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5060" windowHeight="7476" activeTab="9"/>
  </bookViews>
  <sheets>
    <sheet name="50" sheetId="87" r:id="rId1"/>
    <sheet name="65" sheetId="88" r:id="rId2"/>
    <sheet name="85" sheetId="89" r:id="rId3"/>
    <sheet name="125 " sheetId="98" r:id="rId4"/>
    <sheet name="125(1)" sheetId="90" r:id="rId5"/>
    <sheet name="250 " sheetId="99" r:id="rId6"/>
    <sheet name="250(1)" sheetId="91" r:id="rId7"/>
    <sheet name="хобби 1 " sheetId="103" r:id="rId8"/>
    <sheet name="хобби 1(1)" sheetId="92" r:id="rId9"/>
    <sheet name="хобби 2" sheetId="104" r:id="rId10"/>
    <sheet name="хобби 2(1)" sheetId="93" r:id="rId11"/>
  </sheets>
  <definedNames>
    <definedName name="_xlnm._FilterDatabase" localSheetId="3" hidden="1">'125 '!$A$6:$IW$31</definedName>
    <definedName name="_xlnm._FilterDatabase" localSheetId="4" hidden="1">'125(1)'!$A$6:$IW$44</definedName>
    <definedName name="_xlnm._FilterDatabase" localSheetId="5" hidden="1">'250 '!$A$6:$IW$28</definedName>
    <definedName name="_xlnm._FilterDatabase" localSheetId="6" hidden="1">'250(1)'!$A$6:$IW$26</definedName>
    <definedName name="_xlnm._FilterDatabase" localSheetId="0" hidden="1">'50'!$A$6:$IW$46</definedName>
    <definedName name="_xlnm._FilterDatabase" localSheetId="1" hidden="1">'65'!$A$6:$IW$36</definedName>
    <definedName name="_xlnm._FilterDatabase" localSheetId="2" hidden="1">'85'!$A$6:$IW$47</definedName>
    <definedName name="_xlnm._FilterDatabase" localSheetId="7" hidden="1">'хобби 1 '!$A$6:$IW$32</definedName>
    <definedName name="_xlnm._FilterDatabase" localSheetId="8" hidden="1">'хобби 1(1)'!$A$6:$IW$43</definedName>
    <definedName name="_xlnm._FilterDatabase" localSheetId="9" hidden="1">'хобби 2'!$A$6:$IW$44</definedName>
    <definedName name="_xlnm._FilterDatabase" localSheetId="10" hidden="1">'хобби 2(1)'!$A$6:$IW$44</definedName>
    <definedName name="_xlnm.Print_Area" localSheetId="3">'125 '!$A$1:$ID$60</definedName>
    <definedName name="_xlnm.Print_Area" localSheetId="4">'125(1)'!$A$1:$IB$73</definedName>
    <definedName name="_xlnm.Print_Area" localSheetId="5">'250 '!$A$1:$ID$57</definedName>
    <definedName name="_xlnm.Print_Area" localSheetId="6">'250(1)'!$A$1:$ID$55</definedName>
    <definedName name="_xlnm.Print_Area" localSheetId="0">'50'!$A$1:$ID$75</definedName>
    <definedName name="_xlnm.Print_Area" localSheetId="1">'65'!$A$1:$ID$65</definedName>
    <definedName name="_xlnm.Print_Area" localSheetId="2">'85'!$A$1:$ID$76</definedName>
    <definedName name="_xlnm.Print_Area" localSheetId="7">'хобби 1 '!$A$1:$ID$61</definedName>
    <definedName name="_xlnm.Print_Area" localSheetId="8">'хобби 1(1)'!$A$1:$ID$72</definedName>
    <definedName name="_xlnm.Print_Area" localSheetId="9">'хобби 2'!$A$1:$ID$73</definedName>
    <definedName name="_xlnm.Print_Area" localSheetId="10">'хобби 2(1)'!$A$1:$ID$73</definedName>
  </definedNames>
  <calcPr calcId="144525"/>
</workbook>
</file>

<file path=xl/calcChain.xml><?xml version="1.0" encoding="utf-8"?>
<calcChain xmlns="http://schemas.openxmlformats.org/spreadsheetml/2006/main">
  <c r="IN43" i="104" l="1"/>
  <c r="IM43" i="104"/>
  <c r="IL43" i="104"/>
  <c r="IK43" i="104"/>
  <c r="IJ43" i="104"/>
  <c r="II43" i="104"/>
  <c r="IH43" i="104"/>
  <c r="IG43" i="104"/>
  <c r="IF43" i="104"/>
  <c r="IE43" i="104"/>
  <c r="ID43" i="104"/>
  <c r="IC43" i="104"/>
  <c r="IB43" i="104"/>
  <c r="IA43" i="104"/>
  <c r="HZ43" i="104"/>
  <c r="HY43" i="104"/>
  <c r="HX43" i="104"/>
  <c r="HW43" i="104"/>
  <c r="HV43" i="104"/>
  <c r="HU43" i="104"/>
  <c r="HT43" i="104"/>
  <c r="HS43" i="104"/>
  <c r="HQ43" i="104"/>
  <c r="HP43" i="104"/>
  <c r="HO43" i="104"/>
  <c r="HN43" i="104"/>
  <c r="HM43" i="104"/>
  <c r="HL43" i="104"/>
  <c r="HK43" i="104"/>
  <c r="HJ43" i="104"/>
  <c r="HI43" i="104"/>
  <c r="HH43" i="104"/>
  <c r="HG43" i="104"/>
  <c r="HF43" i="104"/>
  <c r="HE43" i="104"/>
  <c r="HD43" i="104"/>
  <c r="HC43" i="104"/>
  <c r="HB43" i="104"/>
  <c r="HA43" i="104"/>
  <c r="GZ43" i="104"/>
  <c r="GY43" i="104"/>
  <c r="GX43" i="104"/>
  <c r="GW43" i="104"/>
  <c r="GV43" i="104"/>
  <c r="GT43" i="104"/>
  <c r="GS43" i="104"/>
  <c r="GR43" i="104"/>
  <c r="GQ43" i="104"/>
  <c r="GP43" i="104"/>
  <c r="GO43" i="104"/>
  <c r="GN43" i="104"/>
  <c r="GM43" i="104"/>
  <c r="GL43" i="104"/>
  <c r="GK43" i="104"/>
  <c r="GJ43" i="104"/>
  <c r="GI43" i="104"/>
  <c r="GH43" i="104"/>
  <c r="GG43" i="104"/>
  <c r="GF43" i="104"/>
  <c r="GE43" i="104"/>
  <c r="GD43" i="104"/>
  <c r="GC43" i="104"/>
  <c r="GB43" i="104"/>
  <c r="GA43" i="104"/>
  <c r="FZ43" i="104"/>
  <c r="FY43" i="104"/>
  <c r="FW43" i="104"/>
  <c r="FV43" i="104"/>
  <c r="FU43" i="104"/>
  <c r="FT43" i="104"/>
  <c r="FS43" i="104"/>
  <c r="FR43" i="104"/>
  <c r="FQ43" i="104"/>
  <c r="FP43" i="104"/>
  <c r="FO43" i="104"/>
  <c r="FN43" i="104"/>
  <c r="FM43" i="104"/>
  <c r="FL43" i="104"/>
  <c r="FK43" i="104"/>
  <c r="FJ43" i="104"/>
  <c r="FI43" i="104"/>
  <c r="FH43" i="104"/>
  <c r="FG43" i="104"/>
  <c r="FF43" i="104"/>
  <c r="FE43" i="104"/>
  <c r="FD43" i="104"/>
  <c r="FC43" i="104"/>
  <c r="FB43" i="104"/>
  <c r="ER43" i="104"/>
  <c r="EQ43" i="104"/>
  <c r="EN43" i="104"/>
  <c r="EM43" i="104"/>
  <c r="EL43" i="104"/>
  <c r="EK43" i="104"/>
  <c r="EJ43" i="104"/>
  <c r="EI43" i="104"/>
  <c r="EH43" i="104"/>
  <c r="EG43" i="104"/>
  <c r="EF43" i="104"/>
  <c r="EE43" i="104"/>
  <c r="ED43" i="104"/>
  <c r="EC43" i="104"/>
  <c r="EB43" i="104"/>
  <c r="EA43" i="104"/>
  <c r="DZ43" i="104"/>
  <c r="DY43" i="104"/>
  <c r="DX43" i="104"/>
  <c r="DW43" i="104"/>
  <c r="DV43" i="104"/>
  <c r="DU43" i="104"/>
  <c r="DT43" i="104"/>
  <c r="DS43" i="104"/>
  <c r="DR43" i="104"/>
  <c r="DQ43" i="104"/>
  <c r="DP43" i="104"/>
  <c r="DO43" i="104"/>
  <c r="DN43" i="104"/>
  <c r="DM43" i="104"/>
  <c r="DL43" i="104"/>
  <c r="DK43" i="104"/>
  <c r="DJ43" i="104"/>
  <c r="DI43" i="104"/>
  <c r="DH43" i="104"/>
  <c r="DG43" i="104"/>
  <c r="DF43" i="104"/>
  <c r="DE43" i="104"/>
  <c r="DD43" i="104"/>
  <c r="DC43" i="104"/>
  <c r="DB43" i="104"/>
  <c r="DA43" i="104"/>
  <c r="CZ43" i="104"/>
  <c r="CY43" i="104"/>
  <c r="CW43" i="104"/>
  <c r="CV43" i="104"/>
  <c r="CU43" i="104"/>
  <c r="CT43" i="104"/>
  <c r="CS43" i="104"/>
  <c r="CR43" i="104"/>
  <c r="CQ43" i="104"/>
  <c r="CP43" i="104"/>
  <c r="CO43" i="104"/>
  <c r="CN43" i="104"/>
  <c r="CM43" i="104"/>
  <c r="CL43" i="104"/>
  <c r="CK43" i="104"/>
  <c r="CJ43" i="104"/>
  <c r="CI43" i="104"/>
  <c r="CH43" i="104"/>
  <c r="CG43" i="104"/>
  <c r="CF43" i="104"/>
  <c r="CE43" i="104"/>
  <c r="CD43" i="104"/>
  <c r="CC43" i="104"/>
  <c r="CB43" i="104"/>
  <c r="CA43" i="104"/>
  <c r="BZ43" i="104"/>
  <c r="BY43" i="104"/>
  <c r="BX43" i="104"/>
  <c r="BW43" i="104"/>
  <c r="BV43" i="104"/>
  <c r="BU43" i="104"/>
  <c r="BT43" i="104"/>
  <c r="BS43" i="104"/>
  <c r="BR43" i="104"/>
  <c r="BQ43" i="104"/>
  <c r="BP43" i="104"/>
  <c r="BO43" i="104"/>
  <c r="BN43" i="104"/>
  <c r="BM43" i="104"/>
  <c r="BL43" i="104"/>
  <c r="BK43" i="104"/>
  <c r="BJ43" i="104"/>
  <c r="BI43" i="104"/>
  <c r="BH43" i="104"/>
  <c r="BF43" i="104"/>
  <c r="BE43" i="104"/>
  <c r="BD43" i="104"/>
  <c r="BC43" i="104"/>
  <c r="BB43" i="104"/>
  <c r="BA43" i="104"/>
  <c r="AZ43" i="104"/>
  <c r="AY43" i="104"/>
  <c r="AX43" i="104"/>
  <c r="AW43" i="104"/>
  <c r="AV43" i="104"/>
  <c r="AU43" i="104"/>
  <c r="AT43" i="104"/>
  <c r="AS43" i="104"/>
  <c r="AR43" i="104"/>
  <c r="AQ43" i="104"/>
  <c r="AP43" i="104"/>
  <c r="AO43" i="104"/>
  <c r="AN43" i="104"/>
  <c r="AM43" i="104"/>
  <c r="AL43" i="104"/>
  <c r="AK43" i="104"/>
  <c r="AI43" i="104"/>
  <c r="AH43" i="104"/>
  <c r="AG43" i="104"/>
  <c r="AF43" i="104"/>
  <c r="AE43" i="104"/>
  <c r="AD43" i="104"/>
  <c r="AC43" i="104"/>
  <c r="AB43" i="104"/>
  <c r="AA43" i="104"/>
  <c r="Z43" i="104"/>
  <c r="Y43" i="104"/>
  <c r="X43" i="104"/>
  <c r="W43" i="104"/>
  <c r="V43" i="104"/>
  <c r="U43" i="104"/>
  <c r="T43" i="104"/>
  <c r="S43" i="104"/>
  <c r="R43" i="104"/>
  <c r="Q43" i="104"/>
  <c r="P43" i="104"/>
  <c r="O43" i="104"/>
  <c r="N43" i="104"/>
  <c r="IN42" i="104"/>
  <c r="IM42" i="104"/>
  <c r="IL42" i="104"/>
  <c r="IK42" i="104"/>
  <c r="IJ42" i="104"/>
  <c r="II42" i="104"/>
  <c r="IH42" i="104"/>
  <c r="IG42" i="104"/>
  <c r="IF42" i="104"/>
  <c r="IE42" i="104"/>
  <c r="ID42" i="104"/>
  <c r="IC42" i="104"/>
  <c r="IB42" i="104"/>
  <c r="IA42" i="104"/>
  <c r="HZ42" i="104"/>
  <c r="HY42" i="104"/>
  <c r="HX42" i="104"/>
  <c r="HW42" i="104"/>
  <c r="HV42" i="104"/>
  <c r="HU42" i="104"/>
  <c r="HT42" i="104"/>
  <c r="HS42" i="104"/>
  <c r="HQ42" i="104"/>
  <c r="HP42" i="104"/>
  <c r="HO42" i="104"/>
  <c r="HN42" i="104"/>
  <c r="HM42" i="104"/>
  <c r="HL42" i="104"/>
  <c r="HK42" i="104"/>
  <c r="HJ42" i="104"/>
  <c r="HI42" i="104"/>
  <c r="HH42" i="104"/>
  <c r="HG42" i="104"/>
  <c r="HF42" i="104"/>
  <c r="HE42" i="104"/>
  <c r="HD42" i="104"/>
  <c r="HC42" i="104"/>
  <c r="HB42" i="104"/>
  <c r="HA42" i="104"/>
  <c r="GZ42" i="104"/>
  <c r="GY42" i="104"/>
  <c r="GX42" i="104"/>
  <c r="GW42" i="104"/>
  <c r="GV42" i="104"/>
  <c r="GT42" i="104"/>
  <c r="GS42" i="104"/>
  <c r="GR42" i="104"/>
  <c r="GQ42" i="104"/>
  <c r="GP42" i="104"/>
  <c r="GO42" i="104"/>
  <c r="GN42" i="104"/>
  <c r="GM42" i="104"/>
  <c r="GL42" i="104"/>
  <c r="GK42" i="104"/>
  <c r="GJ42" i="104"/>
  <c r="GI42" i="104"/>
  <c r="GH42" i="104"/>
  <c r="GG42" i="104"/>
  <c r="GF42" i="104"/>
  <c r="GE42" i="104"/>
  <c r="GD42" i="104"/>
  <c r="GC42" i="104"/>
  <c r="GB42" i="104"/>
  <c r="GA42" i="104"/>
  <c r="FZ42" i="104"/>
  <c r="FY42" i="104"/>
  <c r="FW42" i="104"/>
  <c r="FV42" i="104"/>
  <c r="FU42" i="104"/>
  <c r="FT42" i="104"/>
  <c r="FS42" i="104"/>
  <c r="FR42" i="104"/>
  <c r="FQ42" i="104"/>
  <c r="FP42" i="104"/>
  <c r="FO42" i="104"/>
  <c r="FN42" i="104"/>
  <c r="FM42" i="104"/>
  <c r="FL42" i="104"/>
  <c r="FK42" i="104"/>
  <c r="FJ42" i="104"/>
  <c r="FI42" i="104"/>
  <c r="FH42" i="104"/>
  <c r="FG42" i="104"/>
  <c r="FF42" i="104"/>
  <c r="FE42" i="104"/>
  <c r="FD42" i="104"/>
  <c r="FC42" i="104"/>
  <c r="FB42" i="104"/>
  <c r="ER42" i="104"/>
  <c r="EQ42" i="104"/>
  <c r="EN42" i="104"/>
  <c r="EM42" i="104"/>
  <c r="EL42" i="104"/>
  <c r="EK42" i="104"/>
  <c r="EJ42" i="104"/>
  <c r="EI42" i="104"/>
  <c r="EH42" i="104"/>
  <c r="EG42" i="104"/>
  <c r="EF42" i="104"/>
  <c r="EE42" i="104"/>
  <c r="ED42" i="104"/>
  <c r="EC42" i="104"/>
  <c r="EB42" i="104"/>
  <c r="EA42" i="104"/>
  <c r="DZ42" i="104"/>
  <c r="DY42" i="104"/>
  <c r="DX42" i="104"/>
  <c r="DW42" i="104"/>
  <c r="DV42" i="104"/>
  <c r="DU42" i="104"/>
  <c r="DT42" i="104"/>
  <c r="DS42" i="104"/>
  <c r="DR42" i="104"/>
  <c r="DQ42" i="104"/>
  <c r="DP42" i="104"/>
  <c r="DO42" i="104"/>
  <c r="DN42" i="104"/>
  <c r="DM42" i="104"/>
  <c r="DL42" i="104"/>
  <c r="DK42" i="104"/>
  <c r="DJ42" i="104"/>
  <c r="DI42" i="104"/>
  <c r="DH42" i="104"/>
  <c r="DG42" i="104"/>
  <c r="DF42" i="104"/>
  <c r="DE42" i="104"/>
  <c r="DD42" i="104"/>
  <c r="DC42" i="104"/>
  <c r="DB42" i="104"/>
  <c r="DA42" i="104"/>
  <c r="CZ42" i="104"/>
  <c r="CY42" i="104"/>
  <c r="CW42" i="104"/>
  <c r="CV42" i="104"/>
  <c r="CU42" i="104"/>
  <c r="CT42" i="104"/>
  <c r="CS42" i="104"/>
  <c r="CR42" i="104"/>
  <c r="CQ42" i="104"/>
  <c r="CP42" i="104"/>
  <c r="CO42" i="104"/>
  <c r="CN42" i="104"/>
  <c r="CM42" i="104"/>
  <c r="CL42" i="104"/>
  <c r="CK42" i="104"/>
  <c r="CJ42" i="104"/>
  <c r="CI42" i="104"/>
  <c r="CH42" i="104"/>
  <c r="CG42" i="104"/>
  <c r="CF42" i="104"/>
  <c r="CE42" i="104"/>
  <c r="CD42" i="104"/>
  <c r="CC42" i="104"/>
  <c r="CB42" i="104"/>
  <c r="CA42" i="104"/>
  <c r="BZ42" i="104"/>
  <c r="BY42" i="104"/>
  <c r="BX42" i="104"/>
  <c r="BW42" i="104"/>
  <c r="BV42" i="104"/>
  <c r="BU42" i="104"/>
  <c r="BT42" i="104"/>
  <c r="BS42" i="104"/>
  <c r="BR42" i="104"/>
  <c r="BQ42" i="104"/>
  <c r="BP42" i="104"/>
  <c r="BO42" i="104"/>
  <c r="BN42" i="104"/>
  <c r="BM42" i="104"/>
  <c r="BL42" i="104"/>
  <c r="BK42" i="104"/>
  <c r="BJ42" i="104"/>
  <c r="BI42" i="104"/>
  <c r="BH42" i="104"/>
  <c r="BF42" i="104"/>
  <c r="BE42" i="104"/>
  <c r="BD42" i="104"/>
  <c r="BC42" i="104"/>
  <c r="BB42" i="104"/>
  <c r="BA42" i="104"/>
  <c r="AZ42" i="104"/>
  <c r="AY42" i="104"/>
  <c r="AX42" i="104"/>
  <c r="AW42" i="104"/>
  <c r="AV42" i="104"/>
  <c r="AU42" i="104"/>
  <c r="AT42" i="104"/>
  <c r="AS42" i="104"/>
  <c r="AR42" i="104"/>
  <c r="AQ42" i="104"/>
  <c r="AP42" i="104"/>
  <c r="AO42" i="104"/>
  <c r="AN42" i="104"/>
  <c r="AM42" i="104"/>
  <c r="AL42" i="104"/>
  <c r="AK42" i="104"/>
  <c r="AI42" i="104"/>
  <c r="AH42" i="104"/>
  <c r="AG42" i="104"/>
  <c r="AF42" i="104"/>
  <c r="AE42" i="104"/>
  <c r="AD42" i="104"/>
  <c r="AC42" i="104"/>
  <c r="AB42" i="104"/>
  <c r="AA42" i="104"/>
  <c r="Z42" i="104"/>
  <c r="Y42" i="104"/>
  <c r="X42" i="104"/>
  <c r="W42" i="104"/>
  <c r="V42" i="104"/>
  <c r="U42" i="104"/>
  <c r="T42" i="104"/>
  <c r="S42" i="104"/>
  <c r="R42" i="104"/>
  <c r="Q42" i="104"/>
  <c r="P42" i="104"/>
  <c r="O42" i="104"/>
  <c r="N42" i="104"/>
  <c r="IN41" i="104"/>
  <c r="IM41" i="104"/>
  <c r="IL41" i="104"/>
  <c r="IK41" i="104"/>
  <c r="IJ41" i="104"/>
  <c r="II41" i="104"/>
  <c r="IH41" i="104"/>
  <c r="IG41" i="104"/>
  <c r="IF41" i="104"/>
  <c r="IE41" i="104"/>
  <c r="ID41" i="104"/>
  <c r="IC41" i="104"/>
  <c r="IB41" i="104"/>
  <c r="IA41" i="104"/>
  <c r="HZ41" i="104"/>
  <c r="HY41" i="104"/>
  <c r="HX41" i="104"/>
  <c r="HW41" i="104"/>
  <c r="HV41" i="104"/>
  <c r="HU41" i="104"/>
  <c r="HT41" i="104"/>
  <c r="HS41" i="104"/>
  <c r="HQ41" i="104"/>
  <c r="HP41" i="104"/>
  <c r="HO41" i="104"/>
  <c r="HN41" i="104"/>
  <c r="HM41" i="104"/>
  <c r="HL41" i="104"/>
  <c r="HK41" i="104"/>
  <c r="HJ41" i="104"/>
  <c r="HI41" i="104"/>
  <c r="HH41" i="104"/>
  <c r="HG41" i="104"/>
  <c r="HF41" i="104"/>
  <c r="HE41" i="104"/>
  <c r="HD41" i="104"/>
  <c r="HC41" i="104"/>
  <c r="HB41" i="104"/>
  <c r="HA41" i="104"/>
  <c r="GZ41" i="104"/>
  <c r="GY41" i="104"/>
  <c r="GX41" i="104"/>
  <c r="GW41" i="104"/>
  <c r="GV41" i="104"/>
  <c r="GT41" i="104"/>
  <c r="GS41" i="104"/>
  <c r="GR41" i="104"/>
  <c r="GQ41" i="104"/>
  <c r="GP41" i="104"/>
  <c r="GO41" i="104"/>
  <c r="GN41" i="104"/>
  <c r="GM41" i="104"/>
  <c r="GL41" i="104"/>
  <c r="GK41" i="104"/>
  <c r="GJ41" i="104"/>
  <c r="GI41" i="104"/>
  <c r="GH41" i="104"/>
  <c r="GG41" i="104"/>
  <c r="GF41" i="104"/>
  <c r="GE41" i="104"/>
  <c r="GD41" i="104"/>
  <c r="GC41" i="104"/>
  <c r="GB41" i="104"/>
  <c r="GA41" i="104"/>
  <c r="FZ41" i="104"/>
  <c r="FY41" i="104"/>
  <c r="FW41" i="104"/>
  <c r="FV41" i="104"/>
  <c r="FU41" i="104"/>
  <c r="FT41" i="104"/>
  <c r="FS41" i="104"/>
  <c r="FR41" i="104"/>
  <c r="FQ41" i="104"/>
  <c r="FP41" i="104"/>
  <c r="FO41" i="104"/>
  <c r="FN41" i="104"/>
  <c r="FM41" i="104"/>
  <c r="FL41" i="104"/>
  <c r="FK41" i="104"/>
  <c r="FJ41" i="104"/>
  <c r="FI41" i="104"/>
  <c r="FH41" i="104"/>
  <c r="FG41" i="104"/>
  <c r="FF41" i="104"/>
  <c r="FE41" i="104"/>
  <c r="FD41" i="104"/>
  <c r="FC41" i="104"/>
  <c r="FB41" i="104"/>
  <c r="ER41" i="104"/>
  <c r="EQ41" i="104"/>
  <c r="EN41" i="104"/>
  <c r="EM41" i="104"/>
  <c r="EL41" i="104"/>
  <c r="EK41" i="104"/>
  <c r="EJ41" i="104"/>
  <c r="EI41" i="104"/>
  <c r="EH41" i="104"/>
  <c r="EG41" i="104"/>
  <c r="EF41" i="104"/>
  <c r="EE41" i="104"/>
  <c r="ED41" i="104"/>
  <c r="EC41" i="104"/>
  <c r="EB41" i="104"/>
  <c r="EA41" i="104"/>
  <c r="DZ41" i="104"/>
  <c r="DY41" i="104"/>
  <c r="DX41" i="104"/>
  <c r="DW41" i="104"/>
  <c r="DV41" i="104"/>
  <c r="DU41" i="104"/>
  <c r="DT41" i="104"/>
  <c r="DS41" i="104"/>
  <c r="DR41" i="104"/>
  <c r="DQ41" i="104"/>
  <c r="DP41" i="104"/>
  <c r="DO41" i="104"/>
  <c r="DN41" i="104"/>
  <c r="DM41" i="104"/>
  <c r="DL41" i="104"/>
  <c r="DK41" i="104"/>
  <c r="DJ41" i="104"/>
  <c r="DI41" i="104"/>
  <c r="DH41" i="104"/>
  <c r="DG41" i="104"/>
  <c r="DF41" i="104"/>
  <c r="DE41" i="104"/>
  <c r="DD41" i="104"/>
  <c r="DC41" i="104"/>
  <c r="DB41" i="104"/>
  <c r="DA41" i="104"/>
  <c r="CZ41" i="104"/>
  <c r="CY41" i="104"/>
  <c r="CW41" i="104"/>
  <c r="CV41" i="104"/>
  <c r="CU41" i="104"/>
  <c r="CT41" i="104"/>
  <c r="CS41" i="104"/>
  <c r="CR41" i="104"/>
  <c r="CQ41" i="104"/>
  <c r="CP41" i="104"/>
  <c r="CO41" i="104"/>
  <c r="CN41" i="104"/>
  <c r="CM41" i="104"/>
  <c r="CL41" i="104"/>
  <c r="CK41" i="104"/>
  <c r="CJ41" i="104"/>
  <c r="CI41" i="104"/>
  <c r="CH41" i="104"/>
  <c r="CG41" i="104"/>
  <c r="CF41" i="104"/>
  <c r="CE41" i="104"/>
  <c r="CD41" i="104"/>
  <c r="CC41" i="104"/>
  <c r="CB41" i="104"/>
  <c r="CA41" i="104"/>
  <c r="BZ41" i="104"/>
  <c r="BY41" i="104"/>
  <c r="BX41" i="104"/>
  <c r="BW41" i="104"/>
  <c r="BV41" i="104"/>
  <c r="BU41" i="104"/>
  <c r="BT41" i="104"/>
  <c r="BS41" i="104"/>
  <c r="BR41" i="104"/>
  <c r="BQ41" i="104"/>
  <c r="BP41" i="104"/>
  <c r="BO41" i="104"/>
  <c r="BN41" i="104"/>
  <c r="BM41" i="104"/>
  <c r="BL41" i="104"/>
  <c r="BK41" i="104"/>
  <c r="BJ41" i="104"/>
  <c r="BI41" i="104"/>
  <c r="BH41" i="104"/>
  <c r="BF41" i="104"/>
  <c r="BE41" i="104"/>
  <c r="BD41" i="104"/>
  <c r="BC41" i="104"/>
  <c r="BB41" i="104"/>
  <c r="BA41" i="104"/>
  <c r="AZ41" i="104"/>
  <c r="AY41" i="104"/>
  <c r="AX41" i="104"/>
  <c r="AW41" i="104"/>
  <c r="AV41" i="104"/>
  <c r="AU41" i="104"/>
  <c r="AT41" i="104"/>
  <c r="AS41" i="104"/>
  <c r="AR41" i="104"/>
  <c r="AQ41" i="104"/>
  <c r="AP41" i="104"/>
  <c r="AO41" i="104"/>
  <c r="AN41" i="104"/>
  <c r="AM41" i="104"/>
  <c r="AL41" i="104"/>
  <c r="AK41" i="104"/>
  <c r="AI41" i="104"/>
  <c r="AH41" i="104"/>
  <c r="AG41" i="104"/>
  <c r="AF41" i="104"/>
  <c r="AE41" i="104"/>
  <c r="AD41" i="104"/>
  <c r="AC41" i="104"/>
  <c r="AB41" i="104"/>
  <c r="AA41" i="104"/>
  <c r="Z41" i="104"/>
  <c r="Y41" i="104"/>
  <c r="X41" i="104"/>
  <c r="W41" i="104"/>
  <c r="V41" i="104"/>
  <c r="U41" i="104"/>
  <c r="T41" i="104"/>
  <c r="S41" i="104"/>
  <c r="R41" i="104"/>
  <c r="Q41" i="104"/>
  <c r="P41" i="104"/>
  <c r="O41" i="104"/>
  <c r="N41" i="104"/>
  <c r="IN40" i="104"/>
  <c r="IM40" i="104"/>
  <c r="IL40" i="104"/>
  <c r="IK40" i="104"/>
  <c r="IJ40" i="104"/>
  <c r="II40" i="104"/>
  <c r="IH40" i="104"/>
  <c r="IG40" i="104"/>
  <c r="IF40" i="104"/>
  <c r="IE40" i="104"/>
  <c r="ID40" i="104"/>
  <c r="IC40" i="104"/>
  <c r="IB40" i="104"/>
  <c r="IA40" i="104"/>
  <c r="HZ40" i="104"/>
  <c r="HY40" i="104"/>
  <c r="HX40" i="104"/>
  <c r="HW40" i="104"/>
  <c r="HV40" i="104"/>
  <c r="HU40" i="104"/>
  <c r="HT40" i="104"/>
  <c r="HS40" i="104"/>
  <c r="HQ40" i="104"/>
  <c r="HP40" i="104"/>
  <c r="HO40" i="104"/>
  <c r="HN40" i="104"/>
  <c r="HM40" i="104"/>
  <c r="HL40" i="104"/>
  <c r="HK40" i="104"/>
  <c r="HJ40" i="104"/>
  <c r="HI40" i="104"/>
  <c r="HH40" i="104"/>
  <c r="HG40" i="104"/>
  <c r="HF40" i="104"/>
  <c r="HE40" i="104"/>
  <c r="HD40" i="104"/>
  <c r="HC40" i="104"/>
  <c r="HB40" i="104"/>
  <c r="HA40" i="104"/>
  <c r="GZ40" i="104"/>
  <c r="GY40" i="104"/>
  <c r="GX40" i="104"/>
  <c r="GW40" i="104"/>
  <c r="GV40" i="104"/>
  <c r="GT40" i="104"/>
  <c r="GS40" i="104"/>
  <c r="GR40" i="104"/>
  <c r="GQ40" i="104"/>
  <c r="GP40" i="104"/>
  <c r="GO40" i="104"/>
  <c r="GN40" i="104"/>
  <c r="GM40" i="104"/>
  <c r="GL40" i="104"/>
  <c r="GK40" i="104"/>
  <c r="GJ40" i="104"/>
  <c r="GI40" i="104"/>
  <c r="GH40" i="104"/>
  <c r="GG40" i="104"/>
  <c r="GF40" i="104"/>
  <c r="GE40" i="104"/>
  <c r="GD40" i="104"/>
  <c r="GC40" i="104"/>
  <c r="GB40" i="104"/>
  <c r="GA40" i="104"/>
  <c r="FZ40" i="104"/>
  <c r="FY40" i="104"/>
  <c r="FW40" i="104"/>
  <c r="FV40" i="104"/>
  <c r="FU40" i="104"/>
  <c r="FT40" i="104"/>
  <c r="FS40" i="104"/>
  <c r="FR40" i="104"/>
  <c r="FQ40" i="104"/>
  <c r="FP40" i="104"/>
  <c r="FO40" i="104"/>
  <c r="FN40" i="104"/>
  <c r="FM40" i="104"/>
  <c r="FL40" i="104"/>
  <c r="FK40" i="104"/>
  <c r="FJ40" i="104"/>
  <c r="FI40" i="104"/>
  <c r="FH40" i="104"/>
  <c r="FG40" i="104"/>
  <c r="FF40" i="104"/>
  <c r="FE40" i="104"/>
  <c r="FD40" i="104"/>
  <c r="FC40" i="104"/>
  <c r="FB40" i="104"/>
  <c r="ER40" i="104"/>
  <c r="EQ40" i="104"/>
  <c r="EN40" i="104"/>
  <c r="EM40" i="104"/>
  <c r="EL40" i="104"/>
  <c r="EK40" i="104"/>
  <c r="EJ40" i="104"/>
  <c r="EI40" i="104"/>
  <c r="EH40" i="104"/>
  <c r="EG40" i="104"/>
  <c r="EF40" i="104"/>
  <c r="EE40" i="104"/>
  <c r="ED40" i="104"/>
  <c r="EC40" i="104"/>
  <c r="EB40" i="104"/>
  <c r="EA40" i="104"/>
  <c r="DZ40" i="104"/>
  <c r="DY40" i="104"/>
  <c r="DX40" i="104"/>
  <c r="DW40" i="104"/>
  <c r="DV40" i="104"/>
  <c r="DU40" i="104"/>
  <c r="DT40" i="104"/>
  <c r="DS40" i="104"/>
  <c r="DR40" i="104"/>
  <c r="DQ40" i="104"/>
  <c r="DP40" i="104"/>
  <c r="DO40" i="104"/>
  <c r="DN40" i="104"/>
  <c r="DM40" i="104"/>
  <c r="DL40" i="104"/>
  <c r="DK40" i="104"/>
  <c r="DJ40" i="104"/>
  <c r="DI40" i="104"/>
  <c r="DH40" i="104"/>
  <c r="DG40" i="104"/>
  <c r="DF40" i="104"/>
  <c r="DE40" i="104"/>
  <c r="DD40" i="104"/>
  <c r="DC40" i="104"/>
  <c r="DB40" i="104"/>
  <c r="DA40" i="104"/>
  <c r="CZ40" i="104"/>
  <c r="CY40" i="104"/>
  <c r="CW40" i="104"/>
  <c r="CV40" i="104"/>
  <c r="CU40" i="104"/>
  <c r="CT40" i="104"/>
  <c r="CS40" i="104"/>
  <c r="CR40" i="104"/>
  <c r="CQ40" i="104"/>
  <c r="CP40" i="104"/>
  <c r="CO40" i="104"/>
  <c r="CN40" i="104"/>
  <c r="CM40" i="104"/>
  <c r="CL40" i="104"/>
  <c r="CK40" i="104"/>
  <c r="CJ40" i="104"/>
  <c r="CI40" i="104"/>
  <c r="CH40" i="104"/>
  <c r="CG40" i="104"/>
  <c r="CF40" i="104"/>
  <c r="CE40" i="104"/>
  <c r="CD40" i="104"/>
  <c r="CC40" i="104"/>
  <c r="CB40" i="104"/>
  <c r="CA40" i="104"/>
  <c r="BZ40" i="104"/>
  <c r="BY40" i="104"/>
  <c r="BX40" i="104"/>
  <c r="BW40" i="104"/>
  <c r="BV40" i="104"/>
  <c r="BU40" i="104"/>
  <c r="BT40" i="104"/>
  <c r="BS40" i="104"/>
  <c r="BR40" i="104"/>
  <c r="BQ40" i="104"/>
  <c r="BP40" i="104"/>
  <c r="BO40" i="104"/>
  <c r="BN40" i="104"/>
  <c r="BM40" i="104"/>
  <c r="BL40" i="104"/>
  <c r="BK40" i="104"/>
  <c r="BJ40" i="104"/>
  <c r="BI40" i="104"/>
  <c r="BH40" i="104"/>
  <c r="BF40" i="104"/>
  <c r="BE40" i="104"/>
  <c r="BD40" i="104"/>
  <c r="BC40" i="104"/>
  <c r="BB40" i="104"/>
  <c r="BA40" i="104"/>
  <c r="AZ40" i="104"/>
  <c r="AY40" i="104"/>
  <c r="AX40" i="104"/>
  <c r="AW40" i="104"/>
  <c r="AV40" i="104"/>
  <c r="AU40" i="104"/>
  <c r="AT40" i="104"/>
  <c r="AS40" i="104"/>
  <c r="AR40" i="104"/>
  <c r="AQ40" i="104"/>
  <c r="AP40" i="104"/>
  <c r="AO40" i="104"/>
  <c r="AN40" i="104"/>
  <c r="AM40" i="104"/>
  <c r="AL40" i="104"/>
  <c r="AK40" i="104"/>
  <c r="AI40" i="104"/>
  <c r="AH40" i="104"/>
  <c r="AG40" i="104"/>
  <c r="AF40" i="104"/>
  <c r="AE40" i="104"/>
  <c r="AD40" i="104"/>
  <c r="AC40" i="104"/>
  <c r="AB40" i="104"/>
  <c r="AA40" i="104"/>
  <c r="Z40" i="104"/>
  <c r="Y40" i="104"/>
  <c r="X40" i="104"/>
  <c r="W40" i="104"/>
  <c r="V40" i="104"/>
  <c r="U40" i="104"/>
  <c r="T40" i="104"/>
  <c r="S40" i="104"/>
  <c r="R40" i="104"/>
  <c r="Q40" i="104"/>
  <c r="P40" i="104"/>
  <c r="O40" i="104"/>
  <c r="N40" i="104"/>
  <c r="IN39" i="104"/>
  <c r="IM39" i="104"/>
  <c r="IL39" i="104"/>
  <c r="IK39" i="104"/>
  <c r="IJ39" i="104"/>
  <c r="II39" i="104"/>
  <c r="IH39" i="104"/>
  <c r="IG39" i="104"/>
  <c r="IF39" i="104"/>
  <c r="IE39" i="104"/>
  <c r="ID39" i="104"/>
  <c r="IC39" i="104"/>
  <c r="IB39" i="104"/>
  <c r="IA39" i="104"/>
  <c r="HZ39" i="104"/>
  <c r="HY39" i="104"/>
  <c r="HX39" i="104"/>
  <c r="HW39" i="104"/>
  <c r="HV39" i="104"/>
  <c r="HU39" i="104"/>
  <c r="HT39" i="104"/>
  <c r="HS39" i="104"/>
  <c r="HQ39" i="104"/>
  <c r="HP39" i="104"/>
  <c r="HO39" i="104"/>
  <c r="HN39" i="104"/>
  <c r="HM39" i="104"/>
  <c r="HL39" i="104"/>
  <c r="HK39" i="104"/>
  <c r="HJ39" i="104"/>
  <c r="HI39" i="104"/>
  <c r="HH39" i="104"/>
  <c r="HG39" i="104"/>
  <c r="HF39" i="104"/>
  <c r="HE39" i="104"/>
  <c r="HD39" i="104"/>
  <c r="HC39" i="104"/>
  <c r="HB39" i="104"/>
  <c r="HA39" i="104"/>
  <c r="GZ39" i="104"/>
  <c r="GY39" i="104"/>
  <c r="GX39" i="104"/>
  <c r="GW39" i="104"/>
  <c r="GV39" i="104"/>
  <c r="GT39" i="104"/>
  <c r="GS39" i="104"/>
  <c r="GR39" i="104"/>
  <c r="GQ39" i="104"/>
  <c r="GP39" i="104"/>
  <c r="GO39" i="104"/>
  <c r="GN39" i="104"/>
  <c r="GM39" i="104"/>
  <c r="GL39" i="104"/>
  <c r="GK39" i="104"/>
  <c r="GJ39" i="104"/>
  <c r="GI39" i="104"/>
  <c r="GH39" i="104"/>
  <c r="GG39" i="104"/>
  <c r="GF39" i="104"/>
  <c r="GE39" i="104"/>
  <c r="GD39" i="104"/>
  <c r="GC39" i="104"/>
  <c r="GB39" i="104"/>
  <c r="GA39" i="104"/>
  <c r="FZ39" i="104"/>
  <c r="FY39" i="104"/>
  <c r="FW39" i="104"/>
  <c r="FV39" i="104"/>
  <c r="FU39" i="104"/>
  <c r="FT39" i="104"/>
  <c r="FS39" i="104"/>
  <c r="FR39" i="104"/>
  <c r="FQ39" i="104"/>
  <c r="FP39" i="104"/>
  <c r="FO39" i="104"/>
  <c r="FN39" i="104"/>
  <c r="FM39" i="104"/>
  <c r="FL39" i="104"/>
  <c r="FK39" i="104"/>
  <c r="FJ39" i="104"/>
  <c r="FI39" i="104"/>
  <c r="FH39" i="104"/>
  <c r="FG39" i="104"/>
  <c r="FF39" i="104"/>
  <c r="FE39" i="104"/>
  <c r="FD39" i="104"/>
  <c r="FC39" i="104"/>
  <c r="FB39" i="104"/>
  <c r="ER39" i="104"/>
  <c r="EQ39" i="104"/>
  <c r="EN39" i="104"/>
  <c r="EM39" i="104"/>
  <c r="EL39" i="104"/>
  <c r="EK39" i="104"/>
  <c r="EJ39" i="104"/>
  <c r="EI39" i="104"/>
  <c r="EH39" i="104"/>
  <c r="EG39" i="104"/>
  <c r="EF39" i="104"/>
  <c r="EE39" i="104"/>
  <c r="ED39" i="104"/>
  <c r="EC39" i="104"/>
  <c r="EB39" i="104"/>
  <c r="EA39" i="104"/>
  <c r="DZ39" i="104"/>
  <c r="DY39" i="104"/>
  <c r="DX39" i="104"/>
  <c r="DW39" i="104"/>
  <c r="DV39" i="104"/>
  <c r="DU39" i="104"/>
  <c r="DT39" i="104"/>
  <c r="DS39" i="104"/>
  <c r="DR39" i="104"/>
  <c r="DQ39" i="104"/>
  <c r="DP39" i="104"/>
  <c r="DO39" i="104"/>
  <c r="DN39" i="104"/>
  <c r="DM39" i="104"/>
  <c r="DL39" i="104"/>
  <c r="DK39" i="104"/>
  <c r="DJ39" i="104"/>
  <c r="DI39" i="104"/>
  <c r="DH39" i="104"/>
  <c r="DG39" i="104"/>
  <c r="DF39" i="104"/>
  <c r="DE39" i="104"/>
  <c r="DD39" i="104"/>
  <c r="DC39" i="104"/>
  <c r="DB39" i="104"/>
  <c r="DA39" i="104"/>
  <c r="CZ39" i="104"/>
  <c r="CY39" i="104"/>
  <c r="CW39" i="104"/>
  <c r="CV39" i="104"/>
  <c r="CU39" i="104"/>
  <c r="CT39" i="104"/>
  <c r="CS39" i="104"/>
  <c r="CR39" i="104"/>
  <c r="CQ39" i="104"/>
  <c r="CP39" i="104"/>
  <c r="CO39" i="104"/>
  <c r="CN39" i="104"/>
  <c r="CM39" i="104"/>
  <c r="CL39" i="104"/>
  <c r="CK39" i="104"/>
  <c r="CJ39" i="104"/>
  <c r="CI39" i="104"/>
  <c r="CH39" i="104"/>
  <c r="CG39" i="104"/>
  <c r="CF39" i="104"/>
  <c r="CE39" i="104"/>
  <c r="CD39" i="104"/>
  <c r="CC39" i="104"/>
  <c r="CB39" i="104"/>
  <c r="CA39" i="104"/>
  <c r="BZ39" i="104"/>
  <c r="BY39" i="104"/>
  <c r="BX39" i="104"/>
  <c r="BW39" i="104"/>
  <c r="BV39" i="104"/>
  <c r="BU39" i="104"/>
  <c r="BT39" i="104"/>
  <c r="BS39" i="104"/>
  <c r="BR39" i="104"/>
  <c r="BQ39" i="104"/>
  <c r="BP39" i="104"/>
  <c r="BO39" i="104"/>
  <c r="BN39" i="104"/>
  <c r="BM39" i="104"/>
  <c r="BL39" i="104"/>
  <c r="BK39" i="104"/>
  <c r="BJ39" i="104"/>
  <c r="BI39" i="104"/>
  <c r="BH39" i="104"/>
  <c r="BF39" i="104"/>
  <c r="BE39" i="104"/>
  <c r="BD39" i="104"/>
  <c r="BC39" i="104"/>
  <c r="BB39" i="104"/>
  <c r="BA39" i="104"/>
  <c r="AZ39" i="104"/>
  <c r="AY39" i="104"/>
  <c r="AX39" i="104"/>
  <c r="AW39" i="104"/>
  <c r="AV39" i="104"/>
  <c r="AU39" i="104"/>
  <c r="AT39" i="104"/>
  <c r="AS39" i="104"/>
  <c r="AR39" i="104"/>
  <c r="AQ39" i="104"/>
  <c r="AP39" i="104"/>
  <c r="AO39" i="104"/>
  <c r="AN39" i="104"/>
  <c r="AM39" i="104"/>
  <c r="AL39" i="104"/>
  <c r="AK39" i="104"/>
  <c r="AI39" i="104"/>
  <c r="AH39" i="104"/>
  <c r="AG39" i="104"/>
  <c r="AF39" i="104"/>
  <c r="AE39" i="104"/>
  <c r="AD39" i="104"/>
  <c r="AC39" i="104"/>
  <c r="AB39" i="104"/>
  <c r="AA39" i="104"/>
  <c r="Z39" i="104"/>
  <c r="Y39" i="104"/>
  <c r="X39" i="104"/>
  <c r="W39" i="104"/>
  <c r="V39" i="104"/>
  <c r="U39" i="104"/>
  <c r="T39" i="104"/>
  <c r="S39" i="104"/>
  <c r="R39" i="104"/>
  <c r="Q39" i="104"/>
  <c r="P39" i="104"/>
  <c r="O39" i="104"/>
  <c r="N39" i="104"/>
  <c r="IN38" i="104"/>
  <c r="IM38" i="104"/>
  <c r="IL38" i="104"/>
  <c r="IK38" i="104"/>
  <c r="IJ38" i="104"/>
  <c r="II38" i="104"/>
  <c r="IH38" i="104"/>
  <c r="IG38" i="104"/>
  <c r="IF38" i="104"/>
  <c r="IE38" i="104"/>
  <c r="ID38" i="104"/>
  <c r="IC38" i="104"/>
  <c r="IB38" i="104"/>
  <c r="IA38" i="104"/>
  <c r="HZ38" i="104"/>
  <c r="HY38" i="104"/>
  <c r="HX38" i="104"/>
  <c r="HW38" i="104"/>
  <c r="HV38" i="104"/>
  <c r="HU38" i="104"/>
  <c r="HT38" i="104"/>
  <c r="HS38" i="104"/>
  <c r="HQ38" i="104"/>
  <c r="HP38" i="104"/>
  <c r="HO38" i="104"/>
  <c r="HN38" i="104"/>
  <c r="HM38" i="104"/>
  <c r="HL38" i="104"/>
  <c r="HK38" i="104"/>
  <c r="HJ38" i="104"/>
  <c r="HI38" i="104"/>
  <c r="HH38" i="104"/>
  <c r="HG38" i="104"/>
  <c r="HF38" i="104"/>
  <c r="HE38" i="104"/>
  <c r="HD38" i="104"/>
  <c r="HC38" i="104"/>
  <c r="HB38" i="104"/>
  <c r="HA38" i="104"/>
  <c r="GZ38" i="104"/>
  <c r="GY38" i="104"/>
  <c r="GX38" i="104"/>
  <c r="GW38" i="104"/>
  <c r="GV38" i="104"/>
  <c r="GT38" i="104"/>
  <c r="GS38" i="104"/>
  <c r="GR38" i="104"/>
  <c r="GQ38" i="104"/>
  <c r="GP38" i="104"/>
  <c r="GO38" i="104"/>
  <c r="GN38" i="104"/>
  <c r="GM38" i="104"/>
  <c r="GL38" i="104"/>
  <c r="GK38" i="104"/>
  <c r="GJ38" i="104"/>
  <c r="GI38" i="104"/>
  <c r="GH38" i="104"/>
  <c r="GG38" i="104"/>
  <c r="GF38" i="104"/>
  <c r="GE38" i="104"/>
  <c r="GD38" i="104"/>
  <c r="GC38" i="104"/>
  <c r="GB38" i="104"/>
  <c r="GA38" i="104"/>
  <c r="FZ38" i="104"/>
  <c r="FY38" i="104"/>
  <c r="FW38" i="104"/>
  <c r="FV38" i="104"/>
  <c r="FU38" i="104"/>
  <c r="FT38" i="104"/>
  <c r="FS38" i="104"/>
  <c r="FR38" i="104"/>
  <c r="FQ38" i="104"/>
  <c r="FP38" i="104"/>
  <c r="FO38" i="104"/>
  <c r="FN38" i="104"/>
  <c r="FM38" i="104"/>
  <c r="FL38" i="104"/>
  <c r="FK38" i="104"/>
  <c r="FJ38" i="104"/>
  <c r="FI38" i="104"/>
  <c r="FH38" i="104"/>
  <c r="FG38" i="104"/>
  <c r="FF38" i="104"/>
  <c r="FE38" i="104"/>
  <c r="FD38" i="104"/>
  <c r="FC38" i="104"/>
  <c r="FB38" i="104"/>
  <c r="ER38" i="104"/>
  <c r="EQ38" i="104"/>
  <c r="EN38" i="104"/>
  <c r="EM38" i="104"/>
  <c r="EL38" i="104"/>
  <c r="EK38" i="104"/>
  <c r="EJ38" i="104"/>
  <c r="EI38" i="104"/>
  <c r="EH38" i="104"/>
  <c r="EG38" i="104"/>
  <c r="EF38" i="104"/>
  <c r="EE38" i="104"/>
  <c r="ED38" i="104"/>
  <c r="EC38" i="104"/>
  <c r="EB38" i="104"/>
  <c r="EA38" i="104"/>
  <c r="DZ38" i="104"/>
  <c r="DY38" i="104"/>
  <c r="DX38" i="104"/>
  <c r="DW38" i="104"/>
  <c r="DV38" i="104"/>
  <c r="DU38" i="104"/>
  <c r="DT38" i="104"/>
  <c r="DS38" i="104"/>
  <c r="DR38" i="104"/>
  <c r="DQ38" i="104"/>
  <c r="DP38" i="104"/>
  <c r="DO38" i="104"/>
  <c r="DN38" i="104"/>
  <c r="DM38" i="104"/>
  <c r="DL38" i="104"/>
  <c r="DK38" i="104"/>
  <c r="DJ38" i="104"/>
  <c r="DI38" i="104"/>
  <c r="DH38" i="104"/>
  <c r="DG38" i="104"/>
  <c r="DF38" i="104"/>
  <c r="DE38" i="104"/>
  <c r="DD38" i="104"/>
  <c r="DC38" i="104"/>
  <c r="DB38" i="104"/>
  <c r="DA38" i="104"/>
  <c r="CZ38" i="104"/>
  <c r="CY38" i="104"/>
  <c r="CW38" i="104"/>
  <c r="CV38" i="104"/>
  <c r="CU38" i="104"/>
  <c r="CT38" i="104"/>
  <c r="CS38" i="104"/>
  <c r="CR38" i="104"/>
  <c r="CQ38" i="104"/>
  <c r="CP38" i="104"/>
  <c r="CO38" i="104"/>
  <c r="CN38" i="104"/>
  <c r="CM38" i="104"/>
  <c r="CL38" i="104"/>
  <c r="CK38" i="104"/>
  <c r="CJ38" i="104"/>
  <c r="CI38" i="104"/>
  <c r="CH38" i="104"/>
  <c r="CG38" i="104"/>
  <c r="CF38" i="104"/>
  <c r="CE38" i="104"/>
  <c r="CD38" i="104"/>
  <c r="CC38" i="104"/>
  <c r="CB38" i="104"/>
  <c r="CA38" i="104"/>
  <c r="BZ38" i="104"/>
  <c r="BY38" i="104"/>
  <c r="BX38" i="104"/>
  <c r="BW38" i="104"/>
  <c r="BV38" i="104"/>
  <c r="BU38" i="104"/>
  <c r="BT38" i="104"/>
  <c r="BS38" i="104"/>
  <c r="BR38" i="104"/>
  <c r="BQ38" i="104"/>
  <c r="BP38" i="104"/>
  <c r="BO38" i="104"/>
  <c r="BN38" i="104"/>
  <c r="BM38" i="104"/>
  <c r="BL38" i="104"/>
  <c r="BK38" i="104"/>
  <c r="BJ38" i="104"/>
  <c r="BI38" i="104"/>
  <c r="BH38" i="104"/>
  <c r="BF38" i="104"/>
  <c r="BE38" i="104"/>
  <c r="BD38" i="104"/>
  <c r="BC38" i="104"/>
  <c r="BB38" i="104"/>
  <c r="BA38" i="104"/>
  <c r="AZ38" i="104"/>
  <c r="AY38" i="104"/>
  <c r="AX38" i="104"/>
  <c r="AW38" i="104"/>
  <c r="AV38" i="104"/>
  <c r="AU38" i="104"/>
  <c r="AT38" i="104"/>
  <c r="AS38" i="104"/>
  <c r="AR38" i="104"/>
  <c r="AQ38" i="104"/>
  <c r="AP38" i="104"/>
  <c r="AO38" i="104"/>
  <c r="AN38" i="104"/>
  <c r="AM38" i="104"/>
  <c r="AL38" i="104"/>
  <c r="AK38" i="104"/>
  <c r="AI38" i="104"/>
  <c r="AH38" i="104"/>
  <c r="AG38" i="104"/>
  <c r="AF38" i="104"/>
  <c r="AE38" i="104"/>
  <c r="AD38" i="104"/>
  <c r="AC38" i="104"/>
  <c r="AB38" i="104"/>
  <c r="AA38" i="104"/>
  <c r="Z38" i="104"/>
  <c r="Y38" i="104"/>
  <c r="X38" i="104"/>
  <c r="W38" i="104"/>
  <c r="V38" i="104"/>
  <c r="U38" i="104"/>
  <c r="T38" i="104"/>
  <c r="S38" i="104"/>
  <c r="R38" i="104"/>
  <c r="Q38" i="104"/>
  <c r="P38" i="104"/>
  <c r="O38" i="104"/>
  <c r="N38" i="104"/>
  <c r="IN37" i="104"/>
  <c r="IM37" i="104"/>
  <c r="IL37" i="104"/>
  <c r="IK37" i="104"/>
  <c r="IJ37" i="104"/>
  <c r="II37" i="104"/>
  <c r="IH37" i="104"/>
  <c r="IG37" i="104"/>
  <c r="IF37" i="104"/>
  <c r="IE37" i="104"/>
  <c r="ID37" i="104"/>
  <c r="IC37" i="104"/>
  <c r="IB37" i="104"/>
  <c r="IA37" i="104"/>
  <c r="HZ37" i="104"/>
  <c r="HY37" i="104"/>
  <c r="HX37" i="104"/>
  <c r="HW37" i="104"/>
  <c r="HV37" i="104"/>
  <c r="HU37" i="104"/>
  <c r="HT37" i="104"/>
  <c r="HS37" i="104"/>
  <c r="HQ37" i="104"/>
  <c r="HP37" i="104"/>
  <c r="HO37" i="104"/>
  <c r="HN37" i="104"/>
  <c r="HM37" i="104"/>
  <c r="HL37" i="104"/>
  <c r="HK37" i="104"/>
  <c r="HJ37" i="104"/>
  <c r="HI37" i="104"/>
  <c r="HH37" i="104"/>
  <c r="HG37" i="104"/>
  <c r="HF37" i="104"/>
  <c r="HE37" i="104"/>
  <c r="HD37" i="104"/>
  <c r="HC37" i="104"/>
  <c r="HB37" i="104"/>
  <c r="HA37" i="104"/>
  <c r="GZ37" i="104"/>
  <c r="GY37" i="104"/>
  <c r="GX37" i="104"/>
  <c r="GW37" i="104"/>
  <c r="GV37" i="104"/>
  <c r="GT37" i="104"/>
  <c r="GS37" i="104"/>
  <c r="GR37" i="104"/>
  <c r="GQ37" i="104"/>
  <c r="GP37" i="104"/>
  <c r="GO37" i="104"/>
  <c r="GN37" i="104"/>
  <c r="GM37" i="104"/>
  <c r="GL37" i="104"/>
  <c r="GK37" i="104"/>
  <c r="GJ37" i="104"/>
  <c r="GI37" i="104"/>
  <c r="GH37" i="104"/>
  <c r="GG37" i="104"/>
  <c r="GF37" i="104"/>
  <c r="GE37" i="104"/>
  <c r="GD37" i="104"/>
  <c r="GC37" i="104"/>
  <c r="GB37" i="104"/>
  <c r="GA37" i="104"/>
  <c r="FZ37" i="104"/>
  <c r="FY37" i="104"/>
  <c r="FW37" i="104"/>
  <c r="FV37" i="104"/>
  <c r="FU37" i="104"/>
  <c r="FT37" i="104"/>
  <c r="FS37" i="104"/>
  <c r="FR37" i="104"/>
  <c r="FQ37" i="104"/>
  <c r="FP37" i="104"/>
  <c r="FO37" i="104"/>
  <c r="FN37" i="104"/>
  <c r="FM37" i="104"/>
  <c r="FL37" i="104"/>
  <c r="FK37" i="104"/>
  <c r="FJ37" i="104"/>
  <c r="FI37" i="104"/>
  <c r="FH37" i="104"/>
  <c r="FG37" i="104"/>
  <c r="FF37" i="104"/>
  <c r="FE37" i="104"/>
  <c r="FD37" i="104"/>
  <c r="FC37" i="104"/>
  <c r="FB37" i="104"/>
  <c r="ER37" i="104"/>
  <c r="EQ37" i="104"/>
  <c r="EN37" i="104"/>
  <c r="EM37" i="104"/>
  <c r="EL37" i="104"/>
  <c r="EK37" i="104"/>
  <c r="EJ37" i="104"/>
  <c r="EI37" i="104"/>
  <c r="EH37" i="104"/>
  <c r="EG37" i="104"/>
  <c r="EF37" i="104"/>
  <c r="EE37" i="104"/>
  <c r="ED37" i="104"/>
  <c r="EC37" i="104"/>
  <c r="EB37" i="104"/>
  <c r="EA37" i="104"/>
  <c r="DZ37" i="104"/>
  <c r="DY37" i="104"/>
  <c r="DX37" i="104"/>
  <c r="DW37" i="104"/>
  <c r="DV37" i="104"/>
  <c r="DU37" i="104"/>
  <c r="DT37" i="104"/>
  <c r="DS37" i="104"/>
  <c r="DR37" i="104"/>
  <c r="DQ37" i="104"/>
  <c r="DP37" i="104"/>
  <c r="DO37" i="104"/>
  <c r="DN37" i="104"/>
  <c r="DM37" i="104"/>
  <c r="DL37" i="104"/>
  <c r="DK37" i="104"/>
  <c r="DJ37" i="104"/>
  <c r="DI37" i="104"/>
  <c r="DH37" i="104"/>
  <c r="DG37" i="104"/>
  <c r="DF37" i="104"/>
  <c r="DE37" i="104"/>
  <c r="DD37" i="104"/>
  <c r="DC37" i="104"/>
  <c r="DB37" i="104"/>
  <c r="DA37" i="104"/>
  <c r="CZ37" i="104"/>
  <c r="CY37" i="104"/>
  <c r="CW37" i="104"/>
  <c r="CV37" i="104"/>
  <c r="CU37" i="104"/>
  <c r="CT37" i="104"/>
  <c r="CS37" i="104"/>
  <c r="CR37" i="104"/>
  <c r="CQ37" i="104"/>
  <c r="CP37" i="104"/>
  <c r="CO37" i="104"/>
  <c r="CN37" i="104"/>
  <c r="CM37" i="104"/>
  <c r="CL37" i="104"/>
  <c r="CK37" i="104"/>
  <c r="CJ37" i="104"/>
  <c r="CI37" i="104"/>
  <c r="CH37" i="104"/>
  <c r="CG37" i="104"/>
  <c r="CF37" i="104"/>
  <c r="CE37" i="104"/>
  <c r="CD37" i="104"/>
  <c r="CC37" i="104"/>
  <c r="CB37" i="104"/>
  <c r="CA37" i="104"/>
  <c r="BZ37" i="104"/>
  <c r="BY37" i="104"/>
  <c r="BX37" i="104"/>
  <c r="BW37" i="104"/>
  <c r="BV37" i="104"/>
  <c r="BU37" i="104"/>
  <c r="BT37" i="104"/>
  <c r="BS37" i="104"/>
  <c r="BR37" i="104"/>
  <c r="BQ37" i="104"/>
  <c r="BP37" i="104"/>
  <c r="BO37" i="104"/>
  <c r="BN37" i="104"/>
  <c r="BM37" i="104"/>
  <c r="BL37" i="104"/>
  <c r="BK37" i="104"/>
  <c r="BJ37" i="104"/>
  <c r="BI37" i="104"/>
  <c r="BH37" i="104"/>
  <c r="BF37" i="104"/>
  <c r="BE37" i="104"/>
  <c r="BD37" i="104"/>
  <c r="BC37" i="104"/>
  <c r="BB37" i="104"/>
  <c r="BA37" i="104"/>
  <c r="AZ37" i="104"/>
  <c r="AY37" i="104"/>
  <c r="AX37" i="104"/>
  <c r="AW37" i="104"/>
  <c r="AV37" i="104"/>
  <c r="AU37" i="104"/>
  <c r="AT37" i="104"/>
  <c r="AS37" i="104"/>
  <c r="AR37" i="104"/>
  <c r="AQ37" i="104"/>
  <c r="AP37" i="104"/>
  <c r="AO37" i="104"/>
  <c r="AN37" i="104"/>
  <c r="AM37" i="104"/>
  <c r="AL37" i="104"/>
  <c r="AK37" i="104"/>
  <c r="AI37" i="104"/>
  <c r="AH37" i="104"/>
  <c r="AG37" i="104"/>
  <c r="AF37" i="104"/>
  <c r="AE37" i="104"/>
  <c r="AD37" i="104"/>
  <c r="AC37" i="104"/>
  <c r="AB37" i="104"/>
  <c r="AA37" i="104"/>
  <c r="Z37" i="104"/>
  <c r="Y37" i="104"/>
  <c r="X37" i="104"/>
  <c r="W37" i="104"/>
  <c r="V37" i="104"/>
  <c r="U37" i="104"/>
  <c r="T37" i="104"/>
  <c r="S37" i="104"/>
  <c r="R37" i="104"/>
  <c r="Q37" i="104"/>
  <c r="P37" i="104"/>
  <c r="O37" i="104"/>
  <c r="N37" i="104"/>
  <c r="IN36" i="104"/>
  <c r="IM36" i="104"/>
  <c r="IL36" i="104"/>
  <c r="IK36" i="104"/>
  <c r="IJ36" i="104"/>
  <c r="II36" i="104"/>
  <c r="IH36" i="104"/>
  <c r="IG36" i="104"/>
  <c r="IF36" i="104"/>
  <c r="IE36" i="104"/>
  <c r="ID36" i="104"/>
  <c r="IC36" i="104"/>
  <c r="IB36" i="104"/>
  <c r="IA36" i="104"/>
  <c r="HZ36" i="104"/>
  <c r="HY36" i="104"/>
  <c r="HX36" i="104"/>
  <c r="HW36" i="104"/>
  <c r="HV36" i="104"/>
  <c r="HU36" i="104"/>
  <c r="HT36" i="104"/>
  <c r="HS36" i="104"/>
  <c r="HQ36" i="104"/>
  <c r="HP36" i="104"/>
  <c r="HO36" i="104"/>
  <c r="HN36" i="104"/>
  <c r="HM36" i="104"/>
  <c r="HL36" i="104"/>
  <c r="HK36" i="104"/>
  <c r="HJ36" i="104"/>
  <c r="HI36" i="104"/>
  <c r="HH36" i="104"/>
  <c r="HG36" i="104"/>
  <c r="HF36" i="104"/>
  <c r="HE36" i="104"/>
  <c r="HD36" i="104"/>
  <c r="HC36" i="104"/>
  <c r="HB36" i="104"/>
  <c r="HA36" i="104"/>
  <c r="GZ36" i="104"/>
  <c r="GY36" i="104"/>
  <c r="GX36" i="104"/>
  <c r="GW36" i="104"/>
  <c r="GV36" i="104"/>
  <c r="GT36" i="104"/>
  <c r="GS36" i="104"/>
  <c r="GR36" i="104"/>
  <c r="GQ36" i="104"/>
  <c r="GP36" i="104"/>
  <c r="GO36" i="104"/>
  <c r="GN36" i="104"/>
  <c r="GM36" i="104"/>
  <c r="GL36" i="104"/>
  <c r="GK36" i="104"/>
  <c r="GJ36" i="104"/>
  <c r="GI36" i="104"/>
  <c r="GH36" i="104"/>
  <c r="GG36" i="104"/>
  <c r="GF36" i="104"/>
  <c r="GE36" i="104"/>
  <c r="GD36" i="104"/>
  <c r="GC36" i="104"/>
  <c r="GB36" i="104"/>
  <c r="GA36" i="104"/>
  <c r="FZ36" i="104"/>
  <c r="FY36" i="104"/>
  <c r="FW36" i="104"/>
  <c r="FV36" i="104"/>
  <c r="FU36" i="104"/>
  <c r="FT36" i="104"/>
  <c r="FS36" i="104"/>
  <c r="FR36" i="104"/>
  <c r="FQ36" i="104"/>
  <c r="FP36" i="104"/>
  <c r="FO36" i="104"/>
  <c r="FN36" i="104"/>
  <c r="FM36" i="104"/>
  <c r="FL36" i="104"/>
  <c r="FK36" i="104"/>
  <c r="FJ36" i="104"/>
  <c r="FI36" i="104"/>
  <c r="FH36" i="104"/>
  <c r="FG36" i="104"/>
  <c r="FF36" i="104"/>
  <c r="FE36" i="104"/>
  <c r="FD36" i="104"/>
  <c r="FC36" i="104"/>
  <c r="FB36" i="104"/>
  <c r="ER36" i="104"/>
  <c r="EQ36" i="104"/>
  <c r="EN36" i="104"/>
  <c r="EM36" i="104"/>
  <c r="EL36" i="104"/>
  <c r="EK36" i="104"/>
  <c r="EJ36" i="104"/>
  <c r="EI36" i="104"/>
  <c r="EH36" i="104"/>
  <c r="EG36" i="104"/>
  <c r="EF36" i="104"/>
  <c r="EE36" i="104"/>
  <c r="ED36" i="104"/>
  <c r="EC36" i="104"/>
  <c r="EB36" i="104"/>
  <c r="EA36" i="104"/>
  <c r="DZ36" i="104"/>
  <c r="DY36" i="104"/>
  <c r="DX36" i="104"/>
  <c r="DW36" i="104"/>
  <c r="DV36" i="104"/>
  <c r="DU36" i="104"/>
  <c r="DT36" i="104"/>
  <c r="DS36" i="104"/>
  <c r="DR36" i="104"/>
  <c r="DQ36" i="104"/>
  <c r="DP36" i="104"/>
  <c r="DO36" i="104"/>
  <c r="DN36" i="104"/>
  <c r="DM36" i="104"/>
  <c r="DL36" i="104"/>
  <c r="DK36" i="104"/>
  <c r="DJ36" i="104"/>
  <c r="DI36" i="104"/>
  <c r="DH36" i="104"/>
  <c r="DG36" i="104"/>
  <c r="DF36" i="104"/>
  <c r="DE36" i="104"/>
  <c r="DD36" i="104"/>
  <c r="DC36" i="104"/>
  <c r="DB36" i="104"/>
  <c r="DA36" i="104"/>
  <c r="CZ36" i="104"/>
  <c r="CY36" i="104"/>
  <c r="CW36" i="104"/>
  <c r="CV36" i="104"/>
  <c r="CU36" i="104"/>
  <c r="CT36" i="104"/>
  <c r="CS36" i="104"/>
  <c r="CR36" i="104"/>
  <c r="CQ36" i="104"/>
  <c r="CP36" i="104"/>
  <c r="CO36" i="104"/>
  <c r="CN36" i="104"/>
  <c r="CM36" i="104"/>
  <c r="CL36" i="104"/>
  <c r="CK36" i="104"/>
  <c r="CJ36" i="104"/>
  <c r="CI36" i="104"/>
  <c r="CH36" i="104"/>
  <c r="CG36" i="104"/>
  <c r="CF36" i="104"/>
  <c r="CE36" i="104"/>
  <c r="CD36" i="104"/>
  <c r="CC36" i="104"/>
  <c r="CB36" i="104"/>
  <c r="CA36" i="104"/>
  <c r="BZ36" i="104"/>
  <c r="BY36" i="104"/>
  <c r="BX36" i="104"/>
  <c r="BW36" i="104"/>
  <c r="BV36" i="104"/>
  <c r="BU36" i="104"/>
  <c r="BT36" i="104"/>
  <c r="BS36" i="104"/>
  <c r="BR36" i="104"/>
  <c r="BQ36" i="104"/>
  <c r="BP36" i="104"/>
  <c r="BO36" i="104"/>
  <c r="BN36" i="104"/>
  <c r="BM36" i="104"/>
  <c r="BL36" i="104"/>
  <c r="BK36" i="104"/>
  <c r="BJ36" i="104"/>
  <c r="BI36" i="104"/>
  <c r="BH36" i="104"/>
  <c r="BF36" i="104"/>
  <c r="BE36" i="104"/>
  <c r="BD36" i="104"/>
  <c r="BC36" i="104"/>
  <c r="BB36" i="104"/>
  <c r="BA36" i="104"/>
  <c r="AZ36" i="104"/>
  <c r="AY36" i="104"/>
  <c r="AX36" i="104"/>
  <c r="AW36" i="104"/>
  <c r="AV36" i="104"/>
  <c r="AU36" i="104"/>
  <c r="AT36" i="104"/>
  <c r="AS36" i="104"/>
  <c r="AR36" i="104"/>
  <c r="AQ36" i="104"/>
  <c r="AP36" i="104"/>
  <c r="AO36" i="104"/>
  <c r="AN36" i="104"/>
  <c r="AM36" i="104"/>
  <c r="AL36" i="104"/>
  <c r="AK36" i="104"/>
  <c r="AI36" i="104"/>
  <c r="AH36" i="104"/>
  <c r="AG36" i="104"/>
  <c r="AF36" i="104"/>
  <c r="AE36" i="104"/>
  <c r="AD36" i="104"/>
  <c r="AC36" i="104"/>
  <c r="AB36" i="104"/>
  <c r="AA36" i="104"/>
  <c r="Z36" i="104"/>
  <c r="Y36" i="104"/>
  <c r="X36" i="104"/>
  <c r="W36" i="104"/>
  <c r="V36" i="104"/>
  <c r="U36" i="104"/>
  <c r="T36" i="104"/>
  <c r="S36" i="104"/>
  <c r="R36" i="104"/>
  <c r="Q36" i="104"/>
  <c r="P36" i="104"/>
  <c r="O36" i="104"/>
  <c r="N36" i="104"/>
  <c r="IN35" i="104"/>
  <c r="IM35" i="104"/>
  <c r="IL35" i="104"/>
  <c r="IK35" i="104"/>
  <c r="IJ35" i="104"/>
  <c r="II35" i="104"/>
  <c r="IH35" i="104"/>
  <c r="IG35" i="104"/>
  <c r="IF35" i="104"/>
  <c r="IE35" i="104"/>
  <c r="ID35" i="104"/>
  <c r="IC35" i="104"/>
  <c r="IB35" i="104"/>
  <c r="IA35" i="104"/>
  <c r="HZ35" i="104"/>
  <c r="HY35" i="104"/>
  <c r="HX35" i="104"/>
  <c r="HW35" i="104"/>
  <c r="HV35" i="104"/>
  <c r="HU35" i="104"/>
  <c r="HT35" i="104"/>
  <c r="HS35" i="104"/>
  <c r="HQ35" i="104"/>
  <c r="HP35" i="104"/>
  <c r="HO35" i="104"/>
  <c r="HN35" i="104"/>
  <c r="HM35" i="104"/>
  <c r="HL35" i="104"/>
  <c r="HK35" i="104"/>
  <c r="HJ35" i="104"/>
  <c r="HI35" i="104"/>
  <c r="HH35" i="104"/>
  <c r="HG35" i="104"/>
  <c r="HF35" i="104"/>
  <c r="HE35" i="104"/>
  <c r="HD35" i="104"/>
  <c r="HC35" i="104"/>
  <c r="HB35" i="104"/>
  <c r="HA35" i="104"/>
  <c r="GZ35" i="104"/>
  <c r="GY35" i="104"/>
  <c r="GX35" i="104"/>
  <c r="GW35" i="104"/>
  <c r="GV35" i="104"/>
  <c r="GT35" i="104"/>
  <c r="GS35" i="104"/>
  <c r="GR35" i="104"/>
  <c r="GQ35" i="104"/>
  <c r="GP35" i="104"/>
  <c r="GO35" i="104"/>
  <c r="GN35" i="104"/>
  <c r="GM35" i="104"/>
  <c r="GL35" i="104"/>
  <c r="GK35" i="104"/>
  <c r="GJ35" i="104"/>
  <c r="GI35" i="104"/>
  <c r="GH35" i="104"/>
  <c r="GG35" i="104"/>
  <c r="GF35" i="104"/>
  <c r="GE35" i="104"/>
  <c r="GD35" i="104"/>
  <c r="GC35" i="104"/>
  <c r="GB35" i="104"/>
  <c r="GA35" i="104"/>
  <c r="FZ35" i="104"/>
  <c r="FY35" i="104"/>
  <c r="FW35" i="104"/>
  <c r="FV35" i="104"/>
  <c r="FU35" i="104"/>
  <c r="FT35" i="104"/>
  <c r="FS35" i="104"/>
  <c r="FR35" i="104"/>
  <c r="FQ35" i="104"/>
  <c r="FP35" i="104"/>
  <c r="FO35" i="104"/>
  <c r="FN35" i="104"/>
  <c r="FM35" i="104"/>
  <c r="FL35" i="104"/>
  <c r="FK35" i="104"/>
  <c r="FJ35" i="104"/>
  <c r="FI35" i="104"/>
  <c r="FH35" i="104"/>
  <c r="FG35" i="104"/>
  <c r="FF35" i="104"/>
  <c r="FE35" i="104"/>
  <c r="FD35" i="104"/>
  <c r="FC35" i="104"/>
  <c r="FB35" i="104"/>
  <c r="ER35" i="104"/>
  <c r="EQ35" i="104"/>
  <c r="EN35" i="104"/>
  <c r="EM35" i="104"/>
  <c r="EL35" i="104"/>
  <c r="EK35" i="104"/>
  <c r="EJ35" i="104"/>
  <c r="EI35" i="104"/>
  <c r="EH35" i="104"/>
  <c r="EG35" i="104"/>
  <c r="EF35" i="104"/>
  <c r="EE35" i="104"/>
  <c r="ED35" i="104"/>
  <c r="EC35" i="104"/>
  <c r="EB35" i="104"/>
  <c r="EA35" i="104"/>
  <c r="DZ35" i="104"/>
  <c r="DY35" i="104"/>
  <c r="DX35" i="104"/>
  <c r="DW35" i="104"/>
  <c r="DV35" i="104"/>
  <c r="DU35" i="104"/>
  <c r="DT35" i="104"/>
  <c r="DS35" i="104"/>
  <c r="DR35" i="104"/>
  <c r="DQ35" i="104"/>
  <c r="DP35" i="104"/>
  <c r="DO35" i="104"/>
  <c r="DN35" i="104"/>
  <c r="DM35" i="104"/>
  <c r="DL35" i="104"/>
  <c r="DK35" i="104"/>
  <c r="DJ35" i="104"/>
  <c r="DI35" i="104"/>
  <c r="DH35" i="104"/>
  <c r="DG35" i="104"/>
  <c r="DF35" i="104"/>
  <c r="DE35" i="104"/>
  <c r="DD35" i="104"/>
  <c r="DC35" i="104"/>
  <c r="DB35" i="104"/>
  <c r="DA35" i="104"/>
  <c r="CZ35" i="104"/>
  <c r="CY35" i="104"/>
  <c r="CW35" i="104"/>
  <c r="CV35" i="104"/>
  <c r="CU35" i="104"/>
  <c r="CT35" i="104"/>
  <c r="CS35" i="104"/>
  <c r="CR35" i="104"/>
  <c r="CQ35" i="104"/>
  <c r="CP35" i="104"/>
  <c r="CO35" i="104"/>
  <c r="CN35" i="104"/>
  <c r="CM35" i="104"/>
  <c r="CL35" i="104"/>
  <c r="CK35" i="104"/>
  <c r="CJ35" i="104"/>
  <c r="CI35" i="104"/>
  <c r="CH35" i="104"/>
  <c r="CG35" i="104"/>
  <c r="CF35" i="104"/>
  <c r="CE35" i="104"/>
  <c r="CD35" i="104"/>
  <c r="CC35" i="104"/>
  <c r="CB35" i="104"/>
  <c r="CA35" i="104"/>
  <c r="BZ35" i="104"/>
  <c r="BY35" i="104"/>
  <c r="BX35" i="104"/>
  <c r="BW35" i="104"/>
  <c r="BV35" i="104"/>
  <c r="BU35" i="104"/>
  <c r="BT35" i="104"/>
  <c r="BS35" i="104"/>
  <c r="BR35" i="104"/>
  <c r="BQ35" i="104"/>
  <c r="BP35" i="104"/>
  <c r="BO35" i="104"/>
  <c r="BN35" i="104"/>
  <c r="BM35" i="104"/>
  <c r="BL35" i="104"/>
  <c r="BK35" i="104"/>
  <c r="BJ35" i="104"/>
  <c r="BI35" i="104"/>
  <c r="BH35" i="104"/>
  <c r="BF35" i="104"/>
  <c r="BE35" i="104"/>
  <c r="BD35" i="104"/>
  <c r="BC35" i="104"/>
  <c r="BB35" i="104"/>
  <c r="BA35" i="104"/>
  <c r="AZ35" i="104"/>
  <c r="AY35" i="104"/>
  <c r="AX35" i="104"/>
  <c r="AW35" i="104"/>
  <c r="AV35" i="104"/>
  <c r="AU35" i="104"/>
  <c r="AT35" i="104"/>
  <c r="AS35" i="104"/>
  <c r="AR35" i="104"/>
  <c r="AQ35" i="104"/>
  <c r="AP35" i="104"/>
  <c r="AO35" i="104"/>
  <c r="AN35" i="104"/>
  <c r="AM35" i="104"/>
  <c r="AL35" i="104"/>
  <c r="AK35" i="104"/>
  <c r="AI35" i="104"/>
  <c r="AH35" i="104"/>
  <c r="AG35" i="104"/>
  <c r="AF35" i="104"/>
  <c r="AE35" i="104"/>
  <c r="AD35" i="104"/>
  <c r="AC35" i="104"/>
  <c r="AB35" i="104"/>
  <c r="AA35" i="104"/>
  <c r="Z35" i="104"/>
  <c r="Y35" i="104"/>
  <c r="X35" i="104"/>
  <c r="W35" i="104"/>
  <c r="V35" i="104"/>
  <c r="U35" i="104"/>
  <c r="T35" i="104"/>
  <c r="S35" i="104"/>
  <c r="R35" i="104"/>
  <c r="Q35" i="104"/>
  <c r="P35" i="104"/>
  <c r="O35" i="104"/>
  <c r="N35" i="104"/>
  <c r="IN34" i="104"/>
  <c r="IM34" i="104"/>
  <c r="IL34" i="104"/>
  <c r="IK34" i="104"/>
  <c r="IJ34" i="104"/>
  <c r="II34" i="104"/>
  <c r="IH34" i="104"/>
  <c r="IG34" i="104"/>
  <c r="IF34" i="104"/>
  <c r="IE34" i="104"/>
  <c r="ID34" i="104"/>
  <c r="IC34" i="104"/>
  <c r="IB34" i="104"/>
  <c r="IA34" i="104"/>
  <c r="HZ34" i="104"/>
  <c r="HY34" i="104"/>
  <c r="HX34" i="104"/>
  <c r="HW34" i="104"/>
  <c r="HV34" i="104"/>
  <c r="HU34" i="104"/>
  <c r="HT34" i="104"/>
  <c r="HS34" i="104"/>
  <c r="HQ34" i="104"/>
  <c r="HP34" i="104"/>
  <c r="HO34" i="104"/>
  <c r="HN34" i="104"/>
  <c r="HM34" i="104"/>
  <c r="HL34" i="104"/>
  <c r="HK34" i="104"/>
  <c r="HJ34" i="104"/>
  <c r="HI34" i="104"/>
  <c r="HH34" i="104"/>
  <c r="HG34" i="104"/>
  <c r="HF34" i="104"/>
  <c r="HE34" i="104"/>
  <c r="HD34" i="104"/>
  <c r="HC34" i="104"/>
  <c r="HB34" i="104"/>
  <c r="HA34" i="104"/>
  <c r="GZ34" i="104"/>
  <c r="GY34" i="104"/>
  <c r="GX34" i="104"/>
  <c r="GW34" i="104"/>
  <c r="GV34" i="104"/>
  <c r="GT34" i="104"/>
  <c r="GS34" i="104"/>
  <c r="GR34" i="104"/>
  <c r="GQ34" i="104"/>
  <c r="GP34" i="104"/>
  <c r="GO34" i="104"/>
  <c r="GN34" i="104"/>
  <c r="GM34" i="104"/>
  <c r="GL34" i="104"/>
  <c r="GK34" i="104"/>
  <c r="GJ34" i="104"/>
  <c r="GI34" i="104"/>
  <c r="GH34" i="104"/>
  <c r="GG34" i="104"/>
  <c r="GF34" i="104"/>
  <c r="GE34" i="104"/>
  <c r="GD34" i="104"/>
  <c r="GC34" i="104"/>
  <c r="GB34" i="104"/>
  <c r="GA34" i="104"/>
  <c r="FZ34" i="104"/>
  <c r="FY34" i="104"/>
  <c r="FW34" i="104"/>
  <c r="FV34" i="104"/>
  <c r="FU34" i="104"/>
  <c r="FT34" i="104"/>
  <c r="FS34" i="104"/>
  <c r="FR34" i="104"/>
  <c r="FQ34" i="104"/>
  <c r="FP34" i="104"/>
  <c r="FO34" i="104"/>
  <c r="FN34" i="104"/>
  <c r="FM34" i="104"/>
  <c r="FL34" i="104"/>
  <c r="FK34" i="104"/>
  <c r="FJ34" i="104"/>
  <c r="FI34" i="104"/>
  <c r="FH34" i="104"/>
  <c r="FG34" i="104"/>
  <c r="FF34" i="104"/>
  <c r="FE34" i="104"/>
  <c r="FD34" i="104"/>
  <c r="FC34" i="104"/>
  <c r="FB34" i="104"/>
  <c r="ER34" i="104"/>
  <c r="EQ34" i="104"/>
  <c r="EN34" i="104"/>
  <c r="EM34" i="104"/>
  <c r="EL34" i="104"/>
  <c r="EK34" i="104"/>
  <c r="EJ34" i="104"/>
  <c r="EI34" i="104"/>
  <c r="EH34" i="104"/>
  <c r="EG34" i="104"/>
  <c r="EF34" i="104"/>
  <c r="EE34" i="104"/>
  <c r="ED34" i="104"/>
  <c r="EC34" i="104"/>
  <c r="EB34" i="104"/>
  <c r="EA34" i="104"/>
  <c r="DZ34" i="104"/>
  <c r="DY34" i="104"/>
  <c r="DX34" i="104"/>
  <c r="DW34" i="104"/>
  <c r="DV34" i="104"/>
  <c r="DU34" i="104"/>
  <c r="DT34" i="104"/>
  <c r="DS34" i="104"/>
  <c r="DR34" i="104"/>
  <c r="DQ34" i="104"/>
  <c r="DP34" i="104"/>
  <c r="DO34" i="104"/>
  <c r="DN34" i="104"/>
  <c r="DM34" i="104"/>
  <c r="DL34" i="104"/>
  <c r="DK34" i="104"/>
  <c r="DJ34" i="104"/>
  <c r="DI34" i="104"/>
  <c r="DH34" i="104"/>
  <c r="DG34" i="104"/>
  <c r="DF34" i="104"/>
  <c r="DE34" i="104"/>
  <c r="DD34" i="104"/>
  <c r="DC34" i="104"/>
  <c r="DB34" i="104"/>
  <c r="DA34" i="104"/>
  <c r="CZ34" i="104"/>
  <c r="CY34" i="104"/>
  <c r="CW34" i="104"/>
  <c r="CV34" i="104"/>
  <c r="CU34" i="104"/>
  <c r="CT34" i="104"/>
  <c r="CS34" i="104"/>
  <c r="CR34" i="104"/>
  <c r="CQ34" i="104"/>
  <c r="CP34" i="104"/>
  <c r="CO34" i="104"/>
  <c r="CN34" i="104"/>
  <c r="CM34" i="104"/>
  <c r="CL34" i="104"/>
  <c r="CK34" i="104"/>
  <c r="CJ34" i="104"/>
  <c r="CI34" i="104"/>
  <c r="CH34" i="104"/>
  <c r="CG34" i="104"/>
  <c r="CF34" i="104"/>
  <c r="CE34" i="104"/>
  <c r="CD34" i="104"/>
  <c r="CC34" i="104"/>
  <c r="CB34" i="104"/>
  <c r="CA34" i="104"/>
  <c r="BZ34" i="104"/>
  <c r="BY34" i="104"/>
  <c r="BX34" i="104"/>
  <c r="BW34" i="104"/>
  <c r="BV34" i="104"/>
  <c r="BU34" i="104"/>
  <c r="BT34" i="104"/>
  <c r="BS34" i="104"/>
  <c r="BR34" i="104"/>
  <c r="BQ34" i="104"/>
  <c r="BP34" i="104"/>
  <c r="BO34" i="104"/>
  <c r="BN34" i="104"/>
  <c r="BM34" i="104"/>
  <c r="BL34" i="104"/>
  <c r="BK34" i="104"/>
  <c r="BJ34" i="104"/>
  <c r="BI34" i="104"/>
  <c r="BH34" i="104"/>
  <c r="BF34" i="104"/>
  <c r="BE34" i="104"/>
  <c r="BD34" i="104"/>
  <c r="BC34" i="104"/>
  <c r="BB34" i="104"/>
  <c r="BA34" i="104"/>
  <c r="AZ34" i="104"/>
  <c r="AY34" i="104"/>
  <c r="AX34" i="104"/>
  <c r="AW34" i="104"/>
  <c r="AV34" i="104"/>
  <c r="AU34" i="104"/>
  <c r="AT34" i="104"/>
  <c r="AS34" i="104"/>
  <c r="AR34" i="104"/>
  <c r="AQ34" i="104"/>
  <c r="AP34" i="104"/>
  <c r="AO34" i="104"/>
  <c r="AN34" i="104"/>
  <c r="AM34" i="104"/>
  <c r="AL34" i="104"/>
  <c r="AK34" i="104"/>
  <c r="AI34" i="104"/>
  <c r="AH34" i="104"/>
  <c r="AG34" i="104"/>
  <c r="AF34" i="104"/>
  <c r="AE34" i="104"/>
  <c r="AD34" i="104"/>
  <c r="AC34" i="104"/>
  <c r="AB34" i="104"/>
  <c r="AA34" i="104"/>
  <c r="Z34" i="104"/>
  <c r="Y34" i="104"/>
  <c r="X34" i="104"/>
  <c r="W34" i="104"/>
  <c r="V34" i="104"/>
  <c r="U34" i="104"/>
  <c r="T34" i="104"/>
  <c r="S34" i="104"/>
  <c r="R34" i="104"/>
  <c r="Q34" i="104"/>
  <c r="P34" i="104"/>
  <c r="O34" i="104"/>
  <c r="N34" i="104"/>
  <c r="IN33" i="104"/>
  <c r="IM33" i="104"/>
  <c r="IL33" i="104"/>
  <c r="IK33" i="104"/>
  <c r="IJ33" i="104"/>
  <c r="II33" i="104"/>
  <c r="IH33" i="104"/>
  <c r="IG33" i="104"/>
  <c r="IF33" i="104"/>
  <c r="IE33" i="104"/>
  <c r="ID33" i="104"/>
  <c r="IC33" i="104"/>
  <c r="IB33" i="104"/>
  <c r="IA33" i="104"/>
  <c r="HZ33" i="104"/>
  <c r="HY33" i="104"/>
  <c r="HX33" i="104"/>
  <c r="HW33" i="104"/>
  <c r="HV33" i="104"/>
  <c r="HU33" i="104"/>
  <c r="HT33" i="104"/>
  <c r="HS33" i="104"/>
  <c r="HQ33" i="104"/>
  <c r="HP33" i="104"/>
  <c r="HO33" i="104"/>
  <c r="HN33" i="104"/>
  <c r="HM33" i="104"/>
  <c r="HL33" i="104"/>
  <c r="HK33" i="104"/>
  <c r="HJ33" i="104"/>
  <c r="HI33" i="104"/>
  <c r="HH33" i="104"/>
  <c r="HG33" i="104"/>
  <c r="HF33" i="104"/>
  <c r="HE33" i="104"/>
  <c r="HD33" i="104"/>
  <c r="HC33" i="104"/>
  <c r="HB33" i="104"/>
  <c r="HA33" i="104"/>
  <c r="GZ33" i="104"/>
  <c r="GY33" i="104"/>
  <c r="GX33" i="104"/>
  <c r="GW33" i="104"/>
  <c r="GV33" i="104"/>
  <c r="GT33" i="104"/>
  <c r="GS33" i="104"/>
  <c r="GR33" i="104"/>
  <c r="GQ33" i="104"/>
  <c r="GP33" i="104"/>
  <c r="GO33" i="104"/>
  <c r="GN33" i="104"/>
  <c r="GM33" i="104"/>
  <c r="GL33" i="104"/>
  <c r="GK33" i="104"/>
  <c r="GJ33" i="104"/>
  <c r="GI33" i="104"/>
  <c r="GH33" i="104"/>
  <c r="GG33" i="104"/>
  <c r="GF33" i="104"/>
  <c r="GE33" i="104"/>
  <c r="GD33" i="104"/>
  <c r="GC33" i="104"/>
  <c r="GB33" i="104"/>
  <c r="GA33" i="104"/>
  <c r="FZ33" i="104"/>
  <c r="FY33" i="104"/>
  <c r="FW33" i="104"/>
  <c r="FV33" i="104"/>
  <c r="FU33" i="104"/>
  <c r="FT33" i="104"/>
  <c r="FS33" i="104"/>
  <c r="FR33" i="104"/>
  <c r="FQ33" i="104"/>
  <c r="FP33" i="104"/>
  <c r="FO33" i="104"/>
  <c r="FN33" i="104"/>
  <c r="FM33" i="104"/>
  <c r="FL33" i="104"/>
  <c r="FK33" i="104"/>
  <c r="FJ33" i="104"/>
  <c r="FI33" i="104"/>
  <c r="FH33" i="104"/>
  <c r="FG33" i="104"/>
  <c r="FF33" i="104"/>
  <c r="FE33" i="104"/>
  <c r="FD33" i="104"/>
  <c r="FC33" i="104"/>
  <c r="FB33" i="104"/>
  <c r="ER33" i="104"/>
  <c r="EQ33" i="104"/>
  <c r="EN33" i="104"/>
  <c r="EM33" i="104"/>
  <c r="EL33" i="104"/>
  <c r="EK33" i="104"/>
  <c r="EJ33" i="104"/>
  <c r="EI33" i="104"/>
  <c r="EH33" i="104"/>
  <c r="EG33" i="104"/>
  <c r="EF33" i="104"/>
  <c r="EE33" i="104"/>
  <c r="ED33" i="104"/>
  <c r="EC33" i="104"/>
  <c r="EB33" i="104"/>
  <c r="EA33" i="104"/>
  <c r="DZ33" i="104"/>
  <c r="DY33" i="104"/>
  <c r="DX33" i="104"/>
  <c r="DW33" i="104"/>
  <c r="DV33" i="104"/>
  <c r="DU33" i="104"/>
  <c r="DT33" i="104"/>
  <c r="DS33" i="104"/>
  <c r="DR33" i="104"/>
  <c r="DQ33" i="104"/>
  <c r="DP33" i="104"/>
  <c r="DO33" i="104"/>
  <c r="DN33" i="104"/>
  <c r="DM33" i="104"/>
  <c r="DL33" i="104"/>
  <c r="DK33" i="104"/>
  <c r="DJ33" i="104"/>
  <c r="DI33" i="104"/>
  <c r="DH33" i="104"/>
  <c r="DG33" i="104"/>
  <c r="DF33" i="104"/>
  <c r="DE33" i="104"/>
  <c r="DD33" i="104"/>
  <c r="DC33" i="104"/>
  <c r="DB33" i="104"/>
  <c r="DA33" i="104"/>
  <c r="CZ33" i="104"/>
  <c r="CY33" i="104"/>
  <c r="CW33" i="104"/>
  <c r="CV33" i="104"/>
  <c r="CU33" i="104"/>
  <c r="CT33" i="104"/>
  <c r="CS33" i="104"/>
  <c r="CR33" i="104"/>
  <c r="CQ33" i="104"/>
  <c r="CP33" i="104"/>
  <c r="CO33" i="104"/>
  <c r="CN33" i="104"/>
  <c r="CM33" i="104"/>
  <c r="CL33" i="104"/>
  <c r="CK33" i="104"/>
  <c r="CJ33" i="104"/>
  <c r="CI33" i="104"/>
  <c r="CH33" i="104"/>
  <c r="CG33" i="104"/>
  <c r="CF33" i="104"/>
  <c r="CE33" i="104"/>
  <c r="CD33" i="104"/>
  <c r="CC33" i="104"/>
  <c r="CB33" i="104"/>
  <c r="CA33" i="104"/>
  <c r="BZ33" i="104"/>
  <c r="BY33" i="104"/>
  <c r="BX33" i="104"/>
  <c r="BW33" i="104"/>
  <c r="BV33" i="104"/>
  <c r="BU33" i="104"/>
  <c r="BT33" i="104"/>
  <c r="BS33" i="104"/>
  <c r="BR33" i="104"/>
  <c r="BQ33" i="104"/>
  <c r="BP33" i="104"/>
  <c r="BO33" i="104"/>
  <c r="BN33" i="104"/>
  <c r="BM33" i="104"/>
  <c r="BL33" i="104"/>
  <c r="BK33" i="104"/>
  <c r="BJ33" i="104"/>
  <c r="BI33" i="104"/>
  <c r="BH33" i="104"/>
  <c r="BF33" i="104"/>
  <c r="BE33" i="104"/>
  <c r="BD33" i="104"/>
  <c r="BC33" i="104"/>
  <c r="BB33" i="104"/>
  <c r="BA33" i="104"/>
  <c r="AZ33" i="104"/>
  <c r="AY33" i="104"/>
  <c r="AX33" i="104"/>
  <c r="AW33" i="104"/>
  <c r="AV33" i="104"/>
  <c r="AU33" i="104"/>
  <c r="AT33" i="104"/>
  <c r="AS33" i="104"/>
  <c r="AR33" i="104"/>
  <c r="AQ33" i="104"/>
  <c r="AP33" i="104"/>
  <c r="AO33" i="104"/>
  <c r="AN33" i="104"/>
  <c r="AM33" i="104"/>
  <c r="AL33" i="104"/>
  <c r="AK33" i="104"/>
  <c r="AI33" i="104"/>
  <c r="AH33" i="104"/>
  <c r="AG33" i="104"/>
  <c r="AF33" i="104"/>
  <c r="AE33" i="104"/>
  <c r="AD33" i="104"/>
  <c r="AC33" i="104"/>
  <c r="AB33" i="104"/>
  <c r="AA33" i="104"/>
  <c r="Z33" i="104"/>
  <c r="Y33" i="104"/>
  <c r="X33" i="104"/>
  <c r="W33" i="104"/>
  <c r="V33" i="104"/>
  <c r="U33" i="104"/>
  <c r="T33" i="104"/>
  <c r="S33" i="104"/>
  <c r="R33" i="104"/>
  <c r="Q33" i="104"/>
  <c r="P33" i="104"/>
  <c r="O33" i="104"/>
  <c r="N33" i="104"/>
  <c r="IN32" i="104"/>
  <c r="IM32" i="104"/>
  <c r="IL32" i="104"/>
  <c r="IK32" i="104"/>
  <c r="IJ32" i="104"/>
  <c r="II32" i="104"/>
  <c r="IH32" i="104"/>
  <c r="IG32" i="104"/>
  <c r="IF32" i="104"/>
  <c r="IE32" i="104"/>
  <c r="ID32" i="104"/>
  <c r="IC32" i="104"/>
  <c r="IB32" i="104"/>
  <c r="IA32" i="104"/>
  <c r="HZ32" i="104"/>
  <c r="HY32" i="104"/>
  <c r="HX32" i="104"/>
  <c r="HW32" i="104"/>
  <c r="HV32" i="104"/>
  <c r="HU32" i="104"/>
  <c r="HT32" i="104"/>
  <c r="HS32" i="104"/>
  <c r="HQ32" i="104"/>
  <c r="HP32" i="104"/>
  <c r="HO32" i="104"/>
  <c r="HN32" i="104"/>
  <c r="HM32" i="104"/>
  <c r="HL32" i="104"/>
  <c r="HK32" i="104"/>
  <c r="HJ32" i="104"/>
  <c r="HI32" i="104"/>
  <c r="HH32" i="104"/>
  <c r="HG32" i="104"/>
  <c r="HF32" i="104"/>
  <c r="HE32" i="104"/>
  <c r="HD32" i="104"/>
  <c r="HC32" i="104"/>
  <c r="HB32" i="104"/>
  <c r="HA32" i="104"/>
  <c r="GZ32" i="104"/>
  <c r="GY32" i="104"/>
  <c r="GX32" i="104"/>
  <c r="GW32" i="104"/>
  <c r="GV32" i="104"/>
  <c r="GT32" i="104"/>
  <c r="GS32" i="104"/>
  <c r="GR32" i="104"/>
  <c r="GQ32" i="104"/>
  <c r="GP32" i="104"/>
  <c r="GO32" i="104"/>
  <c r="GN32" i="104"/>
  <c r="GM32" i="104"/>
  <c r="GL32" i="104"/>
  <c r="GK32" i="104"/>
  <c r="GJ32" i="104"/>
  <c r="GI32" i="104"/>
  <c r="GH32" i="104"/>
  <c r="GG32" i="104"/>
  <c r="GF32" i="104"/>
  <c r="GE32" i="104"/>
  <c r="GD32" i="104"/>
  <c r="GC32" i="104"/>
  <c r="GB32" i="104"/>
  <c r="GA32" i="104"/>
  <c r="FZ32" i="104"/>
  <c r="FY32" i="104"/>
  <c r="FW32" i="104"/>
  <c r="FV32" i="104"/>
  <c r="FU32" i="104"/>
  <c r="FT32" i="104"/>
  <c r="FS32" i="104"/>
  <c r="FR32" i="104"/>
  <c r="FQ32" i="104"/>
  <c r="FP32" i="104"/>
  <c r="FO32" i="104"/>
  <c r="FN32" i="104"/>
  <c r="FM32" i="104"/>
  <c r="FL32" i="104"/>
  <c r="FK32" i="104"/>
  <c r="FJ32" i="104"/>
  <c r="FI32" i="104"/>
  <c r="FH32" i="104"/>
  <c r="FG32" i="104"/>
  <c r="FF32" i="104"/>
  <c r="FE32" i="104"/>
  <c r="FD32" i="104"/>
  <c r="FC32" i="104"/>
  <c r="FB32" i="104"/>
  <c r="ER32" i="104"/>
  <c r="EQ32" i="104"/>
  <c r="EN32" i="104"/>
  <c r="EM32" i="104"/>
  <c r="EL32" i="104"/>
  <c r="EK32" i="104"/>
  <c r="EJ32" i="104"/>
  <c r="EI32" i="104"/>
  <c r="EH32" i="104"/>
  <c r="EG32" i="104"/>
  <c r="EF32" i="104"/>
  <c r="EE32" i="104"/>
  <c r="ED32" i="104"/>
  <c r="EC32" i="104"/>
  <c r="EB32" i="104"/>
  <c r="EA32" i="104"/>
  <c r="DZ32" i="104"/>
  <c r="DY32" i="104"/>
  <c r="DX32" i="104"/>
  <c r="DW32" i="104"/>
  <c r="DV32" i="104"/>
  <c r="DU32" i="104"/>
  <c r="DT32" i="104"/>
  <c r="DS32" i="104"/>
  <c r="DR32" i="104"/>
  <c r="DQ32" i="104"/>
  <c r="DP32" i="104"/>
  <c r="DO32" i="104"/>
  <c r="DN32" i="104"/>
  <c r="DM32" i="104"/>
  <c r="DL32" i="104"/>
  <c r="DK32" i="104"/>
  <c r="DJ32" i="104"/>
  <c r="DI32" i="104"/>
  <c r="DH32" i="104"/>
  <c r="DG32" i="104"/>
  <c r="DF32" i="104"/>
  <c r="DE32" i="104"/>
  <c r="DD32" i="104"/>
  <c r="DC32" i="104"/>
  <c r="DB32" i="104"/>
  <c r="DA32" i="104"/>
  <c r="CZ32" i="104"/>
  <c r="CY32" i="104"/>
  <c r="CW32" i="104"/>
  <c r="CV32" i="104"/>
  <c r="CU32" i="104"/>
  <c r="CT32" i="104"/>
  <c r="CS32" i="104"/>
  <c r="CR32" i="104"/>
  <c r="CQ32" i="104"/>
  <c r="CP32" i="104"/>
  <c r="CO32" i="104"/>
  <c r="CN32" i="104"/>
  <c r="CM32" i="104"/>
  <c r="CL32" i="104"/>
  <c r="CK32" i="104"/>
  <c r="CJ32" i="104"/>
  <c r="CI32" i="104"/>
  <c r="CH32" i="104"/>
  <c r="CG32" i="104"/>
  <c r="CF32" i="104"/>
  <c r="CE32" i="104"/>
  <c r="CD32" i="104"/>
  <c r="CC32" i="104"/>
  <c r="CB32" i="104"/>
  <c r="CA32" i="104"/>
  <c r="BZ32" i="104"/>
  <c r="BY32" i="104"/>
  <c r="BX32" i="104"/>
  <c r="BW32" i="104"/>
  <c r="BV32" i="104"/>
  <c r="BU32" i="104"/>
  <c r="BT32" i="104"/>
  <c r="BS32" i="104"/>
  <c r="BR32" i="104"/>
  <c r="BQ32" i="104"/>
  <c r="BP32" i="104"/>
  <c r="BO32" i="104"/>
  <c r="BN32" i="104"/>
  <c r="BM32" i="104"/>
  <c r="BL32" i="104"/>
  <c r="BK32" i="104"/>
  <c r="BJ32" i="104"/>
  <c r="BI32" i="104"/>
  <c r="BH32" i="104"/>
  <c r="BF32" i="104"/>
  <c r="BE32" i="104"/>
  <c r="BD32" i="104"/>
  <c r="BC32" i="104"/>
  <c r="BB32" i="104"/>
  <c r="BA32" i="104"/>
  <c r="AZ32" i="104"/>
  <c r="AY32" i="104"/>
  <c r="AX32" i="104"/>
  <c r="AW32" i="104"/>
  <c r="AV32" i="104"/>
  <c r="AU32" i="104"/>
  <c r="AT32" i="104"/>
  <c r="AS32" i="104"/>
  <c r="AR32" i="104"/>
  <c r="AQ32" i="104"/>
  <c r="AP32" i="104"/>
  <c r="AO32" i="104"/>
  <c r="AN32" i="104"/>
  <c r="AM32" i="104"/>
  <c r="AL32" i="104"/>
  <c r="AK32" i="104"/>
  <c r="AI32" i="104"/>
  <c r="AH32" i="104"/>
  <c r="AG32" i="104"/>
  <c r="AF32" i="104"/>
  <c r="AE32" i="104"/>
  <c r="AD32" i="104"/>
  <c r="AC32" i="104"/>
  <c r="AB32" i="104"/>
  <c r="AA32" i="104"/>
  <c r="Z32" i="104"/>
  <c r="Y32" i="104"/>
  <c r="X32" i="104"/>
  <c r="W32" i="104"/>
  <c r="V32" i="104"/>
  <c r="U32" i="104"/>
  <c r="T32" i="104"/>
  <c r="S32" i="104"/>
  <c r="R32" i="104"/>
  <c r="Q32" i="104"/>
  <c r="P32" i="104"/>
  <c r="O32" i="104"/>
  <c r="N32" i="104"/>
  <c r="IN31" i="104"/>
  <c r="IM31" i="104"/>
  <c r="IL31" i="104"/>
  <c r="IK31" i="104"/>
  <c r="IJ31" i="104"/>
  <c r="II31" i="104"/>
  <c r="IH31" i="104"/>
  <c r="IG31" i="104"/>
  <c r="IF31" i="104"/>
  <c r="IE31" i="104"/>
  <c r="ID31" i="104"/>
  <c r="IC31" i="104"/>
  <c r="IB31" i="104"/>
  <c r="IA31" i="104"/>
  <c r="HZ31" i="104"/>
  <c r="HY31" i="104"/>
  <c r="HX31" i="104"/>
  <c r="HW31" i="104"/>
  <c r="HV31" i="104"/>
  <c r="HU31" i="104"/>
  <c r="HT31" i="104"/>
  <c r="HS31" i="104"/>
  <c r="HQ31" i="104"/>
  <c r="HP31" i="104"/>
  <c r="HO31" i="104"/>
  <c r="HN31" i="104"/>
  <c r="HM31" i="104"/>
  <c r="HL31" i="104"/>
  <c r="HK31" i="104"/>
  <c r="HJ31" i="104"/>
  <c r="HI31" i="104"/>
  <c r="HH31" i="104"/>
  <c r="HG31" i="104"/>
  <c r="HF31" i="104"/>
  <c r="HE31" i="104"/>
  <c r="HD31" i="104"/>
  <c r="HC31" i="104"/>
  <c r="HB31" i="104"/>
  <c r="HA31" i="104"/>
  <c r="GZ31" i="104"/>
  <c r="GY31" i="104"/>
  <c r="GX31" i="104"/>
  <c r="GW31" i="104"/>
  <c r="GV31" i="104"/>
  <c r="GT31" i="104"/>
  <c r="GS31" i="104"/>
  <c r="GR31" i="104"/>
  <c r="GQ31" i="104"/>
  <c r="GP31" i="104"/>
  <c r="GO31" i="104"/>
  <c r="GN31" i="104"/>
  <c r="GM31" i="104"/>
  <c r="GL31" i="104"/>
  <c r="GK31" i="104"/>
  <c r="GJ31" i="104"/>
  <c r="GI31" i="104"/>
  <c r="GH31" i="104"/>
  <c r="GG31" i="104"/>
  <c r="GF31" i="104"/>
  <c r="GE31" i="104"/>
  <c r="GD31" i="104"/>
  <c r="GC31" i="104"/>
  <c r="GB31" i="104"/>
  <c r="GA31" i="104"/>
  <c r="FZ31" i="104"/>
  <c r="FY31" i="104"/>
  <c r="FW31" i="104"/>
  <c r="FV31" i="104"/>
  <c r="FU31" i="104"/>
  <c r="FT31" i="104"/>
  <c r="FS31" i="104"/>
  <c r="FR31" i="104"/>
  <c r="FQ31" i="104"/>
  <c r="FP31" i="104"/>
  <c r="FO31" i="104"/>
  <c r="FN31" i="104"/>
  <c r="FM31" i="104"/>
  <c r="FL31" i="104"/>
  <c r="FK31" i="104"/>
  <c r="FJ31" i="104"/>
  <c r="FI31" i="104"/>
  <c r="FH31" i="104"/>
  <c r="FG31" i="104"/>
  <c r="FF31" i="104"/>
  <c r="FE31" i="104"/>
  <c r="FD31" i="104"/>
  <c r="FC31" i="104"/>
  <c r="FB31" i="104"/>
  <c r="ER31" i="104"/>
  <c r="EQ31" i="104"/>
  <c r="EN31" i="104"/>
  <c r="EM31" i="104"/>
  <c r="EL31" i="104"/>
  <c r="EK31" i="104"/>
  <c r="EJ31" i="104"/>
  <c r="EI31" i="104"/>
  <c r="EH31" i="104"/>
  <c r="EG31" i="104"/>
  <c r="EF31" i="104"/>
  <c r="EE31" i="104"/>
  <c r="ED31" i="104"/>
  <c r="EC31" i="104"/>
  <c r="EB31" i="104"/>
  <c r="EA31" i="104"/>
  <c r="DZ31" i="104"/>
  <c r="DY31" i="104"/>
  <c r="DX31" i="104"/>
  <c r="DW31" i="104"/>
  <c r="DV31" i="104"/>
  <c r="DU31" i="104"/>
  <c r="DT31" i="104"/>
  <c r="DS31" i="104"/>
  <c r="DR31" i="104"/>
  <c r="DQ31" i="104"/>
  <c r="DP31" i="104"/>
  <c r="DO31" i="104"/>
  <c r="DN31" i="104"/>
  <c r="DM31" i="104"/>
  <c r="DL31" i="104"/>
  <c r="DK31" i="104"/>
  <c r="DJ31" i="104"/>
  <c r="DI31" i="104"/>
  <c r="DH31" i="104"/>
  <c r="DG31" i="104"/>
  <c r="DF31" i="104"/>
  <c r="DE31" i="104"/>
  <c r="DD31" i="104"/>
  <c r="DC31" i="104"/>
  <c r="DB31" i="104"/>
  <c r="DA31" i="104"/>
  <c r="CZ31" i="104"/>
  <c r="CY31" i="104"/>
  <c r="CW31" i="104"/>
  <c r="CV31" i="104"/>
  <c r="CU31" i="104"/>
  <c r="CT31" i="104"/>
  <c r="CS31" i="104"/>
  <c r="CR31" i="104"/>
  <c r="CQ31" i="104"/>
  <c r="CP31" i="104"/>
  <c r="CO31" i="104"/>
  <c r="CN31" i="104"/>
  <c r="CM31" i="104"/>
  <c r="CL31" i="104"/>
  <c r="CK31" i="104"/>
  <c r="CJ31" i="104"/>
  <c r="CI31" i="104"/>
  <c r="CH31" i="104"/>
  <c r="CG31" i="104"/>
  <c r="CF31" i="104"/>
  <c r="CE31" i="104"/>
  <c r="CD31" i="104"/>
  <c r="CC31" i="104"/>
  <c r="CB31" i="104"/>
  <c r="CA31" i="104"/>
  <c r="BZ31" i="104"/>
  <c r="BY31" i="104"/>
  <c r="BX31" i="104"/>
  <c r="BW31" i="104"/>
  <c r="BV31" i="104"/>
  <c r="BU31" i="104"/>
  <c r="BT31" i="104"/>
  <c r="BS31" i="104"/>
  <c r="BR31" i="104"/>
  <c r="BQ31" i="104"/>
  <c r="BP31" i="104"/>
  <c r="BO31" i="104"/>
  <c r="BN31" i="104"/>
  <c r="BM31" i="104"/>
  <c r="BL31" i="104"/>
  <c r="BK31" i="104"/>
  <c r="BJ31" i="104"/>
  <c r="BI31" i="104"/>
  <c r="BH31" i="104"/>
  <c r="BF31" i="104"/>
  <c r="BE31" i="104"/>
  <c r="BD31" i="104"/>
  <c r="BC31" i="104"/>
  <c r="BB31" i="104"/>
  <c r="BA31" i="104"/>
  <c r="AZ31" i="104"/>
  <c r="AY31" i="104"/>
  <c r="AX31" i="104"/>
  <c r="AW31" i="104"/>
  <c r="AV31" i="104"/>
  <c r="AU31" i="104"/>
  <c r="AT31" i="104"/>
  <c r="AS31" i="104"/>
  <c r="AR31" i="104"/>
  <c r="AQ31" i="104"/>
  <c r="AP31" i="104"/>
  <c r="AO31" i="104"/>
  <c r="AN31" i="104"/>
  <c r="AM31" i="104"/>
  <c r="AL31" i="104"/>
  <c r="AK31" i="104"/>
  <c r="AI31" i="104"/>
  <c r="AH31" i="104"/>
  <c r="AG31" i="104"/>
  <c r="AF31" i="104"/>
  <c r="AE31" i="104"/>
  <c r="AD31" i="104"/>
  <c r="AC31" i="104"/>
  <c r="AB31" i="104"/>
  <c r="AA31" i="104"/>
  <c r="Z31" i="104"/>
  <c r="Y31" i="104"/>
  <c r="X31" i="104"/>
  <c r="W31" i="104"/>
  <c r="V31" i="104"/>
  <c r="U31" i="104"/>
  <c r="T31" i="104"/>
  <c r="S31" i="104"/>
  <c r="R31" i="104"/>
  <c r="Q31" i="104"/>
  <c r="P31" i="104"/>
  <c r="O31" i="104"/>
  <c r="N31" i="104"/>
  <c r="IN30" i="104"/>
  <c r="IM30" i="104"/>
  <c r="IL30" i="104"/>
  <c r="IK30" i="104"/>
  <c r="IJ30" i="104"/>
  <c r="II30" i="104"/>
  <c r="IH30" i="104"/>
  <c r="IG30" i="104"/>
  <c r="IF30" i="104"/>
  <c r="IE30" i="104"/>
  <c r="ID30" i="104"/>
  <c r="IC30" i="104"/>
  <c r="IB30" i="104"/>
  <c r="IA30" i="104"/>
  <c r="HZ30" i="104"/>
  <c r="HY30" i="104"/>
  <c r="HX30" i="104"/>
  <c r="HW30" i="104"/>
  <c r="HV30" i="104"/>
  <c r="HU30" i="104"/>
  <c r="HT30" i="104"/>
  <c r="HS30" i="104"/>
  <c r="HQ30" i="104"/>
  <c r="HP30" i="104"/>
  <c r="HO30" i="104"/>
  <c r="HN30" i="104"/>
  <c r="HM30" i="104"/>
  <c r="HL30" i="104"/>
  <c r="HK30" i="104"/>
  <c r="HJ30" i="104"/>
  <c r="HI30" i="104"/>
  <c r="HH30" i="104"/>
  <c r="HG30" i="104"/>
  <c r="HF30" i="104"/>
  <c r="HE30" i="104"/>
  <c r="HD30" i="104"/>
  <c r="HC30" i="104"/>
  <c r="HB30" i="104"/>
  <c r="HA30" i="104"/>
  <c r="GZ30" i="104"/>
  <c r="GY30" i="104"/>
  <c r="GX30" i="104"/>
  <c r="GW30" i="104"/>
  <c r="GV30" i="104"/>
  <c r="GT30" i="104"/>
  <c r="GS30" i="104"/>
  <c r="GR30" i="104"/>
  <c r="GQ30" i="104"/>
  <c r="GP30" i="104"/>
  <c r="GO30" i="104"/>
  <c r="GN30" i="104"/>
  <c r="GM30" i="104"/>
  <c r="GL30" i="104"/>
  <c r="GK30" i="104"/>
  <c r="GJ30" i="104"/>
  <c r="GI30" i="104"/>
  <c r="GH30" i="104"/>
  <c r="GG30" i="104"/>
  <c r="GF30" i="104"/>
  <c r="GE30" i="104"/>
  <c r="GD30" i="104"/>
  <c r="GC30" i="104"/>
  <c r="GB30" i="104"/>
  <c r="GA30" i="104"/>
  <c r="FZ30" i="104"/>
  <c r="FY30" i="104"/>
  <c r="FW30" i="104"/>
  <c r="FV30" i="104"/>
  <c r="FU30" i="104"/>
  <c r="FT30" i="104"/>
  <c r="FS30" i="104"/>
  <c r="FR30" i="104"/>
  <c r="FQ30" i="104"/>
  <c r="FP30" i="104"/>
  <c r="FO30" i="104"/>
  <c r="FN30" i="104"/>
  <c r="FM30" i="104"/>
  <c r="FL30" i="104"/>
  <c r="FK30" i="104"/>
  <c r="FJ30" i="104"/>
  <c r="FI30" i="104"/>
  <c r="FH30" i="104"/>
  <c r="FG30" i="104"/>
  <c r="FF30" i="104"/>
  <c r="FE30" i="104"/>
  <c r="FD30" i="104"/>
  <c r="FC30" i="104"/>
  <c r="FB30" i="104"/>
  <c r="ER30" i="104"/>
  <c r="EQ30" i="104"/>
  <c r="EN30" i="104"/>
  <c r="EM30" i="104"/>
  <c r="EL30" i="104"/>
  <c r="EK30" i="104"/>
  <c r="EJ30" i="104"/>
  <c r="EI30" i="104"/>
  <c r="EH30" i="104"/>
  <c r="EG30" i="104"/>
  <c r="EF30" i="104"/>
  <c r="EE30" i="104"/>
  <c r="ED30" i="104"/>
  <c r="EC30" i="104"/>
  <c r="EB30" i="104"/>
  <c r="EA30" i="104"/>
  <c r="DZ30" i="104"/>
  <c r="DY30" i="104"/>
  <c r="DX30" i="104"/>
  <c r="DW30" i="104"/>
  <c r="DV30" i="104"/>
  <c r="DU30" i="104"/>
  <c r="DT30" i="104"/>
  <c r="DS30" i="104"/>
  <c r="DR30" i="104"/>
  <c r="DQ30" i="104"/>
  <c r="DP30" i="104"/>
  <c r="DO30" i="104"/>
  <c r="DN30" i="104"/>
  <c r="DM30" i="104"/>
  <c r="DL30" i="104"/>
  <c r="DK30" i="104"/>
  <c r="DJ30" i="104"/>
  <c r="DI30" i="104"/>
  <c r="DH30" i="104"/>
  <c r="DG30" i="104"/>
  <c r="DF30" i="104"/>
  <c r="DE30" i="104"/>
  <c r="DD30" i="104"/>
  <c r="DC30" i="104"/>
  <c r="DB30" i="104"/>
  <c r="DA30" i="104"/>
  <c r="CZ30" i="104"/>
  <c r="CY30" i="104"/>
  <c r="CW30" i="104"/>
  <c r="CV30" i="104"/>
  <c r="CU30" i="104"/>
  <c r="CT30" i="104"/>
  <c r="CS30" i="104"/>
  <c r="CR30" i="104"/>
  <c r="CQ30" i="104"/>
  <c r="CP30" i="104"/>
  <c r="CO30" i="104"/>
  <c r="CN30" i="104"/>
  <c r="CM30" i="104"/>
  <c r="CL30" i="104"/>
  <c r="CK30" i="104"/>
  <c r="CJ30" i="104"/>
  <c r="CI30" i="104"/>
  <c r="CH30" i="104"/>
  <c r="CG30" i="104"/>
  <c r="CF30" i="104"/>
  <c r="CE30" i="104"/>
  <c r="CD30" i="104"/>
  <c r="CC30" i="104"/>
  <c r="CB30" i="104"/>
  <c r="CA30" i="104"/>
  <c r="BZ30" i="104"/>
  <c r="BY30" i="104"/>
  <c r="BX30" i="104"/>
  <c r="BW30" i="104"/>
  <c r="BV30" i="104"/>
  <c r="BU30" i="104"/>
  <c r="BT30" i="104"/>
  <c r="BS30" i="104"/>
  <c r="BR30" i="104"/>
  <c r="BQ30" i="104"/>
  <c r="BP30" i="104"/>
  <c r="BO30" i="104"/>
  <c r="BN30" i="104"/>
  <c r="BM30" i="104"/>
  <c r="BL30" i="104"/>
  <c r="BK30" i="104"/>
  <c r="BJ30" i="104"/>
  <c r="BI30" i="104"/>
  <c r="BH30" i="104"/>
  <c r="BF30" i="104"/>
  <c r="BE30" i="104"/>
  <c r="BD30" i="104"/>
  <c r="BC30" i="104"/>
  <c r="BB30" i="104"/>
  <c r="BA30" i="104"/>
  <c r="AZ30" i="104"/>
  <c r="AY30" i="104"/>
  <c r="AX30" i="104"/>
  <c r="AW30" i="104"/>
  <c r="AV30" i="104"/>
  <c r="AU30" i="104"/>
  <c r="AT30" i="104"/>
  <c r="AS30" i="104"/>
  <c r="AR30" i="104"/>
  <c r="AQ30" i="104"/>
  <c r="AP30" i="104"/>
  <c r="AO30" i="104"/>
  <c r="AN30" i="104"/>
  <c r="AM30" i="104"/>
  <c r="AL30" i="104"/>
  <c r="AK30" i="104"/>
  <c r="AI30" i="104"/>
  <c r="AH30" i="104"/>
  <c r="AG30" i="104"/>
  <c r="AF30" i="104"/>
  <c r="AE30" i="104"/>
  <c r="AD30" i="104"/>
  <c r="AC30" i="104"/>
  <c r="AB30" i="104"/>
  <c r="AA30" i="104"/>
  <c r="Z30" i="104"/>
  <c r="Y30" i="104"/>
  <c r="X30" i="104"/>
  <c r="W30" i="104"/>
  <c r="V30" i="104"/>
  <c r="U30" i="104"/>
  <c r="T30" i="104"/>
  <c r="S30" i="104"/>
  <c r="R30" i="104"/>
  <c r="Q30" i="104"/>
  <c r="P30" i="104"/>
  <c r="O30" i="104"/>
  <c r="N30" i="104"/>
  <c r="IN29" i="104"/>
  <c r="IM29" i="104"/>
  <c r="IL29" i="104"/>
  <c r="IK29" i="104"/>
  <c r="IJ29" i="104"/>
  <c r="II29" i="104"/>
  <c r="IH29" i="104"/>
  <c r="IG29" i="104"/>
  <c r="IF29" i="104"/>
  <c r="IE29" i="104"/>
  <c r="ID29" i="104"/>
  <c r="IC29" i="104"/>
  <c r="IB29" i="104"/>
  <c r="IA29" i="104"/>
  <c r="HZ29" i="104"/>
  <c r="HY29" i="104"/>
  <c r="HX29" i="104"/>
  <c r="HW29" i="104"/>
  <c r="HV29" i="104"/>
  <c r="HU29" i="104"/>
  <c r="HT29" i="104"/>
  <c r="HS29" i="104"/>
  <c r="HQ29" i="104"/>
  <c r="HP29" i="104"/>
  <c r="HO29" i="104"/>
  <c r="HN29" i="104"/>
  <c r="HM29" i="104"/>
  <c r="HL29" i="104"/>
  <c r="HK29" i="104"/>
  <c r="HJ29" i="104"/>
  <c r="HI29" i="104"/>
  <c r="HH29" i="104"/>
  <c r="HG29" i="104"/>
  <c r="HF29" i="104"/>
  <c r="HE29" i="104"/>
  <c r="HD29" i="104"/>
  <c r="HC29" i="104"/>
  <c r="HB29" i="104"/>
  <c r="HA29" i="104"/>
  <c r="GZ29" i="104"/>
  <c r="GY29" i="104"/>
  <c r="GX29" i="104"/>
  <c r="GW29" i="104"/>
  <c r="GV29" i="104"/>
  <c r="GT29" i="104"/>
  <c r="GS29" i="104"/>
  <c r="GR29" i="104"/>
  <c r="GQ29" i="104"/>
  <c r="GP29" i="104"/>
  <c r="GO29" i="104"/>
  <c r="GN29" i="104"/>
  <c r="GM29" i="104"/>
  <c r="GL29" i="104"/>
  <c r="GK29" i="104"/>
  <c r="GJ29" i="104"/>
  <c r="GI29" i="104"/>
  <c r="GH29" i="104"/>
  <c r="GG29" i="104"/>
  <c r="GF29" i="104"/>
  <c r="GE29" i="104"/>
  <c r="GD29" i="104"/>
  <c r="GC29" i="104"/>
  <c r="GB29" i="104"/>
  <c r="GA29" i="104"/>
  <c r="FZ29" i="104"/>
  <c r="FY29" i="104"/>
  <c r="FW29" i="104"/>
  <c r="FV29" i="104"/>
  <c r="FU29" i="104"/>
  <c r="FT29" i="104"/>
  <c r="FS29" i="104"/>
  <c r="FR29" i="104"/>
  <c r="FQ29" i="104"/>
  <c r="FP29" i="104"/>
  <c r="FO29" i="104"/>
  <c r="FN29" i="104"/>
  <c r="FM29" i="104"/>
  <c r="FL29" i="104"/>
  <c r="FK29" i="104"/>
  <c r="FJ29" i="104"/>
  <c r="FI29" i="104"/>
  <c r="FH29" i="104"/>
  <c r="FG29" i="104"/>
  <c r="FF29" i="104"/>
  <c r="FE29" i="104"/>
  <c r="FD29" i="104"/>
  <c r="FC29" i="104"/>
  <c r="FB29" i="104"/>
  <c r="ER29" i="104"/>
  <c r="EQ29" i="104"/>
  <c r="EN29" i="104"/>
  <c r="EM29" i="104"/>
  <c r="EL29" i="104"/>
  <c r="EK29" i="104"/>
  <c r="EJ29" i="104"/>
  <c r="EI29" i="104"/>
  <c r="EH29" i="104"/>
  <c r="EG29" i="104"/>
  <c r="EF29" i="104"/>
  <c r="EE29" i="104"/>
  <c r="ED29" i="104"/>
  <c r="EC29" i="104"/>
  <c r="EB29" i="104"/>
  <c r="EA29" i="104"/>
  <c r="DZ29" i="104"/>
  <c r="DY29" i="104"/>
  <c r="DX29" i="104"/>
  <c r="DW29" i="104"/>
  <c r="DV29" i="104"/>
  <c r="DU29" i="104"/>
  <c r="DT29" i="104"/>
  <c r="DS29" i="104"/>
  <c r="DR29" i="104"/>
  <c r="DQ29" i="104"/>
  <c r="DP29" i="104"/>
  <c r="DO29" i="104"/>
  <c r="DN29" i="104"/>
  <c r="DM29" i="104"/>
  <c r="DL29" i="104"/>
  <c r="DK29" i="104"/>
  <c r="DJ29" i="104"/>
  <c r="DI29" i="104"/>
  <c r="DH29" i="104"/>
  <c r="DG29" i="104"/>
  <c r="DF29" i="104"/>
  <c r="DE29" i="104"/>
  <c r="DD29" i="104"/>
  <c r="DC29" i="104"/>
  <c r="DB29" i="104"/>
  <c r="DA29" i="104"/>
  <c r="CZ29" i="104"/>
  <c r="CY29" i="104"/>
  <c r="CW29" i="104"/>
  <c r="CV29" i="104"/>
  <c r="CU29" i="104"/>
  <c r="CT29" i="104"/>
  <c r="CS29" i="104"/>
  <c r="CR29" i="104"/>
  <c r="CQ29" i="104"/>
  <c r="CP29" i="104"/>
  <c r="CO29" i="104"/>
  <c r="CN29" i="104"/>
  <c r="CM29" i="104"/>
  <c r="CL29" i="104"/>
  <c r="CK29" i="104"/>
  <c r="CJ29" i="104"/>
  <c r="CI29" i="104"/>
  <c r="CH29" i="104"/>
  <c r="CG29" i="104"/>
  <c r="CF29" i="104"/>
  <c r="CE29" i="104"/>
  <c r="CD29" i="104"/>
  <c r="CC29" i="104"/>
  <c r="CB29" i="104"/>
  <c r="CA29" i="104"/>
  <c r="BZ29" i="104"/>
  <c r="BY29" i="104"/>
  <c r="BX29" i="104"/>
  <c r="BW29" i="104"/>
  <c r="BV29" i="104"/>
  <c r="BU29" i="104"/>
  <c r="BT29" i="104"/>
  <c r="BS29" i="104"/>
  <c r="BR29" i="104"/>
  <c r="BQ29" i="104"/>
  <c r="BP29" i="104"/>
  <c r="BO29" i="104"/>
  <c r="BN29" i="104"/>
  <c r="BM29" i="104"/>
  <c r="BL29" i="104"/>
  <c r="BK29" i="104"/>
  <c r="BJ29" i="104"/>
  <c r="BI29" i="104"/>
  <c r="BH29" i="104"/>
  <c r="BF29" i="104"/>
  <c r="BE29" i="104"/>
  <c r="BD29" i="104"/>
  <c r="BC29" i="104"/>
  <c r="BB29" i="104"/>
  <c r="BA29" i="104"/>
  <c r="AZ29" i="104"/>
  <c r="AY29" i="104"/>
  <c r="AX29" i="104"/>
  <c r="AW29" i="104"/>
  <c r="AV29" i="104"/>
  <c r="AU29" i="104"/>
  <c r="AT29" i="104"/>
  <c r="AS29" i="104"/>
  <c r="AR29" i="104"/>
  <c r="AQ29" i="104"/>
  <c r="AP29" i="104"/>
  <c r="AO29" i="104"/>
  <c r="AN29" i="104"/>
  <c r="AM29" i="104"/>
  <c r="AL29" i="104"/>
  <c r="AK29" i="104"/>
  <c r="AI29" i="104"/>
  <c r="AH29" i="104"/>
  <c r="AG29" i="104"/>
  <c r="AF29" i="104"/>
  <c r="AE29" i="104"/>
  <c r="AD29" i="104"/>
  <c r="AC29" i="104"/>
  <c r="AB29" i="104"/>
  <c r="AA29" i="104"/>
  <c r="Z29" i="104"/>
  <c r="Y29" i="104"/>
  <c r="X29" i="104"/>
  <c r="W29" i="104"/>
  <c r="V29" i="104"/>
  <c r="U29" i="104"/>
  <c r="T29" i="104"/>
  <c r="S29" i="104"/>
  <c r="R29" i="104"/>
  <c r="Q29" i="104"/>
  <c r="P29" i="104"/>
  <c r="O29" i="104"/>
  <c r="N29" i="104"/>
  <c r="IN26" i="104"/>
  <c r="IM26" i="104"/>
  <c r="IL26" i="104"/>
  <c r="IK26" i="104"/>
  <c r="IJ26" i="104"/>
  <c r="II26" i="104"/>
  <c r="IH26" i="104"/>
  <c r="IG26" i="104"/>
  <c r="IF26" i="104"/>
  <c r="IE26" i="104"/>
  <c r="ID26" i="104"/>
  <c r="IC26" i="104"/>
  <c r="IB26" i="104"/>
  <c r="IA26" i="104"/>
  <c r="HZ26" i="104"/>
  <c r="HY26" i="104"/>
  <c r="HX26" i="104"/>
  <c r="HW26" i="104"/>
  <c r="HV26" i="104"/>
  <c r="HU26" i="104"/>
  <c r="HT26" i="104"/>
  <c r="HS26" i="104"/>
  <c r="HQ26" i="104"/>
  <c r="HP26" i="104"/>
  <c r="HO26" i="104"/>
  <c r="HN26" i="104"/>
  <c r="HM26" i="104"/>
  <c r="HL26" i="104"/>
  <c r="HK26" i="104"/>
  <c r="HJ26" i="104"/>
  <c r="HI26" i="104"/>
  <c r="HH26" i="104"/>
  <c r="HG26" i="104"/>
  <c r="HF26" i="104"/>
  <c r="HE26" i="104"/>
  <c r="HD26" i="104"/>
  <c r="HC26" i="104"/>
  <c r="HB26" i="104"/>
  <c r="HA26" i="104"/>
  <c r="GZ26" i="104"/>
  <c r="GY26" i="104"/>
  <c r="GX26" i="104"/>
  <c r="GW26" i="104"/>
  <c r="GV26" i="104"/>
  <c r="GT26" i="104"/>
  <c r="GS26" i="104"/>
  <c r="GR26" i="104"/>
  <c r="GQ26" i="104"/>
  <c r="GP26" i="104"/>
  <c r="GO26" i="104"/>
  <c r="GN26" i="104"/>
  <c r="GM26" i="104"/>
  <c r="GL26" i="104"/>
  <c r="GK26" i="104"/>
  <c r="GJ26" i="104"/>
  <c r="GI26" i="104"/>
  <c r="GH26" i="104"/>
  <c r="GG26" i="104"/>
  <c r="GF26" i="104"/>
  <c r="GE26" i="104"/>
  <c r="GD26" i="104"/>
  <c r="GC26" i="104"/>
  <c r="GB26" i="104"/>
  <c r="GA26" i="104"/>
  <c r="FZ26" i="104"/>
  <c r="FY26" i="104"/>
  <c r="FW26" i="104"/>
  <c r="FV26" i="104"/>
  <c r="FU26" i="104"/>
  <c r="FT26" i="104"/>
  <c r="FS26" i="104"/>
  <c r="FR26" i="104"/>
  <c r="FQ26" i="104"/>
  <c r="FP26" i="104"/>
  <c r="FO26" i="104"/>
  <c r="FN26" i="104"/>
  <c r="FM26" i="104"/>
  <c r="FL26" i="104"/>
  <c r="FK26" i="104"/>
  <c r="FJ26" i="104"/>
  <c r="FI26" i="104"/>
  <c r="FH26" i="104"/>
  <c r="FG26" i="104"/>
  <c r="FF26" i="104"/>
  <c r="FE26" i="104"/>
  <c r="FD26" i="104"/>
  <c r="FC26" i="104"/>
  <c r="FB26" i="104"/>
  <c r="ER26" i="104"/>
  <c r="ET26" i="104" s="1"/>
  <c r="EQ26" i="104"/>
  <c r="EN26" i="104"/>
  <c r="EM26" i="104"/>
  <c r="EL26" i="104"/>
  <c r="EK26" i="104"/>
  <c r="EJ26" i="104"/>
  <c r="EI26" i="104"/>
  <c r="EH26" i="104"/>
  <c r="EG26" i="104"/>
  <c r="EF26" i="104"/>
  <c r="EE26" i="104"/>
  <c r="ED26" i="104"/>
  <c r="EC26" i="104"/>
  <c r="EB26" i="104"/>
  <c r="EA26" i="104"/>
  <c r="DZ26" i="104"/>
  <c r="DY26" i="104"/>
  <c r="DX26" i="104"/>
  <c r="DW26" i="104"/>
  <c r="DV26" i="104"/>
  <c r="DU26" i="104"/>
  <c r="DT26" i="104"/>
  <c r="DS26" i="104"/>
  <c r="DR26" i="104"/>
  <c r="DQ26" i="104"/>
  <c r="DP26" i="104"/>
  <c r="DO26" i="104"/>
  <c r="DN26" i="104"/>
  <c r="DM26" i="104"/>
  <c r="DL26" i="104"/>
  <c r="DK26" i="104"/>
  <c r="DJ26" i="104"/>
  <c r="DI26" i="104"/>
  <c r="DH26" i="104"/>
  <c r="DG26" i="104"/>
  <c r="DF26" i="104"/>
  <c r="DE26" i="104"/>
  <c r="DD26" i="104"/>
  <c r="DC26" i="104"/>
  <c r="DB26" i="104"/>
  <c r="DA26" i="104"/>
  <c r="CZ26" i="104"/>
  <c r="CY26" i="104"/>
  <c r="CW26" i="104"/>
  <c r="CV26" i="104"/>
  <c r="CU26" i="104"/>
  <c r="CT26" i="104"/>
  <c r="CS26" i="104"/>
  <c r="CR26" i="104"/>
  <c r="CQ26" i="104"/>
  <c r="CP26" i="104"/>
  <c r="CO26" i="104"/>
  <c r="CN26" i="104"/>
  <c r="CM26" i="104"/>
  <c r="CL26" i="104"/>
  <c r="CK26" i="104"/>
  <c r="CJ26" i="104"/>
  <c r="CI26" i="104"/>
  <c r="CH26" i="104"/>
  <c r="CG26" i="104"/>
  <c r="CF26" i="104"/>
  <c r="CE26" i="104"/>
  <c r="CD26" i="104"/>
  <c r="CC26" i="104"/>
  <c r="CB26" i="104"/>
  <c r="CA26" i="104"/>
  <c r="BZ26" i="104"/>
  <c r="BY26" i="104"/>
  <c r="BX26" i="104"/>
  <c r="BW26" i="104"/>
  <c r="BV26" i="104"/>
  <c r="BU26" i="104"/>
  <c r="BT26" i="104"/>
  <c r="BS26" i="104"/>
  <c r="BR26" i="104"/>
  <c r="BQ26" i="104"/>
  <c r="BP26" i="104"/>
  <c r="BO26" i="104"/>
  <c r="BN26" i="104"/>
  <c r="BM26" i="104"/>
  <c r="BL26" i="104"/>
  <c r="BK26" i="104"/>
  <c r="BJ26" i="104"/>
  <c r="BI26" i="104"/>
  <c r="BH26" i="104"/>
  <c r="BF26" i="104"/>
  <c r="BE26" i="104"/>
  <c r="BD26" i="104"/>
  <c r="BC26" i="104"/>
  <c r="BB26" i="104"/>
  <c r="BA26" i="104"/>
  <c r="AZ26" i="104"/>
  <c r="AY26" i="104"/>
  <c r="AX26" i="104"/>
  <c r="AW26" i="104"/>
  <c r="AV26" i="104"/>
  <c r="AU26" i="104"/>
  <c r="AT26" i="104"/>
  <c r="AS26" i="104"/>
  <c r="AR26" i="104"/>
  <c r="AQ26" i="104"/>
  <c r="AP26" i="104"/>
  <c r="AO26" i="104"/>
  <c r="AN26" i="104"/>
  <c r="AM26" i="104"/>
  <c r="AL26" i="104"/>
  <c r="AK26" i="104"/>
  <c r="AI26" i="104"/>
  <c r="AH26" i="104"/>
  <c r="AG26" i="104"/>
  <c r="AF26" i="104"/>
  <c r="AE26" i="104"/>
  <c r="AD26" i="104"/>
  <c r="AC26" i="104"/>
  <c r="AB26" i="104"/>
  <c r="AA26" i="104"/>
  <c r="Z26" i="104"/>
  <c r="Y26" i="104"/>
  <c r="X26" i="104"/>
  <c r="W26" i="104"/>
  <c r="V26" i="104"/>
  <c r="U26" i="104"/>
  <c r="T26" i="104"/>
  <c r="S26" i="104"/>
  <c r="R26" i="104"/>
  <c r="Q26" i="104"/>
  <c r="P26" i="104"/>
  <c r="O26" i="104"/>
  <c r="N26" i="104"/>
  <c r="IN13" i="104"/>
  <c r="IM13" i="104"/>
  <c r="IL13" i="104"/>
  <c r="IK13" i="104"/>
  <c r="IJ13" i="104"/>
  <c r="II13" i="104"/>
  <c r="IH13" i="104"/>
  <c r="IG13" i="104"/>
  <c r="IF13" i="104"/>
  <c r="IE13" i="104"/>
  <c r="ID13" i="104"/>
  <c r="IC13" i="104"/>
  <c r="IB13" i="104"/>
  <c r="IA13" i="104"/>
  <c r="HZ13" i="104"/>
  <c r="HY13" i="104"/>
  <c r="HX13" i="104"/>
  <c r="HW13" i="104"/>
  <c r="HV13" i="104"/>
  <c r="HU13" i="104"/>
  <c r="HT13" i="104"/>
  <c r="HS13" i="104"/>
  <c r="HQ13" i="104"/>
  <c r="HP13" i="104"/>
  <c r="HO13" i="104"/>
  <c r="HN13" i="104"/>
  <c r="HM13" i="104"/>
  <c r="HL13" i="104"/>
  <c r="HK13" i="104"/>
  <c r="HJ13" i="104"/>
  <c r="HI13" i="104"/>
  <c r="HH13" i="104"/>
  <c r="HG13" i="104"/>
  <c r="HF13" i="104"/>
  <c r="HE13" i="104"/>
  <c r="HD13" i="104"/>
  <c r="HC13" i="104"/>
  <c r="HB13" i="104"/>
  <c r="HA13" i="104"/>
  <c r="GZ13" i="104"/>
  <c r="GY13" i="104"/>
  <c r="GX13" i="104"/>
  <c r="GW13" i="104"/>
  <c r="GV13" i="104"/>
  <c r="GT13" i="104"/>
  <c r="GS13" i="104"/>
  <c r="GR13" i="104"/>
  <c r="GQ13" i="104"/>
  <c r="GP13" i="104"/>
  <c r="GO13" i="104"/>
  <c r="GN13" i="104"/>
  <c r="GM13" i="104"/>
  <c r="GL13" i="104"/>
  <c r="GK13" i="104"/>
  <c r="GJ13" i="104"/>
  <c r="GI13" i="104"/>
  <c r="GH13" i="104"/>
  <c r="GG13" i="104"/>
  <c r="GF13" i="104"/>
  <c r="GE13" i="104"/>
  <c r="GD13" i="104"/>
  <c r="GC13" i="104"/>
  <c r="GB13" i="104"/>
  <c r="GA13" i="104"/>
  <c r="FZ13" i="104"/>
  <c r="FY13" i="104"/>
  <c r="FW13" i="104"/>
  <c r="FV13" i="104"/>
  <c r="FU13" i="104"/>
  <c r="FT13" i="104"/>
  <c r="FS13" i="104"/>
  <c r="FR13" i="104"/>
  <c r="FQ13" i="104"/>
  <c r="FP13" i="104"/>
  <c r="FO13" i="104"/>
  <c r="FN13" i="104"/>
  <c r="FM13" i="104"/>
  <c r="FL13" i="104"/>
  <c r="FK13" i="104"/>
  <c r="FJ13" i="104"/>
  <c r="FI13" i="104"/>
  <c r="FH13" i="104"/>
  <c r="FG13" i="104"/>
  <c r="FF13" i="104"/>
  <c r="FE13" i="104"/>
  <c r="FD13" i="104"/>
  <c r="FC13" i="104"/>
  <c r="FB13" i="104"/>
  <c r="ER13" i="104"/>
  <c r="EQ13" i="104"/>
  <c r="EN13" i="104"/>
  <c r="EM13" i="104"/>
  <c r="EL13" i="104"/>
  <c r="EK13" i="104"/>
  <c r="EJ13" i="104"/>
  <c r="EI13" i="104"/>
  <c r="EH13" i="104"/>
  <c r="EG13" i="104"/>
  <c r="EF13" i="104"/>
  <c r="EE13" i="104"/>
  <c r="ED13" i="104"/>
  <c r="EC13" i="104"/>
  <c r="EB13" i="104"/>
  <c r="EA13" i="104"/>
  <c r="DZ13" i="104"/>
  <c r="DY13" i="104"/>
  <c r="DX13" i="104"/>
  <c r="DW13" i="104"/>
  <c r="DV13" i="104"/>
  <c r="DU13" i="104"/>
  <c r="DT13" i="104"/>
  <c r="DS13" i="104"/>
  <c r="DR13" i="104"/>
  <c r="DQ13" i="104"/>
  <c r="DP13" i="104"/>
  <c r="DO13" i="104"/>
  <c r="DN13" i="104"/>
  <c r="DM13" i="104"/>
  <c r="DL13" i="104"/>
  <c r="DK13" i="104"/>
  <c r="DJ13" i="104"/>
  <c r="DI13" i="104"/>
  <c r="DH13" i="104"/>
  <c r="DG13" i="104"/>
  <c r="DF13" i="104"/>
  <c r="DE13" i="104"/>
  <c r="DD13" i="104"/>
  <c r="DC13" i="104"/>
  <c r="DB13" i="104"/>
  <c r="DA13" i="104"/>
  <c r="CZ13" i="104"/>
  <c r="CY13" i="104"/>
  <c r="CW13" i="104"/>
  <c r="CV13" i="104"/>
  <c r="CU13" i="104"/>
  <c r="CT13" i="104"/>
  <c r="CS13" i="104"/>
  <c r="CR13" i="104"/>
  <c r="CQ13" i="104"/>
  <c r="CP13" i="104"/>
  <c r="CO13" i="104"/>
  <c r="CN13" i="104"/>
  <c r="CM13" i="104"/>
  <c r="CL13" i="104"/>
  <c r="CK13" i="104"/>
  <c r="CJ13" i="104"/>
  <c r="CI13" i="104"/>
  <c r="CH13" i="104"/>
  <c r="CG13" i="104"/>
  <c r="CF13" i="104"/>
  <c r="CE13" i="104"/>
  <c r="CD13" i="104"/>
  <c r="CC13" i="104"/>
  <c r="CB13" i="104"/>
  <c r="CA13" i="104"/>
  <c r="BZ13" i="104"/>
  <c r="BY13" i="104"/>
  <c r="BX13" i="104"/>
  <c r="BW13" i="104"/>
  <c r="BV13" i="104"/>
  <c r="BU13" i="104"/>
  <c r="BT13" i="104"/>
  <c r="BS13" i="104"/>
  <c r="BR13" i="104"/>
  <c r="BQ13" i="104"/>
  <c r="BP13" i="104"/>
  <c r="BO13" i="104"/>
  <c r="BN13" i="104"/>
  <c r="BM13" i="104"/>
  <c r="BL13" i="104"/>
  <c r="BK13" i="104"/>
  <c r="BJ13" i="104"/>
  <c r="BI13" i="104"/>
  <c r="BH13" i="104"/>
  <c r="BF13" i="104"/>
  <c r="BE13" i="104"/>
  <c r="BD13" i="104"/>
  <c r="BC13" i="104"/>
  <c r="BB13" i="104"/>
  <c r="BA13" i="104"/>
  <c r="AZ13" i="104"/>
  <c r="AY13" i="104"/>
  <c r="AX13" i="104"/>
  <c r="AW13" i="104"/>
  <c r="AV13" i="104"/>
  <c r="AU13" i="104"/>
  <c r="AT13" i="104"/>
  <c r="AS13" i="104"/>
  <c r="AR13" i="104"/>
  <c r="AQ13" i="104"/>
  <c r="AP13" i="104"/>
  <c r="AO13" i="104"/>
  <c r="AN13" i="104"/>
  <c r="AM13" i="104"/>
  <c r="AL13" i="104"/>
  <c r="AK13" i="104"/>
  <c r="AI13" i="104"/>
  <c r="AH13" i="104"/>
  <c r="AG13" i="104"/>
  <c r="AF13" i="104"/>
  <c r="AE13" i="104"/>
  <c r="AD13" i="104"/>
  <c r="AC13" i="104"/>
  <c r="AB13" i="104"/>
  <c r="AA13" i="104"/>
  <c r="Z13" i="104"/>
  <c r="Y13" i="104"/>
  <c r="X13" i="104"/>
  <c r="W13" i="104"/>
  <c r="V13" i="104"/>
  <c r="U13" i="104"/>
  <c r="T13" i="104"/>
  <c r="S13" i="104"/>
  <c r="R13" i="104"/>
  <c r="Q13" i="104"/>
  <c r="P13" i="104"/>
  <c r="O13" i="104"/>
  <c r="N13" i="104"/>
  <c r="IN28" i="104"/>
  <c r="IM28" i="104"/>
  <c r="IL28" i="104"/>
  <c r="IK28" i="104"/>
  <c r="IJ28" i="104"/>
  <c r="II28" i="104"/>
  <c r="IH28" i="104"/>
  <c r="IG28" i="104"/>
  <c r="IF28" i="104"/>
  <c r="IE28" i="104"/>
  <c r="ID28" i="104"/>
  <c r="IC28" i="104"/>
  <c r="IB28" i="104"/>
  <c r="IA28" i="104"/>
  <c r="HZ28" i="104"/>
  <c r="HY28" i="104"/>
  <c r="HX28" i="104"/>
  <c r="HW28" i="104"/>
  <c r="HV28" i="104"/>
  <c r="HU28" i="104"/>
  <c r="HT28" i="104"/>
  <c r="HS28" i="104"/>
  <c r="HQ28" i="104"/>
  <c r="HP28" i="104"/>
  <c r="HO28" i="104"/>
  <c r="HN28" i="104"/>
  <c r="HM28" i="104"/>
  <c r="HL28" i="104"/>
  <c r="HK28" i="104"/>
  <c r="HJ28" i="104"/>
  <c r="HI28" i="104"/>
  <c r="HH28" i="104"/>
  <c r="HG28" i="104"/>
  <c r="HF28" i="104"/>
  <c r="HE28" i="104"/>
  <c r="HD28" i="104"/>
  <c r="HC28" i="104"/>
  <c r="HB28" i="104"/>
  <c r="HA28" i="104"/>
  <c r="GZ28" i="104"/>
  <c r="GY28" i="104"/>
  <c r="GX28" i="104"/>
  <c r="GW28" i="104"/>
  <c r="GV28" i="104"/>
  <c r="GT28" i="104"/>
  <c r="GS28" i="104"/>
  <c r="GR28" i="104"/>
  <c r="GQ28" i="104"/>
  <c r="GP28" i="104"/>
  <c r="GO28" i="104"/>
  <c r="GN28" i="104"/>
  <c r="GM28" i="104"/>
  <c r="GL28" i="104"/>
  <c r="GK28" i="104"/>
  <c r="GJ28" i="104"/>
  <c r="GI28" i="104"/>
  <c r="GH28" i="104"/>
  <c r="GG28" i="104"/>
  <c r="GF28" i="104"/>
  <c r="GE28" i="104"/>
  <c r="GD28" i="104"/>
  <c r="GC28" i="104"/>
  <c r="GB28" i="104"/>
  <c r="GA28" i="104"/>
  <c r="FZ28" i="104"/>
  <c r="FY28" i="104"/>
  <c r="FW28" i="104"/>
  <c r="FV28" i="104"/>
  <c r="FU28" i="104"/>
  <c r="FT28" i="104"/>
  <c r="FS28" i="104"/>
  <c r="FR28" i="104"/>
  <c r="FQ28" i="104"/>
  <c r="FP28" i="104"/>
  <c r="FO28" i="104"/>
  <c r="FN28" i="104"/>
  <c r="FM28" i="104"/>
  <c r="FL28" i="104"/>
  <c r="FK28" i="104"/>
  <c r="FJ28" i="104"/>
  <c r="FI28" i="104"/>
  <c r="FH28" i="104"/>
  <c r="FG28" i="104"/>
  <c r="FF28" i="104"/>
  <c r="FE28" i="104"/>
  <c r="FD28" i="104"/>
  <c r="FC28" i="104"/>
  <c r="FB28" i="104"/>
  <c r="ER28" i="104"/>
  <c r="EQ28" i="104"/>
  <c r="EN28" i="104"/>
  <c r="EM28" i="104"/>
  <c r="EL28" i="104"/>
  <c r="EK28" i="104"/>
  <c r="EJ28" i="104"/>
  <c r="EI28" i="104"/>
  <c r="EH28" i="104"/>
  <c r="EG28" i="104"/>
  <c r="EF28" i="104"/>
  <c r="EE28" i="104"/>
  <c r="ED28" i="104"/>
  <c r="EC28" i="104"/>
  <c r="EB28" i="104"/>
  <c r="EA28" i="104"/>
  <c r="DZ28" i="104"/>
  <c r="DY28" i="104"/>
  <c r="DX28" i="104"/>
  <c r="DW28" i="104"/>
  <c r="DV28" i="104"/>
  <c r="DU28" i="104"/>
  <c r="DT28" i="104"/>
  <c r="DS28" i="104"/>
  <c r="DR28" i="104"/>
  <c r="DQ28" i="104"/>
  <c r="DP28" i="104"/>
  <c r="DO28" i="104"/>
  <c r="DN28" i="104"/>
  <c r="DM28" i="104"/>
  <c r="DL28" i="104"/>
  <c r="DK28" i="104"/>
  <c r="DJ28" i="104"/>
  <c r="DI28" i="104"/>
  <c r="DH28" i="104"/>
  <c r="DG28" i="104"/>
  <c r="DF28" i="104"/>
  <c r="DE28" i="104"/>
  <c r="DD28" i="104"/>
  <c r="DC28" i="104"/>
  <c r="DB28" i="104"/>
  <c r="DA28" i="104"/>
  <c r="CZ28" i="104"/>
  <c r="CY28" i="104"/>
  <c r="CW28" i="104"/>
  <c r="CV28" i="104"/>
  <c r="CU28" i="104"/>
  <c r="CT28" i="104"/>
  <c r="CS28" i="104"/>
  <c r="CR28" i="104"/>
  <c r="CQ28" i="104"/>
  <c r="CP28" i="104"/>
  <c r="CO28" i="104"/>
  <c r="CN28" i="104"/>
  <c r="CM28" i="104"/>
  <c r="CL28" i="104"/>
  <c r="CK28" i="104"/>
  <c r="CJ28" i="104"/>
  <c r="CI28" i="104"/>
  <c r="CH28" i="104"/>
  <c r="CG28" i="104"/>
  <c r="CF28" i="104"/>
  <c r="CE28" i="104"/>
  <c r="CD28" i="104"/>
  <c r="CC28" i="104"/>
  <c r="CB28" i="104"/>
  <c r="CA28" i="104"/>
  <c r="BZ28" i="104"/>
  <c r="BY28" i="104"/>
  <c r="BX28" i="104"/>
  <c r="BW28" i="104"/>
  <c r="BV28" i="104"/>
  <c r="BU28" i="104"/>
  <c r="BT28" i="104"/>
  <c r="BS28" i="104"/>
  <c r="BR28" i="104"/>
  <c r="BQ28" i="104"/>
  <c r="BP28" i="104"/>
  <c r="BO28" i="104"/>
  <c r="BN28" i="104"/>
  <c r="BM28" i="104"/>
  <c r="BL28" i="104"/>
  <c r="BK28" i="104"/>
  <c r="BJ28" i="104"/>
  <c r="BI28" i="104"/>
  <c r="BH28" i="104"/>
  <c r="BF28" i="104"/>
  <c r="BE28" i="104"/>
  <c r="BD28" i="104"/>
  <c r="BC28" i="104"/>
  <c r="BB28" i="104"/>
  <c r="BA28" i="104"/>
  <c r="AZ28" i="104"/>
  <c r="AY28" i="104"/>
  <c r="AX28" i="104"/>
  <c r="AW28" i="104"/>
  <c r="AV28" i="104"/>
  <c r="AU28" i="104"/>
  <c r="AT28" i="104"/>
  <c r="AS28" i="104"/>
  <c r="AR28" i="104"/>
  <c r="AQ28" i="104"/>
  <c r="AP28" i="104"/>
  <c r="AO28" i="104"/>
  <c r="AN28" i="104"/>
  <c r="AM28" i="104"/>
  <c r="AL28" i="104"/>
  <c r="AK28" i="104"/>
  <c r="AI28" i="104"/>
  <c r="AH28" i="104"/>
  <c r="AG28" i="104"/>
  <c r="AF28" i="104"/>
  <c r="AE28" i="104"/>
  <c r="AD28" i="104"/>
  <c r="AC28" i="104"/>
  <c r="AB28" i="104"/>
  <c r="AA28" i="104"/>
  <c r="Z28" i="104"/>
  <c r="Y28" i="104"/>
  <c r="X28" i="104"/>
  <c r="W28" i="104"/>
  <c r="V28" i="104"/>
  <c r="U28" i="104"/>
  <c r="T28" i="104"/>
  <c r="S28" i="104"/>
  <c r="R28" i="104"/>
  <c r="Q28" i="104"/>
  <c r="P28" i="104"/>
  <c r="O28" i="104"/>
  <c r="N28" i="104"/>
  <c r="IN18" i="104"/>
  <c r="IM18" i="104"/>
  <c r="IL18" i="104"/>
  <c r="IK18" i="104"/>
  <c r="IJ18" i="104"/>
  <c r="II18" i="104"/>
  <c r="IH18" i="104"/>
  <c r="IG18" i="104"/>
  <c r="IF18" i="104"/>
  <c r="IE18" i="104"/>
  <c r="ID18" i="104"/>
  <c r="IC18" i="104"/>
  <c r="IB18" i="104"/>
  <c r="IA18" i="104"/>
  <c r="HZ18" i="104"/>
  <c r="HY18" i="104"/>
  <c r="HX18" i="104"/>
  <c r="HW18" i="104"/>
  <c r="HV18" i="104"/>
  <c r="HU18" i="104"/>
  <c r="HT18" i="104"/>
  <c r="HS18" i="104"/>
  <c r="HQ18" i="104"/>
  <c r="HP18" i="104"/>
  <c r="HO18" i="104"/>
  <c r="HN18" i="104"/>
  <c r="HM18" i="104"/>
  <c r="HL18" i="104"/>
  <c r="HK18" i="104"/>
  <c r="HJ18" i="104"/>
  <c r="HI18" i="104"/>
  <c r="HH18" i="104"/>
  <c r="HG18" i="104"/>
  <c r="HF18" i="104"/>
  <c r="HE18" i="104"/>
  <c r="HD18" i="104"/>
  <c r="HC18" i="104"/>
  <c r="HB18" i="104"/>
  <c r="HA18" i="104"/>
  <c r="GZ18" i="104"/>
  <c r="GY18" i="104"/>
  <c r="GX18" i="104"/>
  <c r="GW18" i="104"/>
  <c r="GV18" i="104"/>
  <c r="GT18" i="104"/>
  <c r="GS18" i="104"/>
  <c r="GR18" i="104"/>
  <c r="GQ18" i="104"/>
  <c r="GP18" i="104"/>
  <c r="GO18" i="104"/>
  <c r="GN18" i="104"/>
  <c r="GM18" i="104"/>
  <c r="GL18" i="104"/>
  <c r="GK18" i="104"/>
  <c r="GJ18" i="104"/>
  <c r="GI18" i="104"/>
  <c r="GH18" i="104"/>
  <c r="GG18" i="104"/>
  <c r="GF18" i="104"/>
  <c r="GE18" i="104"/>
  <c r="GD18" i="104"/>
  <c r="GC18" i="104"/>
  <c r="GB18" i="104"/>
  <c r="GA18" i="104"/>
  <c r="FZ18" i="104"/>
  <c r="FY18" i="104"/>
  <c r="FW18" i="104"/>
  <c r="FV18" i="104"/>
  <c r="FU18" i="104"/>
  <c r="FT18" i="104"/>
  <c r="FS18" i="104"/>
  <c r="FR18" i="104"/>
  <c r="FQ18" i="104"/>
  <c r="FP18" i="104"/>
  <c r="FO18" i="104"/>
  <c r="FN18" i="104"/>
  <c r="FM18" i="104"/>
  <c r="FL18" i="104"/>
  <c r="FK18" i="104"/>
  <c r="FJ18" i="104"/>
  <c r="FI18" i="104"/>
  <c r="FH18" i="104"/>
  <c r="FG18" i="104"/>
  <c r="FF18" i="104"/>
  <c r="FE18" i="104"/>
  <c r="FD18" i="104"/>
  <c r="FC18" i="104"/>
  <c r="FB18" i="104"/>
  <c r="ER18" i="104"/>
  <c r="EQ18" i="104"/>
  <c r="EN18" i="104"/>
  <c r="EM18" i="104"/>
  <c r="EL18" i="104"/>
  <c r="EK18" i="104"/>
  <c r="EJ18" i="104"/>
  <c r="EI18" i="104"/>
  <c r="EH18" i="104"/>
  <c r="EG18" i="104"/>
  <c r="EF18" i="104"/>
  <c r="EE18" i="104"/>
  <c r="ED18" i="104"/>
  <c r="EC18" i="104"/>
  <c r="EB18" i="104"/>
  <c r="EA18" i="104"/>
  <c r="DZ18" i="104"/>
  <c r="DY18" i="104"/>
  <c r="DX18" i="104"/>
  <c r="DW18" i="104"/>
  <c r="DV18" i="104"/>
  <c r="DU18" i="104"/>
  <c r="DT18" i="104"/>
  <c r="DS18" i="104"/>
  <c r="DR18" i="104"/>
  <c r="DQ18" i="104"/>
  <c r="DP18" i="104"/>
  <c r="DO18" i="104"/>
  <c r="DN18" i="104"/>
  <c r="DM18" i="104"/>
  <c r="DL18" i="104"/>
  <c r="DK18" i="104"/>
  <c r="DJ18" i="104"/>
  <c r="DI18" i="104"/>
  <c r="DH18" i="104"/>
  <c r="DG18" i="104"/>
  <c r="DF18" i="104"/>
  <c r="DE18" i="104"/>
  <c r="DD18" i="104"/>
  <c r="DC18" i="104"/>
  <c r="DB18" i="104"/>
  <c r="DA18" i="104"/>
  <c r="CZ18" i="104"/>
  <c r="CY18" i="104"/>
  <c r="CW18" i="104"/>
  <c r="CV18" i="104"/>
  <c r="CU18" i="104"/>
  <c r="CT18" i="104"/>
  <c r="CS18" i="104"/>
  <c r="CR18" i="104"/>
  <c r="CQ18" i="104"/>
  <c r="CP18" i="104"/>
  <c r="CO18" i="104"/>
  <c r="CN18" i="104"/>
  <c r="CM18" i="104"/>
  <c r="CL18" i="104"/>
  <c r="CK18" i="104"/>
  <c r="CJ18" i="104"/>
  <c r="CI18" i="104"/>
  <c r="CH18" i="104"/>
  <c r="CG18" i="104"/>
  <c r="CF18" i="104"/>
  <c r="CE18" i="104"/>
  <c r="CD18" i="104"/>
  <c r="CC18" i="104"/>
  <c r="CB18" i="104"/>
  <c r="CA18" i="104"/>
  <c r="BZ18" i="104"/>
  <c r="BY18" i="104"/>
  <c r="BX18" i="104"/>
  <c r="BW18" i="104"/>
  <c r="BV18" i="104"/>
  <c r="BU18" i="104"/>
  <c r="BT18" i="104"/>
  <c r="BS18" i="104"/>
  <c r="BR18" i="104"/>
  <c r="BQ18" i="104"/>
  <c r="BP18" i="104"/>
  <c r="BO18" i="104"/>
  <c r="BN18" i="104"/>
  <c r="BM18" i="104"/>
  <c r="BL18" i="104"/>
  <c r="BK18" i="104"/>
  <c r="BJ18" i="104"/>
  <c r="BI18" i="104"/>
  <c r="BH18" i="104"/>
  <c r="BF18" i="104"/>
  <c r="BE18" i="104"/>
  <c r="BD18" i="104"/>
  <c r="BC18" i="104"/>
  <c r="BB18" i="104"/>
  <c r="BA18" i="104"/>
  <c r="AZ18" i="104"/>
  <c r="AY18" i="104"/>
  <c r="AX18" i="104"/>
  <c r="AW18" i="104"/>
  <c r="AV18" i="104"/>
  <c r="AU18" i="104"/>
  <c r="AT18" i="104"/>
  <c r="AS18" i="104"/>
  <c r="AR18" i="104"/>
  <c r="AQ18" i="104"/>
  <c r="AP18" i="104"/>
  <c r="AO18" i="104"/>
  <c r="AN18" i="104"/>
  <c r="AM18" i="104"/>
  <c r="AL18" i="104"/>
  <c r="AK18" i="104"/>
  <c r="AI18" i="104"/>
  <c r="AH18" i="104"/>
  <c r="AG18" i="104"/>
  <c r="AF18" i="104"/>
  <c r="AE18" i="104"/>
  <c r="AD18" i="104"/>
  <c r="AC18" i="104"/>
  <c r="AB18" i="104"/>
  <c r="AA18" i="104"/>
  <c r="Z18" i="104"/>
  <c r="Y18" i="104"/>
  <c r="X18" i="104"/>
  <c r="W18" i="104"/>
  <c r="V18" i="104"/>
  <c r="U18" i="104"/>
  <c r="T18" i="104"/>
  <c r="S18" i="104"/>
  <c r="R18" i="104"/>
  <c r="Q18" i="104"/>
  <c r="P18" i="104"/>
  <c r="O18" i="104"/>
  <c r="N18" i="104"/>
  <c r="IN17" i="104"/>
  <c r="IM17" i="104"/>
  <c r="IL17" i="104"/>
  <c r="IK17" i="104"/>
  <c r="IJ17" i="104"/>
  <c r="II17" i="104"/>
  <c r="IH17" i="104"/>
  <c r="IG17" i="104"/>
  <c r="IF17" i="104"/>
  <c r="IE17" i="104"/>
  <c r="ID17" i="104"/>
  <c r="IC17" i="104"/>
  <c r="IB17" i="104"/>
  <c r="IA17" i="104"/>
  <c r="HZ17" i="104"/>
  <c r="HY17" i="104"/>
  <c r="HX17" i="104"/>
  <c r="HW17" i="104"/>
  <c r="HV17" i="104"/>
  <c r="HU17" i="104"/>
  <c r="HT17" i="104"/>
  <c r="HS17" i="104"/>
  <c r="HQ17" i="104"/>
  <c r="HP17" i="104"/>
  <c r="HO17" i="104"/>
  <c r="HN17" i="104"/>
  <c r="HM17" i="104"/>
  <c r="HL17" i="104"/>
  <c r="HK17" i="104"/>
  <c r="HJ17" i="104"/>
  <c r="HI17" i="104"/>
  <c r="HH17" i="104"/>
  <c r="HG17" i="104"/>
  <c r="HF17" i="104"/>
  <c r="HE17" i="104"/>
  <c r="HD17" i="104"/>
  <c r="HC17" i="104"/>
  <c r="HB17" i="104"/>
  <c r="HA17" i="104"/>
  <c r="GZ17" i="104"/>
  <c r="GY17" i="104"/>
  <c r="GX17" i="104"/>
  <c r="GW17" i="104"/>
  <c r="GV17" i="104"/>
  <c r="GT17" i="104"/>
  <c r="GS17" i="104"/>
  <c r="GR17" i="104"/>
  <c r="GQ17" i="104"/>
  <c r="GP17" i="104"/>
  <c r="GO17" i="104"/>
  <c r="GN17" i="104"/>
  <c r="GM17" i="104"/>
  <c r="GL17" i="104"/>
  <c r="GK17" i="104"/>
  <c r="GJ17" i="104"/>
  <c r="GI17" i="104"/>
  <c r="GH17" i="104"/>
  <c r="GG17" i="104"/>
  <c r="GF17" i="104"/>
  <c r="GE17" i="104"/>
  <c r="GD17" i="104"/>
  <c r="GC17" i="104"/>
  <c r="GB17" i="104"/>
  <c r="GA17" i="104"/>
  <c r="FZ17" i="104"/>
  <c r="FY17" i="104"/>
  <c r="FW17" i="104"/>
  <c r="FV17" i="104"/>
  <c r="FU17" i="104"/>
  <c r="FT17" i="104"/>
  <c r="FS17" i="104"/>
  <c r="FR17" i="104"/>
  <c r="FQ17" i="104"/>
  <c r="FP17" i="104"/>
  <c r="FO17" i="104"/>
  <c r="FN17" i="104"/>
  <c r="FM17" i="104"/>
  <c r="FL17" i="104"/>
  <c r="FK17" i="104"/>
  <c r="FJ17" i="104"/>
  <c r="FI17" i="104"/>
  <c r="FH17" i="104"/>
  <c r="FG17" i="104"/>
  <c r="FF17" i="104"/>
  <c r="FE17" i="104"/>
  <c r="FD17" i="104"/>
  <c r="FC17" i="104"/>
  <c r="FB17" i="104"/>
  <c r="ER17" i="104"/>
  <c r="EQ17" i="104"/>
  <c r="EN17" i="104"/>
  <c r="EM17" i="104"/>
  <c r="EL17" i="104"/>
  <c r="EK17" i="104"/>
  <c r="EJ17" i="104"/>
  <c r="EI17" i="104"/>
  <c r="EH17" i="104"/>
  <c r="EG17" i="104"/>
  <c r="EF17" i="104"/>
  <c r="EE17" i="104"/>
  <c r="ED17" i="104"/>
  <c r="EC17" i="104"/>
  <c r="EB17" i="104"/>
  <c r="EA17" i="104"/>
  <c r="DZ17" i="104"/>
  <c r="DY17" i="104"/>
  <c r="DX17" i="104"/>
  <c r="DW17" i="104"/>
  <c r="DV17" i="104"/>
  <c r="DU17" i="104"/>
  <c r="DT17" i="104"/>
  <c r="DS17" i="104"/>
  <c r="DR17" i="104"/>
  <c r="DQ17" i="104"/>
  <c r="DP17" i="104"/>
  <c r="DO17" i="104"/>
  <c r="DN17" i="104"/>
  <c r="DM17" i="104"/>
  <c r="DL17" i="104"/>
  <c r="DK17" i="104"/>
  <c r="DJ17" i="104"/>
  <c r="DI17" i="104"/>
  <c r="DH17" i="104"/>
  <c r="DG17" i="104"/>
  <c r="DF17" i="104"/>
  <c r="DE17" i="104"/>
  <c r="DD17" i="104"/>
  <c r="DC17" i="104"/>
  <c r="DB17" i="104"/>
  <c r="DA17" i="104"/>
  <c r="CZ17" i="104"/>
  <c r="CY17" i="104"/>
  <c r="CW17" i="104"/>
  <c r="CV17" i="104"/>
  <c r="CU17" i="104"/>
  <c r="CT17" i="104"/>
  <c r="CS17" i="104"/>
  <c r="CR17" i="104"/>
  <c r="CQ17" i="104"/>
  <c r="CP17" i="104"/>
  <c r="CO17" i="104"/>
  <c r="CN17" i="104"/>
  <c r="CM17" i="104"/>
  <c r="CL17" i="104"/>
  <c r="CK17" i="104"/>
  <c r="CJ17" i="104"/>
  <c r="CI17" i="104"/>
  <c r="CH17" i="104"/>
  <c r="CG17" i="104"/>
  <c r="CF17" i="104"/>
  <c r="CE17" i="104"/>
  <c r="CD17" i="104"/>
  <c r="CC17" i="104"/>
  <c r="CB17" i="104"/>
  <c r="CA17" i="104"/>
  <c r="BZ17" i="104"/>
  <c r="BY17" i="104"/>
  <c r="BX17" i="104"/>
  <c r="BW17" i="104"/>
  <c r="BV17" i="104"/>
  <c r="BU17" i="104"/>
  <c r="BT17" i="104"/>
  <c r="BS17" i="104"/>
  <c r="BR17" i="104"/>
  <c r="BQ17" i="104"/>
  <c r="BP17" i="104"/>
  <c r="BO17" i="104"/>
  <c r="BN17" i="104"/>
  <c r="BM17" i="104"/>
  <c r="BL17" i="104"/>
  <c r="BK17" i="104"/>
  <c r="BJ17" i="104"/>
  <c r="BI17" i="104"/>
  <c r="BH17" i="104"/>
  <c r="BF17" i="104"/>
  <c r="BE17" i="104"/>
  <c r="BD17" i="104"/>
  <c r="BC17" i="104"/>
  <c r="BB17" i="104"/>
  <c r="BA17" i="104"/>
  <c r="AZ17" i="104"/>
  <c r="AY17" i="104"/>
  <c r="AX17" i="104"/>
  <c r="AW17" i="104"/>
  <c r="AV17" i="104"/>
  <c r="AU17" i="104"/>
  <c r="AT17" i="104"/>
  <c r="AS17" i="104"/>
  <c r="AR17" i="104"/>
  <c r="AQ17" i="104"/>
  <c r="AP17" i="104"/>
  <c r="AO17" i="104"/>
  <c r="AN17" i="104"/>
  <c r="AM17" i="104"/>
  <c r="AL17" i="104"/>
  <c r="AK17" i="104"/>
  <c r="AI17" i="104"/>
  <c r="AH17" i="104"/>
  <c r="AG17" i="104"/>
  <c r="AF17" i="104"/>
  <c r="AE17" i="104"/>
  <c r="AD17" i="104"/>
  <c r="AC17" i="104"/>
  <c r="AB17" i="104"/>
  <c r="AA17" i="104"/>
  <c r="Z17" i="104"/>
  <c r="Y17" i="104"/>
  <c r="X17" i="104"/>
  <c r="W17" i="104"/>
  <c r="V17" i="104"/>
  <c r="U17" i="104"/>
  <c r="T17" i="104"/>
  <c r="S17" i="104"/>
  <c r="R17" i="104"/>
  <c r="Q17" i="104"/>
  <c r="P17" i="104"/>
  <c r="O17" i="104"/>
  <c r="N17" i="104"/>
  <c r="IN25" i="104"/>
  <c r="IM25" i="104"/>
  <c r="IL25" i="104"/>
  <c r="IK25" i="104"/>
  <c r="IJ25" i="104"/>
  <c r="II25" i="104"/>
  <c r="IH25" i="104"/>
  <c r="IG25" i="104"/>
  <c r="IF25" i="104"/>
  <c r="IE25" i="104"/>
  <c r="ID25" i="104"/>
  <c r="IC25" i="104"/>
  <c r="IB25" i="104"/>
  <c r="IA25" i="104"/>
  <c r="HZ25" i="104"/>
  <c r="HY25" i="104"/>
  <c r="HX25" i="104"/>
  <c r="HW25" i="104"/>
  <c r="HV25" i="104"/>
  <c r="HU25" i="104"/>
  <c r="HT25" i="104"/>
  <c r="HS25" i="104"/>
  <c r="HQ25" i="104"/>
  <c r="HP25" i="104"/>
  <c r="HO25" i="104"/>
  <c r="HN25" i="104"/>
  <c r="HM25" i="104"/>
  <c r="HL25" i="104"/>
  <c r="HK25" i="104"/>
  <c r="HJ25" i="104"/>
  <c r="HI25" i="104"/>
  <c r="HH25" i="104"/>
  <c r="HG25" i="104"/>
  <c r="HF25" i="104"/>
  <c r="HE25" i="104"/>
  <c r="HD25" i="104"/>
  <c r="HC25" i="104"/>
  <c r="HB25" i="104"/>
  <c r="HA25" i="104"/>
  <c r="GZ25" i="104"/>
  <c r="GY25" i="104"/>
  <c r="GX25" i="104"/>
  <c r="GW25" i="104"/>
  <c r="GV25" i="104"/>
  <c r="GT25" i="104"/>
  <c r="GS25" i="104"/>
  <c r="GR25" i="104"/>
  <c r="GQ25" i="104"/>
  <c r="GP25" i="104"/>
  <c r="GO25" i="104"/>
  <c r="GN25" i="104"/>
  <c r="GM25" i="104"/>
  <c r="GL25" i="104"/>
  <c r="GK25" i="104"/>
  <c r="GJ25" i="104"/>
  <c r="GI25" i="104"/>
  <c r="GH25" i="104"/>
  <c r="GG25" i="104"/>
  <c r="GF25" i="104"/>
  <c r="GE25" i="104"/>
  <c r="GD25" i="104"/>
  <c r="GC25" i="104"/>
  <c r="GB25" i="104"/>
  <c r="GA25" i="104"/>
  <c r="FZ25" i="104"/>
  <c r="FY25" i="104"/>
  <c r="FW25" i="104"/>
  <c r="FV25" i="104"/>
  <c r="FU25" i="104"/>
  <c r="FT25" i="104"/>
  <c r="FS25" i="104"/>
  <c r="FR25" i="104"/>
  <c r="FQ25" i="104"/>
  <c r="FP25" i="104"/>
  <c r="FO25" i="104"/>
  <c r="FN25" i="104"/>
  <c r="FM25" i="104"/>
  <c r="FL25" i="104"/>
  <c r="FK25" i="104"/>
  <c r="FJ25" i="104"/>
  <c r="FI25" i="104"/>
  <c r="FH25" i="104"/>
  <c r="FG25" i="104"/>
  <c r="FF25" i="104"/>
  <c r="FE25" i="104"/>
  <c r="FD25" i="104"/>
  <c r="FC25" i="104"/>
  <c r="FB25" i="104"/>
  <c r="ER25" i="104"/>
  <c r="EQ25" i="104"/>
  <c r="EN25" i="104"/>
  <c r="EM25" i="104"/>
  <c r="EL25" i="104"/>
  <c r="EK25" i="104"/>
  <c r="EJ25" i="104"/>
  <c r="EI25" i="104"/>
  <c r="EH25" i="104"/>
  <c r="EG25" i="104"/>
  <c r="EF25" i="104"/>
  <c r="EE25" i="104"/>
  <c r="ED25" i="104"/>
  <c r="EC25" i="104"/>
  <c r="EB25" i="104"/>
  <c r="EA25" i="104"/>
  <c r="DZ25" i="104"/>
  <c r="DY25" i="104"/>
  <c r="DX25" i="104"/>
  <c r="DW25" i="104"/>
  <c r="DV25" i="104"/>
  <c r="DU25" i="104"/>
  <c r="DT25" i="104"/>
  <c r="DS25" i="104"/>
  <c r="DR25" i="104"/>
  <c r="DQ25" i="104"/>
  <c r="DP25" i="104"/>
  <c r="DO25" i="104"/>
  <c r="DN25" i="104"/>
  <c r="DM25" i="104"/>
  <c r="DL25" i="104"/>
  <c r="DK25" i="104"/>
  <c r="DJ25" i="104"/>
  <c r="DI25" i="104"/>
  <c r="DH25" i="104"/>
  <c r="DG25" i="104"/>
  <c r="DF25" i="104"/>
  <c r="DE25" i="104"/>
  <c r="DD25" i="104"/>
  <c r="DC25" i="104"/>
  <c r="DB25" i="104"/>
  <c r="DA25" i="104"/>
  <c r="CZ25" i="104"/>
  <c r="CY25" i="104"/>
  <c r="CW25" i="104"/>
  <c r="CV25" i="104"/>
  <c r="CU25" i="104"/>
  <c r="CT25" i="104"/>
  <c r="CS25" i="104"/>
  <c r="CR25" i="104"/>
  <c r="CQ25" i="104"/>
  <c r="CP25" i="104"/>
  <c r="CO25" i="104"/>
  <c r="CN25" i="104"/>
  <c r="CM25" i="104"/>
  <c r="CL25" i="104"/>
  <c r="CK25" i="104"/>
  <c r="CJ25" i="104"/>
  <c r="CI25" i="104"/>
  <c r="CH25" i="104"/>
  <c r="CG25" i="104"/>
  <c r="CF25" i="104"/>
  <c r="CE25" i="104"/>
  <c r="CD25" i="104"/>
  <c r="CC25" i="104"/>
  <c r="CB25" i="104"/>
  <c r="CA25" i="104"/>
  <c r="BZ25" i="104"/>
  <c r="BY25" i="104"/>
  <c r="BX25" i="104"/>
  <c r="BW25" i="104"/>
  <c r="BV25" i="104"/>
  <c r="BU25" i="104"/>
  <c r="BT25" i="104"/>
  <c r="BS25" i="104"/>
  <c r="BR25" i="104"/>
  <c r="BQ25" i="104"/>
  <c r="BP25" i="104"/>
  <c r="BO25" i="104"/>
  <c r="BN25" i="104"/>
  <c r="BM25" i="104"/>
  <c r="BL25" i="104"/>
  <c r="BK25" i="104"/>
  <c r="BJ25" i="104"/>
  <c r="BI25" i="104"/>
  <c r="BH25" i="104"/>
  <c r="BF25" i="104"/>
  <c r="BE25" i="104"/>
  <c r="BD25" i="104"/>
  <c r="BC25" i="104"/>
  <c r="BB25" i="104"/>
  <c r="BA25" i="104"/>
  <c r="AZ25" i="104"/>
  <c r="AY25" i="104"/>
  <c r="AX25" i="104"/>
  <c r="AW25" i="104"/>
  <c r="AV25" i="104"/>
  <c r="AU25" i="104"/>
  <c r="AT25" i="104"/>
  <c r="AS25" i="104"/>
  <c r="AR25" i="104"/>
  <c r="AQ25" i="104"/>
  <c r="AP25" i="104"/>
  <c r="AO25" i="104"/>
  <c r="AN25" i="104"/>
  <c r="AM25" i="104"/>
  <c r="AL25" i="104"/>
  <c r="AK25" i="104"/>
  <c r="AI25" i="104"/>
  <c r="AH25" i="104"/>
  <c r="AG25" i="104"/>
  <c r="AF25" i="104"/>
  <c r="AE25" i="104"/>
  <c r="AD25" i="104"/>
  <c r="AC25" i="104"/>
  <c r="AB25" i="104"/>
  <c r="AA25" i="104"/>
  <c r="Z25" i="104"/>
  <c r="Y25" i="104"/>
  <c r="X25" i="104"/>
  <c r="W25" i="104"/>
  <c r="V25" i="104"/>
  <c r="U25" i="104"/>
  <c r="T25" i="104"/>
  <c r="S25" i="104"/>
  <c r="R25" i="104"/>
  <c r="Q25" i="104"/>
  <c r="P25" i="104"/>
  <c r="O25" i="104"/>
  <c r="N25" i="104"/>
  <c r="IN10" i="104"/>
  <c r="IM10" i="104"/>
  <c r="IL10" i="104"/>
  <c r="IK10" i="104"/>
  <c r="IJ10" i="104"/>
  <c r="II10" i="104"/>
  <c r="IH10" i="104"/>
  <c r="IG10" i="104"/>
  <c r="IF10" i="104"/>
  <c r="IE10" i="104"/>
  <c r="ID10" i="104"/>
  <c r="IC10" i="104"/>
  <c r="IB10" i="104"/>
  <c r="IA10" i="104"/>
  <c r="HZ10" i="104"/>
  <c r="HY10" i="104"/>
  <c r="HX10" i="104"/>
  <c r="HW10" i="104"/>
  <c r="HV10" i="104"/>
  <c r="HU10" i="104"/>
  <c r="HT10" i="104"/>
  <c r="HS10" i="104"/>
  <c r="HQ10" i="104"/>
  <c r="HP10" i="104"/>
  <c r="HO10" i="104"/>
  <c r="HN10" i="104"/>
  <c r="HM10" i="104"/>
  <c r="HL10" i="104"/>
  <c r="HK10" i="104"/>
  <c r="HJ10" i="104"/>
  <c r="HI10" i="104"/>
  <c r="HH10" i="104"/>
  <c r="HG10" i="104"/>
  <c r="HF10" i="104"/>
  <c r="HE10" i="104"/>
  <c r="HD10" i="104"/>
  <c r="HC10" i="104"/>
  <c r="HB10" i="104"/>
  <c r="HA10" i="104"/>
  <c r="GZ10" i="104"/>
  <c r="GY10" i="104"/>
  <c r="GX10" i="104"/>
  <c r="GW10" i="104"/>
  <c r="GV10" i="104"/>
  <c r="GT10" i="104"/>
  <c r="GS10" i="104"/>
  <c r="GR10" i="104"/>
  <c r="GQ10" i="104"/>
  <c r="GP10" i="104"/>
  <c r="GO10" i="104"/>
  <c r="GN10" i="104"/>
  <c r="GM10" i="104"/>
  <c r="GL10" i="104"/>
  <c r="GK10" i="104"/>
  <c r="GJ10" i="104"/>
  <c r="GI10" i="104"/>
  <c r="GH10" i="104"/>
  <c r="GG10" i="104"/>
  <c r="GF10" i="104"/>
  <c r="GE10" i="104"/>
  <c r="GD10" i="104"/>
  <c r="GC10" i="104"/>
  <c r="GB10" i="104"/>
  <c r="GA10" i="104"/>
  <c r="FZ10" i="104"/>
  <c r="FY10" i="104"/>
  <c r="FW10" i="104"/>
  <c r="FV10" i="104"/>
  <c r="FU10" i="104"/>
  <c r="FT10" i="104"/>
  <c r="FS10" i="104"/>
  <c r="FR10" i="104"/>
  <c r="FQ10" i="104"/>
  <c r="FP10" i="104"/>
  <c r="FO10" i="104"/>
  <c r="FN10" i="104"/>
  <c r="FM10" i="104"/>
  <c r="FL10" i="104"/>
  <c r="FK10" i="104"/>
  <c r="FJ10" i="104"/>
  <c r="FI10" i="104"/>
  <c r="FH10" i="104"/>
  <c r="FG10" i="104"/>
  <c r="FF10" i="104"/>
  <c r="FE10" i="104"/>
  <c r="FD10" i="104"/>
  <c r="FC10" i="104"/>
  <c r="FB10" i="104"/>
  <c r="ER10" i="104"/>
  <c r="EQ10" i="104"/>
  <c r="EN10" i="104"/>
  <c r="EM10" i="104"/>
  <c r="EL10" i="104"/>
  <c r="EK10" i="104"/>
  <c r="EJ10" i="104"/>
  <c r="EI10" i="104"/>
  <c r="EH10" i="104"/>
  <c r="EG10" i="104"/>
  <c r="EF10" i="104"/>
  <c r="EE10" i="104"/>
  <c r="ED10" i="104"/>
  <c r="EC10" i="104"/>
  <c r="EB10" i="104"/>
  <c r="EA10" i="104"/>
  <c r="DZ10" i="104"/>
  <c r="DY10" i="104"/>
  <c r="DX10" i="104"/>
  <c r="DW10" i="104"/>
  <c r="DV10" i="104"/>
  <c r="DU10" i="104"/>
  <c r="DT10" i="104"/>
  <c r="DS10" i="104"/>
  <c r="DR10" i="104"/>
  <c r="DQ10" i="104"/>
  <c r="DP10" i="104"/>
  <c r="DO10" i="104"/>
  <c r="DN10" i="104"/>
  <c r="DM10" i="104"/>
  <c r="DL10" i="104"/>
  <c r="DK10" i="104"/>
  <c r="DJ10" i="104"/>
  <c r="DI10" i="104"/>
  <c r="DH10" i="104"/>
  <c r="DG10" i="104"/>
  <c r="DF10" i="104"/>
  <c r="DE10" i="104"/>
  <c r="DD10" i="104"/>
  <c r="DC10" i="104"/>
  <c r="DB10" i="104"/>
  <c r="DA10" i="104"/>
  <c r="CZ10" i="104"/>
  <c r="CY10" i="104"/>
  <c r="CW10" i="104"/>
  <c r="CV10" i="104"/>
  <c r="CU10" i="104"/>
  <c r="CT10" i="104"/>
  <c r="CS10" i="104"/>
  <c r="CR10" i="104"/>
  <c r="CQ10" i="104"/>
  <c r="CP10" i="104"/>
  <c r="CO10" i="104"/>
  <c r="CN10" i="104"/>
  <c r="CM10" i="104"/>
  <c r="CL10" i="104"/>
  <c r="CK10" i="104"/>
  <c r="CJ10" i="104"/>
  <c r="CI10" i="104"/>
  <c r="CH10" i="104"/>
  <c r="CG10" i="104"/>
  <c r="CF10" i="104"/>
  <c r="CE10" i="104"/>
  <c r="CD10" i="104"/>
  <c r="CC10" i="104"/>
  <c r="CB10" i="104"/>
  <c r="CA10" i="104"/>
  <c r="BZ10" i="104"/>
  <c r="BY10" i="104"/>
  <c r="BX10" i="104"/>
  <c r="BW10" i="104"/>
  <c r="BV10" i="104"/>
  <c r="BU10" i="104"/>
  <c r="BT10" i="104"/>
  <c r="BS10" i="104"/>
  <c r="BR10" i="104"/>
  <c r="BQ10" i="104"/>
  <c r="BP10" i="104"/>
  <c r="BO10" i="104"/>
  <c r="BN10" i="104"/>
  <c r="BM10" i="104"/>
  <c r="BL10" i="104"/>
  <c r="BK10" i="104"/>
  <c r="BJ10" i="104"/>
  <c r="BI10" i="104"/>
  <c r="BH10" i="104"/>
  <c r="BF10" i="104"/>
  <c r="BE10" i="104"/>
  <c r="BD10" i="104"/>
  <c r="BC10" i="104"/>
  <c r="BB10" i="104"/>
  <c r="BA10" i="104"/>
  <c r="AZ10" i="104"/>
  <c r="AY10" i="104"/>
  <c r="AX10" i="104"/>
  <c r="AW10" i="104"/>
  <c r="AV10" i="104"/>
  <c r="AU10" i="104"/>
  <c r="AT10" i="104"/>
  <c r="AS10" i="104"/>
  <c r="AR10" i="104"/>
  <c r="AQ10" i="104"/>
  <c r="AP10" i="104"/>
  <c r="AO10" i="104"/>
  <c r="AN10" i="104"/>
  <c r="AM10" i="104"/>
  <c r="AL10" i="104"/>
  <c r="AK10" i="104"/>
  <c r="AI10" i="104"/>
  <c r="AH10" i="104"/>
  <c r="AG10" i="104"/>
  <c r="AF10" i="104"/>
  <c r="AE10" i="104"/>
  <c r="AD10" i="104"/>
  <c r="AC10" i="104"/>
  <c r="AB10" i="104"/>
  <c r="AA10" i="104"/>
  <c r="Z10" i="104"/>
  <c r="Y10" i="104"/>
  <c r="X10" i="104"/>
  <c r="W10" i="104"/>
  <c r="V10" i="104"/>
  <c r="U10" i="104"/>
  <c r="T10" i="104"/>
  <c r="S10" i="104"/>
  <c r="R10" i="104"/>
  <c r="Q10" i="104"/>
  <c r="P10" i="104"/>
  <c r="O10" i="104"/>
  <c r="N10" i="104"/>
  <c r="IN20" i="104"/>
  <c r="IM20" i="104"/>
  <c r="IL20" i="104"/>
  <c r="IK20" i="104"/>
  <c r="IJ20" i="104"/>
  <c r="II20" i="104"/>
  <c r="IH20" i="104"/>
  <c r="IG20" i="104"/>
  <c r="IF20" i="104"/>
  <c r="IE20" i="104"/>
  <c r="ID20" i="104"/>
  <c r="IC20" i="104"/>
  <c r="IB20" i="104"/>
  <c r="IA20" i="104"/>
  <c r="HZ20" i="104"/>
  <c r="HY20" i="104"/>
  <c r="HX20" i="104"/>
  <c r="HW20" i="104"/>
  <c r="HV20" i="104"/>
  <c r="HU20" i="104"/>
  <c r="HT20" i="104"/>
  <c r="HS20" i="104"/>
  <c r="HQ20" i="104"/>
  <c r="HP20" i="104"/>
  <c r="HO20" i="104"/>
  <c r="HN20" i="104"/>
  <c r="HM20" i="104"/>
  <c r="HL20" i="104"/>
  <c r="HK20" i="104"/>
  <c r="HJ20" i="104"/>
  <c r="HI20" i="104"/>
  <c r="HH20" i="104"/>
  <c r="HG20" i="104"/>
  <c r="HF20" i="104"/>
  <c r="HE20" i="104"/>
  <c r="HD20" i="104"/>
  <c r="HC20" i="104"/>
  <c r="HB20" i="104"/>
  <c r="HA20" i="104"/>
  <c r="GZ20" i="104"/>
  <c r="GY20" i="104"/>
  <c r="GX20" i="104"/>
  <c r="GW20" i="104"/>
  <c r="GV20" i="104"/>
  <c r="GT20" i="104"/>
  <c r="GS20" i="104"/>
  <c r="GR20" i="104"/>
  <c r="GQ20" i="104"/>
  <c r="GP20" i="104"/>
  <c r="GO20" i="104"/>
  <c r="GN20" i="104"/>
  <c r="GM20" i="104"/>
  <c r="GL20" i="104"/>
  <c r="GK20" i="104"/>
  <c r="GJ20" i="104"/>
  <c r="GI20" i="104"/>
  <c r="GH20" i="104"/>
  <c r="GG20" i="104"/>
  <c r="GF20" i="104"/>
  <c r="GE20" i="104"/>
  <c r="GD20" i="104"/>
  <c r="GC20" i="104"/>
  <c r="GB20" i="104"/>
  <c r="GA20" i="104"/>
  <c r="FZ20" i="104"/>
  <c r="FY20" i="104"/>
  <c r="FW20" i="104"/>
  <c r="FV20" i="104"/>
  <c r="FU20" i="104"/>
  <c r="FT20" i="104"/>
  <c r="FS20" i="104"/>
  <c r="FR20" i="104"/>
  <c r="FQ20" i="104"/>
  <c r="FP20" i="104"/>
  <c r="FO20" i="104"/>
  <c r="FN20" i="104"/>
  <c r="FM20" i="104"/>
  <c r="FL20" i="104"/>
  <c r="FK20" i="104"/>
  <c r="FJ20" i="104"/>
  <c r="FI20" i="104"/>
  <c r="FH20" i="104"/>
  <c r="FG20" i="104"/>
  <c r="FF20" i="104"/>
  <c r="FE20" i="104"/>
  <c r="FD20" i="104"/>
  <c r="FC20" i="104"/>
  <c r="FB20" i="104"/>
  <c r="ER20" i="104"/>
  <c r="EQ20" i="104"/>
  <c r="EN20" i="104"/>
  <c r="EM20" i="104"/>
  <c r="EL20" i="104"/>
  <c r="EK20" i="104"/>
  <c r="EJ20" i="104"/>
  <c r="EI20" i="104"/>
  <c r="EH20" i="104"/>
  <c r="EG20" i="104"/>
  <c r="EF20" i="104"/>
  <c r="EE20" i="104"/>
  <c r="ED20" i="104"/>
  <c r="EC20" i="104"/>
  <c r="EB20" i="104"/>
  <c r="EA20" i="104"/>
  <c r="DZ20" i="104"/>
  <c r="DY20" i="104"/>
  <c r="DX20" i="104"/>
  <c r="DW20" i="104"/>
  <c r="DV20" i="104"/>
  <c r="DU20" i="104"/>
  <c r="DT20" i="104"/>
  <c r="DS20" i="104"/>
  <c r="DR20" i="104"/>
  <c r="DQ20" i="104"/>
  <c r="DP20" i="104"/>
  <c r="DO20" i="104"/>
  <c r="DN20" i="104"/>
  <c r="DM20" i="104"/>
  <c r="DL20" i="104"/>
  <c r="DK20" i="104"/>
  <c r="DJ20" i="104"/>
  <c r="DI20" i="104"/>
  <c r="DH20" i="104"/>
  <c r="DG20" i="104"/>
  <c r="DF20" i="104"/>
  <c r="DE20" i="104"/>
  <c r="DD20" i="104"/>
  <c r="DC20" i="104"/>
  <c r="DB20" i="104"/>
  <c r="DA20" i="104"/>
  <c r="CZ20" i="104"/>
  <c r="CY20" i="104"/>
  <c r="CW20" i="104"/>
  <c r="CV20" i="104"/>
  <c r="CU20" i="104"/>
  <c r="CT20" i="104"/>
  <c r="CS20" i="104"/>
  <c r="CR20" i="104"/>
  <c r="CQ20" i="104"/>
  <c r="CP20" i="104"/>
  <c r="CO20" i="104"/>
  <c r="CN20" i="104"/>
  <c r="CM20" i="104"/>
  <c r="CL20" i="104"/>
  <c r="CK20" i="104"/>
  <c r="CJ20" i="104"/>
  <c r="CI20" i="104"/>
  <c r="CH20" i="104"/>
  <c r="CG20" i="104"/>
  <c r="CF20" i="104"/>
  <c r="CE20" i="104"/>
  <c r="CD20" i="104"/>
  <c r="CC20" i="104"/>
  <c r="CB20" i="104"/>
  <c r="CA20" i="104"/>
  <c r="BZ20" i="104"/>
  <c r="BY20" i="104"/>
  <c r="BX20" i="104"/>
  <c r="BW20" i="104"/>
  <c r="BV20" i="104"/>
  <c r="BU20" i="104"/>
  <c r="BT20" i="104"/>
  <c r="BS20" i="104"/>
  <c r="BR20" i="104"/>
  <c r="BQ20" i="104"/>
  <c r="BP20" i="104"/>
  <c r="BO20" i="104"/>
  <c r="BN20" i="104"/>
  <c r="BM20" i="104"/>
  <c r="BL20" i="104"/>
  <c r="BK20" i="104"/>
  <c r="BJ20" i="104"/>
  <c r="BI20" i="104"/>
  <c r="BH20" i="104"/>
  <c r="BF20" i="104"/>
  <c r="BE20" i="104"/>
  <c r="BD20" i="104"/>
  <c r="BC20" i="104"/>
  <c r="BB20" i="104"/>
  <c r="BA20" i="104"/>
  <c r="AZ20" i="104"/>
  <c r="AY20" i="104"/>
  <c r="AX20" i="104"/>
  <c r="AW20" i="104"/>
  <c r="AV20" i="104"/>
  <c r="AU20" i="104"/>
  <c r="AT20" i="104"/>
  <c r="AS20" i="104"/>
  <c r="AR20" i="104"/>
  <c r="AQ20" i="104"/>
  <c r="AP20" i="104"/>
  <c r="AO20" i="104"/>
  <c r="AN20" i="104"/>
  <c r="AM20" i="104"/>
  <c r="AL20" i="104"/>
  <c r="AK20" i="104"/>
  <c r="AI20" i="104"/>
  <c r="AH20" i="104"/>
  <c r="AG20" i="104"/>
  <c r="AF20" i="104"/>
  <c r="AE20" i="104"/>
  <c r="AD20" i="104"/>
  <c r="AC20" i="104"/>
  <c r="AB20" i="104"/>
  <c r="AA20" i="104"/>
  <c r="Z20" i="104"/>
  <c r="Y20" i="104"/>
  <c r="X20" i="104"/>
  <c r="W20" i="104"/>
  <c r="V20" i="104"/>
  <c r="U20" i="104"/>
  <c r="T20" i="104"/>
  <c r="S20" i="104"/>
  <c r="R20" i="104"/>
  <c r="Q20" i="104"/>
  <c r="P20" i="104"/>
  <c r="O20" i="104"/>
  <c r="N20" i="104"/>
  <c r="IN22" i="104"/>
  <c r="IM22" i="104"/>
  <c r="IL22" i="104"/>
  <c r="IK22" i="104"/>
  <c r="IJ22" i="104"/>
  <c r="II22" i="104"/>
  <c r="IH22" i="104"/>
  <c r="IG22" i="104"/>
  <c r="IF22" i="104"/>
  <c r="IE22" i="104"/>
  <c r="ID22" i="104"/>
  <c r="IC22" i="104"/>
  <c r="IB22" i="104"/>
  <c r="IA22" i="104"/>
  <c r="HZ22" i="104"/>
  <c r="HY22" i="104"/>
  <c r="HX22" i="104"/>
  <c r="HW22" i="104"/>
  <c r="HV22" i="104"/>
  <c r="HU22" i="104"/>
  <c r="HT22" i="104"/>
  <c r="HS22" i="104"/>
  <c r="HQ22" i="104"/>
  <c r="HP22" i="104"/>
  <c r="HO22" i="104"/>
  <c r="HN22" i="104"/>
  <c r="HM22" i="104"/>
  <c r="HL22" i="104"/>
  <c r="HK22" i="104"/>
  <c r="HJ22" i="104"/>
  <c r="HI22" i="104"/>
  <c r="HH22" i="104"/>
  <c r="HG22" i="104"/>
  <c r="HF22" i="104"/>
  <c r="HE22" i="104"/>
  <c r="HD22" i="104"/>
  <c r="HC22" i="104"/>
  <c r="HB22" i="104"/>
  <c r="HA22" i="104"/>
  <c r="GZ22" i="104"/>
  <c r="GY22" i="104"/>
  <c r="GX22" i="104"/>
  <c r="GW22" i="104"/>
  <c r="GV22" i="104"/>
  <c r="GT22" i="104"/>
  <c r="GS22" i="104"/>
  <c r="GR22" i="104"/>
  <c r="GQ22" i="104"/>
  <c r="GP22" i="104"/>
  <c r="GO22" i="104"/>
  <c r="GN22" i="104"/>
  <c r="GM22" i="104"/>
  <c r="GL22" i="104"/>
  <c r="GK22" i="104"/>
  <c r="GJ22" i="104"/>
  <c r="GI22" i="104"/>
  <c r="GH22" i="104"/>
  <c r="GG22" i="104"/>
  <c r="GF22" i="104"/>
  <c r="GE22" i="104"/>
  <c r="GD22" i="104"/>
  <c r="GC22" i="104"/>
  <c r="GB22" i="104"/>
  <c r="GA22" i="104"/>
  <c r="FZ22" i="104"/>
  <c r="FY22" i="104"/>
  <c r="FW22" i="104"/>
  <c r="FV22" i="104"/>
  <c r="FU22" i="104"/>
  <c r="FT22" i="104"/>
  <c r="FS22" i="104"/>
  <c r="FR22" i="104"/>
  <c r="FQ22" i="104"/>
  <c r="FP22" i="104"/>
  <c r="FO22" i="104"/>
  <c r="FN22" i="104"/>
  <c r="FM22" i="104"/>
  <c r="FL22" i="104"/>
  <c r="FK22" i="104"/>
  <c r="FJ22" i="104"/>
  <c r="FI22" i="104"/>
  <c r="FH22" i="104"/>
  <c r="FG22" i="104"/>
  <c r="FF22" i="104"/>
  <c r="FE22" i="104"/>
  <c r="FD22" i="104"/>
  <c r="FC22" i="104"/>
  <c r="FB22" i="104"/>
  <c r="ER22" i="104"/>
  <c r="EQ22" i="104"/>
  <c r="EN22" i="104"/>
  <c r="EM22" i="104"/>
  <c r="EL22" i="104"/>
  <c r="EK22" i="104"/>
  <c r="EJ22" i="104"/>
  <c r="EI22" i="104"/>
  <c r="EH22" i="104"/>
  <c r="EG22" i="104"/>
  <c r="EF22" i="104"/>
  <c r="EE22" i="104"/>
  <c r="ED22" i="104"/>
  <c r="EC22" i="104"/>
  <c r="EB22" i="104"/>
  <c r="EA22" i="104"/>
  <c r="DZ22" i="104"/>
  <c r="DY22" i="104"/>
  <c r="DX22" i="104"/>
  <c r="DW22" i="104"/>
  <c r="DV22" i="104"/>
  <c r="DU22" i="104"/>
  <c r="DT22" i="104"/>
  <c r="DS22" i="104"/>
  <c r="DR22" i="104"/>
  <c r="DQ22" i="104"/>
  <c r="DP22" i="104"/>
  <c r="DO22" i="104"/>
  <c r="DN22" i="104"/>
  <c r="DM22" i="104"/>
  <c r="DL22" i="104"/>
  <c r="DK22" i="104"/>
  <c r="DJ22" i="104"/>
  <c r="DI22" i="104"/>
  <c r="DH22" i="104"/>
  <c r="DG22" i="104"/>
  <c r="DF22" i="104"/>
  <c r="DE22" i="104"/>
  <c r="DD22" i="104"/>
  <c r="DC22" i="104"/>
  <c r="DB22" i="104"/>
  <c r="DA22" i="104"/>
  <c r="CZ22" i="104"/>
  <c r="CY22" i="104"/>
  <c r="CW22" i="104"/>
  <c r="CV22" i="104"/>
  <c r="CU22" i="104"/>
  <c r="CT22" i="104"/>
  <c r="CS22" i="104"/>
  <c r="CR22" i="104"/>
  <c r="CQ22" i="104"/>
  <c r="CP22" i="104"/>
  <c r="CO22" i="104"/>
  <c r="CN22" i="104"/>
  <c r="CM22" i="104"/>
  <c r="CL22" i="104"/>
  <c r="CK22" i="104"/>
  <c r="CJ22" i="104"/>
  <c r="CI22" i="104"/>
  <c r="CH22" i="104"/>
  <c r="CG22" i="104"/>
  <c r="CF22" i="104"/>
  <c r="CE22" i="104"/>
  <c r="CD22" i="104"/>
  <c r="CC22" i="104"/>
  <c r="CB22" i="104"/>
  <c r="CA22" i="104"/>
  <c r="BZ22" i="104"/>
  <c r="BY22" i="104"/>
  <c r="BX22" i="104"/>
  <c r="BW22" i="104"/>
  <c r="BV22" i="104"/>
  <c r="BU22" i="104"/>
  <c r="BT22" i="104"/>
  <c r="BS22" i="104"/>
  <c r="BR22" i="104"/>
  <c r="BQ22" i="104"/>
  <c r="BP22" i="104"/>
  <c r="BO22" i="104"/>
  <c r="BN22" i="104"/>
  <c r="BM22" i="104"/>
  <c r="BL22" i="104"/>
  <c r="BK22" i="104"/>
  <c r="BJ22" i="104"/>
  <c r="BI22" i="104"/>
  <c r="BH22" i="104"/>
  <c r="BF22" i="104"/>
  <c r="BE22" i="104"/>
  <c r="BD22" i="104"/>
  <c r="BC22" i="104"/>
  <c r="BB22" i="104"/>
  <c r="BA22" i="104"/>
  <c r="AZ22" i="104"/>
  <c r="AY22" i="104"/>
  <c r="AX22" i="104"/>
  <c r="AW22" i="104"/>
  <c r="AV22" i="104"/>
  <c r="AU22" i="104"/>
  <c r="AT22" i="104"/>
  <c r="AS22" i="104"/>
  <c r="AR22" i="104"/>
  <c r="AQ22" i="104"/>
  <c r="AP22" i="104"/>
  <c r="AO22" i="104"/>
  <c r="AN22" i="104"/>
  <c r="AM22" i="104"/>
  <c r="AL22" i="104"/>
  <c r="AK22" i="104"/>
  <c r="AI22" i="104"/>
  <c r="AH22" i="104"/>
  <c r="AG22" i="104"/>
  <c r="AF22" i="104"/>
  <c r="AE22" i="104"/>
  <c r="AD22" i="104"/>
  <c r="AC22" i="104"/>
  <c r="AB22" i="104"/>
  <c r="AA22" i="104"/>
  <c r="Z22" i="104"/>
  <c r="Y22" i="104"/>
  <c r="X22" i="104"/>
  <c r="W22" i="104"/>
  <c r="V22" i="104"/>
  <c r="U22" i="104"/>
  <c r="T22" i="104"/>
  <c r="S22" i="104"/>
  <c r="R22" i="104"/>
  <c r="Q22" i="104"/>
  <c r="P22" i="104"/>
  <c r="O22" i="104"/>
  <c r="N22" i="104"/>
  <c r="IN21" i="104"/>
  <c r="IM21" i="104"/>
  <c r="IL21" i="104"/>
  <c r="IK21" i="104"/>
  <c r="IJ21" i="104"/>
  <c r="II21" i="104"/>
  <c r="IH21" i="104"/>
  <c r="IG21" i="104"/>
  <c r="IF21" i="104"/>
  <c r="IE21" i="104"/>
  <c r="ID21" i="104"/>
  <c r="IC21" i="104"/>
  <c r="IB21" i="104"/>
  <c r="IA21" i="104"/>
  <c r="HZ21" i="104"/>
  <c r="HY21" i="104"/>
  <c r="HX21" i="104"/>
  <c r="HW21" i="104"/>
  <c r="HV21" i="104"/>
  <c r="HU21" i="104"/>
  <c r="HT21" i="104"/>
  <c r="HS21" i="104"/>
  <c r="HQ21" i="104"/>
  <c r="HP21" i="104"/>
  <c r="HO21" i="104"/>
  <c r="HN21" i="104"/>
  <c r="HM21" i="104"/>
  <c r="HL21" i="104"/>
  <c r="HK21" i="104"/>
  <c r="HJ21" i="104"/>
  <c r="HI21" i="104"/>
  <c r="HH21" i="104"/>
  <c r="HG21" i="104"/>
  <c r="HF21" i="104"/>
  <c r="HE21" i="104"/>
  <c r="HD21" i="104"/>
  <c r="HC21" i="104"/>
  <c r="HB21" i="104"/>
  <c r="HA21" i="104"/>
  <c r="GZ21" i="104"/>
  <c r="GY21" i="104"/>
  <c r="GX21" i="104"/>
  <c r="GW21" i="104"/>
  <c r="GV21" i="104"/>
  <c r="GT21" i="104"/>
  <c r="GS21" i="104"/>
  <c r="GR21" i="104"/>
  <c r="GQ21" i="104"/>
  <c r="GP21" i="104"/>
  <c r="GO21" i="104"/>
  <c r="GN21" i="104"/>
  <c r="GM21" i="104"/>
  <c r="GL21" i="104"/>
  <c r="GK21" i="104"/>
  <c r="GJ21" i="104"/>
  <c r="GI21" i="104"/>
  <c r="GH21" i="104"/>
  <c r="GG21" i="104"/>
  <c r="GF21" i="104"/>
  <c r="GE21" i="104"/>
  <c r="GD21" i="104"/>
  <c r="GC21" i="104"/>
  <c r="GB21" i="104"/>
  <c r="GA21" i="104"/>
  <c r="FZ21" i="104"/>
  <c r="FY21" i="104"/>
  <c r="FW21" i="104"/>
  <c r="FV21" i="104"/>
  <c r="FU21" i="104"/>
  <c r="FT21" i="104"/>
  <c r="FS21" i="104"/>
  <c r="FR21" i="104"/>
  <c r="FQ21" i="104"/>
  <c r="FP21" i="104"/>
  <c r="FO21" i="104"/>
  <c r="FN21" i="104"/>
  <c r="FM21" i="104"/>
  <c r="FL21" i="104"/>
  <c r="FK21" i="104"/>
  <c r="FJ21" i="104"/>
  <c r="FI21" i="104"/>
  <c r="FH21" i="104"/>
  <c r="FG21" i="104"/>
  <c r="FF21" i="104"/>
  <c r="FE21" i="104"/>
  <c r="FD21" i="104"/>
  <c r="FC21" i="104"/>
  <c r="FB21" i="104"/>
  <c r="ER21" i="104"/>
  <c r="EQ21" i="104"/>
  <c r="EN21" i="104"/>
  <c r="EM21" i="104"/>
  <c r="EL21" i="104"/>
  <c r="EK21" i="104"/>
  <c r="EJ21" i="104"/>
  <c r="EI21" i="104"/>
  <c r="EH21" i="104"/>
  <c r="EG21" i="104"/>
  <c r="EF21" i="104"/>
  <c r="EE21" i="104"/>
  <c r="ED21" i="104"/>
  <c r="EC21" i="104"/>
  <c r="EB21" i="104"/>
  <c r="EA21" i="104"/>
  <c r="DZ21" i="104"/>
  <c r="DY21" i="104"/>
  <c r="DX21" i="104"/>
  <c r="DW21" i="104"/>
  <c r="DV21" i="104"/>
  <c r="DU21" i="104"/>
  <c r="DT21" i="104"/>
  <c r="DS21" i="104"/>
  <c r="DR21" i="104"/>
  <c r="DQ21" i="104"/>
  <c r="DP21" i="104"/>
  <c r="DO21" i="104"/>
  <c r="DN21" i="104"/>
  <c r="DM21" i="104"/>
  <c r="DL21" i="104"/>
  <c r="DK21" i="104"/>
  <c r="DJ21" i="104"/>
  <c r="DI21" i="104"/>
  <c r="DH21" i="104"/>
  <c r="DG21" i="104"/>
  <c r="DF21" i="104"/>
  <c r="DE21" i="104"/>
  <c r="DD21" i="104"/>
  <c r="DC21" i="104"/>
  <c r="DB21" i="104"/>
  <c r="DA21" i="104"/>
  <c r="CZ21" i="104"/>
  <c r="CY21" i="104"/>
  <c r="CW21" i="104"/>
  <c r="CV21" i="104"/>
  <c r="CU21" i="104"/>
  <c r="CT21" i="104"/>
  <c r="CS21" i="104"/>
  <c r="CR21" i="104"/>
  <c r="CQ21" i="104"/>
  <c r="CP21" i="104"/>
  <c r="CO21" i="104"/>
  <c r="CN21" i="104"/>
  <c r="CM21" i="104"/>
  <c r="CL21" i="104"/>
  <c r="CK21" i="104"/>
  <c r="CJ21" i="104"/>
  <c r="CI21" i="104"/>
  <c r="CH21" i="104"/>
  <c r="CG21" i="104"/>
  <c r="CF21" i="104"/>
  <c r="CE21" i="104"/>
  <c r="CD21" i="104"/>
  <c r="CC21" i="104"/>
  <c r="CB21" i="104"/>
  <c r="CA21" i="104"/>
  <c r="BZ21" i="104"/>
  <c r="BY21" i="104"/>
  <c r="BX21" i="104"/>
  <c r="BW21" i="104"/>
  <c r="BV21" i="104"/>
  <c r="BU21" i="104"/>
  <c r="BT21" i="104"/>
  <c r="BS21" i="104"/>
  <c r="BR21" i="104"/>
  <c r="BQ21" i="104"/>
  <c r="BP21" i="104"/>
  <c r="BO21" i="104"/>
  <c r="BN21" i="104"/>
  <c r="BM21" i="104"/>
  <c r="BL21" i="104"/>
  <c r="BK21" i="104"/>
  <c r="BJ21" i="104"/>
  <c r="BI21" i="104"/>
  <c r="BH21" i="104"/>
  <c r="BF21" i="104"/>
  <c r="BE21" i="104"/>
  <c r="BD21" i="104"/>
  <c r="BC21" i="104"/>
  <c r="BB21" i="104"/>
  <c r="BA21" i="104"/>
  <c r="AZ21" i="104"/>
  <c r="AY21" i="104"/>
  <c r="AX21" i="104"/>
  <c r="AW21" i="104"/>
  <c r="AV21" i="104"/>
  <c r="AU21" i="104"/>
  <c r="AT21" i="104"/>
  <c r="AS21" i="104"/>
  <c r="AR21" i="104"/>
  <c r="AQ21" i="104"/>
  <c r="AP21" i="104"/>
  <c r="AO21" i="104"/>
  <c r="AN21" i="104"/>
  <c r="AM21" i="104"/>
  <c r="AL21" i="104"/>
  <c r="AK21" i="104"/>
  <c r="AI21" i="104"/>
  <c r="AH21" i="104"/>
  <c r="AG21" i="104"/>
  <c r="AF21" i="104"/>
  <c r="AE21" i="104"/>
  <c r="AD21" i="104"/>
  <c r="AC21" i="104"/>
  <c r="AB21" i="104"/>
  <c r="AA21" i="104"/>
  <c r="Z21" i="104"/>
  <c r="Y21" i="104"/>
  <c r="X21" i="104"/>
  <c r="W21" i="104"/>
  <c r="V21" i="104"/>
  <c r="U21" i="104"/>
  <c r="T21" i="104"/>
  <c r="S21" i="104"/>
  <c r="R21" i="104"/>
  <c r="Q21" i="104"/>
  <c r="P21" i="104"/>
  <c r="O21" i="104"/>
  <c r="N21" i="104"/>
  <c r="IN14" i="104"/>
  <c r="IM14" i="104"/>
  <c r="IL14" i="104"/>
  <c r="IK14" i="104"/>
  <c r="IJ14" i="104"/>
  <c r="II14" i="104"/>
  <c r="IH14" i="104"/>
  <c r="IG14" i="104"/>
  <c r="IF14" i="104"/>
  <c r="IE14" i="104"/>
  <c r="ID14" i="104"/>
  <c r="IC14" i="104"/>
  <c r="IB14" i="104"/>
  <c r="IA14" i="104"/>
  <c r="HZ14" i="104"/>
  <c r="HY14" i="104"/>
  <c r="HX14" i="104"/>
  <c r="HW14" i="104"/>
  <c r="HV14" i="104"/>
  <c r="HU14" i="104"/>
  <c r="HT14" i="104"/>
  <c r="HS14" i="104"/>
  <c r="HQ14" i="104"/>
  <c r="HP14" i="104"/>
  <c r="HO14" i="104"/>
  <c r="HN14" i="104"/>
  <c r="HM14" i="104"/>
  <c r="HL14" i="104"/>
  <c r="HK14" i="104"/>
  <c r="HJ14" i="104"/>
  <c r="HI14" i="104"/>
  <c r="HH14" i="104"/>
  <c r="HG14" i="104"/>
  <c r="HF14" i="104"/>
  <c r="HE14" i="104"/>
  <c r="HD14" i="104"/>
  <c r="HC14" i="104"/>
  <c r="HB14" i="104"/>
  <c r="HA14" i="104"/>
  <c r="GZ14" i="104"/>
  <c r="GY14" i="104"/>
  <c r="GX14" i="104"/>
  <c r="GW14" i="104"/>
  <c r="GV14" i="104"/>
  <c r="GT14" i="104"/>
  <c r="GS14" i="104"/>
  <c r="GR14" i="104"/>
  <c r="GQ14" i="104"/>
  <c r="GP14" i="104"/>
  <c r="GO14" i="104"/>
  <c r="GN14" i="104"/>
  <c r="GM14" i="104"/>
  <c r="GL14" i="104"/>
  <c r="GK14" i="104"/>
  <c r="GJ14" i="104"/>
  <c r="GI14" i="104"/>
  <c r="GH14" i="104"/>
  <c r="GG14" i="104"/>
  <c r="GF14" i="104"/>
  <c r="GE14" i="104"/>
  <c r="GD14" i="104"/>
  <c r="GC14" i="104"/>
  <c r="GB14" i="104"/>
  <c r="GA14" i="104"/>
  <c r="FZ14" i="104"/>
  <c r="FY14" i="104"/>
  <c r="FW14" i="104"/>
  <c r="FV14" i="104"/>
  <c r="FU14" i="104"/>
  <c r="FT14" i="104"/>
  <c r="FS14" i="104"/>
  <c r="FR14" i="104"/>
  <c r="FQ14" i="104"/>
  <c r="FP14" i="104"/>
  <c r="FO14" i="104"/>
  <c r="FN14" i="104"/>
  <c r="FM14" i="104"/>
  <c r="FL14" i="104"/>
  <c r="FK14" i="104"/>
  <c r="FJ14" i="104"/>
  <c r="FI14" i="104"/>
  <c r="FH14" i="104"/>
  <c r="FG14" i="104"/>
  <c r="FF14" i="104"/>
  <c r="FE14" i="104"/>
  <c r="FD14" i="104"/>
  <c r="FC14" i="104"/>
  <c r="FB14" i="104"/>
  <c r="ER14" i="104"/>
  <c r="EQ14" i="104"/>
  <c r="EN14" i="104"/>
  <c r="EM14" i="104"/>
  <c r="EL14" i="104"/>
  <c r="EK14" i="104"/>
  <c r="EJ14" i="104"/>
  <c r="EI14" i="104"/>
  <c r="EH14" i="104"/>
  <c r="EG14" i="104"/>
  <c r="EF14" i="104"/>
  <c r="EE14" i="104"/>
  <c r="ED14" i="104"/>
  <c r="EC14" i="104"/>
  <c r="EB14" i="104"/>
  <c r="EA14" i="104"/>
  <c r="DZ14" i="104"/>
  <c r="DY14" i="104"/>
  <c r="DX14" i="104"/>
  <c r="DW14" i="104"/>
  <c r="DV14" i="104"/>
  <c r="DU14" i="104"/>
  <c r="DT14" i="104"/>
  <c r="DS14" i="104"/>
  <c r="DR14" i="104"/>
  <c r="DQ14" i="104"/>
  <c r="DP14" i="104"/>
  <c r="DO14" i="104"/>
  <c r="DN14" i="104"/>
  <c r="DM14" i="104"/>
  <c r="DL14" i="104"/>
  <c r="DK14" i="104"/>
  <c r="DJ14" i="104"/>
  <c r="DI14" i="104"/>
  <c r="DH14" i="104"/>
  <c r="DG14" i="104"/>
  <c r="DF14" i="104"/>
  <c r="DE14" i="104"/>
  <c r="DD14" i="104"/>
  <c r="DC14" i="104"/>
  <c r="DB14" i="104"/>
  <c r="DA14" i="104"/>
  <c r="CZ14" i="104"/>
  <c r="CY14" i="104"/>
  <c r="CW14" i="104"/>
  <c r="CV14" i="104"/>
  <c r="CU14" i="104"/>
  <c r="CT14" i="104"/>
  <c r="CS14" i="104"/>
  <c r="CR14" i="104"/>
  <c r="CQ14" i="104"/>
  <c r="CP14" i="104"/>
  <c r="CO14" i="104"/>
  <c r="CN14" i="104"/>
  <c r="CM14" i="104"/>
  <c r="CL14" i="104"/>
  <c r="CK14" i="104"/>
  <c r="CJ14" i="104"/>
  <c r="CI14" i="104"/>
  <c r="CH14" i="104"/>
  <c r="CG14" i="104"/>
  <c r="CF14" i="104"/>
  <c r="CE14" i="104"/>
  <c r="CD14" i="104"/>
  <c r="CC14" i="104"/>
  <c r="CB14" i="104"/>
  <c r="CA14" i="104"/>
  <c r="BZ14" i="104"/>
  <c r="BY14" i="104"/>
  <c r="BX14" i="104"/>
  <c r="BW14" i="104"/>
  <c r="BV14" i="104"/>
  <c r="BU14" i="104"/>
  <c r="BT14" i="104"/>
  <c r="BS14" i="104"/>
  <c r="BR14" i="104"/>
  <c r="BQ14" i="104"/>
  <c r="BP14" i="104"/>
  <c r="BO14" i="104"/>
  <c r="BN14" i="104"/>
  <c r="BM14" i="104"/>
  <c r="BL14" i="104"/>
  <c r="BK14" i="104"/>
  <c r="BJ14" i="104"/>
  <c r="BI14" i="104"/>
  <c r="BH14" i="104"/>
  <c r="BF14" i="104"/>
  <c r="BE14" i="104"/>
  <c r="BD14" i="104"/>
  <c r="BC14" i="104"/>
  <c r="BB14" i="104"/>
  <c r="BA14" i="104"/>
  <c r="AZ14" i="104"/>
  <c r="AY14" i="104"/>
  <c r="AX14" i="104"/>
  <c r="AW14" i="104"/>
  <c r="AV14" i="104"/>
  <c r="AU14" i="104"/>
  <c r="AT14" i="104"/>
  <c r="AS14" i="104"/>
  <c r="AR14" i="104"/>
  <c r="AQ14" i="104"/>
  <c r="AP14" i="104"/>
  <c r="AO14" i="104"/>
  <c r="AN14" i="104"/>
  <c r="AM14" i="104"/>
  <c r="AL14" i="104"/>
  <c r="AK14" i="104"/>
  <c r="AI14" i="104"/>
  <c r="AH14" i="104"/>
  <c r="AG14" i="104"/>
  <c r="AF14" i="104"/>
  <c r="AE14" i="104"/>
  <c r="AD14" i="104"/>
  <c r="AC14" i="104"/>
  <c r="AB14" i="104"/>
  <c r="AA14" i="104"/>
  <c r="Z14" i="104"/>
  <c r="Y14" i="104"/>
  <c r="X14" i="104"/>
  <c r="W14" i="104"/>
  <c r="V14" i="104"/>
  <c r="U14" i="104"/>
  <c r="T14" i="104"/>
  <c r="S14" i="104"/>
  <c r="R14" i="104"/>
  <c r="Q14" i="104"/>
  <c r="P14" i="104"/>
  <c r="O14" i="104"/>
  <c r="N14" i="104"/>
  <c r="IN24" i="104"/>
  <c r="IM24" i="104"/>
  <c r="IL24" i="104"/>
  <c r="IK24" i="104"/>
  <c r="IJ24" i="104"/>
  <c r="II24" i="104"/>
  <c r="IH24" i="104"/>
  <c r="IG24" i="104"/>
  <c r="IF24" i="104"/>
  <c r="IE24" i="104"/>
  <c r="ID24" i="104"/>
  <c r="IC24" i="104"/>
  <c r="IB24" i="104"/>
  <c r="IA24" i="104"/>
  <c r="HZ24" i="104"/>
  <c r="HY24" i="104"/>
  <c r="HX24" i="104"/>
  <c r="HW24" i="104"/>
  <c r="HV24" i="104"/>
  <c r="HU24" i="104"/>
  <c r="HT24" i="104"/>
  <c r="HS24" i="104"/>
  <c r="HQ24" i="104"/>
  <c r="HP24" i="104"/>
  <c r="HO24" i="104"/>
  <c r="HN24" i="104"/>
  <c r="HM24" i="104"/>
  <c r="HL24" i="104"/>
  <c r="HK24" i="104"/>
  <c r="HJ24" i="104"/>
  <c r="HI24" i="104"/>
  <c r="HH24" i="104"/>
  <c r="HG24" i="104"/>
  <c r="HF24" i="104"/>
  <c r="HE24" i="104"/>
  <c r="HD24" i="104"/>
  <c r="HC24" i="104"/>
  <c r="HB24" i="104"/>
  <c r="HA24" i="104"/>
  <c r="GZ24" i="104"/>
  <c r="GY24" i="104"/>
  <c r="GX24" i="104"/>
  <c r="GW24" i="104"/>
  <c r="GV24" i="104"/>
  <c r="GT24" i="104"/>
  <c r="GS24" i="104"/>
  <c r="GR24" i="104"/>
  <c r="GQ24" i="104"/>
  <c r="GP24" i="104"/>
  <c r="GO24" i="104"/>
  <c r="GN24" i="104"/>
  <c r="GM24" i="104"/>
  <c r="GL24" i="104"/>
  <c r="GK24" i="104"/>
  <c r="GJ24" i="104"/>
  <c r="GI24" i="104"/>
  <c r="GH24" i="104"/>
  <c r="GG24" i="104"/>
  <c r="GF24" i="104"/>
  <c r="GE24" i="104"/>
  <c r="GD24" i="104"/>
  <c r="GC24" i="104"/>
  <c r="GB24" i="104"/>
  <c r="GA24" i="104"/>
  <c r="FZ24" i="104"/>
  <c r="FY24" i="104"/>
  <c r="FW24" i="104"/>
  <c r="FV24" i="104"/>
  <c r="FU24" i="104"/>
  <c r="FT24" i="104"/>
  <c r="FS24" i="104"/>
  <c r="FR24" i="104"/>
  <c r="FQ24" i="104"/>
  <c r="FP24" i="104"/>
  <c r="FO24" i="104"/>
  <c r="FN24" i="104"/>
  <c r="FM24" i="104"/>
  <c r="FL24" i="104"/>
  <c r="FK24" i="104"/>
  <c r="FJ24" i="104"/>
  <c r="FI24" i="104"/>
  <c r="FH24" i="104"/>
  <c r="FG24" i="104"/>
  <c r="FF24" i="104"/>
  <c r="FE24" i="104"/>
  <c r="FD24" i="104"/>
  <c r="FC24" i="104"/>
  <c r="FB24" i="104"/>
  <c r="ER24" i="104"/>
  <c r="EQ24" i="104"/>
  <c r="EN24" i="104"/>
  <c r="EM24" i="104"/>
  <c r="EL24" i="104"/>
  <c r="EK24" i="104"/>
  <c r="EJ24" i="104"/>
  <c r="EI24" i="104"/>
  <c r="EH24" i="104"/>
  <c r="EG24" i="104"/>
  <c r="EF24" i="104"/>
  <c r="EE24" i="104"/>
  <c r="ED24" i="104"/>
  <c r="EC24" i="104"/>
  <c r="EB24" i="104"/>
  <c r="EA24" i="104"/>
  <c r="DZ24" i="104"/>
  <c r="DY24" i="104"/>
  <c r="DX24" i="104"/>
  <c r="DW24" i="104"/>
  <c r="DV24" i="104"/>
  <c r="DU24" i="104"/>
  <c r="DT24" i="104"/>
  <c r="DS24" i="104"/>
  <c r="DR24" i="104"/>
  <c r="DQ24" i="104"/>
  <c r="DP24" i="104"/>
  <c r="DO24" i="104"/>
  <c r="DN24" i="104"/>
  <c r="DM24" i="104"/>
  <c r="DL24" i="104"/>
  <c r="DK24" i="104"/>
  <c r="DJ24" i="104"/>
  <c r="DI24" i="104"/>
  <c r="DH24" i="104"/>
  <c r="DG24" i="104"/>
  <c r="DF24" i="104"/>
  <c r="DE24" i="104"/>
  <c r="DD24" i="104"/>
  <c r="DC24" i="104"/>
  <c r="DB24" i="104"/>
  <c r="DA24" i="104"/>
  <c r="CZ24" i="104"/>
  <c r="CY24" i="104"/>
  <c r="CW24" i="104"/>
  <c r="CV24" i="104"/>
  <c r="CU24" i="104"/>
  <c r="CT24" i="104"/>
  <c r="CS24" i="104"/>
  <c r="CR24" i="104"/>
  <c r="CQ24" i="104"/>
  <c r="CP24" i="104"/>
  <c r="CO24" i="104"/>
  <c r="CN24" i="104"/>
  <c r="CM24" i="104"/>
  <c r="CL24" i="104"/>
  <c r="CK24" i="104"/>
  <c r="CJ24" i="104"/>
  <c r="CI24" i="104"/>
  <c r="CH24" i="104"/>
  <c r="CG24" i="104"/>
  <c r="CF24" i="104"/>
  <c r="CE24" i="104"/>
  <c r="CD24" i="104"/>
  <c r="CC24" i="104"/>
  <c r="CB24" i="104"/>
  <c r="CA24" i="104"/>
  <c r="BZ24" i="104"/>
  <c r="BY24" i="104"/>
  <c r="BX24" i="104"/>
  <c r="BW24" i="104"/>
  <c r="BV24" i="104"/>
  <c r="BU24" i="104"/>
  <c r="BT24" i="104"/>
  <c r="BS24" i="104"/>
  <c r="BR24" i="104"/>
  <c r="BQ24" i="104"/>
  <c r="BP24" i="104"/>
  <c r="BO24" i="104"/>
  <c r="BN24" i="104"/>
  <c r="BM24" i="104"/>
  <c r="BL24" i="104"/>
  <c r="BK24" i="104"/>
  <c r="BJ24" i="104"/>
  <c r="BI24" i="104"/>
  <c r="BH24" i="104"/>
  <c r="BF24" i="104"/>
  <c r="BE24" i="104"/>
  <c r="BD24" i="104"/>
  <c r="BC24" i="104"/>
  <c r="BB24" i="104"/>
  <c r="BA24" i="104"/>
  <c r="AZ24" i="104"/>
  <c r="AY24" i="104"/>
  <c r="AX24" i="104"/>
  <c r="AW24" i="104"/>
  <c r="AV24" i="104"/>
  <c r="AU24" i="104"/>
  <c r="AT24" i="104"/>
  <c r="AS24" i="104"/>
  <c r="AR24" i="104"/>
  <c r="AQ24" i="104"/>
  <c r="AP24" i="104"/>
  <c r="AO24" i="104"/>
  <c r="AN24" i="104"/>
  <c r="AM24" i="104"/>
  <c r="AL24" i="104"/>
  <c r="AK24" i="104"/>
  <c r="AI24" i="104"/>
  <c r="AH24" i="104"/>
  <c r="AG24" i="104"/>
  <c r="AF24" i="104"/>
  <c r="AE24" i="104"/>
  <c r="AD24" i="104"/>
  <c r="AC24" i="104"/>
  <c r="AB24" i="104"/>
  <c r="AA24" i="104"/>
  <c r="Z24" i="104"/>
  <c r="Y24" i="104"/>
  <c r="X24" i="104"/>
  <c r="W24" i="104"/>
  <c r="V24" i="104"/>
  <c r="U24" i="104"/>
  <c r="T24" i="104"/>
  <c r="S24" i="104"/>
  <c r="R24" i="104"/>
  <c r="Q24" i="104"/>
  <c r="P24" i="104"/>
  <c r="O24" i="104"/>
  <c r="N24" i="104"/>
  <c r="IN23" i="104"/>
  <c r="IM23" i="104"/>
  <c r="IL23" i="104"/>
  <c r="IK23" i="104"/>
  <c r="IJ23" i="104"/>
  <c r="II23" i="104"/>
  <c r="IH23" i="104"/>
  <c r="IG23" i="104"/>
  <c r="IF23" i="104"/>
  <c r="IE23" i="104"/>
  <c r="ID23" i="104"/>
  <c r="IC23" i="104"/>
  <c r="IB23" i="104"/>
  <c r="IA23" i="104"/>
  <c r="HZ23" i="104"/>
  <c r="HY23" i="104"/>
  <c r="HX23" i="104"/>
  <c r="HW23" i="104"/>
  <c r="HV23" i="104"/>
  <c r="HU23" i="104"/>
  <c r="HT23" i="104"/>
  <c r="HS23" i="104"/>
  <c r="HQ23" i="104"/>
  <c r="HP23" i="104"/>
  <c r="HO23" i="104"/>
  <c r="HN23" i="104"/>
  <c r="HM23" i="104"/>
  <c r="HL23" i="104"/>
  <c r="HK23" i="104"/>
  <c r="HJ23" i="104"/>
  <c r="HI23" i="104"/>
  <c r="HH23" i="104"/>
  <c r="HG23" i="104"/>
  <c r="HF23" i="104"/>
  <c r="HE23" i="104"/>
  <c r="HD23" i="104"/>
  <c r="HC23" i="104"/>
  <c r="HB23" i="104"/>
  <c r="HA23" i="104"/>
  <c r="GZ23" i="104"/>
  <c r="GY23" i="104"/>
  <c r="GX23" i="104"/>
  <c r="GW23" i="104"/>
  <c r="GV23" i="104"/>
  <c r="GT23" i="104"/>
  <c r="GS23" i="104"/>
  <c r="GR23" i="104"/>
  <c r="GQ23" i="104"/>
  <c r="GP23" i="104"/>
  <c r="GO23" i="104"/>
  <c r="GN23" i="104"/>
  <c r="GM23" i="104"/>
  <c r="GL23" i="104"/>
  <c r="GK23" i="104"/>
  <c r="GJ23" i="104"/>
  <c r="GI23" i="104"/>
  <c r="GH23" i="104"/>
  <c r="GG23" i="104"/>
  <c r="GF23" i="104"/>
  <c r="GE23" i="104"/>
  <c r="GD23" i="104"/>
  <c r="GC23" i="104"/>
  <c r="GB23" i="104"/>
  <c r="GA23" i="104"/>
  <c r="FZ23" i="104"/>
  <c r="FY23" i="104"/>
  <c r="FW23" i="104"/>
  <c r="FV23" i="104"/>
  <c r="FU23" i="104"/>
  <c r="FT23" i="104"/>
  <c r="FS23" i="104"/>
  <c r="FR23" i="104"/>
  <c r="FQ23" i="104"/>
  <c r="FP23" i="104"/>
  <c r="FO23" i="104"/>
  <c r="FN23" i="104"/>
  <c r="FM23" i="104"/>
  <c r="FL23" i="104"/>
  <c r="FK23" i="104"/>
  <c r="FJ23" i="104"/>
  <c r="FI23" i="104"/>
  <c r="FH23" i="104"/>
  <c r="FG23" i="104"/>
  <c r="FF23" i="104"/>
  <c r="FE23" i="104"/>
  <c r="FD23" i="104"/>
  <c r="FC23" i="104"/>
  <c r="FB23" i="104"/>
  <c r="ER23" i="104"/>
  <c r="ET23" i="104" s="1"/>
  <c r="EQ23" i="104"/>
  <c r="EN23" i="104"/>
  <c r="EM23" i="104"/>
  <c r="EL23" i="104"/>
  <c r="EK23" i="104"/>
  <c r="EJ23" i="104"/>
  <c r="EI23" i="104"/>
  <c r="EH23" i="104"/>
  <c r="EG23" i="104"/>
  <c r="EF23" i="104"/>
  <c r="EE23" i="104"/>
  <c r="ED23" i="104"/>
  <c r="EC23" i="104"/>
  <c r="EB23" i="104"/>
  <c r="EA23" i="104"/>
  <c r="DZ23" i="104"/>
  <c r="DY23" i="104"/>
  <c r="DX23" i="104"/>
  <c r="DW23" i="104"/>
  <c r="DV23" i="104"/>
  <c r="DU23" i="104"/>
  <c r="DT23" i="104"/>
  <c r="DS23" i="104"/>
  <c r="DR23" i="104"/>
  <c r="DQ23" i="104"/>
  <c r="DP23" i="104"/>
  <c r="DO23" i="104"/>
  <c r="DN23" i="104"/>
  <c r="DM23" i="104"/>
  <c r="DL23" i="104"/>
  <c r="DK23" i="104"/>
  <c r="DJ23" i="104"/>
  <c r="DI23" i="104"/>
  <c r="DH23" i="104"/>
  <c r="DG23" i="104"/>
  <c r="DF23" i="104"/>
  <c r="DE23" i="104"/>
  <c r="DD23" i="104"/>
  <c r="DC23" i="104"/>
  <c r="DB23" i="104"/>
  <c r="DA23" i="104"/>
  <c r="CZ23" i="104"/>
  <c r="CY23" i="104"/>
  <c r="CW23" i="104"/>
  <c r="CV23" i="104"/>
  <c r="CU23" i="104"/>
  <c r="CT23" i="104"/>
  <c r="CS23" i="104"/>
  <c r="CR23" i="104"/>
  <c r="CQ23" i="104"/>
  <c r="CP23" i="104"/>
  <c r="CO23" i="104"/>
  <c r="CN23" i="104"/>
  <c r="CM23" i="104"/>
  <c r="CL23" i="104"/>
  <c r="CK23" i="104"/>
  <c r="CJ23" i="104"/>
  <c r="CI23" i="104"/>
  <c r="CH23" i="104"/>
  <c r="CG23" i="104"/>
  <c r="CF23" i="104"/>
  <c r="CE23" i="104"/>
  <c r="CD23" i="104"/>
  <c r="CC23" i="104"/>
  <c r="CB23" i="104"/>
  <c r="CA23" i="104"/>
  <c r="BZ23" i="104"/>
  <c r="BY23" i="104"/>
  <c r="BX23" i="104"/>
  <c r="BW23" i="104"/>
  <c r="BV23" i="104"/>
  <c r="BU23" i="104"/>
  <c r="BT23" i="104"/>
  <c r="BS23" i="104"/>
  <c r="BR23" i="104"/>
  <c r="BQ23" i="104"/>
  <c r="BP23" i="104"/>
  <c r="BO23" i="104"/>
  <c r="BN23" i="104"/>
  <c r="BM23" i="104"/>
  <c r="BL23" i="104"/>
  <c r="BK23" i="104"/>
  <c r="BJ23" i="104"/>
  <c r="BI23" i="104"/>
  <c r="BH23" i="104"/>
  <c r="BF23" i="104"/>
  <c r="BE23" i="104"/>
  <c r="BD23" i="104"/>
  <c r="BC23" i="104"/>
  <c r="BB23" i="104"/>
  <c r="BA23" i="104"/>
  <c r="AZ23" i="104"/>
  <c r="AY23" i="104"/>
  <c r="AX23" i="104"/>
  <c r="AW23" i="104"/>
  <c r="AV23" i="104"/>
  <c r="AU23" i="104"/>
  <c r="AT23" i="104"/>
  <c r="AS23" i="104"/>
  <c r="AR23" i="104"/>
  <c r="AQ23" i="104"/>
  <c r="AP23" i="104"/>
  <c r="AO23" i="104"/>
  <c r="AN23" i="104"/>
  <c r="AM23" i="104"/>
  <c r="AL23" i="104"/>
  <c r="AK23" i="104"/>
  <c r="AI23" i="104"/>
  <c r="AH23" i="104"/>
  <c r="AG23" i="104"/>
  <c r="AF23" i="104"/>
  <c r="AE23" i="104"/>
  <c r="AD23" i="104"/>
  <c r="AC23" i="104"/>
  <c r="AB23" i="104"/>
  <c r="AA23" i="104"/>
  <c r="Z23" i="104"/>
  <c r="Y23" i="104"/>
  <c r="X23" i="104"/>
  <c r="W23" i="104"/>
  <c r="V23" i="104"/>
  <c r="U23" i="104"/>
  <c r="T23" i="104"/>
  <c r="S23" i="104"/>
  <c r="R23" i="104"/>
  <c r="Q23" i="104"/>
  <c r="P23" i="104"/>
  <c r="O23" i="104"/>
  <c r="N23" i="104"/>
  <c r="IN9" i="104"/>
  <c r="IM9" i="104"/>
  <c r="IL9" i="104"/>
  <c r="IK9" i="104"/>
  <c r="IJ9" i="104"/>
  <c r="II9" i="104"/>
  <c r="IH9" i="104"/>
  <c r="IG9" i="104"/>
  <c r="IF9" i="104"/>
  <c r="IE9" i="104"/>
  <c r="ID9" i="104"/>
  <c r="IC9" i="104"/>
  <c r="IB9" i="104"/>
  <c r="IA9" i="104"/>
  <c r="HZ9" i="104"/>
  <c r="HY9" i="104"/>
  <c r="HX9" i="104"/>
  <c r="HW9" i="104"/>
  <c r="HV9" i="104"/>
  <c r="HU9" i="104"/>
  <c r="HT9" i="104"/>
  <c r="HS9" i="104"/>
  <c r="HQ9" i="104"/>
  <c r="HP9" i="104"/>
  <c r="HO9" i="104"/>
  <c r="HN9" i="104"/>
  <c r="HM9" i="104"/>
  <c r="HL9" i="104"/>
  <c r="HK9" i="104"/>
  <c r="HJ9" i="104"/>
  <c r="HI9" i="104"/>
  <c r="HH9" i="104"/>
  <c r="HG9" i="104"/>
  <c r="HF9" i="104"/>
  <c r="HE9" i="104"/>
  <c r="HD9" i="104"/>
  <c r="HC9" i="104"/>
  <c r="HB9" i="104"/>
  <c r="HA9" i="104"/>
  <c r="GZ9" i="104"/>
  <c r="GY9" i="104"/>
  <c r="GX9" i="104"/>
  <c r="GW9" i="104"/>
  <c r="GV9" i="104"/>
  <c r="GT9" i="104"/>
  <c r="GS9" i="104"/>
  <c r="GR9" i="104"/>
  <c r="GQ9" i="104"/>
  <c r="GP9" i="104"/>
  <c r="GO9" i="104"/>
  <c r="GN9" i="104"/>
  <c r="GM9" i="104"/>
  <c r="GL9" i="104"/>
  <c r="GK9" i="104"/>
  <c r="GJ9" i="104"/>
  <c r="GI9" i="104"/>
  <c r="GH9" i="104"/>
  <c r="GG9" i="104"/>
  <c r="GF9" i="104"/>
  <c r="GE9" i="104"/>
  <c r="GD9" i="104"/>
  <c r="GC9" i="104"/>
  <c r="GB9" i="104"/>
  <c r="GA9" i="104"/>
  <c r="FZ9" i="104"/>
  <c r="FY9" i="104"/>
  <c r="FW9" i="104"/>
  <c r="FV9" i="104"/>
  <c r="FU9" i="104"/>
  <c r="FT9" i="104"/>
  <c r="FS9" i="104"/>
  <c r="FR9" i="104"/>
  <c r="FQ9" i="104"/>
  <c r="FP9" i="104"/>
  <c r="FO9" i="104"/>
  <c r="FN9" i="104"/>
  <c r="FM9" i="104"/>
  <c r="FL9" i="104"/>
  <c r="FK9" i="104"/>
  <c r="FJ9" i="104"/>
  <c r="FI9" i="104"/>
  <c r="FH9" i="104"/>
  <c r="FG9" i="104"/>
  <c r="FF9" i="104"/>
  <c r="FE9" i="104"/>
  <c r="FD9" i="104"/>
  <c r="FC9" i="104"/>
  <c r="FB9" i="104"/>
  <c r="ER9" i="104"/>
  <c r="EQ9" i="104"/>
  <c r="EN9" i="104"/>
  <c r="EM9" i="104"/>
  <c r="EL9" i="104"/>
  <c r="EK9" i="104"/>
  <c r="EJ9" i="104"/>
  <c r="EI9" i="104"/>
  <c r="EH9" i="104"/>
  <c r="EG9" i="104"/>
  <c r="EF9" i="104"/>
  <c r="EE9" i="104"/>
  <c r="ED9" i="104"/>
  <c r="EC9" i="104"/>
  <c r="EB9" i="104"/>
  <c r="EA9" i="104"/>
  <c r="DZ9" i="104"/>
  <c r="DY9" i="104"/>
  <c r="DX9" i="104"/>
  <c r="DW9" i="104"/>
  <c r="DV9" i="104"/>
  <c r="DU9" i="104"/>
  <c r="DT9" i="104"/>
  <c r="DS9" i="104"/>
  <c r="DR9" i="104"/>
  <c r="DQ9" i="104"/>
  <c r="DP9" i="104"/>
  <c r="DO9" i="104"/>
  <c r="DN9" i="104"/>
  <c r="DM9" i="104"/>
  <c r="DL9" i="104"/>
  <c r="DK9" i="104"/>
  <c r="DJ9" i="104"/>
  <c r="DI9" i="104"/>
  <c r="DH9" i="104"/>
  <c r="DG9" i="104"/>
  <c r="DF9" i="104"/>
  <c r="DE9" i="104"/>
  <c r="DD9" i="104"/>
  <c r="DC9" i="104"/>
  <c r="DB9" i="104"/>
  <c r="DA9" i="104"/>
  <c r="CZ9" i="104"/>
  <c r="CY9" i="104"/>
  <c r="CW9" i="104"/>
  <c r="CV9" i="104"/>
  <c r="CU9" i="104"/>
  <c r="CT9" i="104"/>
  <c r="CS9" i="104"/>
  <c r="CR9" i="104"/>
  <c r="CQ9" i="104"/>
  <c r="CP9" i="104"/>
  <c r="CO9" i="104"/>
  <c r="CN9" i="104"/>
  <c r="CM9" i="104"/>
  <c r="CL9" i="104"/>
  <c r="CK9" i="104"/>
  <c r="CJ9" i="104"/>
  <c r="CI9" i="104"/>
  <c r="CH9" i="104"/>
  <c r="CG9" i="104"/>
  <c r="CF9" i="104"/>
  <c r="CE9" i="104"/>
  <c r="CD9" i="104"/>
  <c r="CC9" i="104"/>
  <c r="CB9" i="104"/>
  <c r="CA9" i="104"/>
  <c r="BZ9" i="104"/>
  <c r="BY9" i="104"/>
  <c r="BX9" i="104"/>
  <c r="BW9" i="104"/>
  <c r="BV9" i="104"/>
  <c r="BU9" i="104"/>
  <c r="BT9" i="104"/>
  <c r="BS9" i="104"/>
  <c r="BR9" i="104"/>
  <c r="BQ9" i="104"/>
  <c r="BP9" i="104"/>
  <c r="BO9" i="104"/>
  <c r="BN9" i="104"/>
  <c r="BM9" i="104"/>
  <c r="BL9" i="104"/>
  <c r="BK9" i="104"/>
  <c r="BJ9" i="104"/>
  <c r="BI9" i="104"/>
  <c r="BH9" i="104"/>
  <c r="BF9" i="104"/>
  <c r="BE9" i="104"/>
  <c r="BD9" i="104"/>
  <c r="BC9" i="104"/>
  <c r="BB9" i="104"/>
  <c r="BA9" i="104"/>
  <c r="AZ9" i="104"/>
  <c r="AY9" i="104"/>
  <c r="AX9" i="104"/>
  <c r="AW9" i="104"/>
  <c r="AV9" i="104"/>
  <c r="AU9" i="104"/>
  <c r="AT9" i="104"/>
  <c r="AS9" i="104"/>
  <c r="AR9" i="104"/>
  <c r="AQ9" i="104"/>
  <c r="AP9" i="104"/>
  <c r="AO9" i="104"/>
  <c r="AN9" i="104"/>
  <c r="AM9" i="104"/>
  <c r="AL9" i="104"/>
  <c r="AK9" i="104"/>
  <c r="AI9" i="104"/>
  <c r="AH9" i="104"/>
  <c r="AG9" i="104"/>
  <c r="AF9" i="104"/>
  <c r="AE9" i="104"/>
  <c r="AD9" i="104"/>
  <c r="AC9" i="104"/>
  <c r="AB9" i="104"/>
  <c r="AA9" i="104"/>
  <c r="Z9" i="104"/>
  <c r="Y9" i="104"/>
  <c r="X9" i="104"/>
  <c r="W9" i="104"/>
  <c r="V9" i="104"/>
  <c r="U9" i="104"/>
  <c r="T9" i="104"/>
  <c r="S9" i="104"/>
  <c r="R9" i="104"/>
  <c r="Q9" i="104"/>
  <c r="P9" i="104"/>
  <c r="O9" i="104"/>
  <c r="N9" i="104"/>
  <c r="IN19" i="104"/>
  <c r="IM19" i="104"/>
  <c r="IL19" i="104"/>
  <c r="IK19" i="104"/>
  <c r="IJ19" i="104"/>
  <c r="II19" i="104"/>
  <c r="IH19" i="104"/>
  <c r="IG19" i="104"/>
  <c r="IF19" i="104"/>
  <c r="IE19" i="104"/>
  <c r="ID19" i="104"/>
  <c r="IC19" i="104"/>
  <c r="IB19" i="104"/>
  <c r="IA19" i="104"/>
  <c r="HZ19" i="104"/>
  <c r="HY19" i="104"/>
  <c r="HX19" i="104"/>
  <c r="HW19" i="104"/>
  <c r="HV19" i="104"/>
  <c r="HU19" i="104"/>
  <c r="HT19" i="104"/>
  <c r="HS19" i="104"/>
  <c r="HQ19" i="104"/>
  <c r="HP19" i="104"/>
  <c r="HO19" i="104"/>
  <c r="HN19" i="104"/>
  <c r="HM19" i="104"/>
  <c r="HL19" i="104"/>
  <c r="HK19" i="104"/>
  <c r="HJ19" i="104"/>
  <c r="HI19" i="104"/>
  <c r="HH19" i="104"/>
  <c r="HG19" i="104"/>
  <c r="HF19" i="104"/>
  <c r="HE19" i="104"/>
  <c r="HD19" i="104"/>
  <c r="HC19" i="104"/>
  <c r="HB19" i="104"/>
  <c r="HA19" i="104"/>
  <c r="GZ19" i="104"/>
  <c r="GY19" i="104"/>
  <c r="GX19" i="104"/>
  <c r="GW19" i="104"/>
  <c r="GV19" i="104"/>
  <c r="GT19" i="104"/>
  <c r="GS19" i="104"/>
  <c r="GR19" i="104"/>
  <c r="GQ19" i="104"/>
  <c r="GP19" i="104"/>
  <c r="GO19" i="104"/>
  <c r="GN19" i="104"/>
  <c r="GM19" i="104"/>
  <c r="GL19" i="104"/>
  <c r="GK19" i="104"/>
  <c r="GJ19" i="104"/>
  <c r="GI19" i="104"/>
  <c r="GH19" i="104"/>
  <c r="GG19" i="104"/>
  <c r="GF19" i="104"/>
  <c r="GE19" i="104"/>
  <c r="GD19" i="104"/>
  <c r="GC19" i="104"/>
  <c r="GB19" i="104"/>
  <c r="GA19" i="104"/>
  <c r="FZ19" i="104"/>
  <c r="FY19" i="104"/>
  <c r="FW19" i="104"/>
  <c r="FV19" i="104"/>
  <c r="FU19" i="104"/>
  <c r="FT19" i="104"/>
  <c r="FS19" i="104"/>
  <c r="FR19" i="104"/>
  <c r="FQ19" i="104"/>
  <c r="FP19" i="104"/>
  <c r="FO19" i="104"/>
  <c r="FN19" i="104"/>
  <c r="FM19" i="104"/>
  <c r="FL19" i="104"/>
  <c r="FK19" i="104"/>
  <c r="FJ19" i="104"/>
  <c r="FI19" i="104"/>
  <c r="FH19" i="104"/>
  <c r="FG19" i="104"/>
  <c r="FF19" i="104"/>
  <c r="FE19" i="104"/>
  <c r="FD19" i="104"/>
  <c r="FC19" i="104"/>
  <c r="FB19" i="104"/>
  <c r="ER19" i="104"/>
  <c r="EQ19" i="104"/>
  <c r="EN19" i="104"/>
  <c r="EM19" i="104"/>
  <c r="EL19" i="104"/>
  <c r="EK19" i="104"/>
  <c r="EJ19" i="104"/>
  <c r="EI19" i="104"/>
  <c r="EH19" i="104"/>
  <c r="EG19" i="104"/>
  <c r="EF19" i="104"/>
  <c r="EE19" i="104"/>
  <c r="ED19" i="104"/>
  <c r="EC19" i="104"/>
  <c r="EB19" i="104"/>
  <c r="EA19" i="104"/>
  <c r="DZ19" i="104"/>
  <c r="DY19" i="104"/>
  <c r="DX19" i="104"/>
  <c r="DW19" i="104"/>
  <c r="DV19" i="104"/>
  <c r="DU19" i="104"/>
  <c r="DT19" i="104"/>
  <c r="DS19" i="104"/>
  <c r="DR19" i="104"/>
  <c r="DQ19" i="104"/>
  <c r="DP19" i="104"/>
  <c r="DO19" i="104"/>
  <c r="DN19" i="104"/>
  <c r="DM19" i="104"/>
  <c r="DL19" i="104"/>
  <c r="DK19" i="104"/>
  <c r="DJ19" i="104"/>
  <c r="DI19" i="104"/>
  <c r="DH19" i="104"/>
  <c r="DG19" i="104"/>
  <c r="DF19" i="104"/>
  <c r="DE19" i="104"/>
  <c r="DD19" i="104"/>
  <c r="DC19" i="104"/>
  <c r="DB19" i="104"/>
  <c r="DA19" i="104"/>
  <c r="CZ19" i="104"/>
  <c r="CY19" i="104"/>
  <c r="CW19" i="104"/>
  <c r="CV19" i="104"/>
  <c r="CU19" i="104"/>
  <c r="CT19" i="104"/>
  <c r="CS19" i="104"/>
  <c r="CR19" i="104"/>
  <c r="CQ19" i="104"/>
  <c r="CP19" i="104"/>
  <c r="CO19" i="104"/>
  <c r="CN19" i="104"/>
  <c r="CM19" i="104"/>
  <c r="CL19" i="104"/>
  <c r="CK19" i="104"/>
  <c r="CJ19" i="104"/>
  <c r="CI19" i="104"/>
  <c r="CH19" i="104"/>
  <c r="CG19" i="104"/>
  <c r="CF19" i="104"/>
  <c r="CE19" i="104"/>
  <c r="CD19" i="104"/>
  <c r="CC19" i="104"/>
  <c r="CB19" i="104"/>
  <c r="CA19" i="104"/>
  <c r="BZ19" i="104"/>
  <c r="BY19" i="104"/>
  <c r="BX19" i="104"/>
  <c r="BW19" i="104"/>
  <c r="BV19" i="104"/>
  <c r="BU19" i="104"/>
  <c r="BT19" i="104"/>
  <c r="BS19" i="104"/>
  <c r="BR19" i="104"/>
  <c r="BQ19" i="104"/>
  <c r="BP19" i="104"/>
  <c r="BO19" i="104"/>
  <c r="BN19" i="104"/>
  <c r="BM19" i="104"/>
  <c r="BL19" i="104"/>
  <c r="BK19" i="104"/>
  <c r="BJ19" i="104"/>
  <c r="BI19" i="104"/>
  <c r="BH19" i="104"/>
  <c r="BF19" i="104"/>
  <c r="BE19" i="104"/>
  <c r="BD19" i="104"/>
  <c r="BC19" i="104"/>
  <c r="BB19" i="104"/>
  <c r="BA19" i="104"/>
  <c r="AZ19" i="104"/>
  <c r="AY19" i="104"/>
  <c r="AX19" i="104"/>
  <c r="AW19" i="104"/>
  <c r="AV19" i="104"/>
  <c r="AU19" i="104"/>
  <c r="AT19" i="104"/>
  <c r="AS19" i="104"/>
  <c r="AR19" i="104"/>
  <c r="AQ19" i="104"/>
  <c r="AP19" i="104"/>
  <c r="AO19" i="104"/>
  <c r="AN19" i="104"/>
  <c r="AM19" i="104"/>
  <c r="AL19" i="104"/>
  <c r="AK19" i="104"/>
  <c r="AI19" i="104"/>
  <c r="AH19" i="104"/>
  <c r="AG19" i="104"/>
  <c r="AF19" i="104"/>
  <c r="AE19" i="104"/>
  <c r="AD19" i="104"/>
  <c r="AC19" i="104"/>
  <c r="AB19" i="104"/>
  <c r="AA19" i="104"/>
  <c r="Z19" i="104"/>
  <c r="Y19" i="104"/>
  <c r="X19" i="104"/>
  <c r="W19" i="104"/>
  <c r="V19" i="104"/>
  <c r="U19" i="104"/>
  <c r="T19" i="104"/>
  <c r="S19" i="104"/>
  <c r="R19" i="104"/>
  <c r="Q19" i="104"/>
  <c r="P19" i="104"/>
  <c r="O19" i="104"/>
  <c r="N19" i="104"/>
  <c r="IN27" i="104"/>
  <c r="IM27" i="104"/>
  <c r="IL27" i="104"/>
  <c r="IK27" i="104"/>
  <c r="IJ27" i="104"/>
  <c r="II27" i="104"/>
  <c r="IH27" i="104"/>
  <c r="IG27" i="104"/>
  <c r="IF27" i="104"/>
  <c r="IE27" i="104"/>
  <c r="ID27" i="104"/>
  <c r="IC27" i="104"/>
  <c r="IB27" i="104"/>
  <c r="IA27" i="104"/>
  <c r="HZ27" i="104"/>
  <c r="HY27" i="104"/>
  <c r="HX27" i="104"/>
  <c r="HW27" i="104"/>
  <c r="HV27" i="104"/>
  <c r="HU27" i="104"/>
  <c r="HT27" i="104"/>
  <c r="HS27" i="104"/>
  <c r="HQ27" i="104"/>
  <c r="HP27" i="104"/>
  <c r="HO27" i="104"/>
  <c r="HN27" i="104"/>
  <c r="HM27" i="104"/>
  <c r="HL27" i="104"/>
  <c r="HK27" i="104"/>
  <c r="HJ27" i="104"/>
  <c r="HI27" i="104"/>
  <c r="HH27" i="104"/>
  <c r="HG27" i="104"/>
  <c r="HF27" i="104"/>
  <c r="HE27" i="104"/>
  <c r="HD27" i="104"/>
  <c r="HC27" i="104"/>
  <c r="HB27" i="104"/>
  <c r="HA27" i="104"/>
  <c r="GZ27" i="104"/>
  <c r="GY27" i="104"/>
  <c r="GX27" i="104"/>
  <c r="GW27" i="104"/>
  <c r="GV27" i="104"/>
  <c r="GT27" i="104"/>
  <c r="GS27" i="104"/>
  <c r="GR27" i="104"/>
  <c r="GQ27" i="104"/>
  <c r="GP27" i="104"/>
  <c r="GO27" i="104"/>
  <c r="GN27" i="104"/>
  <c r="GM27" i="104"/>
  <c r="GL27" i="104"/>
  <c r="GK27" i="104"/>
  <c r="GJ27" i="104"/>
  <c r="GI27" i="104"/>
  <c r="GH27" i="104"/>
  <c r="GG27" i="104"/>
  <c r="GF27" i="104"/>
  <c r="GE27" i="104"/>
  <c r="GD27" i="104"/>
  <c r="GC27" i="104"/>
  <c r="GB27" i="104"/>
  <c r="GA27" i="104"/>
  <c r="FZ27" i="104"/>
  <c r="FY27" i="104"/>
  <c r="FW27" i="104"/>
  <c r="FV27" i="104"/>
  <c r="FU27" i="104"/>
  <c r="FT27" i="104"/>
  <c r="FS27" i="104"/>
  <c r="FR27" i="104"/>
  <c r="FQ27" i="104"/>
  <c r="FP27" i="104"/>
  <c r="FO27" i="104"/>
  <c r="FN27" i="104"/>
  <c r="FM27" i="104"/>
  <c r="FL27" i="104"/>
  <c r="FK27" i="104"/>
  <c r="FJ27" i="104"/>
  <c r="FI27" i="104"/>
  <c r="FH27" i="104"/>
  <c r="FG27" i="104"/>
  <c r="FF27" i="104"/>
  <c r="FE27" i="104"/>
  <c r="FD27" i="104"/>
  <c r="FC27" i="104"/>
  <c r="FB27" i="104"/>
  <c r="ER27" i="104"/>
  <c r="EQ27" i="104"/>
  <c r="EN27" i="104"/>
  <c r="EM27" i="104"/>
  <c r="EL27" i="104"/>
  <c r="EK27" i="104"/>
  <c r="EJ27" i="104"/>
  <c r="EI27" i="104"/>
  <c r="EH27" i="104"/>
  <c r="EG27" i="104"/>
  <c r="EF27" i="104"/>
  <c r="EE27" i="104"/>
  <c r="ED27" i="104"/>
  <c r="EC27" i="104"/>
  <c r="EB27" i="104"/>
  <c r="EA27" i="104"/>
  <c r="DZ27" i="104"/>
  <c r="DY27" i="104"/>
  <c r="DX27" i="104"/>
  <c r="DW27" i="104"/>
  <c r="DV27" i="104"/>
  <c r="DU27" i="104"/>
  <c r="DT27" i="104"/>
  <c r="DS27" i="104"/>
  <c r="DR27" i="104"/>
  <c r="DQ27" i="104"/>
  <c r="DP27" i="104"/>
  <c r="DO27" i="104"/>
  <c r="DN27" i="104"/>
  <c r="DM27" i="104"/>
  <c r="DL27" i="104"/>
  <c r="DK27" i="104"/>
  <c r="DJ27" i="104"/>
  <c r="DI27" i="104"/>
  <c r="DH27" i="104"/>
  <c r="DG27" i="104"/>
  <c r="DF27" i="104"/>
  <c r="DE27" i="104"/>
  <c r="DD27" i="104"/>
  <c r="DC27" i="104"/>
  <c r="DB27" i="104"/>
  <c r="DA27" i="104"/>
  <c r="CZ27" i="104"/>
  <c r="CY27" i="104"/>
  <c r="CW27" i="104"/>
  <c r="CV27" i="104"/>
  <c r="CU27" i="104"/>
  <c r="CT27" i="104"/>
  <c r="CS27" i="104"/>
  <c r="CR27" i="104"/>
  <c r="CQ27" i="104"/>
  <c r="CP27" i="104"/>
  <c r="CO27" i="104"/>
  <c r="CN27" i="104"/>
  <c r="CM27" i="104"/>
  <c r="CL27" i="104"/>
  <c r="CK27" i="104"/>
  <c r="CJ27" i="104"/>
  <c r="CI27" i="104"/>
  <c r="CH27" i="104"/>
  <c r="CG27" i="104"/>
  <c r="CF27" i="104"/>
  <c r="CE27" i="104"/>
  <c r="CD27" i="104"/>
  <c r="CC27" i="104"/>
  <c r="CB27" i="104"/>
  <c r="CA27" i="104"/>
  <c r="BZ27" i="104"/>
  <c r="BY27" i="104"/>
  <c r="BX27" i="104"/>
  <c r="BW27" i="104"/>
  <c r="BV27" i="104"/>
  <c r="BU27" i="104"/>
  <c r="BT27" i="104"/>
  <c r="BS27" i="104"/>
  <c r="BR27" i="104"/>
  <c r="BQ27" i="104"/>
  <c r="BP27" i="104"/>
  <c r="BO27" i="104"/>
  <c r="BN27" i="104"/>
  <c r="BM27" i="104"/>
  <c r="BL27" i="104"/>
  <c r="BK27" i="104"/>
  <c r="BJ27" i="104"/>
  <c r="BI27" i="104"/>
  <c r="BH27" i="104"/>
  <c r="BF27" i="104"/>
  <c r="BE27" i="104"/>
  <c r="BD27" i="104"/>
  <c r="BC27" i="104"/>
  <c r="BB27" i="104"/>
  <c r="BA27" i="104"/>
  <c r="AZ27" i="104"/>
  <c r="AY27" i="104"/>
  <c r="AX27" i="104"/>
  <c r="AW27" i="104"/>
  <c r="AV27" i="104"/>
  <c r="AU27" i="104"/>
  <c r="AT27" i="104"/>
  <c r="AS27" i="104"/>
  <c r="AR27" i="104"/>
  <c r="AQ27" i="104"/>
  <c r="AP27" i="104"/>
  <c r="AO27" i="104"/>
  <c r="AN27" i="104"/>
  <c r="AM27" i="104"/>
  <c r="AL27" i="104"/>
  <c r="AK27" i="104"/>
  <c r="AI27" i="104"/>
  <c r="AH27" i="104"/>
  <c r="AG27" i="104"/>
  <c r="AF27" i="104"/>
  <c r="AE27" i="104"/>
  <c r="AD27" i="104"/>
  <c r="AC27" i="104"/>
  <c r="AB27" i="104"/>
  <c r="AA27" i="104"/>
  <c r="Z27" i="104"/>
  <c r="Y27" i="104"/>
  <c r="X27" i="104"/>
  <c r="W27" i="104"/>
  <c r="V27" i="104"/>
  <c r="U27" i="104"/>
  <c r="T27" i="104"/>
  <c r="S27" i="104"/>
  <c r="R27" i="104"/>
  <c r="Q27" i="104"/>
  <c r="P27" i="104"/>
  <c r="O27" i="104"/>
  <c r="N27" i="104"/>
  <c r="IN16" i="104"/>
  <c r="IM16" i="104"/>
  <c r="IL16" i="104"/>
  <c r="IK16" i="104"/>
  <c r="IJ16" i="104"/>
  <c r="II16" i="104"/>
  <c r="IH16" i="104"/>
  <c r="IG16" i="104"/>
  <c r="IF16" i="104"/>
  <c r="IE16" i="104"/>
  <c r="ID16" i="104"/>
  <c r="IC16" i="104"/>
  <c r="IB16" i="104"/>
  <c r="IA16" i="104"/>
  <c r="HZ16" i="104"/>
  <c r="HY16" i="104"/>
  <c r="HX16" i="104"/>
  <c r="HW16" i="104"/>
  <c r="HV16" i="104"/>
  <c r="HU16" i="104"/>
  <c r="HT16" i="104"/>
  <c r="HS16" i="104"/>
  <c r="HQ16" i="104"/>
  <c r="HP16" i="104"/>
  <c r="HO16" i="104"/>
  <c r="HN16" i="104"/>
  <c r="HM16" i="104"/>
  <c r="HL16" i="104"/>
  <c r="HK16" i="104"/>
  <c r="HJ16" i="104"/>
  <c r="HI16" i="104"/>
  <c r="HH16" i="104"/>
  <c r="HG16" i="104"/>
  <c r="HF16" i="104"/>
  <c r="HE16" i="104"/>
  <c r="HD16" i="104"/>
  <c r="HC16" i="104"/>
  <c r="HB16" i="104"/>
  <c r="HA16" i="104"/>
  <c r="GZ16" i="104"/>
  <c r="GY16" i="104"/>
  <c r="GX16" i="104"/>
  <c r="GW16" i="104"/>
  <c r="GV16" i="104"/>
  <c r="GT16" i="104"/>
  <c r="GS16" i="104"/>
  <c r="GR16" i="104"/>
  <c r="GQ16" i="104"/>
  <c r="GP16" i="104"/>
  <c r="GO16" i="104"/>
  <c r="GN16" i="104"/>
  <c r="GM16" i="104"/>
  <c r="GL16" i="104"/>
  <c r="GK16" i="104"/>
  <c r="GJ16" i="104"/>
  <c r="GI16" i="104"/>
  <c r="GH16" i="104"/>
  <c r="GG16" i="104"/>
  <c r="GF16" i="104"/>
  <c r="GE16" i="104"/>
  <c r="GD16" i="104"/>
  <c r="GC16" i="104"/>
  <c r="GB16" i="104"/>
  <c r="GA16" i="104"/>
  <c r="FZ16" i="104"/>
  <c r="FY16" i="104"/>
  <c r="FW16" i="104"/>
  <c r="FV16" i="104"/>
  <c r="FU16" i="104"/>
  <c r="FT16" i="104"/>
  <c r="FS16" i="104"/>
  <c r="FR16" i="104"/>
  <c r="FQ16" i="104"/>
  <c r="FP16" i="104"/>
  <c r="FO16" i="104"/>
  <c r="FN16" i="104"/>
  <c r="FM16" i="104"/>
  <c r="FL16" i="104"/>
  <c r="FK16" i="104"/>
  <c r="FJ16" i="104"/>
  <c r="FI16" i="104"/>
  <c r="FH16" i="104"/>
  <c r="FG16" i="104"/>
  <c r="FF16" i="104"/>
  <c r="FE16" i="104"/>
  <c r="FD16" i="104"/>
  <c r="FC16" i="104"/>
  <c r="FB16" i="104"/>
  <c r="ER16" i="104"/>
  <c r="EQ16" i="104"/>
  <c r="EN16" i="104"/>
  <c r="EM16" i="104"/>
  <c r="EL16" i="104"/>
  <c r="EK16" i="104"/>
  <c r="EJ16" i="104"/>
  <c r="EI16" i="104"/>
  <c r="EH16" i="104"/>
  <c r="EG16" i="104"/>
  <c r="EF16" i="104"/>
  <c r="EE16" i="104"/>
  <c r="ED16" i="104"/>
  <c r="EC16" i="104"/>
  <c r="EB16" i="104"/>
  <c r="EA16" i="104"/>
  <c r="DZ16" i="104"/>
  <c r="DY16" i="104"/>
  <c r="DX16" i="104"/>
  <c r="DW16" i="104"/>
  <c r="DV16" i="104"/>
  <c r="DU16" i="104"/>
  <c r="DT16" i="104"/>
  <c r="DS16" i="104"/>
  <c r="DR16" i="104"/>
  <c r="DQ16" i="104"/>
  <c r="DP16" i="104"/>
  <c r="DO16" i="104"/>
  <c r="DN16" i="104"/>
  <c r="DM16" i="104"/>
  <c r="DL16" i="104"/>
  <c r="DK16" i="104"/>
  <c r="DJ16" i="104"/>
  <c r="DI16" i="104"/>
  <c r="DH16" i="104"/>
  <c r="DG16" i="104"/>
  <c r="DF16" i="104"/>
  <c r="DE16" i="104"/>
  <c r="DD16" i="104"/>
  <c r="DC16" i="104"/>
  <c r="DB16" i="104"/>
  <c r="DA16" i="104"/>
  <c r="CZ16" i="104"/>
  <c r="CY16" i="104"/>
  <c r="CW16" i="104"/>
  <c r="CV16" i="104"/>
  <c r="CU16" i="104"/>
  <c r="CT16" i="104"/>
  <c r="CS16" i="104"/>
  <c r="CR16" i="104"/>
  <c r="CQ16" i="104"/>
  <c r="CP16" i="104"/>
  <c r="CO16" i="104"/>
  <c r="CN16" i="104"/>
  <c r="CM16" i="104"/>
  <c r="CL16" i="104"/>
  <c r="CK16" i="104"/>
  <c r="CJ16" i="104"/>
  <c r="CI16" i="104"/>
  <c r="CH16" i="104"/>
  <c r="CG16" i="104"/>
  <c r="CF16" i="104"/>
  <c r="CE16" i="104"/>
  <c r="CD16" i="104"/>
  <c r="CC16" i="104"/>
  <c r="CB16" i="104"/>
  <c r="CA16" i="104"/>
  <c r="BZ16" i="104"/>
  <c r="BY16" i="104"/>
  <c r="BX16" i="104"/>
  <c r="BW16" i="104"/>
  <c r="BV16" i="104"/>
  <c r="BU16" i="104"/>
  <c r="BT16" i="104"/>
  <c r="BS16" i="104"/>
  <c r="BR16" i="104"/>
  <c r="BQ16" i="104"/>
  <c r="BP16" i="104"/>
  <c r="BO16" i="104"/>
  <c r="BN16" i="104"/>
  <c r="BM16" i="104"/>
  <c r="BL16" i="104"/>
  <c r="BK16" i="104"/>
  <c r="BJ16" i="104"/>
  <c r="BI16" i="104"/>
  <c r="BH16" i="104"/>
  <c r="BF16" i="104"/>
  <c r="BE16" i="104"/>
  <c r="BD16" i="104"/>
  <c r="BC16" i="104"/>
  <c r="BB16" i="104"/>
  <c r="BA16" i="104"/>
  <c r="AZ16" i="104"/>
  <c r="AY16" i="104"/>
  <c r="AX16" i="104"/>
  <c r="AW16" i="104"/>
  <c r="AV16" i="104"/>
  <c r="AU16" i="104"/>
  <c r="AT16" i="104"/>
  <c r="AS16" i="104"/>
  <c r="AR16" i="104"/>
  <c r="AQ16" i="104"/>
  <c r="AP16" i="104"/>
  <c r="AO16" i="104"/>
  <c r="AN16" i="104"/>
  <c r="AM16" i="104"/>
  <c r="AL16" i="104"/>
  <c r="AK16" i="104"/>
  <c r="AI16" i="104"/>
  <c r="AH16" i="104"/>
  <c r="AG16" i="104"/>
  <c r="AF16" i="104"/>
  <c r="AE16" i="104"/>
  <c r="AD16" i="104"/>
  <c r="AC16" i="104"/>
  <c r="AB16" i="104"/>
  <c r="AA16" i="104"/>
  <c r="Z16" i="104"/>
  <c r="Y16" i="104"/>
  <c r="X16" i="104"/>
  <c r="W16" i="104"/>
  <c r="V16" i="104"/>
  <c r="U16" i="104"/>
  <c r="T16" i="104"/>
  <c r="S16" i="104"/>
  <c r="R16" i="104"/>
  <c r="Q16" i="104"/>
  <c r="P16" i="104"/>
  <c r="O16" i="104"/>
  <c r="N16" i="104"/>
  <c r="IN11" i="104"/>
  <c r="IM11" i="104"/>
  <c r="IL11" i="104"/>
  <c r="IK11" i="104"/>
  <c r="IJ11" i="104"/>
  <c r="II11" i="104"/>
  <c r="IH11" i="104"/>
  <c r="IG11" i="104"/>
  <c r="IF11" i="104"/>
  <c r="IE11" i="104"/>
  <c r="ID11" i="104"/>
  <c r="IC11" i="104"/>
  <c r="IB11" i="104"/>
  <c r="IA11" i="104"/>
  <c r="HZ11" i="104"/>
  <c r="HY11" i="104"/>
  <c r="HX11" i="104"/>
  <c r="HW11" i="104"/>
  <c r="HV11" i="104"/>
  <c r="HU11" i="104"/>
  <c r="HT11" i="104"/>
  <c r="HS11" i="104"/>
  <c r="HQ11" i="104"/>
  <c r="HP11" i="104"/>
  <c r="HO11" i="104"/>
  <c r="HN11" i="104"/>
  <c r="HM11" i="104"/>
  <c r="HL11" i="104"/>
  <c r="HK11" i="104"/>
  <c r="HJ11" i="104"/>
  <c r="HI11" i="104"/>
  <c r="HH11" i="104"/>
  <c r="HG11" i="104"/>
  <c r="HF11" i="104"/>
  <c r="HE11" i="104"/>
  <c r="HD11" i="104"/>
  <c r="HC11" i="104"/>
  <c r="HB11" i="104"/>
  <c r="HA11" i="104"/>
  <c r="GZ11" i="104"/>
  <c r="GY11" i="104"/>
  <c r="GX11" i="104"/>
  <c r="GW11" i="104"/>
  <c r="GV11" i="104"/>
  <c r="GT11" i="104"/>
  <c r="GS11" i="104"/>
  <c r="GR11" i="104"/>
  <c r="GQ11" i="104"/>
  <c r="GP11" i="104"/>
  <c r="GO11" i="104"/>
  <c r="GN11" i="104"/>
  <c r="GM11" i="104"/>
  <c r="GL11" i="104"/>
  <c r="GK11" i="104"/>
  <c r="GJ11" i="104"/>
  <c r="GI11" i="104"/>
  <c r="GH11" i="104"/>
  <c r="GG11" i="104"/>
  <c r="GF11" i="104"/>
  <c r="GE11" i="104"/>
  <c r="GD11" i="104"/>
  <c r="GC11" i="104"/>
  <c r="GB11" i="104"/>
  <c r="GA11" i="104"/>
  <c r="FZ11" i="104"/>
  <c r="FY11" i="104"/>
  <c r="FW11" i="104"/>
  <c r="FV11" i="104"/>
  <c r="FU11" i="104"/>
  <c r="FT11" i="104"/>
  <c r="FS11" i="104"/>
  <c r="FR11" i="104"/>
  <c r="FQ11" i="104"/>
  <c r="FP11" i="104"/>
  <c r="FO11" i="104"/>
  <c r="FN11" i="104"/>
  <c r="FM11" i="104"/>
  <c r="FL11" i="104"/>
  <c r="FK11" i="104"/>
  <c r="FJ11" i="104"/>
  <c r="FI11" i="104"/>
  <c r="FH11" i="104"/>
  <c r="FG11" i="104"/>
  <c r="FF11" i="104"/>
  <c r="FE11" i="104"/>
  <c r="FD11" i="104"/>
  <c r="FC11" i="104"/>
  <c r="FB11" i="104"/>
  <c r="ER11" i="104"/>
  <c r="EQ11" i="104"/>
  <c r="ET11" i="104" s="1"/>
  <c r="EN11" i="104"/>
  <c r="EM11" i="104"/>
  <c r="EL11" i="104"/>
  <c r="EK11" i="104"/>
  <c r="EJ11" i="104"/>
  <c r="EI11" i="104"/>
  <c r="EH11" i="104"/>
  <c r="EG11" i="104"/>
  <c r="EF11" i="104"/>
  <c r="EE11" i="104"/>
  <c r="ED11" i="104"/>
  <c r="EC11" i="104"/>
  <c r="EB11" i="104"/>
  <c r="EA11" i="104"/>
  <c r="DZ11" i="104"/>
  <c r="DY11" i="104"/>
  <c r="DX11" i="104"/>
  <c r="DW11" i="104"/>
  <c r="DV11" i="104"/>
  <c r="DU11" i="104"/>
  <c r="DT11" i="104"/>
  <c r="DS11" i="104"/>
  <c r="DR11" i="104"/>
  <c r="DQ11" i="104"/>
  <c r="DP11" i="104"/>
  <c r="DO11" i="104"/>
  <c r="DN11" i="104"/>
  <c r="DM11" i="104"/>
  <c r="DL11" i="104"/>
  <c r="DK11" i="104"/>
  <c r="DJ11" i="104"/>
  <c r="DI11" i="104"/>
  <c r="DH11" i="104"/>
  <c r="DG11" i="104"/>
  <c r="DF11" i="104"/>
  <c r="DE11" i="104"/>
  <c r="DD11" i="104"/>
  <c r="DC11" i="104"/>
  <c r="DB11" i="104"/>
  <c r="DA11" i="104"/>
  <c r="CZ11" i="104"/>
  <c r="CY11" i="104"/>
  <c r="CW11" i="104"/>
  <c r="CV11" i="104"/>
  <c r="CU11" i="104"/>
  <c r="CT11" i="104"/>
  <c r="CS11" i="104"/>
  <c r="CR11" i="104"/>
  <c r="CQ11" i="104"/>
  <c r="CP11" i="104"/>
  <c r="CO11" i="104"/>
  <c r="CN11" i="104"/>
  <c r="CM11" i="104"/>
  <c r="CL11" i="104"/>
  <c r="CK11" i="104"/>
  <c r="CJ11" i="104"/>
  <c r="CI11" i="104"/>
  <c r="CH11" i="104"/>
  <c r="CG11" i="104"/>
  <c r="CF11" i="104"/>
  <c r="CE11" i="104"/>
  <c r="CD11" i="104"/>
  <c r="CC11" i="104"/>
  <c r="CB11" i="104"/>
  <c r="CA11" i="104"/>
  <c r="BZ11" i="104"/>
  <c r="BY11" i="104"/>
  <c r="BX11" i="104"/>
  <c r="BW11" i="104"/>
  <c r="BV11" i="104"/>
  <c r="BU11" i="104"/>
  <c r="BT11" i="104"/>
  <c r="BS11" i="104"/>
  <c r="BR11" i="104"/>
  <c r="BQ11" i="104"/>
  <c r="BP11" i="104"/>
  <c r="BO11" i="104"/>
  <c r="BN11" i="104"/>
  <c r="BM11" i="104"/>
  <c r="BL11" i="104"/>
  <c r="BK11" i="104"/>
  <c r="BJ11" i="104"/>
  <c r="BI11" i="104"/>
  <c r="BH11" i="104"/>
  <c r="BF11" i="104"/>
  <c r="BE11" i="104"/>
  <c r="BD11" i="104"/>
  <c r="BC11" i="104"/>
  <c r="BB11" i="104"/>
  <c r="BA11" i="104"/>
  <c r="AZ11" i="104"/>
  <c r="AY11" i="104"/>
  <c r="AX11" i="104"/>
  <c r="AW11" i="104"/>
  <c r="AV11" i="104"/>
  <c r="AU11" i="104"/>
  <c r="AT11" i="104"/>
  <c r="AS11" i="104"/>
  <c r="AR11" i="104"/>
  <c r="AQ11" i="104"/>
  <c r="AP11" i="104"/>
  <c r="AO11" i="104"/>
  <c r="AN11" i="104"/>
  <c r="AM11" i="104"/>
  <c r="AL11" i="104"/>
  <c r="AK11" i="104"/>
  <c r="AI11" i="104"/>
  <c r="AH11" i="104"/>
  <c r="AG11" i="104"/>
  <c r="AF11" i="104"/>
  <c r="AE11" i="104"/>
  <c r="AD11" i="104"/>
  <c r="AC11" i="104"/>
  <c r="AB11" i="104"/>
  <c r="AA11" i="104"/>
  <c r="Z11" i="104"/>
  <c r="Y11" i="104"/>
  <c r="X11" i="104"/>
  <c r="W11" i="104"/>
  <c r="V11" i="104"/>
  <c r="U11" i="104"/>
  <c r="T11" i="104"/>
  <c r="S11" i="104"/>
  <c r="R11" i="104"/>
  <c r="Q11" i="104"/>
  <c r="P11" i="104"/>
  <c r="O11" i="104"/>
  <c r="N11" i="104"/>
  <c r="IN12" i="104"/>
  <c r="IM12" i="104"/>
  <c r="IL12" i="104"/>
  <c r="IK12" i="104"/>
  <c r="IJ12" i="104"/>
  <c r="II12" i="104"/>
  <c r="IH12" i="104"/>
  <c r="IG12" i="104"/>
  <c r="IF12" i="104"/>
  <c r="IE12" i="104"/>
  <c r="ID12" i="104"/>
  <c r="IC12" i="104"/>
  <c r="IB12" i="104"/>
  <c r="IA12" i="104"/>
  <c r="HZ12" i="104"/>
  <c r="HY12" i="104"/>
  <c r="HX12" i="104"/>
  <c r="HW12" i="104"/>
  <c r="HV12" i="104"/>
  <c r="HU12" i="104"/>
  <c r="HT12" i="104"/>
  <c r="HS12" i="104"/>
  <c r="HQ12" i="104"/>
  <c r="HP12" i="104"/>
  <c r="HO12" i="104"/>
  <c r="HN12" i="104"/>
  <c r="HM12" i="104"/>
  <c r="HL12" i="104"/>
  <c r="HK12" i="104"/>
  <c r="HJ12" i="104"/>
  <c r="HI12" i="104"/>
  <c r="HH12" i="104"/>
  <c r="HG12" i="104"/>
  <c r="HF12" i="104"/>
  <c r="HE12" i="104"/>
  <c r="HD12" i="104"/>
  <c r="HC12" i="104"/>
  <c r="HB12" i="104"/>
  <c r="HA12" i="104"/>
  <c r="GZ12" i="104"/>
  <c r="GY12" i="104"/>
  <c r="GX12" i="104"/>
  <c r="GW12" i="104"/>
  <c r="GV12" i="104"/>
  <c r="GT12" i="104"/>
  <c r="GS12" i="104"/>
  <c r="GR12" i="104"/>
  <c r="GQ12" i="104"/>
  <c r="GP12" i="104"/>
  <c r="GO12" i="104"/>
  <c r="GN12" i="104"/>
  <c r="GM12" i="104"/>
  <c r="GL12" i="104"/>
  <c r="GK12" i="104"/>
  <c r="GJ12" i="104"/>
  <c r="GI12" i="104"/>
  <c r="GH12" i="104"/>
  <c r="GG12" i="104"/>
  <c r="GF12" i="104"/>
  <c r="GE12" i="104"/>
  <c r="GD12" i="104"/>
  <c r="GC12" i="104"/>
  <c r="GB12" i="104"/>
  <c r="GA12" i="104"/>
  <c r="FZ12" i="104"/>
  <c r="FY12" i="104"/>
  <c r="FW12" i="104"/>
  <c r="FV12" i="104"/>
  <c r="FU12" i="104"/>
  <c r="FT12" i="104"/>
  <c r="FS12" i="104"/>
  <c r="FR12" i="104"/>
  <c r="FQ12" i="104"/>
  <c r="FP12" i="104"/>
  <c r="FO12" i="104"/>
  <c r="FN12" i="104"/>
  <c r="FM12" i="104"/>
  <c r="FL12" i="104"/>
  <c r="FK12" i="104"/>
  <c r="FJ12" i="104"/>
  <c r="FI12" i="104"/>
  <c r="FH12" i="104"/>
  <c r="FG12" i="104"/>
  <c r="FF12" i="104"/>
  <c r="FE12" i="104"/>
  <c r="FD12" i="104"/>
  <c r="FC12" i="104"/>
  <c r="FB12" i="104"/>
  <c r="ER12" i="104"/>
  <c r="EQ12" i="104"/>
  <c r="EN12" i="104"/>
  <c r="EM12" i="104"/>
  <c r="EL12" i="104"/>
  <c r="EK12" i="104"/>
  <c r="EJ12" i="104"/>
  <c r="EI12" i="104"/>
  <c r="EH12" i="104"/>
  <c r="EG12" i="104"/>
  <c r="EF12" i="104"/>
  <c r="EE12" i="104"/>
  <c r="ED12" i="104"/>
  <c r="EC12" i="104"/>
  <c r="EB12" i="104"/>
  <c r="EA12" i="104"/>
  <c r="DZ12" i="104"/>
  <c r="DY12" i="104"/>
  <c r="DX12" i="104"/>
  <c r="DW12" i="104"/>
  <c r="DV12" i="104"/>
  <c r="DU12" i="104"/>
  <c r="DT12" i="104"/>
  <c r="DS12" i="104"/>
  <c r="DR12" i="104"/>
  <c r="DQ12" i="104"/>
  <c r="DP12" i="104"/>
  <c r="DO12" i="104"/>
  <c r="DN12" i="104"/>
  <c r="DM12" i="104"/>
  <c r="DL12" i="104"/>
  <c r="DK12" i="104"/>
  <c r="DJ12" i="104"/>
  <c r="DI12" i="104"/>
  <c r="DH12" i="104"/>
  <c r="DG12" i="104"/>
  <c r="DF12" i="104"/>
  <c r="DE12" i="104"/>
  <c r="DD12" i="104"/>
  <c r="DC12" i="104"/>
  <c r="DB12" i="104"/>
  <c r="DA12" i="104"/>
  <c r="CZ12" i="104"/>
  <c r="CY12" i="104"/>
  <c r="CW12" i="104"/>
  <c r="CV12" i="104"/>
  <c r="CU12" i="104"/>
  <c r="CT12" i="104"/>
  <c r="CS12" i="104"/>
  <c r="CR12" i="104"/>
  <c r="CQ12" i="104"/>
  <c r="CP12" i="104"/>
  <c r="CO12" i="104"/>
  <c r="CN12" i="104"/>
  <c r="CM12" i="104"/>
  <c r="CL12" i="104"/>
  <c r="CK12" i="104"/>
  <c r="CJ12" i="104"/>
  <c r="CI12" i="104"/>
  <c r="CH12" i="104"/>
  <c r="CG12" i="104"/>
  <c r="CF12" i="104"/>
  <c r="CE12" i="104"/>
  <c r="CD12" i="104"/>
  <c r="CC12" i="104"/>
  <c r="CB12" i="104"/>
  <c r="CA12" i="104"/>
  <c r="BZ12" i="104"/>
  <c r="BY12" i="104"/>
  <c r="BX12" i="104"/>
  <c r="BW12" i="104"/>
  <c r="BV12" i="104"/>
  <c r="BU12" i="104"/>
  <c r="BT12" i="104"/>
  <c r="BS12" i="104"/>
  <c r="BR12" i="104"/>
  <c r="BQ12" i="104"/>
  <c r="BP12" i="104"/>
  <c r="BO12" i="104"/>
  <c r="BN12" i="104"/>
  <c r="BM12" i="104"/>
  <c r="BL12" i="104"/>
  <c r="BK12" i="104"/>
  <c r="BJ12" i="104"/>
  <c r="BI12" i="104"/>
  <c r="BH12" i="104"/>
  <c r="BF12" i="104"/>
  <c r="BE12" i="104"/>
  <c r="BD12" i="104"/>
  <c r="BC12" i="104"/>
  <c r="BB12" i="104"/>
  <c r="BA12" i="104"/>
  <c r="AZ12" i="104"/>
  <c r="AY12" i="104"/>
  <c r="AX12" i="104"/>
  <c r="AW12" i="104"/>
  <c r="AV12" i="104"/>
  <c r="AU12" i="104"/>
  <c r="AT12" i="104"/>
  <c r="AS12" i="104"/>
  <c r="AR12" i="104"/>
  <c r="AQ12" i="104"/>
  <c r="AP12" i="104"/>
  <c r="AO12" i="104"/>
  <c r="AN12" i="104"/>
  <c r="AM12" i="104"/>
  <c r="AL12" i="104"/>
  <c r="AK12" i="104"/>
  <c r="AI12" i="104"/>
  <c r="AH12" i="104"/>
  <c r="AG12" i="104"/>
  <c r="AF12" i="104"/>
  <c r="AE12" i="104"/>
  <c r="AD12" i="104"/>
  <c r="AC12" i="104"/>
  <c r="AB12" i="104"/>
  <c r="AA12" i="104"/>
  <c r="Z12" i="104"/>
  <c r="Y12" i="104"/>
  <c r="X12" i="104"/>
  <c r="W12" i="104"/>
  <c r="V12" i="104"/>
  <c r="U12" i="104"/>
  <c r="T12" i="104"/>
  <c r="S12" i="104"/>
  <c r="R12" i="104"/>
  <c r="Q12" i="104"/>
  <c r="P12" i="104"/>
  <c r="O12" i="104"/>
  <c r="N12" i="104"/>
  <c r="IN15" i="104"/>
  <c r="IM15" i="104"/>
  <c r="IL15" i="104"/>
  <c r="IK15" i="104"/>
  <c r="IJ15" i="104"/>
  <c r="II15" i="104"/>
  <c r="IH15" i="104"/>
  <c r="IG15" i="104"/>
  <c r="IF15" i="104"/>
  <c r="IE15" i="104"/>
  <c r="ID15" i="104"/>
  <c r="IC15" i="104"/>
  <c r="IB15" i="104"/>
  <c r="IA15" i="104"/>
  <c r="HZ15" i="104"/>
  <c r="HY15" i="104"/>
  <c r="HX15" i="104"/>
  <c r="HW15" i="104"/>
  <c r="HV15" i="104"/>
  <c r="HU15" i="104"/>
  <c r="HT15" i="104"/>
  <c r="HS15" i="104"/>
  <c r="HQ15" i="104"/>
  <c r="HP15" i="104"/>
  <c r="HO15" i="104"/>
  <c r="HN15" i="104"/>
  <c r="HM15" i="104"/>
  <c r="HL15" i="104"/>
  <c r="HK15" i="104"/>
  <c r="HJ15" i="104"/>
  <c r="HI15" i="104"/>
  <c r="HH15" i="104"/>
  <c r="HG15" i="104"/>
  <c r="HF15" i="104"/>
  <c r="HE15" i="104"/>
  <c r="HD15" i="104"/>
  <c r="HC15" i="104"/>
  <c r="HB15" i="104"/>
  <c r="HA15" i="104"/>
  <c r="GZ15" i="104"/>
  <c r="GY15" i="104"/>
  <c r="GX15" i="104"/>
  <c r="GW15" i="104"/>
  <c r="GV15" i="104"/>
  <c r="GT15" i="104"/>
  <c r="GS15" i="104"/>
  <c r="GR15" i="104"/>
  <c r="GQ15" i="104"/>
  <c r="GP15" i="104"/>
  <c r="GO15" i="104"/>
  <c r="GN15" i="104"/>
  <c r="GM15" i="104"/>
  <c r="GL15" i="104"/>
  <c r="GK15" i="104"/>
  <c r="GJ15" i="104"/>
  <c r="GI15" i="104"/>
  <c r="GH15" i="104"/>
  <c r="GG15" i="104"/>
  <c r="GF15" i="104"/>
  <c r="GE15" i="104"/>
  <c r="GD15" i="104"/>
  <c r="GC15" i="104"/>
  <c r="GB15" i="104"/>
  <c r="GA15" i="104"/>
  <c r="FZ15" i="104"/>
  <c r="FY15" i="104"/>
  <c r="FW15" i="104"/>
  <c r="FV15" i="104"/>
  <c r="FU15" i="104"/>
  <c r="FT15" i="104"/>
  <c r="FS15" i="104"/>
  <c r="FR15" i="104"/>
  <c r="FQ15" i="104"/>
  <c r="FP15" i="104"/>
  <c r="FO15" i="104"/>
  <c r="FN15" i="104"/>
  <c r="FM15" i="104"/>
  <c r="FL15" i="104"/>
  <c r="FK15" i="104"/>
  <c r="FJ15" i="104"/>
  <c r="FI15" i="104"/>
  <c r="FH15" i="104"/>
  <c r="FG15" i="104"/>
  <c r="FF15" i="104"/>
  <c r="FE15" i="104"/>
  <c r="FD15" i="104"/>
  <c r="FC15" i="104"/>
  <c r="FB15" i="104"/>
  <c r="ER15" i="104"/>
  <c r="EQ15" i="104"/>
  <c r="ET15" i="104" s="1"/>
  <c r="EN15" i="104"/>
  <c r="EM15" i="104"/>
  <c r="EL15" i="104"/>
  <c r="EK15" i="104"/>
  <c r="EJ15" i="104"/>
  <c r="EI15" i="104"/>
  <c r="EH15" i="104"/>
  <c r="EG15" i="104"/>
  <c r="EF15" i="104"/>
  <c r="EE15" i="104"/>
  <c r="ED15" i="104"/>
  <c r="EC15" i="104"/>
  <c r="EB15" i="104"/>
  <c r="EA15" i="104"/>
  <c r="DZ15" i="104"/>
  <c r="DY15" i="104"/>
  <c r="DX15" i="104"/>
  <c r="DW15" i="104"/>
  <c r="DV15" i="104"/>
  <c r="DU15" i="104"/>
  <c r="DT15" i="104"/>
  <c r="DS15" i="104"/>
  <c r="DR15" i="104"/>
  <c r="DQ15" i="104"/>
  <c r="DP15" i="104"/>
  <c r="DO15" i="104"/>
  <c r="DN15" i="104"/>
  <c r="DM15" i="104"/>
  <c r="DL15" i="104"/>
  <c r="DK15" i="104"/>
  <c r="DJ15" i="104"/>
  <c r="DI15" i="104"/>
  <c r="DH15" i="104"/>
  <c r="DG15" i="104"/>
  <c r="DF15" i="104"/>
  <c r="DE15" i="104"/>
  <c r="DD15" i="104"/>
  <c r="DC15" i="104"/>
  <c r="DB15" i="104"/>
  <c r="DA15" i="104"/>
  <c r="CZ15" i="104"/>
  <c r="CY15" i="104"/>
  <c r="CW15" i="104"/>
  <c r="CV15" i="104"/>
  <c r="CU15" i="104"/>
  <c r="CT15" i="104"/>
  <c r="CS15" i="104"/>
  <c r="CR15" i="104"/>
  <c r="CQ15" i="104"/>
  <c r="CP15" i="104"/>
  <c r="CO15" i="104"/>
  <c r="CN15" i="104"/>
  <c r="CM15" i="104"/>
  <c r="CL15" i="104"/>
  <c r="CK15" i="104"/>
  <c r="CJ15" i="104"/>
  <c r="CI15" i="104"/>
  <c r="CH15" i="104"/>
  <c r="CG15" i="104"/>
  <c r="CF15" i="104"/>
  <c r="CE15" i="104"/>
  <c r="CD15" i="104"/>
  <c r="CC15" i="104"/>
  <c r="CB15" i="104"/>
  <c r="CA15" i="104"/>
  <c r="BZ15" i="104"/>
  <c r="BY15" i="104"/>
  <c r="BX15" i="104"/>
  <c r="BW15" i="104"/>
  <c r="BV15" i="104"/>
  <c r="BU15" i="104"/>
  <c r="BT15" i="104"/>
  <c r="BS15" i="104"/>
  <c r="BR15" i="104"/>
  <c r="BQ15" i="104"/>
  <c r="BP15" i="104"/>
  <c r="BO15" i="104"/>
  <c r="BN15" i="104"/>
  <c r="BM15" i="104"/>
  <c r="BL15" i="104"/>
  <c r="BK15" i="104"/>
  <c r="BJ15" i="104"/>
  <c r="BI15" i="104"/>
  <c r="BH15" i="104"/>
  <c r="BF15" i="104"/>
  <c r="BE15" i="104"/>
  <c r="BD15" i="104"/>
  <c r="BC15" i="104"/>
  <c r="BB15" i="104"/>
  <c r="BA15" i="104"/>
  <c r="AZ15" i="104"/>
  <c r="AY15" i="104"/>
  <c r="AX15" i="104"/>
  <c r="AW15" i="104"/>
  <c r="AV15" i="104"/>
  <c r="AU15" i="104"/>
  <c r="AT15" i="104"/>
  <c r="AS15" i="104"/>
  <c r="AR15" i="104"/>
  <c r="AQ15" i="104"/>
  <c r="AP15" i="104"/>
  <c r="AO15" i="104"/>
  <c r="AN15" i="104"/>
  <c r="AM15" i="104"/>
  <c r="AL15" i="104"/>
  <c r="AK15" i="104"/>
  <c r="AI15" i="104"/>
  <c r="AH15" i="104"/>
  <c r="AG15" i="104"/>
  <c r="AF15" i="104"/>
  <c r="AE15" i="104"/>
  <c r="AD15" i="104"/>
  <c r="AC15" i="104"/>
  <c r="AB15" i="104"/>
  <c r="AA15" i="104"/>
  <c r="Z15" i="104"/>
  <c r="Y15" i="104"/>
  <c r="X15" i="104"/>
  <c r="W15" i="104"/>
  <c r="V15" i="104"/>
  <c r="U15" i="104"/>
  <c r="T15" i="104"/>
  <c r="S15" i="104"/>
  <c r="R15" i="104"/>
  <c r="Q15" i="104"/>
  <c r="P15" i="104"/>
  <c r="O15" i="104"/>
  <c r="N15" i="104"/>
  <c r="IP4" i="104"/>
  <c r="ET30" i="104" l="1"/>
  <c r="ET32" i="104"/>
  <c r="HR32" i="104"/>
  <c r="IO32" i="104"/>
  <c r="CX33" i="104"/>
  <c r="EO33" i="104"/>
  <c r="HR33" i="104"/>
  <c r="CX34" i="104"/>
  <c r="ET34" i="104"/>
  <c r="ET38" i="104"/>
  <c r="ET27" i="104"/>
  <c r="ET37" i="104"/>
  <c r="AJ15" i="104"/>
  <c r="G15" i="104" s="1"/>
  <c r="GU15" i="104"/>
  <c r="FX12" i="104"/>
  <c r="AJ11" i="104"/>
  <c r="G11" i="104" s="1"/>
  <c r="GU11" i="104"/>
  <c r="FX26" i="104"/>
  <c r="AJ29" i="104"/>
  <c r="G29" i="104" s="1"/>
  <c r="ET29" i="104"/>
  <c r="FX29" i="104"/>
  <c r="GU29" i="104"/>
  <c r="AJ30" i="104"/>
  <c r="G30" i="104" s="1"/>
  <c r="BG30" i="104"/>
  <c r="I30" i="104" s="1"/>
  <c r="EO30" i="104"/>
  <c r="GU30" i="104"/>
  <c r="BG31" i="104"/>
  <c r="I31" i="104" s="1"/>
  <c r="ET36" i="104"/>
  <c r="ET40" i="104"/>
  <c r="HR40" i="104"/>
  <c r="IO40" i="104"/>
  <c r="CX41" i="104"/>
  <c r="EO41" i="104"/>
  <c r="HR41" i="104"/>
  <c r="CX42" i="104"/>
  <c r="ET42" i="104"/>
  <c r="ET19" i="104"/>
  <c r="IO21" i="104"/>
  <c r="IO20" i="104"/>
  <c r="IO25" i="104"/>
  <c r="IO18" i="104"/>
  <c r="ET33" i="104"/>
  <c r="FX36" i="104"/>
  <c r="AJ37" i="104"/>
  <c r="G37" i="104" s="1"/>
  <c r="FX37" i="104"/>
  <c r="GU37" i="104"/>
  <c r="AJ38" i="104"/>
  <c r="G38" i="104" s="1"/>
  <c r="BG38" i="104"/>
  <c r="I38" i="104" s="1"/>
  <c r="GU38" i="104"/>
  <c r="BG39" i="104"/>
  <c r="I39" i="104" s="1"/>
  <c r="IO35" i="104"/>
  <c r="EO36" i="104"/>
  <c r="ET41" i="104"/>
  <c r="FX16" i="104"/>
  <c r="GU27" i="104"/>
  <c r="BG23" i="104"/>
  <c r="I23" i="104" s="1"/>
  <c r="GU23" i="104"/>
  <c r="BG21" i="104"/>
  <c r="I21" i="104" s="1"/>
  <c r="EO22" i="104"/>
  <c r="BG24" i="104"/>
  <c r="I24" i="104" s="1"/>
  <c r="BG19" i="104"/>
  <c r="I19" i="104" s="1"/>
  <c r="ET16" i="104"/>
  <c r="BG16" i="104"/>
  <c r="I16" i="104" s="1"/>
  <c r="GU14" i="104"/>
  <c r="EO10" i="104"/>
  <c r="BG12" i="104"/>
  <c r="I12" i="104" s="1"/>
  <c r="ET12" i="104"/>
  <c r="ET9" i="104"/>
  <c r="GU9" i="104"/>
  <c r="IO12" i="104"/>
  <c r="HR16" i="104"/>
  <c r="IO16" i="104"/>
  <c r="CX27" i="104"/>
  <c r="EO27" i="104"/>
  <c r="HR27" i="104"/>
  <c r="HR19" i="104"/>
  <c r="BG15" i="104"/>
  <c r="I15" i="104" s="1"/>
  <c r="GU12" i="104"/>
  <c r="BG11" i="104"/>
  <c r="I11" i="104" s="1"/>
  <c r="J11" i="104" s="1"/>
  <c r="EW11" i="104" s="1"/>
  <c r="GU16" i="104"/>
  <c r="BG27" i="104"/>
  <c r="I27" i="104" s="1"/>
  <c r="GU19" i="104"/>
  <c r="BG9" i="104"/>
  <c r="I9" i="104" s="1"/>
  <c r="IO23" i="104"/>
  <c r="EO24" i="104"/>
  <c r="HR24" i="104"/>
  <c r="ET14" i="104"/>
  <c r="HR14" i="104"/>
  <c r="IO14" i="104"/>
  <c r="EO21" i="104"/>
  <c r="HR21" i="104"/>
  <c r="CX22" i="104"/>
  <c r="ET22" i="104"/>
  <c r="HR22" i="104"/>
  <c r="IO22" i="104"/>
  <c r="EO20" i="104"/>
  <c r="HR20" i="104"/>
  <c r="CX10" i="104"/>
  <c r="ET10" i="104"/>
  <c r="EO25" i="104"/>
  <c r="FX25" i="104"/>
  <c r="HR25" i="104"/>
  <c r="AJ17" i="104"/>
  <c r="G17" i="104" s="1"/>
  <c r="CX17" i="104"/>
  <c r="ET17" i="104"/>
  <c r="IO17" i="104"/>
  <c r="EO18" i="104"/>
  <c r="FX18" i="104"/>
  <c r="HR18" i="104"/>
  <c r="ET28" i="104"/>
  <c r="IO28" i="104"/>
  <c r="EO13" i="104"/>
  <c r="FX13" i="104"/>
  <c r="HR13" i="104"/>
  <c r="IO29" i="104"/>
  <c r="FX30" i="104"/>
  <c r="AJ31" i="104"/>
  <c r="G31" i="104" s="1"/>
  <c r="ET31" i="104"/>
  <c r="FX31" i="104"/>
  <c r="GU31" i="104"/>
  <c r="AJ32" i="104"/>
  <c r="G32" i="104" s="1"/>
  <c r="BG32" i="104"/>
  <c r="I32" i="104" s="1"/>
  <c r="GU32" i="104"/>
  <c r="BG33" i="104"/>
  <c r="I33" i="104" s="1"/>
  <c r="HR34" i="104"/>
  <c r="IO34" i="104"/>
  <c r="CX35" i="104"/>
  <c r="EO35" i="104"/>
  <c r="HR35" i="104"/>
  <c r="CX36" i="104"/>
  <c r="IO37" i="104"/>
  <c r="EO38" i="104"/>
  <c r="FX38" i="104"/>
  <c r="AJ39" i="104"/>
  <c r="G39" i="104" s="1"/>
  <c r="ET39" i="104"/>
  <c r="FX39" i="104"/>
  <c r="GU39" i="104"/>
  <c r="AJ40" i="104"/>
  <c r="G40" i="104" s="1"/>
  <c r="BG40" i="104"/>
  <c r="I40" i="104" s="1"/>
  <c r="GU40" i="104"/>
  <c r="BG41" i="104"/>
  <c r="I41" i="104" s="1"/>
  <c r="HR42" i="104"/>
  <c r="IO42" i="104"/>
  <c r="CX43" i="104"/>
  <c r="EO43" i="104"/>
  <c r="FX43" i="104"/>
  <c r="HR43" i="104"/>
  <c r="GU22" i="104"/>
  <c r="BG20" i="104"/>
  <c r="I20" i="104" s="1"/>
  <c r="GU10" i="104"/>
  <c r="BG25" i="104"/>
  <c r="I25" i="104" s="1"/>
  <c r="GU17" i="104"/>
  <c r="BG18" i="104"/>
  <c r="I18" i="104" s="1"/>
  <c r="GU28" i="104"/>
  <c r="BG13" i="104"/>
  <c r="I13" i="104" s="1"/>
  <c r="GU26" i="104"/>
  <c r="IO26" i="104"/>
  <c r="CX29" i="104"/>
  <c r="EO29" i="104"/>
  <c r="HR29" i="104"/>
  <c r="CX30" i="104"/>
  <c r="IO31" i="104"/>
  <c r="EO32" i="104"/>
  <c r="FX32" i="104"/>
  <c r="AJ33" i="104"/>
  <c r="G33" i="104" s="1"/>
  <c r="J33" i="104" s="1"/>
  <c r="EW33" i="104" s="1"/>
  <c r="FX33" i="104"/>
  <c r="GU33" i="104"/>
  <c r="AJ34" i="104"/>
  <c r="G34" i="104" s="1"/>
  <c r="BG34" i="104"/>
  <c r="I34" i="104" s="1"/>
  <c r="J34" i="104" s="1"/>
  <c r="EW34" i="104" s="1"/>
  <c r="GU34" i="104"/>
  <c r="BG35" i="104"/>
  <c r="I35" i="104" s="1"/>
  <c r="J35" i="104" s="1"/>
  <c r="EW35" i="104" s="1"/>
  <c r="HR36" i="104"/>
  <c r="IO36" i="104"/>
  <c r="CX37" i="104"/>
  <c r="EO37" i="104"/>
  <c r="HR37" i="104"/>
  <c r="CX38" i="104"/>
  <c r="IO39" i="104"/>
  <c r="EO40" i="104"/>
  <c r="FX40" i="104"/>
  <c r="AJ41" i="104"/>
  <c r="G41" i="104" s="1"/>
  <c r="J41" i="104" s="1"/>
  <c r="EW41" i="104" s="1"/>
  <c r="FX41" i="104"/>
  <c r="GU41" i="104"/>
  <c r="AJ42" i="104"/>
  <c r="G42" i="104" s="1"/>
  <c r="BG42" i="104"/>
  <c r="I42" i="104" s="1"/>
  <c r="J42" i="104" s="1"/>
  <c r="EW42" i="104" s="1"/>
  <c r="GU42" i="104"/>
  <c r="BG43" i="104"/>
  <c r="I43" i="104" s="1"/>
  <c r="IO15" i="104"/>
  <c r="EO12" i="104"/>
  <c r="IO11" i="104"/>
  <c r="EO16" i="104"/>
  <c r="IO27" i="104"/>
  <c r="EO19" i="104"/>
  <c r="IO9" i="104"/>
  <c r="EO23" i="104"/>
  <c r="FX23" i="104"/>
  <c r="AJ24" i="104"/>
  <c r="G24" i="104" s="1"/>
  <c r="ET24" i="104"/>
  <c r="GU24" i="104"/>
  <c r="BG14" i="104"/>
  <c r="I14" i="104" s="1"/>
  <c r="AJ21" i="104"/>
  <c r="G21" i="104" s="1"/>
  <c r="ET21" i="104"/>
  <c r="GU21" i="104"/>
  <c r="BG22" i="104"/>
  <c r="I22" i="104" s="1"/>
  <c r="AJ20" i="104"/>
  <c r="G20" i="104" s="1"/>
  <c r="K20" i="104" s="1"/>
  <c r="ET20" i="104"/>
  <c r="FX20" i="104"/>
  <c r="GU20" i="104"/>
  <c r="BG10" i="104"/>
  <c r="I10" i="104" s="1"/>
  <c r="FX10" i="104"/>
  <c r="CX25" i="104"/>
  <c r="GU25" i="104"/>
  <c r="BG17" i="104"/>
  <c r="I17" i="104" s="1"/>
  <c r="J17" i="104" s="1"/>
  <c r="EW17" i="104" s="1"/>
  <c r="EO17" i="104"/>
  <c r="FX17" i="104"/>
  <c r="HR17" i="104"/>
  <c r="AJ18" i="104"/>
  <c r="G18" i="104" s="1"/>
  <c r="CX18" i="104"/>
  <c r="ET18" i="104"/>
  <c r="GU18" i="104"/>
  <c r="BG28" i="104"/>
  <c r="I28" i="104" s="1"/>
  <c r="EO28" i="104"/>
  <c r="AJ13" i="104"/>
  <c r="G13" i="104" s="1"/>
  <c r="J13" i="104" s="1"/>
  <c r="EW13" i="104" s="1"/>
  <c r="CX13" i="104"/>
  <c r="ET13" i="104"/>
  <c r="GU13" i="104"/>
  <c r="IO13" i="104"/>
  <c r="BG26" i="104"/>
  <c r="I26" i="104" s="1"/>
  <c r="EO26" i="104"/>
  <c r="BG29" i="104"/>
  <c r="I29" i="104" s="1"/>
  <c r="HR30" i="104"/>
  <c r="IO30" i="104"/>
  <c r="CX31" i="104"/>
  <c r="EO31" i="104"/>
  <c r="HR31" i="104"/>
  <c r="CX32" i="104"/>
  <c r="IO33" i="104"/>
  <c r="EO34" i="104"/>
  <c r="FX34" i="104"/>
  <c r="AJ35" i="104"/>
  <c r="G35" i="104" s="1"/>
  <c r="ET35" i="104"/>
  <c r="FX35" i="104"/>
  <c r="GU35" i="104"/>
  <c r="AJ36" i="104"/>
  <c r="G36" i="104" s="1"/>
  <c r="BG36" i="104"/>
  <c r="I36" i="104" s="1"/>
  <c r="J36" i="104" s="1"/>
  <c r="EW36" i="104" s="1"/>
  <c r="GU36" i="104"/>
  <c r="BG37" i="104"/>
  <c r="I37" i="104" s="1"/>
  <c r="K37" i="104" s="1"/>
  <c r="HR38" i="104"/>
  <c r="IO38" i="104"/>
  <c r="CX39" i="104"/>
  <c r="EO39" i="104"/>
  <c r="HR39" i="104"/>
  <c r="CX40" i="104"/>
  <c r="IO41" i="104"/>
  <c r="EO42" i="104"/>
  <c r="FX42" i="104"/>
  <c r="AJ43" i="104"/>
  <c r="G43" i="104" s="1"/>
  <c r="J43" i="104" s="1"/>
  <c r="EW43" i="104" s="1"/>
  <c r="ET43" i="104"/>
  <c r="GU43" i="104"/>
  <c r="IO43" i="104"/>
  <c r="EO15" i="104"/>
  <c r="HR12" i="104"/>
  <c r="EO11" i="104"/>
  <c r="HR11" i="104"/>
  <c r="CX16" i="104"/>
  <c r="CX19" i="104"/>
  <c r="IO19" i="104"/>
  <c r="EO9" i="104"/>
  <c r="IO24" i="104"/>
  <c r="EO14" i="104"/>
  <c r="AJ28" i="104"/>
  <c r="G28" i="104" s="1"/>
  <c r="K28" i="104" s="1"/>
  <c r="CX28" i="104"/>
  <c r="FX28" i="104"/>
  <c r="HR28" i="104"/>
  <c r="AJ27" i="104"/>
  <c r="G27" i="104" s="1"/>
  <c r="K27" i="104" s="1"/>
  <c r="FX27" i="104"/>
  <c r="AJ25" i="104"/>
  <c r="G25" i="104" s="1"/>
  <c r="ET25" i="104"/>
  <c r="AJ26" i="104"/>
  <c r="G26" i="104" s="1"/>
  <c r="CX26" i="104"/>
  <c r="HR26" i="104"/>
  <c r="CX24" i="104"/>
  <c r="FX24" i="104"/>
  <c r="HR23" i="104"/>
  <c r="AJ23" i="104"/>
  <c r="G23" i="104" s="1"/>
  <c r="K23" i="104" s="1"/>
  <c r="CX23" i="104"/>
  <c r="AJ22" i="104"/>
  <c r="G22" i="104" s="1"/>
  <c r="K22" i="104" s="1"/>
  <c r="FX22" i="104"/>
  <c r="FX21" i="104"/>
  <c r="CX21" i="104"/>
  <c r="CX20" i="104"/>
  <c r="FX19" i="104"/>
  <c r="AJ19" i="104"/>
  <c r="G19" i="104" s="1"/>
  <c r="K19" i="104" s="1"/>
  <c r="CX15" i="104"/>
  <c r="HR15" i="104"/>
  <c r="FX15" i="104"/>
  <c r="AJ16" i="104"/>
  <c r="G16" i="104" s="1"/>
  <c r="K16" i="104" s="1"/>
  <c r="CX11" i="104"/>
  <c r="FX11" i="104"/>
  <c r="AJ14" i="104"/>
  <c r="G14" i="104" s="1"/>
  <c r="K14" i="104" s="1"/>
  <c r="FX14" i="104"/>
  <c r="CX14" i="104"/>
  <c r="AJ12" i="104"/>
  <c r="G12" i="104" s="1"/>
  <c r="K12" i="104" s="1"/>
  <c r="CX12" i="104"/>
  <c r="HR10" i="104"/>
  <c r="AJ10" i="104"/>
  <c r="G10" i="104" s="1"/>
  <c r="CX9" i="104"/>
  <c r="HR9" i="104"/>
  <c r="AJ9" i="104"/>
  <c r="G9" i="104" s="1"/>
  <c r="J9" i="104" s="1"/>
  <c r="FX9" i="104"/>
  <c r="K15" i="104"/>
  <c r="J15" i="104"/>
  <c r="EW15" i="104" s="1"/>
  <c r="K24" i="104"/>
  <c r="K11" i="104"/>
  <c r="J21" i="104"/>
  <c r="EW21" i="104" s="1"/>
  <c r="J20" i="104"/>
  <c r="EW20" i="104" s="1"/>
  <c r="J23" i="104"/>
  <c r="EW23" i="104" s="1"/>
  <c r="J28" i="104"/>
  <c r="EW28" i="104" s="1"/>
  <c r="K31" i="104"/>
  <c r="J31" i="104"/>
  <c r="EW31" i="104" s="1"/>
  <c r="K32" i="104"/>
  <c r="J32" i="104"/>
  <c r="EW32" i="104" s="1"/>
  <c r="K39" i="104"/>
  <c r="J39" i="104"/>
  <c r="EW39" i="104" s="1"/>
  <c r="K40" i="104"/>
  <c r="J40" i="104"/>
  <c r="EW40" i="104" s="1"/>
  <c r="K33" i="104"/>
  <c r="K34" i="104"/>
  <c r="K41" i="104"/>
  <c r="K42" i="104"/>
  <c r="K18" i="104"/>
  <c r="K35" i="104"/>
  <c r="K36" i="104"/>
  <c r="K43" i="104"/>
  <c r="IO10" i="104"/>
  <c r="K29" i="104"/>
  <c r="J29" i="104"/>
  <c r="EW29" i="104" s="1"/>
  <c r="K30" i="104"/>
  <c r="J30" i="104"/>
  <c r="EW30" i="104" s="1"/>
  <c r="J37" i="104"/>
  <c r="EW37" i="104" s="1"/>
  <c r="K38" i="104"/>
  <c r="J38" i="104"/>
  <c r="EW38" i="104" s="1"/>
  <c r="IN31" i="103"/>
  <c r="IM31" i="103"/>
  <c r="IL31" i="103"/>
  <c r="IK31" i="103"/>
  <c r="IJ31" i="103"/>
  <c r="II31" i="103"/>
  <c r="IH31" i="103"/>
  <c r="IG31" i="103"/>
  <c r="IF31" i="103"/>
  <c r="IE31" i="103"/>
  <c r="ID31" i="103"/>
  <c r="IC31" i="103"/>
  <c r="IB31" i="103"/>
  <c r="IA31" i="103"/>
  <c r="HZ31" i="103"/>
  <c r="HY31" i="103"/>
  <c r="HX31" i="103"/>
  <c r="HW31" i="103"/>
  <c r="HV31" i="103"/>
  <c r="HU31" i="103"/>
  <c r="HT31" i="103"/>
  <c r="HS31" i="103"/>
  <c r="HQ31" i="103"/>
  <c r="HP31" i="103"/>
  <c r="HO31" i="103"/>
  <c r="HN31" i="103"/>
  <c r="HM31" i="103"/>
  <c r="HL31" i="103"/>
  <c r="HK31" i="103"/>
  <c r="HJ31" i="103"/>
  <c r="HI31" i="103"/>
  <c r="HH31" i="103"/>
  <c r="HG31" i="103"/>
  <c r="HF31" i="103"/>
  <c r="HE31" i="103"/>
  <c r="HD31" i="103"/>
  <c r="HC31" i="103"/>
  <c r="HB31" i="103"/>
  <c r="HA31" i="103"/>
  <c r="GZ31" i="103"/>
  <c r="GY31" i="103"/>
  <c r="GX31" i="103"/>
  <c r="GW31" i="103"/>
  <c r="GV31" i="103"/>
  <c r="GT31" i="103"/>
  <c r="GS31" i="103"/>
  <c r="GR31" i="103"/>
  <c r="GQ31" i="103"/>
  <c r="GP31" i="103"/>
  <c r="GO31" i="103"/>
  <c r="GN31" i="103"/>
  <c r="GM31" i="103"/>
  <c r="GL31" i="103"/>
  <c r="GK31" i="103"/>
  <c r="GJ31" i="103"/>
  <c r="GI31" i="103"/>
  <c r="GH31" i="103"/>
  <c r="GG31" i="103"/>
  <c r="GF31" i="103"/>
  <c r="GE31" i="103"/>
  <c r="GD31" i="103"/>
  <c r="GC31" i="103"/>
  <c r="GB31" i="103"/>
  <c r="GA31" i="103"/>
  <c r="FZ31" i="103"/>
  <c r="FY31" i="103"/>
  <c r="FW31" i="103"/>
  <c r="FV31" i="103"/>
  <c r="FU31" i="103"/>
  <c r="FT31" i="103"/>
  <c r="FS31" i="103"/>
  <c r="FR31" i="103"/>
  <c r="FQ31" i="103"/>
  <c r="FP31" i="103"/>
  <c r="FO31" i="103"/>
  <c r="FN31" i="103"/>
  <c r="FM31" i="103"/>
  <c r="FL31" i="103"/>
  <c r="FK31" i="103"/>
  <c r="FJ31" i="103"/>
  <c r="FI31" i="103"/>
  <c r="FH31" i="103"/>
  <c r="FG31" i="103"/>
  <c r="FF31" i="103"/>
  <c r="FE31" i="103"/>
  <c r="FD31" i="103"/>
  <c r="FC31" i="103"/>
  <c r="FB31" i="103"/>
  <c r="ER31" i="103"/>
  <c r="EQ31" i="103"/>
  <c r="EN31" i="103"/>
  <c r="EM31" i="103"/>
  <c r="EL31" i="103"/>
  <c r="EK31" i="103"/>
  <c r="EJ31" i="103"/>
  <c r="EI31" i="103"/>
  <c r="EH31" i="103"/>
  <c r="EG31" i="103"/>
  <c r="EF31" i="103"/>
  <c r="EE31" i="103"/>
  <c r="ED31" i="103"/>
  <c r="EC31" i="103"/>
  <c r="EB31" i="103"/>
  <c r="EA31" i="103"/>
  <c r="DZ31" i="103"/>
  <c r="DY31" i="103"/>
  <c r="DX31" i="103"/>
  <c r="DW31" i="103"/>
  <c r="DV31" i="103"/>
  <c r="DU31" i="103"/>
  <c r="DT31" i="103"/>
  <c r="DS31" i="103"/>
  <c r="DR31" i="103"/>
  <c r="DQ31" i="103"/>
  <c r="DP31" i="103"/>
  <c r="DO31" i="103"/>
  <c r="DN31" i="103"/>
  <c r="DM31" i="103"/>
  <c r="DL31" i="103"/>
  <c r="DK31" i="103"/>
  <c r="DJ31" i="103"/>
  <c r="DI31" i="103"/>
  <c r="DH31" i="103"/>
  <c r="DG31" i="103"/>
  <c r="DF31" i="103"/>
  <c r="DE31" i="103"/>
  <c r="DD31" i="103"/>
  <c r="DC31" i="103"/>
  <c r="DB31" i="103"/>
  <c r="DA31" i="103"/>
  <c r="CZ31" i="103"/>
  <c r="CY31" i="103"/>
  <c r="CW31" i="103"/>
  <c r="CV31" i="103"/>
  <c r="CU31" i="103"/>
  <c r="CT31" i="103"/>
  <c r="CS31" i="103"/>
  <c r="CR31" i="103"/>
  <c r="CQ31" i="103"/>
  <c r="CP31" i="103"/>
  <c r="CO31" i="103"/>
  <c r="CN31" i="103"/>
  <c r="CM31" i="103"/>
  <c r="CL31" i="103"/>
  <c r="CK31" i="103"/>
  <c r="CJ31" i="103"/>
  <c r="CI31" i="103"/>
  <c r="CH31" i="103"/>
  <c r="CG31" i="103"/>
  <c r="CF31" i="103"/>
  <c r="CE31" i="103"/>
  <c r="CD31" i="103"/>
  <c r="CC31" i="103"/>
  <c r="CB31" i="103"/>
  <c r="CA31" i="103"/>
  <c r="BZ31" i="103"/>
  <c r="BY31" i="103"/>
  <c r="BX31" i="103"/>
  <c r="BW31" i="103"/>
  <c r="BV31" i="103"/>
  <c r="BU31" i="103"/>
  <c r="BT31" i="103"/>
  <c r="BS31" i="103"/>
  <c r="BR31" i="103"/>
  <c r="BQ31" i="103"/>
  <c r="BP31" i="103"/>
  <c r="BO31" i="103"/>
  <c r="BN31" i="103"/>
  <c r="BM31" i="103"/>
  <c r="BL31" i="103"/>
  <c r="BK31" i="103"/>
  <c r="BJ31" i="103"/>
  <c r="BI31" i="103"/>
  <c r="BH31" i="103"/>
  <c r="BF31" i="103"/>
  <c r="BE31" i="103"/>
  <c r="BD31" i="103"/>
  <c r="BC31" i="103"/>
  <c r="BB31" i="103"/>
  <c r="BA31" i="103"/>
  <c r="AZ31" i="103"/>
  <c r="AY31" i="103"/>
  <c r="AX31" i="103"/>
  <c r="AW31" i="103"/>
  <c r="AV31" i="103"/>
  <c r="AU31" i="103"/>
  <c r="AT31" i="103"/>
  <c r="AS31" i="103"/>
  <c r="AR31" i="103"/>
  <c r="AQ31" i="103"/>
  <c r="AP31" i="103"/>
  <c r="AO31" i="103"/>
  <c r="AN31" i="103"/>
  <c r="AM31" i="103"/>
  <c r="AL31" i="103"/>
  <c r="AK31" i="103"/>
  <c r="AI31" i="103"/>
  <c r="AH31" i="103"/>
  <c r="AG31" i="103"/>
  <c r="AF31" i="103"/>
  <c r="AE31" i="103"/>
  <c r="AD31" i="103"/>
  <c r="AC31" i="103"/>
  <c r="AB31" i="103"/>
  <c r="AA31" i="103"/>
  <c r="Z31" i="103"/>
  <c r="Y31" i="103"/>
  <c r="X31" i="103"/>
  <c r="W31" i="103"/>
  <c r="V31" i="103"/>
  <c r="U31" i="103"/>
  <c r="T31" i="103"/>
  <c r="S31" i="103"/>
  <c r="R31" i="103"/>
  <c r="Q31" i="103"/>
  <c r="P31" i="103"/>
  <c r="O31" i="103"/>
  <c r="N31" i="103"/>
  <c r="IN30" i="103"/>
  <c r="IM30" i="103"/>
  <c r="IL30" i="103"/>
  <c r="IK30" i="103"/>
  <c r="IJ30" i="103"/>
  <c r="II30" i="103"/>
  <c r="IH30" i="103"/>
  <c r="IG30" i="103"/>
  <c r="IF30" i="103"/>
  <c r="IE30" i="103"/>
  <c r="ID30" i="103"/>
  <c r="IC30" i="103"/>
  <c r="IB30" i="103"/>
  <c r="IA30" i="103"/>
  <c r="HZ30" i="103"/>
  <c r="HY30" i="103"/>
  <c r="HX30" i="103"/>
  <c r="HW30" i="103"/>
  <c r="HV30" i="103"/>
  <c r="HU30" i="103"/>
  <c r="HT30" i="103"/>
  <c r="HS30" i="103"/>
  <c r="HQ30" i="103"/>
  <c r="HP30" i="103"/>
  <c r="HO30" i="103"/>
  <c r="HN30" i="103"/>
  <c r="HM30" i="103"/>
  <c r="HL30" i="103"/>
  <c r="HK30" i="103"/>
  <c r="HJ30" i="103"/>
  <c r="HI30" i="103"/>
  <c r="HH30" i="103"/>
  <c r="HG30" i="103"/>
  <c r="HF30" i="103"/>
  <c r="HE30" i="103"/>
  <c r="HD30" i="103"/>
  <c r="HC30" i="103"/>
  <c r="HB30" i="103"/>
  <c r="HA30" i="103"/>
  <c r="GZ30" i="103"/>
  <c r="GY30" i="103"/>
  <c r="GX30" i="103"/>
  <c r="GW30" i="103"/>
  <c r="GV30" i="103"/>
  <c r="GT30" i="103"/>
  <c r="GS30" i="103"/>
  <c r="GR30" i="103"/>
  <c r="GQ30" i="103"/>
  <c r="GP30" i="103"/>
  <c r="GO30" i="103"/>
  <c r="GN30" i="103"/>
  <c r="GM30" i="103"/>
  <c r="GL30" i="103"/>
  <c r="GK30" i="103"/>
  <c r="GJ30" i="103"/>
  <c r="GI30" i="103"/>
  <c r="GH30" i="103"/>
  <c r="GG30" i="103"/>
  <c r="GF30" i="103"/>
  <c r="GE30" i="103"/>
  <c r="GD30" i="103"/>
  <c r="GC30" i="103"/>
  <c r="GB30" i="103"/>
  <c r="GA30" i="103"/>
  <c r="FZ30" i="103"/>
  <c r="FY30" i="103"/>
  <c r="FW30" i="103"/>
  <c r="FV30" i="103"/>
  <c r="FU30" i="103"/>
  <c r="FT30" i="103"/>
  <c r="FS30" i="103"/>
  <c r="FR30" i="103"/>
  <c r="FQ30" i="103"/>
  <c r="FP30" i="103"/>
  <c r="FO30" i="103"/>
  <c r="FN30" i="103"/>
  <c r="FM30" i="103"/>
  <c r="FL30" i="103"/>
  <c r="FK30" i="103"/>
  <c r="FJ30" i="103"/>
  <c r="FI30" i="103"/>
  <c r="FH30" i="103"/>
  <c r="FG30" i="103"/>
  <c r="FF30" i="103"/>
  <c r="FE30" i="103"/>
  <c r="FD30" i="103"/>
  <c r="FC30" i="103"/>
  <c r="FB30" i="103"/>
  <c r="ER30" i="103"/>
  <c r="EQ30" i="103"/>
  <c r="EN30" i="103"/>
  <c r="EM30" i="103"/>
  <c r="EL30" i="103"/>
  <c r="EK30" i="103"/>
  <c r="EJ30" i="103"/>
  <c r="EI30" i="103"/>
  <c r="EH30" i="103"/>
  <c r="EG30" i="103"/>
  <c r="EF30" i="103"/>
  <c r="EE30" i="103"/>
  <c r="ED30" i="103"/>
  <c r="EC30" i="103"/>
  <c r="EB30" i="103"/>
  <c r="EA30" i="103"/>
  <c r="DZ30" i="103"/>
  <c r="DY30" i="103"/>
  <c r="DX30" i="103"/>
  <c r="DW30" i="103"/>
  <c r="DV30" i="103"/>
  <c r="DU30" i="103"/>
  <c r="DT30" i="103"/>
  <c r="DS30" i="103"/>
  <c r="DR30" i="103"/>
  <c r="DQ30" i="103"/>
  <c r="DP30" i="103"/>
  <c r="DO30" i="103"/>
  <c r="DN30" i="103"/>
  <c r="DM30" i="103"/>
  <c r="DL30" i="103"/>
  <c r="DK30" i="103"/>
  <c r="DJ30" i="103"/>
  <c r="DI30" i="103"/>
  <c r="DH30" i="103"/>
  <c r="DG30" i="103"/>
  <c r="DF30" i="103"/>
  <c r="DE30" i="103"/>
  <c r="DD30" i="103"/>
  <c r="DC30" i="103"/>
  <c r="DB30" i="103"/>
  <c r="DA30" i="103"/>
  <c r="CZ30" i="103"/>
  <c r="CY30" i="103"/>
  <c r="CW30" i="103"/>
  <c r="CV30" i="103"/>
  <c r="CU30" i="103"/>
  <c r="CT30" i="103"/>
  <c r="CS30" i="103"/>
  <c r="CR30" i="103"/>
  <c r="CQ30" i="103"/>
  <c r="CP30" i="103"/>
  <c r="CO30" i="103"/>
  <c r="CN30" i="103"/>
  <c r="CM30" i="103"/>
  <c r="CL30" i="103"/>
  <c r="CK30" i="103"/>
  <c r="CJ30" i="103"/>
  <c r="CI30" i="103"/>
  <c r="CH30" i="103"/>
  <c r="CG30" i="103"/>
  <c r="CF30" i="103"/>
  <c r="CE30" i="103"/>
  <c r="CD30" i="103"/>
  <c r="CC30" i="103"/>
  <c r="CB30" i="103"/>
  <c r="CA30" i="103"/>
  <c r="BZ30" i="103"/>
  <c r="BY30" i="103"/>
  <c r="BX30" i="103"/>
  <c r="BW30" i="103"/>
  <c r="BV30" i="103"/>
  <c r="BU30" i="103"/>
  <c r="BT30" i="103"/>
  <c r="BS30" i="103"/>
  <c r="BR30" i="103"/>
  <c r="BQ30" i="103"/>
  <c r="BP30" i="103"/>
  <c r="BO30" i="103"/>
  <c r="BN30" i="103"/>
  <c r="BM30" i="103"/>
  <c r="BL30" i="103"/>
  <c r="BK30" i="103"/>
  <c r="BJ30" i="103"/>
  <c r="BI30" i="103"/>
  <c r="BH30" i="103"/>
  <c r="BF30" i="103"/>
  <c r="BE30" i="103"/>
  <c r="BD30" i="103"/>
  <c r="BC30" i="103"/>
  <c r="BB30" i="103"/>
  <c r="BA30" i="103"/>
  <c r="AZ30" i="103"/>
  <c r="AY30" i="103"/>
  <c r="AX30" i="103"/>
  <c r="AW30" i="103"/>
  <c r="AV30" i="103"/>
  <c r="AU30" i="103"/>
  <c r="AT30" i="103"/>
  <c r="AS30" i="103"/>
  <c r="AR30" i="103"/>
  <c r="AQ30" i="103"/>
  <c r="AP30" i="103"/>
  <c r="AO30" i="103"/>
  <c r="AN30" i="103"/>
  <c r="AM30" i="103"/>
  <c r="AL30" i="103"/>
  <c r="AK30" i="103"/>
  <c r="AI30" i="103"/>
  <c r="AH30" i="103"/>
  <c r="AG30" i="103"/>
  <c r="AF30" i="103"/>
  <c r="AE30" i="103"/>
  <c r="AD30" i="103"/>
  <c r="AC30" i="103"/>
  <c r="AB30" i="103"/>
  <c r="AA30" i="103"/>
  <c r="Z30" i="103"/>
  <c r="Y30" i="103"/>
  <c r="X30" i="103"/>
  <c r="W30" i="103"/>
  <c r="V30" i="103"/>
  <c r="U30" i="103"/>
  <c r="T30" i="103"/>
  <c r="S30" i="103"/>
  <c r="R30" i="103"/>
  <c r="Q30" i="103"/>
  <c r="P30" i="103"/>
  <c r="O30" i="103"/>
  <c r="N30" i="103"/>
  <c r="IN29" i="103"/>
  <c r="IM29" i="103"/>
  <c r="IL29" i="103"/>
  <c r="IK29" i="103"/>
  <c r="IJ29" i="103"/>
  <c r="II29" i="103"/>
  <c r="IH29" i="103"/>
  <c r="IG29" i="103"/>
  <c r="IF29" i="103"/>
  <c r="IE29" i="103"/>
  <c r="ID29" i="103"/>
  <c r="IC29" i="103"/>
  <c r="IB29" i="103"/>
  <c r="IA29" i="103"/>
  <c r="HZ29" i="103"/>
  <c r="HY29" i="103"/>
  <c r="HX29" i="103"/>
  <c r="HW29" i="103"/>
  <c r="HV29" i="103"/>
  <c r="HU29" i="103"/>
  <c r="HT29" i="103"/>
  <c r="HS29" i="103"/>
  <c r="HQ29" i="103"/>
  <c r="HP29" i="103"/>
  <c r="HO29" i="103"/>
  <c r="HN29" i="103"/>
  <c r="HM29" i="103"/>
  <c r="HL29" i="103"/>
  <c r="HK29" i="103"/>
  <c r="HJ29" i="103"/>
  <c r="HI29" i="103"/>
  <c r="HH29" i="103"/>
  <c r="HG29" i="103"/>
  <c r="HF29" i="103"/>
  <c r="HE29" i="103"/>
  <c r="HD29" i="103"/>
  <c r="HC29" i="103"/>
  <c r="HB29" i="103"/>
  <c r="HA29" i="103"/>
  <c r="GZ29" i="103"/>
  <c r="GY29" i="103"/>
  <c r="GX29" i="103"/>
  <c r="GW29" i="103"/>
  <c r="GV29" i="103"/>
  <c r="GT29" i="103"/>
  <c r="GS29" i="103"/>
  <c r="GR29" i="103"/>
  <c r="GQ29" i="103"/>
  <c r="GP29" i="103"/>
  <c r="GO29" i="103"/>
  <c r="GN29" i="103"/>
  <c r="GM29" i="103"/>
  <c r="GL29" i="103"/>
  <c r="GK29" i="103"/>
  <c r="GJ29" i="103"/>
  <c r="GI29" i="103"/>
  <c r="GH29" i="103"/>
  <c r="GG29" i="103"/>
  <c r="GF29" i="103"/>
  <c r="GE29" i="103"/>
  <c r="GD29" i="103"/>
  <c r="GC29" i="103"/>
  <c r="GB29" i="103"/>
  <c r="GA29" i="103"/>
  <c r="FZ29" i="103"/>
  <c r="FY29" i="103"/>
  <c r="FW29" i="103"/>
  <c r="FV29" i="103"/>
  <c r="FU29" i="103"/>
  <c r="FT29" i="103"/>
  <c r="FS29" i="103"/>
  <c r="FR29" i="103"/>
  <c r="FQ29" i="103"/>
  <c r="FP29" i="103"/>
  <c r="FO29" i="103"/>
  <c r="FN29" i="103"/>
  <c r="FM29" i="103"/>
  <c r="FL29" i="103"/>
  <c r="FK29" i="103"/>
  <c r="FJ29" i="103"/>
  <c r="FI29" i="103"/>
  <c r="FH29" i="103"/>
  <c r="FG29" i="103"/>
  <c r="FF29" i="103"/>
  <c r="FE29" i="103"/>
  <c r="FD29" i="103"/>
  <c r="FC29" i="103"/>
  <c r="FB29" i="103"/>
  <c r="ER29" i="103"/>
  <c r="EQ29" i="103"/>
  <c r="EN29" i="103"/>
  <c r="EM29" i="103"/>
  <c r="EL29" i="103"/>
  <c r="EK29" i="103"/>
  <c r="EJ29" i="103"/>
  <c r="EI29" i="103"/>
  <c r="EH29" i="103"/>
  <c r="EG29" i="103"/>
  <c r="EF29" i="103"/>
  <c r="EE29" i="103"/>
  <c r="ED29" i="103"/>
  <c r="EC29" i="103"/>
  <c r="EB29" i="103"/>
  <c r="EA29" i="103"/>
  <c r="DZ29" i="103"/>
  <c r="DY29" i="103"/>
  <c r="DX29" i="103"/>
  <c r="DW29" i="103"/>
  <c r="DV29" i="103"/>
  <c r="DU29" i="103"/>
  <c r="DT29" i="103"/>
  <c r="DS29" i="103"/>
  <c r="DR29" i="103"/>
  <c r="DQ29" i="103"/>
  <c r="DP29" i="103"/>
  <c r="DO29" i="103"/>
  <c r="DN29" i="103"/>
  <c r="DM29" i="103"/>
  <c r="DL29" i="103"/>
  <c r="DK29" i="103"/>
  <c r="DJ29" i="103"/>
  <c r="DI29" i="103"/>
  <c r="DH29" i="103"/>
  <c r="DG29" i="103"/>
  <c r="DF29" i="103"/>
  <c r="DE29" i="103"/>
  <c r="DD29" i="103"/>
  <c r="DC29" i="103"/>
  <c r="DB29" i="103"/>
  <c r="DA29" i="103"/>
  <c r="CZ29" i="103"/>
  <c r="CY29" i="103"/>
  <c r="CW29" i="103"/>
  <c r="CV29" i="103"/>
  <c r="CU29" i="103"/>
  <c r="CT29" i="103"/>
  <c r="CS29" i="103"/>
  <c r="CR29" i="103"/>
  <c r="CQ29" i="103"/>
  <c r="CP29" i="103"/>
  <c r="CO29" i="103"/>
  <c r="CN29" i="103"/>
  <c r="CM29" i="103"/>
  <c r="CL29" i="103"/>
  <c r="CK29" i="103"/>
  <c r="CJ29" i="103"/>
  <c r="CI29" i="103"/>
  <c r="CH29" i="103"/>
  <c r="CG29" i="103"/>
  <c r="CF29" i="103"/>
  <c r="CE29" i="103"/>
  <c r="CD29" i="103"/>
  <c r="CC29" i="103"/>
  <c r="CB29" i="103"/>
  <c r="CA29" i="103"/>
  <c r="BZ29" i="103"/>
  <c r="BY29" i="103"/>
  <c r="BX29" i="103"/>
  <c r="BW29" i="103"/>
  <c r="BV29" i="103"/>
  <c r="BU29" i="103"/>
  <c r="BT29" i="103"/>
  <c r="BS29" i="103"/>
  <c r="BR29" i="103"/>
  <c r="BQ29" i="103"/>
  <c r="BP29" i="103"/>
  <c r="BO29" i="103"/>
  <c r="BN29" i="103"/>
  <c r="BM29" i="103"/>
  <c r="BL29" i="103"/>
  <c r="BK29" i="103"/>
  <c r="BJ29" i="103"/>
  <c r="BI29" i="103"/>
  <c r="BH29" i="103"/>
  <c r="BF29" i="103"/>
  <c r="BE29" i="103"/>
  <c r="BD29" i="103"/>
  <c r="BC29" i="103"/>
  <c r="BB29" i="103"/>
  <c r="BA29" i="103"/>
  <c r="AZ29" i="103"/>
  <c r="AY29" i="103"/>
  <c r="AX29" i="103"/>
  <c r="AW29" i="103"/>
  <c r="AV29" i="103"/>
  <c r="AU29" i="103"/>
  <c r="AT29" i="103"/>
  <c r="AS29" i="103"/>
  <c r="AR29" i="103"/>
  <c r="AQ29" i="103"/>
  <c r="AP29" i="103"/>
  <c r="AO29" i="103"/>
  <c r="AN29" i="103"/>
  <c r="AM29" i="103"/>
  <c r="AL29" i="103"/>
  <c r="AK29" i="103"/>
  <c r="AI29" i="103"/>
  <c r="AH29" i="103"/>
  <c r="AG29" i="103"/>
  <c r="AF29" i="103"/>
  <c r="AE29" i="103"/>
  <c r="AD29" i="103"/>
  <c r="AC29" i="103"/>
  <c r="AB29" i="103"/>
  <c r="AA29" i="103"/>
  <c r="Z29" i="103"/>
  <c r="Y29" i="103"/>
  <c r="X29" i="103"/>
  <c r="W29" i="103"/>
  <c r="V29" i="103"/>
  <c r="U29" i="103"/>
  <c r="T29" i="103"/>
  <c r="S29" i="103"/>
  <c r="R29" i="103"/>
  <c r="Q29" i="103"/>
  <c r="P29" i="103"/>
  <c r="O29" i="103"/>
  <c r="N29" i="103"/>
  <c r="IN28" i="103"/>
  <c r="IM28" i="103"/>
  <c r="IL28" i="103"/>
  <c r="IK28" i="103"/>
  <c r="IJ28" i="103"/>
  <c r="II28" i="103"/>
  <c r="IH28" i="103"/>
  <c r="IG28" i="103"/>
  <c r="IF28" i="103"/>
  <c r="IE28" i="103"/>
  <c r="ID28" i="103"/>
  <c r="IC28" i="103"/>
  <c r="IB28" i="103"/>
  <c r="IA28" i="103"/>
  <c r="HZ28" i="103"/>
  <c r="HY28" i="103"/>
  <c r="HX28" i="103"/>
  <c r="HW28" i="103"/>
  <c r="HV28" i="103"/>
  <c r="HU28" i="103"/>
  <c r="HT28" i="103"/>
  <c r="HS28" i="103"/>
  <c r="HQ28" i="103"/>
  <c r="HP28" i="103"/>
  <c r="HO28" i="103"/>
  <c r="HN28" i="103"/>
  <c r="HM28" i="103"/>
  <c r="HL28" i="103"/>
  <c r="HK28" i="103"/>
  <c r="HJ28" i="103"/>
  <c r="HI28" i="103"/>
  <c r="HH28" i="103"/>
  <c r="HG28" i="103"/>
  <c r="HF28" i="103"/>
  <c r="HE28" i="103"/>
  <c r="HD28" i="103"/>
  <c r="HC28" i="103"/>
  <c r="HB28" i="103"/>
  <c r="HA28" i="103"/>
  <c r="GZ28" i="103"/>
  <c r="GY28" i="103"/>
  <c r="GX28" i="103"/>
  <c r="GW28" i="103"/>
  <c r="GV28" i="103"/>
  <c r="GT28" i="103"/>
  <c r="GS28" i="103"/>
  <c r="GR28" i="103"/>
  <c r="GQ28" i="103"/>
  <c r="GP28" i="103"/>
  <c r="GO28" i="103"/>
  <c r="GN28" i="103"/>
  <c r="GM28" i="103"/>
  <c r="GL28" i="103"/>
  <c r="GK28" i="103"/>
  <c r="GJ28" i="103"/>
  <c r="GI28" i="103"/>
  <c r="GH28" i="103"/>
  <c r="GG28" i="103"/>
  <c r="GF28" i="103"/>
  <c r="GE28" i="103"/>
  <c r="GD28" i="103"/>
  <c r="GC28" i="103"/>
  <c r="GB28" i="103"/>
  <c r="GA28" i="103"/>
  <c r="FZ28" i="103"/>
  <c r="FY28" i="103"/>
  <c r="FW28" i="103"/>
  <c r="FV28" i="103"/>
  <c r="FU28" i="103"/>
  <c r="FT28" i="103"/>
  <c r="FS28" i="103"/>
  <c r="FR28" i="103"/>
  <c r="FQ28" i="103"/>
  <c r="FP28" i="103"/>
  <c r="FO28" i="103"/>
  <c r="FN28" i="103"/>
  <c r="FM28" i="103"/>
  <c r="FL28" i="103"/>
  <c r="FK28" i="103"/>
  <c r="FJ28" i="103"/>
  <c r="FI28" i="103"/>
  <c r="FH28" i="103"/>
  <c r="FG28" i="103"/>
  <c r="FF28" i="103"/>
  <c r="FE28" i="103"/>
  <c r="FD28" i="103"/>
  <c r="FC28" i="103"/>
  <c r="FB28" i="103"/>
  <c r="ER28" i="103"/>
  <c r="EQ28" i="103"/>
  <c r="EN28" i="103"/>
  <c r="EM28" i="103"/>
  <c r="EL28" i="103"/>
  <c r="EK28" i="103"/>
  <c r="EJ28" i="103"/>
  <c r="EI28" i="103"/>
  <c r="EH28" i="103"/>
  <c r="EG28" i="103"/>
  <c r="EF28" i="103"/>
  <c r="EE28" i="103"/>
  <c r="ED28" i="103"/>
  <c r="EC28" i="103"/>
  <c r="EB28" i="103"/>
  <c r="EA28" i="103"/>
  <c r="DZ28" i="103"/>
  <c r="DY28" i="103"/>
  <c r="DX28" i="103"/>
  <c r="DW28" i="103"/>
  <c r="DV28" i="103"/>
  <c r="DU28" i="103"/>
  <c r="DT28" i="103"/>
  <c r="DS28" i="103"/>
  <c r="DR28" i="103"/>
  <c r="DQ28" i="103"/>
  <c r="DP28" i="103"/>
  <c r="DO28" i="103"/>
  <c r="DN28" i="103"/>
  <c r="DM28" i="103"/>
  <c r="DL28" i="103"/>
  <c r="DK28" i="103"/>
  <c r="DJ28" i="103"/>
  <c r="DI28" i="103"/>
  <c r="DH28" i="103"/>
  <c r="DG28" i="103"/>
  <c r="DF28" i="103"/>
  <c r="DE28" i="103"/>
  <c r="DD28" i="103"/>
  <c r="DC28" i="103"/>
  <c r="DB28" i="103"/>
  <c r="DA28" i="103"/>
  <c r="CZ28" i="103"/>
  <c r="CY28" i="103"/>
  <c r="CW28" i="103"/>
  <c r="CV28" i="103"/>
  <c r="CU28" i="103"/>
  <c r="CT28" i="103"/>
  <c r="CS28" i="103"/>
  <c r="CR28" i="103"/>
  <c r="CQ28" i="103"/>
  <c r="CP28" i="103"/>
  <c r="CO28" i="103"/>
  <c r="CN28" i="103"/>
  <c r="CM28" i="103"/>
  <c r="CL28" i="103"/>
  <c r="CK28" i="103"/>
  <c r="CJ28" i="103"/>
  <c r="CI28" i="103"/>
  <c r="CH28" i="103"/>
  <c r="CG28" i="103"/>
  <c r="CF28" i="103"/>
  <c r="CE28" i="103"/>
  <c r="CD28" i="103"/>
  <c r="CC28" i="103"/>
  <c r="CB28" i="103"/>
  <c r="CA28" i="103"/>
  <c r="BZ28" i="103"/>
  <c r="BY28" i="103"/>
  <c r="BX28" i="103"/>
  <c r="BW28" i="103"/>
  <c r="BV28" i="103"/>
  <c r="BU28" i="103"/>
  <c r="BT28" i="103"/>
  <c r="BS28" i="103"/>
  <c r="BR28" i="103"/>
  <c r="BQ28" i="103"/>
  <c r="BP28" i="103"/>
  <c r="BO28" i="103"/>
  <c r="BN28" i="103"/>
  <c r="BM28" i="103"/>
  <c r="BL28" i="103"/>
  <c r="BK28" i="103"/>
  <c r="BJ28" i="103"/>
  <c r="BI28" i="103"/>
  <c r="BH28" i="103"/>
  <c r="BF28" i="103"/>
  <c r="BE28" i="103"/>
  <c r="BD28" i="103"/>
  <c r="BC28" i="103"/>
  <c r="BB28" i="103"/>
  <c r="BA28" i="103"/>
  <c r="AZ28" i="103"/>
  <c r="AY28" i="103"/>
  <c r="AX28" i="103"/>
  <c r="AW28" i="103"/>
  <c r="AV28" i="103"/>
  <c r="AU28" i="103"/>
  <c r="AT28" i="103"/>
  <c r="AS28" i="103"/>
  <c r="AR28" i="103"/>
  <c r="AQ28" i="103"/>
  <c r="AP28" i="103"/>
  <c r="AO28" i="103"/>
  <c r="AN28" i="103"/>
  <c r="AM28" i="103"/>
  <c r="AL28" i="103"/>
  <c r="AK28" i="103"/>
  <c r="AI28" i="103"/>
  <c r="AH28" i="103"/>
  <c r="AG28" i="103"/>
  <c r="AF28" i="103"/>
  <c r="AE28" i="103"/>
  <c r="AD28" i="103"/>
  <c r="AC28" i="103"/>
  <c r="AB28" i="103"/>
  <c r="AA28" i="103"/>
  <c r="Z28" i="103"/>
  <c r="Y28" i="103"/>
  <c r="X28" i="103"/>
  <c r="W28" i="103"/>
  <c r="V28" i="103"/>
  <c r="U28" i="103"/>
  <c r="T28" i="103"/>
  <c r="S28" i="103"/>
  <c r="R28" i="103"/>
  <c r="Q28" i="103"/>
  <c r="P28" i="103"/>
  <c r="O28" i="103"/>
  <c r="N28" i="103"/>
  <c r="IN12" i="103"/>
  <c r="IM12" i="103"/>
  <c r="IL12" i="103"/>
  <c r="IK12" i="103"/>
  <c r="IJ12" i="103"/>
  <c r="II12" i="103"/>
  <c r="IH12" i="103"/>
  <c r="IG12" i="103"/>
  <c r="IF12" i="103"/>
  <c r="IE12" i="103"/>
  <c r="ID12" i="103"/>
  <c r="IC12" i="103"/>
  <c r="IB12" i="103"/>
  <c r="IA12" i="103"/>
  <c r="HZ12" i="103"/>
  <c r="HY12" i="103"/>
  <c r="HX12" i="103"/>
  <c r="HW12" i="103"/>
  <c r="HV12" i="103"/>
  <c r="HU12" i="103"/>
  <c r="HT12" i="103"/>
  <c r="HS12" i="103"/>
  <c r="HQ12" i="103"/>
  <c r="HP12" i="103"/>
  <c r="HO12" i="103"/>
  <c r="HN12" i="103"/>
  <c r="HM12" i="103"/>
  <c r="HL12" i="103"/>
  <c r="HK12" i="103"/>
  <c r="HJ12" i="103"/>
  <c r="HI12" i="103"/>
  <c r="HH12" i="103"/>
  <c r="HG12" i="103"/>
  <c r="HF12" i="103"/>
  <c r="HE12" i="103"/>
  <c r="HD12" i="103"/>
  <c r="HC12" i="103"/>
  <c r="HB12" i="103"/>
  <c r="HA12" i="103"/>
  <c r="GZ12" i="103"/>
  <c r="GY12" i="103"/>
  <c r="GX12" i="103"/>
  <c r="GW12" i="103"/>
  <c r="GV12" i="103"/>
  <c r="GT12" i="103"/>
  <c r="GS12" i="103"/>
  <c r="GR12" i="103"/>
  <c r="GQ12" i="103"/>
  <c r="GP12" i="103"/>
  <c r="GO12" i="103"/>
  <c r="GN12" i="103"/>
  <c r="GM12" i="103"/>
  <c r="GL12" i="103"/>
  <c r="GK12" i="103"/>
  <c r="GJ12" i="103"/>
  <c r="GI12" i="103"/>
  <c r="GH12" i="103"/>
  <c r="GG12" i="103"/>
  <c r="GF12" i="103"/>
  <c r="GE12" i="103"/>
  <c r="GD12" i="103"/>
  <c r="GC12" i="103"/>
  <c r="GB12" i="103"/>
  <c r="GA12" i="103"/>
  <c r="FZ12" i="103"/>
  <c r="FY12" i="103"/>
  <c r="FW12" i="103"/>
  <c r="FV12" i="103"/>
  <c r="FU12" i="103"/>
  <c r="FT12" i="103"/>
  <c r="FS12" i="103"/>
  <c r="FR12" i="103"/>
  <c r="FQ12" i="103"/>
  <c r="FP12" i="103"/>
  <c r="FO12" i="103"/>
  <c r="FN12" i="103"/>
  <c r="FM12" i="103"/>
  <c r="FL12" i="103"/>
  <c r="FK12" i="103"/>
  <c r="FJ12" i="103"/>
  <c r="FI12" i="103"/>
  <c r="FH12" i="103"/>
  <c r="FG12" i="103"/>
  <c r="FF12" i="103"/>
  <c r="FE12" i="103"/>
  <c r="FD12" i="103"/>
  <c r="FC12" i="103"/>
  <c r="FB12" i="103"/>
  <c r="ER12" i="103"/>
  <c r="EQ12" i="103"/>
  <c r="EN12" i="103"/>
  <c r="EM12" i="103"/>
  <c r="EL12" i="103"/>
  <c r="EK12" i="103"/>
  <c r="EJ12" i="103"/>
  <c r="EI12" i="103"/>
  <c r="EH12" i="103"/>
  <c r="EG12" i="103"/>
  <c r="EF12" i="103"/>
  <c r="EE12" i="103"/>
  <c r="ED12" i="103"/>
  <c r="EC12" i="103"/>
  <c r="EB12" i="103"/>
  <c r="EA12" i="103"/>
  <c r="DZ12" i="103"/>
  <c r="DY12" i="103"/>
  <c r="DX12" i="103"/>
  <c r="DW12" i="103"/>
  <c r="DV12" i="103"/>
  <c r="DU12" i="103"/>
  <c r="DT12" i="103"/>
  <c r="DS12" i="103"/>
  <c r="DR12" i="103"/>
  <c r="DQ12" i="103"/>
  <c r="DP12" i="103"/>
  <c r="DO12" i="103"/>
  <c r="DN12" i="103"/>
  <c r="DM12" i="103"/>
  <c r="DL12" i="103"/>
  <c r="DK12" i="103"/>
  <c r="DJ12" i="103"/>
  <c r="DI12" i="103"/>
  <c r="DH12" i="103"/>
  <c r="DG12" i="103"/>
  <c r="DF12" i="103"/>
  <c r="DE12" i="103"/>
  <c r="DD12" i="103"/>
  <c r="DC12" i="103"/>
  <c r="DB12" i="103"/>
  <c r="DA12" i="103"/>
  <c r="CZ12" i="103"/>
  <c r="CY12" i="103"/>
  <c r="CW12" i="103"/>
  <c r="CV12" i="103"/>
  <c r="CU12" i="103"/>
  <c r="CT12" i="103"/>
  <c r="CS12" i="103"/>
  <c r="CR12" i="103"/>
  <c r="CQ12" i="103"/>
  <c r="CP12" i="103"/>
  <c r="CO12" i="103"/>
  <c r="CN12" i="103"/>
  <c r="CM12" i="103"/>
  <c r="CL12" i="103"/>
  <c r="CK12" i="103"/>
  <c r="CJ12" i="103"/>
  <c r="CI12" i="103"/>
  <c r="CH12" i="103"/>
  <c r="CG12" i="103"/>
  <c r="CF12" i="103"/>
  <c r="CE12" i="103"/>
  <c r="CD12" i="103"/>
  <c r="CC12" i="103"/>
  <c r="CB12" i="103"/>
  <c r="CA12" i="103"/>
  <c r="BZ12" i="103"/>
  <c r="BY12" i="103"/>
  <c r="BX12" i="103"/>
  <c r="BW12" i="103"/>
  <c r="BV12" i="103"/>
  <c r="BU12" i="103"/>
  <c r="BT12" i="103"/>
  <c r="BS12" i="103"/>
  <c r="BR12" i="103"/>
  <c r="BQ12" i="103"/>
  <c r="BP12" i="103"/>
  <c r="BO12" i="103"/>
  <c r="BN12" i="103"/>
  <c r="BM12" i="103"/>
  <c r="BL12" i="103"/>
  <c r="BK12" i="103"/>
  <c r="BJ12" i="103"/>
  <c r="BI12" i="103"/>
  <c r="BH12" i="103"/>
  <c r="BF12" i="103"/>
  <c r="BE12" i="103"/>
  <c r="BD12" i="103"/>
  <c r="BC12" i="103"/>
  <c r="BB12" i="103"/>
  <c r="BA12" i="103"/>
  <c r="AZ12" i="103"/>
  <c r="AY12" i="103"/>
  <c r="AX12" i="103"/>
  <c r="AW12" i="103"/>
  <c r="AV12" i="103"/>
  <c r="AU12" i="103"/>
  <c r="AT12" i="103"/>
  <c r="AS12" i="103"/>
  <c r="AR12" i="103"/>
  <c r="AQ12" i="103"/>
  <c r="AP12" i="103"/>
  <c r="AO12" i="103"/>
  <c r="AN12" i="103"/>
  <c r="AM12" i="103"/>
  <c r="AL12" i="103"/>
  <c r="AK12" i="103"/>
  <c r="AI12" i="103"/>
  <c r="AH12" i="103"/>
  <c r="AG12" i="103"/>
  <c r="AF12" i="103"/>
  <c r="AE12" i="103"/>
  <c r="AD12" i="103"/>
  <c r="AC12" i="103"/>
  <c r="AB12" i="103"/>
  <c r="AA12" i="103"/>
  <c r="Z12" i="103"/>
  <c r="Y12" i="103"/>
  <c r="X12" i="103"/>
  <c r="W12" i="103"/>
  <c r="V12" i="103"/>
  <c r="U12" i="103"/>
  <c r="T12" i="103"/>
  <c r="S12" i="103"/>
  <c r="R12" i="103"/>
  <c r="Q12" i="103"/>
  <c r="P12" i="103"/>
  <c r="O12" i="103"/>
  <c r="N12" i="103"/>
  <c r="IN24" i="103"/>
  <c r="IM24" i="103"/>
  <c r="IL24" i="103"/>
  <c r="IK24" i="103"/>
  <c r="IJ24" i="103"/>
  <c r="II24" i="103"/>
  <c r="IH24" i="103"/>
  <c r="IG24" i="103"/>
  <c r="IF24" i="103"/>
  <c r="IE24" i="103"/>
  <c r="ID24" i="103"/>
  <c r="IC24" i="103"/>
  <c r="IB24" i="103"/>
  <c r="IA24" i="103"/>
  <c r="HZ24" i="103"/>
  <c r="HY24" i="103"/>
  <c r="HX24" i="103"/>
  <c r="HW24" i="103"/>
  <c r="HV24" i="103"/>
  <c r="HU24" i="103"/>
  <c r="HT24" i="103"/>
  <c r="HS24" i="103"/>
  <c r="HQ24" i="103"/>
  <c r="HP24" i="103"/>
  <c r="HO24" i="103"/>
  <c r="HN24" i="103"/>
  <c r="HM24" i="103"/>
  <c r="HL24" i="103"/>
  <c r="HK24" i="103"/>
  <c r="HJ24" i="103"/>
  <c r="HI24" i="103"/>
  <c r="HH24" i="103"/>
  <c r="HG24" i="103"/>
  <c r="HF24" i="103"/>
  <c r="HE24" i="103"/>
  <c r="HD24" i="103"/>
  <c r="HC24" i="103"/>
  <c r="HB24" i="103"/>
  <c r="HA24" i="103"/>
  <c r="GZ24" i="103"/>
  <c r="GY24" i="103"/>
  <c r="GX24" i="103"/>
  <c r="GW24" i="103"/>
  <c r="GV24" i="103"/>
  <c r="GT24" i="103"/>
  <c r="GS24" i="103"/>
  <c r="GR24" i="103"/>
  <c r="GQ24" i="103"/>
  <c r="GP24" i="103"/>
  <c r="GO24" i="103"/>
  <c r="GN24" i="103"/>
  <c r="GM24" i="103"/>
  <c r="GL24" i="103"/>
  <c r="GK24" i="103"/>
  <c r="GJ24" i="103"/>
  <c r="GI24" i="103"/>
  <c r="GH24" i="103"/>
  <c r="GG24" i="103"/>
  <c r="GF24" i="103"/>
  <c r="GE24" i="103"/>
  <c r="GD24" i="103"/>
  <c r="GC24" i="103"/>
  <c r="GB24" i="103"/>
  <c r="GA24" i="103"/>
  <c r="FZ24" i="103"/>
  <c r="FY24" i="103"/>
  <c r="FW24" i="103"/>
  <c r="FV24" i="103"/>
  <c r="FU24" i="103"/>
  <c r="FT24" i="103"/>
  <c r="FS24" i="103"/>
  <c r="FR24" i="103"/>
  <c r="FQ24" i="103"/>
  <c r="FP24" i="103"/>
  <c r="FO24" i="103"/>
  <c r="FN24" i="103"/>
  <c r="FM24" i="103"/>
  <c r="FL24" i="103"/>
  <c r="FK24" i="103"/>
  <c r="FJ24" i="103"/>
  <c r="FI24" i="103"/>
  <c r="FH24" i="103"/>
  <c r="FG24" i="103"/>
  <c r="FF24" i="103"/>
  <c r="FE24" i="103"/>
  <c r="FD24" i="103"/>
  <c r="FC24" i="103"/>
  <c r="FB24" i="103"/>
  <c r="ER24" i="103"/>
  <c r="EQ24" i="103"/>
  <c r="EN24" i="103"/>
  <c r="EM24" i="103"/>
  <c r="EL24" i="103"/>
  <c r="EK24" i="103"/>
  <c r="EJ24" i="103"/>
  <c r="EI24" i="103"/>
  <c r="EH24" i="103"/>
  <c r="EG24" i="103"/>
  <c r="EF24" i="103"/>
  <c r="EE24" i="103"/>
  <c r="ED24" i="103"/>
  <c r="EC24" i="103"/>
  <c r="EB24" i="103"/>
  <c r="EA24" i="103"/>
  <c r="DZ24" i="103"/>
  <c r="DY24" i="103"/>
  <c r="DX24" i="103"/>
  <c r="DW24" i="103"/>
  <c r="DV24" i="103"/>
  <c r="DU24" i="103"/>
  <c r="DT24" i="103"/>
  <c r="DS24" i="103"/>
  <c r="DR24" i="103"/>
  <c r="DQ24" i="103"/>
  <c r="DP24" i="103"/>
  <c r="DO24" i="103"/>
  <c r="DN24" i="103"/>
  <c r="DM24" i="103"/>
  <c r="DL24" i="103"/>
  <c r="DK24" i="103"/>
  <c r="DJ24" i="103"/>
  <c r="DI24" i="103"/>
  <c r="DH24" i="103"/>
  <c r="DG24" i="103"/>
  <c r="DF24" i="103"/>
  <c r="DE24" i="103"/>
  <c r="DD24" i="103"/>
  <c r="DC24" i="103"/>
  <c r="DB24" i="103"/>
  <c r="DA24" i="103"/>
  <c r="CZ24" i="103"/>
  <c r="CY24" i="103"/>
  <c r="CW24" i="103"/>
  <c r="CV24" i="103"/>
  <c r="CU24" i="103"/>
  <c r="CT24" i="103"/>
  <c r="CS24" i="103"/>
  <c r="CR24" i="103"/>
  <c r="CQ24" i="103"/>
  <c r="CP24" i="103"/>
  <c r="CO24" i="103"/>
  <c r="CN24" i="103"/>
  <c r="CM24" i="103"/>
  <c r="CL24" i="103"/>
  <c r="CK24" i="103"/>
  <c r="CJ24" i="103"/>
  <c r="CI24" i="103"/>
  <c r="CH24" i="103"/>
  <c r="CG24" i="103"/>
  <c r="CF24" i="103"/>
  <c r="CE24" i="103"/>
  <c r="CD24" i="103"/>
  <c r="CC24" i="103"/>
  <c r="CB24" i="103"/>
  <c r="CA24" i="103"/>
  <c r="BZ24" i="103"/>
  <c r="BY24" i="103"/>
  <c r="BX24" i="103"/>
  <c r="BW24" i="103"/>
  <c r="BV24" i="103"/>
  <c r="BU24" i="103"/>
  <c r="BT24" i="103"/>
  <c r="BS24" i="103"/>
  <c r="BR24" i="103"/>
  <c r="BQ24" i="103"/>
  <c r="BP24" i="103"/>
  <c r="BO24" i="103"/>
  <c r="BN24" i="103"/>
  <c r="BM24" i="103"/>
  <c r="BL24" i="103"/>
  <c r="BK24" i="103"/>
  <c r="BJ24" i="103"/>
  <c r="BI24" i="103"/>
  <c r="BH24" i="103"/>
  <c r="BF24" i="103"/>
  <c r="BE24" i="103"/>
  <c r="BD24" i="103"/>
  <c r="BC24" i="103"/>
  <c r="BB24" i="103"/>
  <c r="BA24" i="103"/>
  <c r="AZ24" i="103"/>
  <c r="AY24" i="103"/>
  <c r="AX24" i="103"/>
  <c r="AW24" i="103"/>
  <c r="AV24" i="103"/>
  <c r="AU24" i="103"/>
  <c r="AT24" i="103"/>
  <c r="AS24" i="103"/>
  <c r="AR24" i="103"/>
  <c r="AQ24" i="103"/>
  <c r="AP24" i="103"/>
  <c r="AO24" i="103"/>
  <c r="AN24" i="103"/>
  <c r="AM24" i="103"/>
  <c r="AL24" i="103"/>
  <c r="AK24" i="103"/>
  <c r="AI24" i="103"/>
  <c r="AH24" i="103"/>
  <c r="AG24" i="103"/>
  <c r="AF24" i="103"/>
  <c r="AE24" i="103"/>
  <c r="AD24" i="103"/>
  <c r="AC24" i="103"/>
  <c r="AB24" i="103"/>
  <c r="AA24" i="103"/>
  <c r="Z24" i="103"/>
  <c r="Y24" i="103"/>
  <c r="X24" i="103"/>
  <c r="W24" i="103"/>
  <c r="V24" i="103"/>
  <c r="U24" i="103"/>
  <c r="T24" i="103"/>
  <c r="S24" i="103"/>
  <c r="R24" i="103"/>
  <c r="Q24" i="103"/>
  <c r="P24" i="103"/>
  <c r="O24" i="103"/>
  <c r="N24" i="103"/>
  <c r="IN17" i="103"/>
  <c r="IM17" i="103"/>
  <c r="IL17" i="103"/>
  <c r="IK17" i="103"/>
  <c r="IJ17" i="103"/>
  <c r="II17" i="103"/>
  <c r="IH17" i="103"/>
  <c r="IG17" i="103"/>
  <c r="IF17" i="103"/>
  <c r="IE17" i="103"/>
  <c r="ID17" i="103"/>
  <c r="IC17" i="103"/>
  <c r="IB17" i="103"/>
  <c r="IA17" i="103"/>
  <c r="HZ17" i="103"/>
  <c r="HY17" i="103"/>
  <c r="HX17" i="103"/>
  <c r="HW17" i="103"/>
  <c r="HV17" i="103"/>
  <c r="HU17" i="103"/>
  <c r="HT17" i="103"/>
  <c r="HS17" i="103"/>
  <c r="HQ17" i="103"/>
  <c r="HP17" i="103"/>
  <c r="HO17" i="103"/>
  <c r="HN17" i="103"/>
  <c r="HM17" i="103"/>
  <c r="HL17" i="103"/>
  <c r="HK17" i="103"/>
  <c r="HJ17" i="103"/>
  <c r="HI17" i="103"/>
  <c r="HH17" i="103"/>
  <c r="HG17" i="103"/>
  <c r="HF17" i="103"/>
  <c r="HE17" i="103"/>
  <c r="HD17" i="103"/>
  <c r="HC17" i="103"/>
  <c r="HB17" i="103"/>
  <c r="HA17" i="103"/>
  <c r="GZ17" i="103"/>
  <c r="GY17" i="103"/>
  <c r="GX17" i="103"/>
  <c r="GW17" i="103"/>
  <c r="GV17" i="103"/>
  <c r="GT17" i="103"/>
  <c r="GS17" i="103"/>
  <c r="GR17" i="103"/>
  <c r="GQ17" i="103"/>
  <c r="GP17" i="103"/>
  <c r="GO17" i="103"/>
  <c r="GN17" i="103"/>
  <c r="GM17" i="103"/>
  <c r="GL17" i="103"/>
  <c r="GK17" i="103"/>
  <c r="GJ17" i="103"/>
  <c r="GI17" i="103"/>
  <c r="GH17" i="103"/>
  <c r="GG17" i="103"/>
  <c r="GF17" i="103"/>
  <c r="GE17" i="103"/>
  <c r="GD17" i="103"/>
  <c r="GC17" i="103"/>
  <c r="GB17" i="103"/>
  <c r="GA17" i="103"/>
  <c r="FZ17" i="103"/>
  <c r="FY17" i="103"/>
  <c r="FW17" i="103"/>
  <c r="FV17" i="103"/>
  <c r="FU17" i="103"/>
  <c r="FT17" i="103"/>
  <c r="FS17" i="103"/>
  <c r="FR17" i="103"/>
  <c r="FQ17" i="103"/>
  <c r="FP17" i="103"/>
  <c r="FO17" i="103"/>
  <c r="FN17" i="103"/>
  <c r="FM17" i="103"/>
  <c r="FL17" i="103"/>
  <c r="FK17" i="103"/>
  <c r="FJ17" i="103"/>
  <c r="FI17" i="103"/>
  <c r="FH17" i="103"/>
  <c r="FG17" i="103"/>
  <c r="FF17" i="103"/>
  <c r="FE17" i="103"/>
  <c r="FD17" i="103"/>
  <c r="FC17" i="103"/>
  <c r="FB17" i="103"/>
  <c r="ER17" i="103"/>
  <c r="EQ17" i="103"/>
  <c r="EN17" i="103"/>
  <c r="EM17" i="103"/>
  <c r="EL17" i="103"/>
  <c r="EK17" i="103"/>
  <c r="EJ17" i="103"/>
  <c r="EI17" i="103"/>
  <c r="EH17" i="103"/>
  <c r="EG17" i="103"/>
  <c r="EF17" i="103"/>
  <c r="EE17" i="103"/>
  <c r="ED17" i="103"/>
  <c r="EC17" i="103"/>
  <c r="EB17" i="103"/>
  <c r="EA17" i="103"/>
  <c r="DZ17" i="103"/>
  <c r="DY17" i="103"/>
  <c r="DX17" i="103"/>
  <c r="DW17" i="103"/>
  <c r="DV17" i="103"/>
  <c r="DU17" i="103"/>
  <c r="DT17" i="103"/>
  <c r="DS17" i="103"/>
  <c r="DR17" i="103"/>
  <c r="DQ17" i="103"/>
  <c r="DP17" i="103"/>
  <c r="DO17" i="103"/>
  <c r="DN17" i="103"/>
  <c r="DM17" i="103"/>
  <c r="DL17" i="103"/>
  <c r="DK17" i="103"/>
  <c r="DJ17" i="103"/>
  <c r="DI17" i="103"/>
  <c r="DH17" i="103"/>
  <c r="DG17" i="103"/>
  <c r="DF17" i="103"/>
  <c r="DE17" i="103"/>
  <c r="DD17" i="103"/>
  <c r="DC17" i="103"/>
  <c r="DB17" i="103"/>
  <c r="DA17" i="103"/>
  <c r="CZ17" i="103"/>
  <c r="CY17" i="103"/>
  <c r="CW17" i="103"/>
  <c r="CV17" i="103"/>
  <c r="CU17" i="103"/>
  <c r="CT17" i="103"/>
  <c r="CS17" i="103"/>
  <c r="CR17" i="103"/>
  <c r="CQ17" i="103"/>
  <c r="CP17" i="103"/>
  <c r="CO17" i="103"/>
  <c r="CN17" i="103"/>
  <c r="CM17" i="103"/>
  <c r="CL17" i="103"/>
  <c r="CK17" i="103"/>
  <c r="CJ17" i="103"/>
  <c r="CI17" i="103"/>
  <c r="CH17" i="103"/>
  <c r="CG17" i="103"/>
  <c r="CF17" i="103"/>
  <c r="CE17" i="103"/>
  <c r="CD17" i="103"/>
  <c r="CC17" i="103"/>
  <c r="CB17" i="103"/>
  <c r="CA17" i="103"/>
  <c r="BZ17" i="103"/>
  <c r="BY17" i="103"/>
  <c r="BX17" i="103"/>
  <c r="BW17" i="103"/>
  <c r="BV17" i="103"/>
  <c r="BU17" i="103"/>
  <c r="BT17" i="103"/>
  <c r="BS17" i="103"/>
  <c r="BR17" i="103"/>
  <c r="BQ17" i="103"/>
  <c r="BP17" i="103"/>
  <c r="BO17" i="103"/>
  <c r="BN17" i="103"/>
  <c r="BM17" i="103"/>
  <c r="BL17" i="103"/>
  <c r="BK17" i="103"/>
  <c r="BJ17" i="103"/>
  <c r="BI17" i="103"/>
  <c r="BH17" i="103"/>
  <c r="BF17" i="103"/>
  <c r="BE17" i="103"/>
  <c r="BD17" i="103"/>
  <c r="BC17" i="103"/>
  <c r="BB17" i="103"/>
  <c r="BA17" i="103"/>
  <c r="AZ17" i="103"/>
  <c r="AY17" i="103"/>
  <c r="AX17" i="103"/>
  <c r="AW17" i="103"/>
  <c r="AV17" i="103"/>
  <c r="AU17" i="103"/>
  <c r="AT17" i="103"/>
  <c r="AS17" i="103"/>
  <c r="AR17" i="103"/>
  <c r="AQ17" i="103"/>
  <c r="AP17" i="103"/>
  <c r="AO17" i="103"/>
  <c r="AN17" i="103"/>
  <c r="AM17" i="103"/>
  <c r="AL17" i="103"/>
  <c r="AK17" i="103"/>
  <c r="AI17" i="103"/>
  <c r="AH17" i="103"/>
  <c r="AG17" i="103"/>
  <c r="AF17" i="103"/>
  <c r="AE17" i="103"/>
  <c r="AD17" i="103"/>
  <c r="AC17" i="103"/>
  <c r="AB17" i="103"/>
  <c r="AA17" i="103"/>
  <c r="Z17" i="103"/>
  <c r="Y17" i="103"/>
  <c r="X17" i="103"/>
  <c r="W17" i="103"/>
  <c r="V17" i="103"/>
  <c r="U17" i="103"/>
  <c r="T17" i="103"/>
  <c r="S17" i="103"/>
  <c r="R17" i="103"/>
  <c r="Q17" i="103"/>
  <c r="P17" i="103"/>
  <c r="O17" i="103"/>
  <c r="N17" i="103"/>
  <c r="IN11" i="103"/>
  <c r="IM11" i="103"/>
  <c r="IL11" i="103"/>
  <c r="IK11" i="103"/>
  <c r="IJ11" i="103"/>
  <c r="II11" i="103"/>
  <c r="IH11" i="103"/>
  <c r="IG11" i="103"/>
  <c r="IF11" i="103"/>
  <c r="IE11" i="103"/>
  <c r="ID11" i="103"/>
  <c r="IC11" i="103"/>
  <c r="IB11" i="103"/>
  <c r="IA11" i="103"/>
  <c r="HZ11" i="103"/>
  <c r="HY11" i="103"/>
  <c r="HX11" i="103"/>
  <c r="HW11" i="103"/>
  <c r="HV11" i="103"/>
  <c r="HU11" i="103"/>
  <c r="HT11" i="103"/>
  <c r="HS11" i="103"/>
  <c r="HQ11" i="103"/>
  <c r="HP11" i="103"/>
  <c r="HO11" i="103"/>
  <c r="HN11" i="103"/>
  <c r="HM11" i="103"/>
  <c r="HL11" i="103"/>
  <c r="HK11" i="103"/>
  <c r="HJ11" i="103"/>
  <c r="HI11" i="103"/>
  <c r="HH11" i="103"/>
  <c r="HG11" i="103"/>
  <c r="HF11" i="103"/>
  <c r="HE11" i="103"/>
  <c r="HD11" i="103"/>
  <c r="HC11" i="103"/>
  <c r="HB11" i="103"/>
  <c r="HA11" i="103"/>
  <c r="GZ11" i="103"/>
  <c r="GY11" i="103"/>
  <c r="GX11" i="103"/>
  <c r="GW11" i="103"/>
  <c r="GV11" i="103"/>
  <c r="GT11" i="103"/>
  <c r="GS11" i="103"/>
  <c r="GR11" i="103"/>
  <c r="GQ11" i="103"/>
  <c r="GP11" i="103"/>
  <c r="GO11" i="103"/>
  <c r="GN11" i="103"/>
  <c r="GM11" i="103"/>
  <c r="GL11" i="103"/>
  <c r="GK11" i="103"/>
  <c r="GJ11" i="103"/>
  <c r="GI11" i="103"/>
  <c r="GH11" i="103"/>
  <c r="GG11" i="103"/>
  <c r="GF11" i="103"/>
  <c r="GE11" i="103"/>
  <c r="GD11" i="103"/>
  <c r="GC11" i="103"/>
  <c r="GB11" i="103"/>
  <c r="GA11" i="103"/>
  <c r="FZ11" i="103"/>
  <c r="FY11" i="103"/>
  <c r="FW11" i="103"/>
  <c r="FV11" i="103"/>
  <c r="FU11" i="103"/>
  <c r="FT11" i="103"/>
  <c r="FS11" i="103"/>
  <c r="FR11" i="103"/>
  <c r="FQ11" i="103"/>
  <c r="FP11" i="103"/>
  <c r="FO11" i="103"/>
  <c r="FN11" i="103"/>
  <c r="FM11" i="103"/>
  <c r="FL11" i="103"/>
  <c r="FK11" i="103"/>
  <c r="FJ11" i="103"/>
  <c r="FI11" i="103"/>
  <c r="FH11" i="103"/>
  <c r="FG11" i="103"/>
  <c r="FF11" i="103"/>
  <c r="FE11" i="103"/>
  <c r="FD11" i="103"/>
  <c r="FC11" i="103"/>
  <c r="FB11" i="103"/>
  <c r="ER11" i="103"/>
  <c r="EQ11" i="103"/>
  <c r="EN11" i="103"/>
  <c r="EM11" i="103"/>
  <c r="EL11" i="103"/>
  <c r="EK11" i="103"/>
  <c r="EJ11" i="103"/>
  <c r="EI11" i="103"/>
  <c r="EH11" i="103"/>
  <c r="EG11" i="103"/>
  <c r="EF11" i="103"/>
  <c r="EE11" i="103"/>
  <c r="ED11" i="103"/>
  <c r="EC11" i="103"/>
  <c r="EB11" i="103"/>
  <c r="EA11" i="103"/>
  <c r="DZ11" i="103"/>
  <c r="DY11" i="103"/>
  <c r="DX11" i="103"/>
  <c r="DW11" i="103"/>
  <c r="DV11" i="103"/>
  <c r="DU11" i="103"/>
  <c r="DT11" i="103"/>
  <c r="DS11" i="103"/>
  <c r="DR11" i="103"/>
  <c r="DQ11" i="103"/>
  <c r="DP11" i="103"/>
  <c r="DO11" i="103"/>
  <c r="DN11" i="103"/>
  <c r="DM11" i="103"/>
  <c r="DL11" i="103"/>
  <c r="DK11" i="103"/>
  <c r="DJ11" i="103"/>
  <c r="DI11" i="103"/>
  <c r="DH11" i="103"/>
  <c r="DG11" i="103"/>
  <c r="DF11" i="103"/>
  <c r="DE11" i="103"/>
  <c r="DD11" i="103"/>
  <c r="DC11" i="103"/>
  <c r="DB11" i="103"/>
  <c r="DA11" i="103"/>
  <c r="CZ11" i="103"/>
  <c r="CY11" i="103"/>
  <c r="CW11" i="103"/>
  <c r="CV11" i="103"/>
  <c r="CU11" i="103"/>
  <c r="CT11" i="103"/>
  <c r="CS11" i="103"/>
  <c r="CR11" i="103"/>
  <c r="CQ11" i="103"/>
  <c r="CP11" i="103"/>
  <c r="CO11" i="103"/>
  <c r="CN11" i="103"/>
  <c r="CM11" i="103"/>
  <c r="CL11" i="103"/>
  <c r="CK11" i="103"/>
  <c r="CJ11" i="103"/>
  <c r="CI11" i="103"/>
  <c r="CH11" i="103"/>
  <c r="CG11" i="103"/>
  <c r="CF11" i="103"/>
  <c r="CE11" i="103"/>
  <c r="CD11" i="103"/>
  <c r="CC11" i="103"/>
  <c r="CB11" i="103"/>
  <c r="CA11" i="103"/>
  <c r="BZ11" i="103"/>
  <c r="BY11" i="103"/>
  <c r="BX11" i="103"/>
  <c r="BW11" i="103"/>
  <c r="BV11" i="103"/>
  <c r="BU11" i="103"/>
  <c r="BT11" i="103"/>
  <c r="BS11" i="103"/>
  <c r="BR11" i="103"/>
  <c r="BQ11" i="103"/>
  <c r="BP11" i="103"/>
  <c r="BO11" i="103"/>
  <c r="BN11" i="103"/>
  <c r="BM11" i="103"/>
  <c r="BL11" i="103"/>
  <c r="BK11" i="103"/>
  <c r="BJ11" i="103"/>
  <c r="BI11" i="103"/>
  <c r="BH11" i="103"/>
  <c r="BF11" i="103"/>
  <c r="BE11" i="103"/>
  <c r="BD11" i="103"/>
  <c r="BC11" i="103"/>
  <c r="BB11" i="103"/>
  <c r="BA11" i="103"/>
  <c r="AZ11" i="103"/>
  <c r="AY11" i="103"/>
  <c r="AX11" i="103"/>
  <c r="AW11" i="103"/>
  <c r="AV11" i="103"/>
  <c r="AU11" i="103"/>
  <c r="AT11" i="103"/>
  <c r="AS11" i="103"/>
  <c r="AR11" i="103"/>
  <c r="AQ11" i="103"/>
  <c r="AP11" i="103"/>
  <c r="AO11" i="103"/>
  <c r="AN11" i="103"/>
  <c r="AM11" i="103"/>
  <c r="AL11" i="103"/>
  <c r="AK11" i="103"/>
  <c r="AI11" i="103"/>
  <c r="AH11" i="103"/>
  <c r="AG11" i="103"/>
  <c r="AF11" i="103"/>
  <c r="AE11" i="103"/>
  <c r="AD11" i="103"/>
  <c r="AC11" i="103"/>
  <c r="AB11" i="103"/>
  <c r="AA11" i="103"/>
  <c r="Z11" i="103"/>
  <c r="Y11" i="103"/>
  <c r="X11" i="103"/>
  <c r="W11" i="103"/>
  <c r="V11" i="103"/>
  <c r="U11" i="103"/>
  <c r="T11" i="103"/>
  <c r="S11" i="103"/>
  <c r="R11" i="103"/>
  <c r="Q11" i="103"/>
  <c r="P11" i="103"/>
  <c r="O11" i="103"/>
  <c r="N11" i="103"/>
  <c r="IN20" i="103"/>
  <c r="IM20" i="103"/>
  <c r="IL20" i="103"/>
  <c r="IK20" i="103"/>
  <c r="IJ20" i="103"/>
  <c r="II20" i="103"/>
  <c r="IH20" i="103"/>
  <c r="IG20" i="103"/>
  <c r="IF20" i="103"/>
  <c r="IE20" i="103"/>
  <c r="ID20" i="103"/>
  <c r="IC20" i="103"/>
  <c r="IB20" i="103"/>
  <c r="IA20" i="103"/>
  <c r="HZ20" i="103"/>
  <c r="HY20" i="103"/>
  <c r="HX20" i="103"/>
  <c r="HW20" i="103"/>
  <c r="HV20" i="103"/>
  <c r="HU20" i="103"/>
  <c r="HT20" i="103"/>
  <c r="HS20" i="103"/>
  <c r="HQ20" i="103"/>
  <c r="HP20" i="103"/>
  <c r="HO20" i="103"/>
  <c r="HN20" i="103"/>
  <c r="HM20" i="103"/>
  <c r="HL20" i="103"/>
  <c r="HK20" i="103"/>
  <c r="HJ20" i="103"/>
  <c r="HI20" i="103"/>
  <c r="HH20" i="103"/>
  <c r="HG20" i="103"/>
  <c r="HF20" i="103"/>
  <c r="HE20" i="103"/>
  <c r="HD20" i="103"/>
  <c r="HC20" i="103"/>
  <c r="HB20" i="103"/>
  <c r="HA20" i="103"/>
  <c r="GZ20" i="103"/>
  <c r="GY20" i="103"/>
  <c r="GX20" i="103"/>
  <c r="GW20" i="103"/>
  <c r="GV20" i="103"/>
  <c r="GT20" i="103"/>
  <c r="GS20" i="103"/>
  <c r="GR20" i="103"/>
  <c r="GQ20" i="103"/>
  <c r="GP20" i="103"/>
  <c r="GO20" i="103"/>
  <c r="GN20" i="103"/>
  <c r="GM20" i="103"/>
  <c r="GL20" i="103"/>
  <c r="GK20" i="103"/>
  <c r="GJ20" i="103"/>
  <c r="GI20" i="103"/>
  <c r="GH20" i="103"/>
  <c r="GG20" i="103"/>
  <c r="GF20" i="103"/>
  <c r="GE20" i="103"/>
  <c r="GD20" i="103"/>
  <c r="GC20" i="103"/>
  <c r="GB20" i="103"/>
  <c r="GA20" i="103"/>
  <c r="FZ20" i="103"/>
  <c r="FY20" i="103"/>
  <c r="FW20" i="103"/>
  <c r="FV20" i="103"/>
  <c r="FU20" i="103"/>
  <c r="FT20" i="103"/>
  <c r="FS20" i="103"/>
  <c r="FR20" i="103"/>
  <c r="FQ20" i="103"/>
  <c r="FP20" i="103"/>
  <c r="FO20" i="103"/>
  <c r="FN20" i="103"/>
  <c r="FM20" i="103"/>
  <c r="FL20" i="103"/>
  <c r="FK20" i="103"/>
  <c r="FJ20" i="103"/>
  <c r="FI20" i="103"/>
  <c r="FH20" i="103"/>
  <c r="FG20" i="103"/>
  <c r="FF20" i="103"/>
  <c r="FE20" i="103"/>
  <c r="FD20" i="103"/>
  <c r="FC20" i="103"/>
  <c r="FB20" i="103"/>
  <c r="ER20" i="103"/>
  <c r="EQ20" i="103"/>
  <c r="EN20" i="103"/>
  <c r="EM20" i="103"/>
  <c r="EL20" i="103"/>
  <c r="EK20" i="103"/>
  <c r="EJ20" i="103"/>
  <c r="EI20" i="103"/>
  <c r="EH20" i="103"/>
  <c r="EG20" i="103"/>
  <c r="EF20" i="103"/>
  <c r="EE20" i="103"/>
  <c r="ED20" i="103"/>
  <c r="EC20" i="103"/>
  <c r="EB20" i="103"/>
  <c r="EA20" i="103"/>
  <c r="DZ20" i="103"/>
  <c r="DY20" i="103"/>
  <c r="DX20" i="103"/>
  <c r="DW20" i="103"/>
  <c r="DV20" i="103"/>
  <c r="DU20" i="103"/>
  <c r="DT20" i="103"/>
  <c r="DS20" i="103"/>
  <c r="DR20" i="103"/>
  <c r="DQ20" i="103"/>
  <c r="DP20" i="103"/>
  <c r="DO20" i="103"/>
  <c r="DN20" i="103"/>
  <c r="DM20" i="103"/>
  <c r="DL20" i="103"/>
  <c r="DK20" i="103"/>
  <c r="DJ20" i="103"/>
  <c r="DI20" i="103"/>
  <c r="DH20" i="103"/>
  <c r="DG20" i="103"/>
  <c r="DF20" i="103"/>
  <c r="DE20" i="103"/>
  <c r="DD20" i="103"/>
  <c r="DC20" i="103"/>
  <c r="DB20" i="103"/>
  <c r="DA20" i="103"/>
  <c r="CZ20" i="103"/>
  <c r="CY20" i="103"/>
  <c r="CW20" i="103"/>
  <c r="CV20" i="103"/>
  <c r="CU20" i="103"/>
  <c r="CT20" i="103"/>
  <c r="CS20" i="103"/>
  <c r="CR20" i="103"/>
  <c r="CQ20" i="103"/>
  <c r="CP20" i="103"/>
  <c r="CO20" i="103"/>
  <c r="CN20" i="103"/>
  <c r="CM20" i="103"/>
  <c r="CL20" i="103"/>
  <c r="CK20" i="103"/>
  <c r="CJ20" i="103"/>
  <c r="CI20" i="103"/>
  <c r="CH20" i="103"/>
  <c r="CG20" i="103"/>
  <c r="CF20" i="103"/>
  <c r="CE20" i="103"/>
  <c r="CD20" i="103"/>
  <c r="CC20" i="103"/>
  <c r="CB20" i="103"/>
  <c r="CA20" i="103"/>
  <c r="BZ20" i="103"/>
  <c r="BY20" i="103"/>
  <c r="BX20" i="103"/>
  <c r="BW20" i="103"/>
  <c r="BV20" i="103"/>
  <c r="BU20" i="103"/>
  <c r="BT20" i="103"/>
  <c r="BS20" i="103"/>
  <c r="BR20" i="103"/>
  <c r="BQ20" i="103"/>
  <c r="BP20" i="103"/>
  <c r="BO20" i="103"/>
  <c r="BN20" i="103"/>
  <c r="BM20" i="103"/>
  <c r="BL20" i="103"/>
  <c r="BK20" i="103"/>
  <c r="BJ20" i="103"/>
  <c r="BI20" i="103"/>
  <c r="BH20" i="103"/>
  <c r="BF20" i="103"/>
  <c r="BE20" i="103"/>
  <c r="BD20" i="103"/>
  <c r="BC20" i="103"/>
  <c r="BB20" i="103"/>
  <c r="BA20" i="103"/>
  <c r="AZ20" i="103"/>
  <c r="AY20" i="103"/>
  <c r="AX20" i="103"/>
  <c r="AW20" i="103"/>
  <c r="AV20" i="103"/>
  <c r="AU20" i="103"/>
  <c r="AT20" i="103"/>
  <c r="AS20" i="103"/>
  <c r="AR20" i="103"/>
  <c r="AQ20" i="103"/>
  <c r="AP20" i="103"/>
  <c r="AO20" i="103"/>
  <c r="AN20" i="103"/>
  <c r="AM20" i="103"/>
  <c r="AL20" i="103"/>
  <c r="AK20" i="103"/>
  <c r="AI20" i="103"/>
  <c r="AH20" i="103"/>
  <c r="AG20" i="103"/>
  <c r="AF20" i="103"/>
  <c r="AE20" i="103"/>
  <c r="AD20" i="103"/>
  <c r="AC20" i="103"/>
  <c r="AB20" i="103"/>
  <c r="AA20" i="103"/>
  <c r="Z20" i="103"/>
  <c r="Y20" i="103"/>
  <c r="X20" i="103"/>
  <c r="W20" i="103"/>
  <c r="V20" i="103"/>
  <c r="U20" i="103"/>
  <c r="T20" i="103"/>
  <c r="S20" i="103"/>
  <c r="R20" i="103"/>
  <c r="Q20" i="103"/>
  <c r="P20" i="103"/>
  <c r="O20" i="103"/>
  <c r="N20" i="103"/>
  <c r="IN14" i="103"/>
  <c r="IM14" i="103"/>
  <c r="IL14" i="103"/>
  <c r="IK14" i="103"/>
  <c r="IJ14" i="103"/>
  <c r="II14" i="103"/>
  <c r="IH14" i="103"/>
  <c r="IG14" i="103"/>
  <c r="IF14" i="103"/>
  <c r="IE14" i="103"/>
  <c r="ID14" i="103"/>
  <c r="IC14" i="103"/>
  <c r="IB14" i="103"/>
  <c r="IA14" i="103"/>
  <c r="HZ14" i="103"/>
  <c r="HY14" i="103"/>
  <c r="HX14" i="103"/>
  <c r="HW14" i="103"/>
  <c r="HV14" i="103"/>
  <c r="HU14" i="103"/>
  <c r="HT14" i="103"/>
  <c r="HS14" i="103"/>
  <c r="HQ14" i="103"/>
  <c r="HP14" i="103"/>
  <c r="HO14" i="103"/>
  <c r="HN14" i="103"/>
  <c r="HM14" i="103"/>
  <c r="HL14" i="103"/>
  <c r="HK14" i="103"/>
  <c r="HJ14" i="103"/>
  <c r="HI14" i="103"/>
  <c r="HH14" i="103"/>
  <c r="HG14" i="103"/>
  <c r="HF14" i="103"/>
  <c r="HE14" i="103"/>
  <c r="HD14" i="103"/>
  <c r="HC14" i="103"/>
  <c r="HB14" i="103"/>
  <c r="HA14" i="103"/>
  <c r="GZ14" i="103"/>
  <c r="GY14" i="103"/>
  <c r="GX14" i="103"/>
  <c r="GW14" i="103"/>
  <c r="GV14" i="103"/>
  <c r="GT14" i="103"/>
  <c r="GS14" i="103"/>
  <c r="GR14" i="103"/>
  <c r="GQ14" i="103"/>
  <c r="GP14" i="103"/>
  <c r="GO14" i="103"/>
  <c r="GN14" i="103"/>
  <c r="GM14" i="103"/>
  <c r="GL14" i="103"/>
  <c r="GK14" i="103"/>
  <c r="GJ14" i="103"/>
  <c r="GI14" i="103"/>
  <c r="GH14" i="103"/>
  <c r="GG14" i="103"/>
  <c r="GF14" i="103"/>
  <c r="GE14" i="103"/>
  <c r="GD14" i="103"/>
  <c r="GC14" i="103"/>
  <c r="GB14" i="103"/>
  <c r="GA14" i="103"/>
  <c r="FZ14" i="103"/>
  <c r="FY14" i="103"/>
  <c r="FW14" i="103"/>
  <c r="FV14" i="103"/>
  <c r="FU14" i="103"/>
  <c r="FT14" i="103"/>
  <c r="FS14" i="103"/>
  <c r="FR14" i="103"/>
  <c r="FQ14" i="103"/>
  <c r="FP14" i="103"/>
  <c r="FO14" i="103"/>
  <c r="FN14" i="103"/>
  <c r="FM14" i="103"/>
  <c r="FL14" i="103"/>
  <c r="FK14" i="103"/>
  <c r="FJ14" i="103"/>
  <c r="FI14" i="103"/>
  <c r="FH14" i="103"/>
  <c r="FG14" i="103"/>
  <c r="FF14" i="103"/>
  <c r="FE14" i="103"/>
  <c r="FD14" i="103"/>
  <c r="FC14" i="103"/>
  <c r="FB14" i="103"/>
  <c r="ER14" i="103"/>
  <c r="EQ14" i="103"/>
  <c r="EN14" i="103"/>
  <c r="EM14" i="103"/>
  <c r="EL14" i="103"/>
  <c r="EK14" i="103"/>
  <c r="EJ14" i="103"/>
  <c r="EI14" i="103"/>
  <c r="EH14" i="103"/>
  <c r="EG14" i="103"/>
  <c r="EF14" i="103"/>
  <c r="EE14" i="103"/>
  <c r="ED14" i="103"/>
  <c r="EC14" i="103"/>
  <c r="EB14" i="103"/>
  <c r="EA14" i="103"/>
  <c r="DZ14" i="103"/>
  <c r="DY14" i="103"/>
  <c r="DX14" i="103"/>
  <c r="DW14" i="103"/>
  <c r="DV14" i="103"/>
  <c r="DU14" i="103"/>
  <c r="DT14" i="103"/>
  <c r="DS14" i="103"/>
  <c r="DR14" i="103"/>
  <c r="DQ14" i="103"/>
  <c r="DP14" i="103"/>
  <c r="DO14" i="103"/>
  <c r="DN14" i="103"/>
  <c r="DM14" i="103"/>
  <c r="DL14" i="103"/>
  <c r="DK14" i="103"/>
  <c r="DJ14" i="103"/>
  <c r="DI14" i="103"/>
  <c r="DH14" i="103"/>
  <c r="DG14" i="103"/>
  <c r="DF14" i="103"/>
  <c r="DE14" i="103"/>
  <c r="DD14" i="103"/>
  <c r="DC14" i="103"/>
  <c r="DB14" i="103"/>
  <c r="DA14" i="103"/>
  <c r="CZ14" i="103"/>
  <c r="CY14" i="103"/>
  <c r="CW14" i="103"/>
  <c r="CV14" i="103"/>
  <c r="CU14" i="103"/>
  <c r="CT14" i="103"/>
  <c r="CS14" i="103"/>
  <c r="CR14" i="103"/>
  <c r="CQ14" i="103"/>
  <c r="CP14" i="103"/>
  <c r="CO14" i="103"/>
  <c r="CN14" i="103"/>
  <c r="CM14" i="103"/>
  <c r="CL14" i="103"/>
  <c r="CK14" i="103"/>
  <c r="CJ14" i="103"/>
  <c r="CI14" i="103"/>
  <c r="CH14" i="103"/>
  <c r="CG14" i="103"/>
  <c r="CF14" i="103"/>
  <c r="CE14" i="103"/>
  <c r="CD14" i="103"/>
  <c r="CC14" i="103"/>
  <c r="CB14" i="103"/>
  <c r="CA14" i="103"/>
  <c r="BZ14" i="103"/>
  <c r="BY14" i="103"/>
  <c r="BX14" i="103"/>
  <c r="BW14" i="103"/>
  <c r="BV14" i="103"/>
  <c r="BU14" i="103"/>
  <c r="BT14" i="103"/>
  <c r="BS14" i="103"/>
  <c r="BR14" i="103"/>
  <c r="BQ14" i="103"/>
  <c r="BP14" i="103"/>
  <c r="BO14" i="103"/>
  <c r="BN14" i="103"/>
  <c r="BM14" i="103"/>
  <c r="BL14" i="103"/>
  <c r="BK14" i="103"/>
  <c r="BJ14" i="103"/>
  <c r="BI14" i="103"/>
  <c r="BH14" i="103"/>
  <c r="BF14" i="103"/>
  <c r="BE14" i="103"/>
  <c r="BD14" i="103"/>
  <c r="BC14" i="103"/>
  <c r="BB14" i="103"/>
  <c r="BA14" i="103"/>
  <c r="AZ14" i="103"/>
  <c r="AY14" i="103"/>
  <c r="AX14" i="103"/>
  <c r="AW14" i="103"/>
  <c r="AV14" i="103"/>
  <c r="AU14" i="103"/>
  <c r="AT14" i="103"/>
  <c r="AS14" i="103"/>
  <c r="AR14" i="103"/>
  <c r="AQ14" i="103"/>
  <c r="AP14" i="103"/>
  <c r="AO14" i="103"/>
  <c r="AN14" i="103"/>
  <c r="AM14" i="103"/>
  <c r="AL14" i="103"/>
  <c r="AK14" i="103"/>
  <c r="AI14" i="103"/>
  <c r="AH14" i="103"/>
  <c r="AG14" i="103"/>
  <c r="AF14" i="103"/>
  <c r="AE14" i="103"/>
  <c r="AD14" i="103"/>
  <c r="AC14" i="103"/>
  <c r="AB14" i="103"/>
  <c r="AA14" i="103"/>
  <c r="Z14" i="103"/>
  <c r="Y14" i="103"/>
  <c r="X14" i="103"/>
  <c r="W14" i="103"/>
  <c r="V14" i="103"/>
  <c r="U14" i="103"/>
  <c r="T14" i="103"/>
  <c r="S14" i="103"/>
  <c r="R14" i="103"/>
  <c r="Q14" i="103"/>
  <c r="P14" i="103"/>
  <c r="O14" i="103"/>
  <c r="N14" i="103"/>
  <c r="IN13" i="103"/>
  <c r="IM13" i="103"/>
  <c r="IL13" i="103"/>
  <c r="IK13" i="103"/>
  <c r="IJ13" i="103"/>
  <c r="II13" i="103"/>
  <c r="IH13" i="103"/>
  <c r="IG13" i="103"/>
  <c r="IF13" i="103"/>
  <c r="IE13" i="103"/>
  <c r="ID13" i="103"/>
  <c r="IC13" i="103"/>
  <c r="IB13" i="103"/>
  <c r="IA13" i="103"/>
  <c r="HZ13" i="103"/>
  <c r="HY13" i="103"/>
  <c r="HX13" i="103"/>
  <c r="HW13" i="103"/>
  <c r="HV13" i="103"/>
  <c r="HU13" i="103"/>
  <c r="HT13" i="103"/>
  <c r="HS13" i="103"/>
  <c r="HQ13" i="103"/>
  <c r="HP13" i="103"/>
  <c r="HO13" i="103"/>
  <c r="HN13" i="103"/>
  <c r="HM13" i="103"/>
  <c r="HL13" i="103"/>
  <c r="HK13" i="103"/>
  <c r="HJ13" i="103"/>
  <c r="HI13" i="103"/>
  <c r="HH13" i="103"/>
  <c r="HG13" i="103"/>
  <c r="HF13" i="103"/>
  <c r="HE13" i="103"/>
  <c r="HD13" i="103"/>
  <c r="HC13" i="103"/>
  <c r="HB13" i="103"/>
  <c r="HA13" i="103"/>
  <c r="GZ13" i="103"/>
  <c r="GY13" i="103"/>
  <c r="GX13" i="103"/>
  <c r="GW13" i="103"/>
  <c r="GV13" i="103"/>
  <c r="GT13" i="103"/>
  <c r="GS13" i="103"/>
  <c r="GR13" i="103"/>
  <c r="GQ13" i="103"/>
  <c r="GP13" i="103"/>
  <c r="GO13" i="103"/>
  <c r="GN13" i="103"/>
  <c r="GM13" i="103"/>
  <c r="GL13" i="103"/>
  <c r="GK13" i="103"/>
  <c r="GJ13" i="103"/>
  <c r="GI13" i="103"/>
  <c r="GH13" i="103"/>
  <c r="GG13" i="103"/>
  <c r="GF13" i="103"/>
  <c r="GE13" i="103"/>
  <c r="GD13" i="103"/>
  <c r="GC13" i="103"/>
  <c r="GB13" i="103"/>
  <c r="GA13" i="103"/>
  <c r="FZ13" i="103"/>
  <c r="FY13" i="103"/>
  <c r="FW13" i="103"/>
  <c r="FV13" i="103"/>
  <c r="FU13" i="103"/>
  <c r="FT13" i="103"/>
  <c r="FS13" i="103"/>
  <c r="FR13" i="103"/>
  <c r="FQ13" i="103"/>
  <c r="FP13" i="103"/>
  <c r="FO13" i="103"/>
  <c r="FN13" i="103"/>
  <c r="FM13" i="103"/>
  <c r="FL13" i="103"/>
  <c r="FK13" i="103"/>
  <c r="FJ13" i="103"/>
  <c r="FI13" i="103"/>
  <c r="FH13" i="103"/>
  <c r="FG13" i="103"/>
  <c r="FF13" i="103"/>
  <c r="FE13" i="103"/>
  <c r="FD13" i="103"/>
  <c r="FC13" i="103"/>
  <c r="FB13" i="103"/>
  <c r="ER13" i="103"/>
  <c r="EQ13" i="103"/>
  <c r="EN13" i="103"/>
  <c r="EM13" i="103"/>
  <c r="EL13" i="103"/>
  <c r="EK13" i="103"/>
  <c r="EJ13" i="103"/>
  <c r="EI13" i="103"/>
  <c r="EH13" i="103"/>
  <c r="EG13" i="103"/>
  <c r="EF13" i="103"/>
  <c r="EE13" i="103"/>
  <c r="ED13" i="103"/>
  <c r="EC13" i="103"/>
  <c r="EB13" i="103"/>
  <c r="EA13" i="103"/>
  <c r="DZ13" i="103"/>
  <c r="DY13" i="103"/>
  <c r="DX13" i="103"/>
  <c r="DW13" i="103"/>
  <c r="DV13" i="103"/>
  <c r="DU13" i="103"/>
  <c r="DT13" i="103"/>
  <c r="DS13" i="103"/>
  <c r="DR13" i="103"/>
  <c r="DQ13" i="103"/>
  <c r="DP13" i="103"/>
  <c r="DO13" i="103"/>
  <c r="DN13" i="103"/>
  <c r="DM13" i="103"/>
  <c r="DL13" i="103"/>
  <c r="DK13" i="103"/>
  <c r="DJ13" i="103"/>
  <c r="DI13" i="103"/>
  <c r="DH13" i="103"/>
  <c r="DG13" i="103"/>
  <c r="DF13" i="103"/>
  <c r="DE13" i="103"/>
  <c r="DD13" i="103"/>
  <c r="DC13" i="103"/>
  <c r="DB13" i="103"/>
  <c r="DA13" i="103"/>
  <c r="CZ13" i="103"/>
  <c r="CY13" i="103"/>
  <c r="CW13" i="103"/>
  <c r="CV13" i="103"/>
  <c r="CU13" i="103"/>
  <c r="CT13" i="103"/>
  <c r="CS13" i="103"/>
  <c r="CR13" i="103"/>
  <c r="CQ13" i="103"/>
  <c r="CP13" i="103"/>
  <c r="CO13" i="103"/>
  <c r="CN13" i="103"/>
  <c r="CM13" i="103"/>
  <c r="CL13" i="103"/>
  <c r="CK13" i="103"/>
  <c r="CJ13" i="103"/>
  <c r="CI13" i="103"/>
  <c r="CH13" i="103"/>
  <c r="CG13" i="103"/>
  <c r="CF13" i="103"/>
  <c r="CE13" i="103"/>
  <c r="CD13" i="103"/>
  <c r="CC13" i="103"/>
  <c r="CB13" i="103"/>
  <c r="CA13" i="103"/>
  <c r="BZ13" i="103"/>
  <c r="BY13" i="103"/>
  <c r="BX13" i="103"/>
  <c r="BW13" i="103"/>
  <c r="BV13" i="103"/>
  <c r="BU13" i="103"/>
  <c r="BT13" i="103"/>
  <c r="BS13" i="103"/>
  <c r="BR13" i="103"/>
  <c r="BQ13" i="103"/>
  <c r="BP13" i="103"/>
  <c r="BO13" i="103"/>
  <c r="BN13" i="103"/>
  <c r="BM13" i="103"/>
  <c r="BL13" i="103"/>
  <c r="BK13" i="103"/>
  <c r="BJ13" i="103"/>
  <c r="BI13" i="103"/>
  <c r="BH13" i="103"/>
  <c r="BF13" i="103"/>
  <c r="BE13" i="103"/>
  <c r="BD13" i="103"/>
  <c r="BC13" i="103"/>
  <c r="BB13" i="103"/>
  <c r="BA13" i="103"/>
  <c r="AZ13" i="103"/>
  <c r="AY13" i="103"/>
  <c r="AX13" i="103"/>
  <c r="AW13" i="103"/>
  <c r="AV13" i="103"/>
  <c r="AU13" i="103"/>
  <c r="AT13" i="103"/>
  <c r="AS13" i="103"/>
  <c r="AR13" i="103"/>
  <c r="AQ13" i="103"/>
  <c r="AP13" i="103"/>
  <c r="AO13" i="103"/>
  <c r="AN13" i="103"/>
  <c r="AM13" i="103"/>
  <c r="AL13" i="103"/>
  <c r="AK13" i="103"/>
  <c r="AI13" i="103"/>
  <c r="AH13" i="103"/>
  <c r="AG13" i="103"/>
  <c r="AF13" i="103"/>
  <c r="AE13" i="103"/>
  <c r="AD13" i="103"/>
  <c r="AC13" i="103"/>
  <c r="AB13" i="103"/>
  <c r="AA13" i="103"/>
  <c r="Z13" i="103"/>
  <c r="Y13" i="103"/>
  <c r="X13" i="103"/>
  <c r="W13" i="103"/>
  <c r="V13" i="103"/>
  <c r="U13" i="103"/>
  <c r="T13" i="103"/>
  <c r="S13" i="103"/>
  <c r="R13" i="103"/>
  <c r="Q13" i="103"/>
  <c r="P13" i="103"/>
  <c r="O13" i="103"/>
  <c r="N13" i="103"/>
  <c r="IN18" i="103"/>
  <c r="IM18" i="103"/>
  <c r="IL18" i="103"/>
  <c r="IK18" i="103"/>
  <c r="IJ18" i="103"/>
  <c r="II18" i="103"/>
  <c r="IH18" i="103"/>
  <c r="IG18" i="103"/>
  <c r="IF18" i="103"/>
  <c r="IE18" i="103"/>
  <c r="ID18" i="103"/>
  <c r="IC18" i="103"/>
  <c r="IB18" i="103"/>
  <c r="IA18" i="103"/>
  <c r="HZ18" i="103"/>
  <c r="HY18" i="103"/>
  <c r="HX18" i="103"/>
  <c r="HW18" i="103"/>
  <c r="HV18" i="103"/>
  <c r="HU18" i="103"/>
  <c r="HT18" i="103"/>
  <c r="HS18" i="103"/>
  <c r="HQ18" i="103"/>
  <c r="HP18" i="103"/>
  <c r="HO18" i="103"/>
  <c r="HN18" i="103"/>
  <c r="HM18" i="103"/>
  <c r="HL18" i="103"/>
  <c r="HK18" i="103"/>
  <c r="HJ18" i="103"/>
  <c r="HI18" i="103"/>
  <c r="HH18" i="103"/>
  <c r="HG18" i="103"/>
  <c r="HF18" i="103"/>
  <c r="HE18" i="103"/>
  <c r="HD18" i="103"/>
  <c r="HC18" i="103"/>
  <c r="HB18" i="103"/>
  <c r="HA18" i="103"/>
  <c r="GZ18" i="103"/>
  <c r="GY18" i="103"/>
  <c r="GX18" i="103"/>
  <c r="GW18" i="103"/>
  <c r="GV18" i="103"/>
  <c r="GT18" i="103"/>
  <c r="GS18" i="103"/>
  <c r="GR18" i="103"/>
  <c r="GQ18" i="103"/>
  <c r="GP18" i="103"/>
  <c r="GO18" i="103"/>
  <c r="GN18" i="103"/>
  <c r="GM18" i="103"/>
  <c r="GL18" i="103"/>
  <c r="GK18" i="103"/>
  <c r="GJ18" i="103"/>
  <c r="GI18" i="103"/>
  <c r="GH18" i="103"/>
  <c r="GG18" i="103"/>
  <c r="GF18" i="103"/>
  <c r="GE18" i="103"/>
  <c r="GD18" i="103"/>
  <c r="GC18" i="103"/>
  <c r="GB18" i="103"/>
  <c r="GA18" i="103"/>
  <c r="FZ18" i="103"/>
  <c r="FY18" i="103"/>
  <c r="FW18" i="103"/>
  <c r="FV18" i="103"/>
  <c r="FU18" i="103"/>
  <c r="FT18" i="103"/>
  <c r="FS18" i="103"/>
  <c r="FR18" i="103"/>
  <c r="FQ18" i="103"/>
  <c r="FP18" i="103"/>
  <c r="FO18" i="103"/>
  <c r="FN18" i="103"/>
  <c r="FM18" i="103"/>
  <c r="FL18" i="103"/>
  <c r="FK18" i="103"/>
  <c r="FJ18" i="103"/>
  <c r="FI18" i="103"/>
  <c r="FH18" i="103"/>
  <c r="FG18" i="103"/>
  <c r="FF18" i="103"/>
  <c r="FE18" i="103"/>
  <c r="FD18" i="103"/>
  <c r="FC18" i="103"/>
  <c r="FB18" i="103"/>
  <c r="ER18" i="103"/>
  <c r="EQ18" i="103"/>
  <c r="EN18" i="103"/>
  <c r="EM18" i="103"/>
  <c r="EL18" i="103"/>
  <c r="EK18" i="103"/>
  <c r="EJ18" i="103"/>
  <c r="EI18" i="103"/>
  <c r="EH18" i="103"/>
  <c r="EG18" i="103"/>
  <c r="EF18" i="103"/>
  <c r="EE18" i="103"/>
  <c r="ED18" i="103"/>
  <c r="EC18" i="103"/>
  <c r="EB18" i="103"/>
  <c r="EA18" i="103"/>
  <c r="DZ18" i="103"/>
  <c r="DY18" i="103"/>
  <c r="DX18" i="103"/>
  <c r="DW18" i="103"/>
  <c r="DV18" i="103"/>
  <c r="DU18" i="103"/>
  <c r="DT18" i="103"/>
  <c r="DS18" i="103"/>
  <c r="DR18" i="103"/>
  <c r="DQ18" i="103"/>
  <c r="DP18" i="103"/>
  <c r="DO18" i="103"/>
  <c r="DN18" i="103"/>
  <c r="DM18" i="103"/>
  <c r="DL18" i="103"/>
  <c r="DK18" i="103"/>
  <c r="DJ18" i="103"/>
  <c r="DI18" i="103"/>
  <c r="DH18" i="103"/>
  <c r="DG18" i="103"/>
  <c r="DF18" i="103"/>
  <c r="DE18" i="103"/>
  <c r="DD18" i="103"/>
  <c r="DC18" i="103"/>
  <c r="DB18" i="103"/>
  <c r="DA18" i="103"/>
  <c r="CZ18" i="103"/>
  <c r="CY18" i="103"/>
  <c r="CW18" i="103"/>
  <c r="CV18" i="103"/>
  <c r="CU18" i="103"/>
  <c r="CT18" i="103"/>
  <c r="CS18" i="103"/>
  <c r="CR18" i="103"/>
  <c r="CQ18" i="103"/>
  <c r="CP18" i="103"/>
  <c r="CO18" i="103"/>
  <c r="CN18" i="103"/>
  <c r="CM18" i="103"/>
  <c r="CL18" i="103"/>
  <c r="CK18" i="103"/>
  <c r="CJ18" i="103"/>
  <c r="CI18" i="103"/>
  <c r="CH18" i="103"/>
  <c r="CG18" i="103"/>
  <c r="CF18" i="103"/>
  <c r="CE18" i="103"/>
  <c r="CD18" i="103"/>
  <c r="CC18" i="103"/>
  <c r="CB18" i="103"/>
  <c r="CA18" i="103"/>
  <c r="BZ18" i="103"/>
  <c r="BY18" i="103"/>
  <c r="BX18" i="103"/>
  <c r="BW18" i="103"/>
  <c r="BV18" i="103"/>
  <c r="BU18" i="103"/>
  <c r="BT18" i="103"/>
  <c r="BS18" i="103"/>
  <c r="BR18" i="103"/>
  <c r="BQ18" i="103"/>
  <c r="BP18" i="103"/>
  <c r="BO18" i="103"/>
  <c r="BN18" i="103"/>
  <c r="BM18" i="103"/>
  <c r="BL18" i="103"/>
  <c r="BK18" i="103"/>
  <c r="BJ18" i="103"/>
  <c r="BI18" i="103"/>
  <c r="BH18" i="103"/>
  <c r="BF18" i="103"/>
  <c r="BE18" i="103"/>
  <c r="BD18" i="103"/>
  <c r="BC18" i="103"/>
  <c r="BB18" i="103"/>
  <c r="BA18" i="103"/>
  <c r="AZ18" i="103"/>
  <c r="AY18" i="103"/>
  <c r="AX18" i="103"/>
  <c r="AW18" i="103"/>
  <c r="AV18" i="103"/>
  <c r="AU18" i="103"/>
  <c r="AT18" i="103"/>
  <c r="AS18" i="103"/>
  <c r="AR18" i="103"/>
  <c r="AQ18" i="103"/>
  <c r="AP18" i="103"/>
  <c r="AO18" i="103"/>
  <c r="AN18" i="103"/>
  <c r="AM18" i="103"/>
  <c r="AL18" i="103"/>
  <c r="AK18" i="103"/>
  <c r="AI18" i="103"/>
  <c r="AH18" i="103"/>
  <c r="AG18" i="103"/>
  <c r="AF18" i="103"/>
  <c r="AE18" i="103"/>
  <c r="AD18" i="103"/>
  <c r="AC18" i="103"/>
  <c r="AB18" i="103"/>
  <c r="AA18" i="103"/>
  <c r="Z18" i="103"/>
  <c r="Y18" i="103"/>
  <c r="X18" i="103"/>
  <c r="W18" i="103"/>
  <c r="V18" i="103"/>
  <c r="U18" i="103"/>
  <c r="T18" i="103"/>
  <c r="S18" i="103"/>
  <c r="R18" i="103"/>
  <c r="Q18" i="103"/>
  <c r="P18" i="103"/>
  <c r="O18" i="103"/>
  <c r="N18" i="103"/>
  <c r="IN9" i="103"/>
  <c r="IM9" i="103"/>
  <c r="IL9" i="103"/>
  <c r="IK9" i="103"/>
  <c r="IJ9" i="103"/>
  <c r="II9" i="103"/>
  <c r="IH9" i="103"/>
  <c r="IG9" i="103"/>
  <c r="IF9" i="103"/>
  <c r="IE9" i="103"/>
  <c r="ID9" i="103"/>
  <c r="IC9" i="103"/>
  <c r="IB9" i="103"/>
  <c r="IA9" i="103"/>
  <c r="HZ9" i="103"/>
  <c r="HY9" i="103"/>
  <c r="HX9" i="103"/>
  <c r="HW9" i="103"/>
  <c r="HV9" i="103"/>
  <c r="HU9" i="103"/>
  <c r="HT9" i="103"/>
  <c r="HS9" i="103"/>
  <c r="HQ9" i="103"/>
  <c r="HP9" i="103"/>
  <c r="HO9" i="103"/>
  <c r="HN9" i="103"/>
  <c r="HM9" i="103"/>
  <c r="HL9" i="103"/>
  <c r="HK9" i="103"/>
  <c r="HJ9" i="103"/>
  <c r="HI9" i="103"/>
  <c r="HH9" i="103"/>
  <c r="HG9" i="103"/>
  <c r="HF9" i="103"/>
  <c r="HE9" i="103"/>
  <c r="HD9" i="103"/>
  <c r="HC9" i="103"/>
  <c r="HB9" i="103"/>
  <c r="HA9" i="103"/>
  <c r="GZ9" i="103"/>
  <c r="GY9" i="103"/>
  <c r="GX9" i="103"/>
  <c r="GW9" i="103"/>
  <c r="GV9" i="103"/>
  <c r="GT9" i="103"/>
  <c r="GS9" i="103"/>
  <c r="GR9" i="103"/>
  <c r="GQ9" i="103"/>
  <c r="GP9" i="103"/>
  <c r="GO9" i="103"/>
  <c r="GN9" i="103"/>
  <c r="GM9" i="103"/>
  <c r="GL9" i="103"/>
  <c r="GK9" i="103"/>
  <c r="GJ9" i="103"/>
  <c r="GI9" i="103"/>
  <c r="GH9" i="103"/>
  <c r="GG9" i="103"/>
  <c r="GF9" i="103"/>
  <c r="GE9" i="103"/>
  <c r="GD9" i="103"/>
  <c r="GC9" i="103"/>
  <c r="GB9" i="103"/>
  <c r="GA9" i="103"/>
  <c r="FZ9" i="103"/>
  <c r="FY9" i="103"/>
  <c r="FW9" i="103"/>
  <c r="FV9" i="103"/>
  <c r="FU9" i="103"/>
  <c r="FT9" i="103"/>
  <c r="FS9" i="103"/>
  <c r="FR9" i="103"/>
  <c r="FQ9" i="103"/>
  <c r="FP9" i="103"/>
  <c r="FO9" i="103"/>
  <c r="FN9" i="103"/>
  <c r="FM9" i="103"/>
  <c r="FL9" i="103"/>
  <c r="FK9" i="103"/>
  <c r="FJ9" i="103"/>
  <c r="FI9" i="103"/>
  <c r="FH9" i="103"/>
  <c r="FG9" i="103"/>
  <c r="FF9" i="103"/>
  <c r="FE9" i="103"/>
  <c r="FD9" i="103"/>
  <c r="FC9" i="103"/>
  <c r="FB9" i="103"/>
  <c r="ER9" i="103"/>
  <c r="EQ9" i="103"/>
  <c r="EN9" i="103"/>
  <c r="EM9" i="103"/>
  <c r="EL9" i="103"/>
  <c r="EK9" i="103"/>
  <c r="EJ9" i="103"/>
  <c r="EI9" i="103"/>
  <c r="EH9" i="103"/>
  <c r="EG9" i="103"/>
  <c r="EF9" i="103"/>
  <c r="EE9" i="103"/>
  <c r="ED9" i="103"/>
  <c r="EC9" i="103"/>
  <c r="EB9" i="103"/>
  <c r="EA9" i="103"/>
  <c r="DZ9" i="103"/>
  <c r="DY9" i="103"/>
  <c r="DX9" i="103"/>
  <c r="DW9" i="103"/>
  <c r="DV9" i="103"/>
  <c r="DU9" i="103"/>
  <c r="DT9" i="103"/>
  <c r="DS9" i="103"/>
  <c r="DR9" i="103"/>
  <c r="DQ9" i="103"/>
  <c r="DP9" i="103"/>
  <c r="DO9" i="103"/>
  <c r="DN9" i="103"/>
  <c r="DM9" i="103"/>
  <c r="DL9" i="103"/>
  <c r="DK9" i="103"/>
  <c r="DJ9" i="103"/>
  <c r="DI9" i="103"/>
  <c r="DH9" i="103"/>
  <c r="DG9" i="103"/>
  <c r="DF9" i="103"/>
  <c r="DE9" i="103"/>
  <c r="DD9" i="103"/>
  <c r="DC9" i="103"/>
  <c r="DB9" i="103"/>
  <c r="DA9" i="103"/>
  <c r="CZ9" i="103"/>
  <c r="CY9" i="103"/>
  <c r="CW9" i="103"/>
  <c r="CV9" i="103"/>
  <c r="CU9" i="103"/>
  <c r="CT9" i="103"/>
  <c r="CS9" i="103"/>
  <c r="CR9" i="103"/>
  <c r="CQ9" i="103"/>
  <c r="CP9" i="103"/>
  <c r="CO9" i="103"/>
  <c r="CN9" i="103"/>
  <c r="CM9" i="103"/>
  <c r="CL9" i="103"/>
  <c r="CK9" i="103"/>
  <c r="CJ9" i="103"/>
  <c r="CI9" i="103"/>
  <c r="CH9" i="103"/>
  <c r="CG9" i="103"/>
  <c r="CF9" i="103"/>
  <c r="CE9" i="103"/>
  <c r="CD9" i="103"/>
  <c r="CC9" i="103"/>
  <c r="CB9" i="103"/>
  <c r="CA9" i="103"/>
  <c r="BZ9" i="103"/>
  <c r="BY9" i="103"/>
  <c r="BX9" i="103"/>
  <c r="BW9" i="103"/>
  <c r="BV9" i="103"/>
  <c r="BU9" i="103"/>
  <c r="BT9" i="103"/>
  <c r="BS9" i="103"/>
  <c r="BR9" i="103"/>
  <c r="BQ9" i="103"/>
  <c r="BP9" i="103"/>
  <c r="BO9" i="103"/>
  <c r="BN9" i="103"/>
  <c r="BM9" i="103"/>
  <c r="BL9" i="103"/>
  <c r="BK9" i="103"/>
  <c r="BJ9" i="103"/>
  <c r="BI9" i="103"/>
  <c r="BH9" i="103"/>
  <c r="BF9" i="103"/>
  <c r="BE9" i="103"/>
  <c r="BD9" i="103"/>
  <c r="BC9" i="103"/>
  <c r="BB9" i="103"/>
  <c r="BA9" i="103"/>
  <c r="AZ9" i="103"/>
  <c r="AY9" i="103"/>
  <c r="AX9" i="103"/>
  <c r="AW9" i="103"/>
  <c r="AV9" i="103"/>
  <c r="AU9" i="103"/>
  <c r="AT9" i="103"/>
  <c r="AS9" i="103"/>
  <c r="AR9" i="103"/>
  <c r="AQ9" i="103"/>
  <c r="AP9" i="103"/>
  <c r="AO9" i="103"/>
  <c r="AN9" i="103"/>
  <c r="AM9" i="103"/>
  <c r="AL9" i="103"/>
  <c r="AK9" i="103"/>
  <c r="AI9" i="103"/>
  <c r="AH9" i="103"/>
  <c r="AG9" i="103"/>
  <c r="AF9" i="103"/>
  <c r="AE9" i="103"/>
  <c r="AD9" i="103"/>
  <c r="AC9" i="103"/>
  <c r="AB9" i="103"/>
  <c r="AA9" i="103"/>
  <c r="Z9" i="103"/>
  <c r="Y9" i="103"/>
  <c r="X9" i="103"/>
  <c r="W9" i="103"/>
  <c r="V9" i="103"/>
  <c r="U9" i="103"/>
  <c r="T9" i="103"/>
  <c r="S9" i="103"/>
  <c r="R9" i="103"/>
  <c r="Q9" i="103"/>
  <c r="P9" i="103"/>
  <c r="O9" i="103"/>
  <c r="N9" i="103"/>
  <c r="IN23" i="103"/>
  <c r="IM23" i="103"/>
  <c r="IL23" i="103"/>
  <c r="IK23" i="103"/>
  <c r="IJ23" i="103"/>
  <c r="II23" i="103"/>
  <c r="IH23" i="103"/>
  <c r="IG23" i="103"/>
  <c r="IF23" i="103"/>
  <c r="IE23" i="103"/>
  <c r="ID23" i="103"/>
  <c r="IC23" i="103"/>
  <c r="IB23" i="103"/>
  <c r="IA23" i="103"/>
  <c r="HZ23" i="103"/>
  <c r="HY23" i="103"/>
  <c r="HX23" i="103"/>
  <c r="HW23" i="103"/>
  <c r="HV23" i="103"/>
  <c r="HU23" i="103"/>
  <c r="HT23" i="103"/>
  <c r="HS23" i="103"/>
  <c r="HQ23" i="103"/>
  <c r="HP23" i="103"/>
  <c r="HO23" i="103"/>
  <c r="HN23" i="103"/>
  <c r="HM23" i="103"/>
  <c r="HL23" i="103"/>
  <c r="HK23" i="103"/>
  <c r="HJ23" i="103"/>
  <c r="HI23" i="103"/>
  <c r="HH23" i="103"/>
  <c r="HG23" i="103"/>
  <c r="HF23" i="103"/>
  <c r="HE23" i="103"/>
  <c r="HD23" i="103"/>
  <c r="HC23" i="103"/>
  <c r="HB23" i="103"/>
  <c r="HA23" i="103"/>
  <c r="GZ23" i="103"/>
  <c r="GY23" i="103"/>
  <c r="GX23" i="103"/>
  <c r="GW23" i="103"/>
  <c r="GV23" i="103"/>
  <c r="GT23" i="103"/>
  <c r="GS23" i="103"/>
  <c r="GR23" i="103"/>
  <c r="GQ23" i="103"/>
  <c r="GP23" i="103"/>
  <c r="GO23" i="103"/>
  <c r="GN23" i="103"/>
  <c r="GM23" i="103"/>
  <c r="GL23" i="103"/>
  <c r="GK23" i="103"/>
  <c r="GJ23" i="103"/>
  <c r="GI23" i="103"/>
  <c r="GH23" i="103"/>
  <c r="GG23" i="103"/>
  <c r="GF23" i="103"/>
  <c r="GE23" i="103"/>
  <c r="GD23" i="103"/>
  <c r="GC23" i="103"/>
  <c r="GB23" i="103"/>
  <c r="GA23" i="103"/>
  <c r="FZ23" i="103"/>
  <c r="FY23" i="103"/>
  <c r="FW23" i="103"/>
  <c r="FV23" i="103"/>
  <c r="FU23" i="103"/>
  <c r="FT23" i="103"/>
  <c r="FS23" i="103"/>
  <c r="FR23" i="103"/>
  <c r="FQ23" i="103"/>
  <c r="FP23" i="103"/>
  <c r="FO23" i="103"/>
  <c r="FN23" i="103"/>
  <c r="FM23" i="103"/>
  <c r="FL23" i="103"/>
  <c r="FK23" i="103"/>
  <c r="FJ23" i="103"/>
  <c r="FI23" i="103"/>
  <c r="FH23" i="103"/>
  <c r="FG23" i="103"/>
  <c r="FF23" i="103"/>
  <c r="FE23" i="103"/>
  <c r="FD23" i="103"/>
  <c r="FC23" i="103"/>
  <c r="FB23" i="103"/>
  <c r="ER23" i="103"/>
  <c r="EQ23" i="103"/>
  <c r="EN23" i="103"/>
  <c r="EM23" i="103"/>
  <c r="EL23" i="103"/>
  <c r="EK23" i="103"/>
  <c r="EJ23" i="103"/>
  <c r="EI23" i="103"/>
  <c r="EH23" i="103"/>
  <c r="EG23" i="103"/>
  <c r="EF23" i="103"/>
  <c r="EE23" i="103"/>
  <c r="ED23" i="103"/>
  <c r="EC23" i="103"/>
  <c r="EB23" i="103"/>
  <c r="EA23" i="103"/>
  <c r="DZ23" i="103"/>
  <c r="DY23" i="103"/>
  <c r="DX23" i="103"/>
  <c r="DW23" i="103"/>
  <c r="DV23" i="103"/>
  <c r="DU23" i="103"/>
  <c r="DT23" i="103"/>
  <c r="DS23" i="103"/>
  <c r="DR23" i="103"/>
  <c r="DQ23" i="103"/>
  <c r="DP23" i="103"/>
  <c r="DO23" i="103"/>
  <c r="DN23" i="103"/>
  <c r="DM23" i="103"/>
  <c r="DL23" i="103"/>
  <c r="DK23" i="103"/>
  <c r="DJ23" i="103"/>
  <c r="DI23" i="103"/>
  <c r="DH23" i="103"/>
  <c r="DG23" i="103"/>
  <c r="DF23" i="103"/>
  <c r="DE23" i="103"/>
  <c r="DD23" i="103"/>
  <c r="DC23" i="103"/>
  <c r="DB23" i="103"/>
  <c r="DA23" i="103"/>
  <c r="CZ23" i="103"/>
  <c r="CY23" i="103"/>
  <c r="CW23" i="103"/>
  <c r="CV23" i="103"/>
  <c r="CU23" i="103"/>
  <c r="CT23" i="103"/>
  <c r="CS23" i="103"/>
  <c r="CR23" i="103"/>
  <c r="CQ23" i="103"/>
  <c r="CP23" i="103"/>
  <c r="CO23" i="103"/>
  <c r="CN23" i="103"/>
  <c r="CM23" i="103"/>
  <c r="CL23" i="103"/>
  <c r="CK23" i="103"/>
  <c r="CJ23" i="103"/>
  <c r="CI23" i="103"/>
  <c r="CH23" i="103"/>
  <c r="CG23" i="103"/>
  <c r="CF23" i="103"/>
  <c r="CE23" i="103"/>
  <c r="CD23" i="103"/>
  <c r="CC23" i="103"/>
  <c r="CB23" i="103"/>
  <c r="CA23" i="103"/>
  <c r="BZ23" i="103"/>
  <c r="BY23" i="103"/>
  <c r="BX23" i="103"/>
  <c r="BW23" i="103"/>
  <c r="BV23" i="103"/>
  <c r="BU23" i="103"/>
  <c r="BT23" i="103"/>
  <c r="BS23" i="103"/>
  <c r="BR23" i="103"/>
  <c r="BQ23" i="103"/>
  <c r="BP23" i="103"/>
  <c r="BO23" i="103"/>
  <c r="BN23" i="103"/>
  <c r="BM23" i="103"/>
  <c r="BL23" i="103"/>
  <c r="BK23" i="103"/>
  <c r="BJ23" i="103"/>
  <c r="BI23" i="103"/>
  <c r="BH23" i="103"/>
  <c r="BF23" i="103"/>
  <c r="BE23" i="103"/>
  <c r="BD23" i="103"/>
  <c r="BC23" i="103"/>
  <c r="BB23" i="103"/>
  <c r="BA23" i="103"/>
  <c r="AZ23" i="103"/>
  <c r="AY23" i="103"/>
  <c r="AX23" i="103"/>
  <c r="AW23" i="103"/>
  <c r="AV23" i="103"/>
  <c r="AU23" i="103"/>
  <c r="AT23" i="103"/>
  <c r="AS23" i="103"/>
  <c r="AR23" i="103"/>
  <c r="AQ23" i="103"/>
  <c r="AP23" i="103"/>
  <c r="AO23" i="103"/>
  <c r="AN23" i="103"/>
  <c r="AM23" i="103"/>
  <c r="AL23" i="103"/>
  <c r="AK23" i="103"/>
  <c r="AI23" i="103"/>
  <c r="AH23" i="103"/>
  <c r="AG23" i="103"/>
  <c r="AF23" i="103"/>
  <c r="AE23" i="103"/>
  <c r="AD23" i="103"/>
  <c r="AC23" i="103"/>
  <c r="AB23" i="103"/>
  <c r="AA23" i="103"/>
  <c r="Z23" i="103"/>
  <c r="Y23" i="103"/>
  <c r="X23" i="103"/>
  <c r="W23" i="103"/>
  <c r="V23" i="103"/>
  <c r="U23" i="103"/>
  <c r="T23" i="103"/>
  <c r="S23" i="103"/>
  <c r="R23" i="103"/>
  <c r="Q23" i="103"/>
  <c r="P23" i="103"/>
  <c r="O23" i="103"/>
  <c r="N23" i="103"/>
  <c r="IN26" i="103"/>
  <c r="IM26" i="103"/>
  <c r="IL26" i="103"/>
  <c r="IK26" i="103"/>
  <c r="IJ26" i="103"/>
  <c r="II26" i="103"/>
  <c r="IH26" i="103"/>
  <c r="IG26" i="103"/>
  <c r="IF26" i="103"/>
  <c r="IE26" i="103"/>
  <c r="ID26" i="103"/>
  <c r="IC26" i="103"/>
  <c r="IB26" i="103"/>
  <c r="IA26" i="103"/>
  <c r="HZ26" i="103"/>
  <c r="HY26" i="103"/>
  <c r="HX26" i="103"/>
  <c r="HW26" i="103"/>
  <c r="HV26" i="103"/>
  <c r="HU26" i="103"/>
  <c r="HT26" i="103"/>
  <c r="HS26" i="103"/>
  <c r="HQ26" i="103"/>
  <c r="HP26" i="103"/>
  <c r="HO26" i="103"/>
  <c r="HN26" i="103"/>
  <c r="HM26" i="103"/>
  <c r="HL26" i="103"/>
  <c r="HK26" i="103"/>
  <c r="HJ26" i="103"/>
  <c r="HI26" i="103"/>
  <c r="HH26" i="103"/>
  <c r="HG26" i="103"/>
  <c r="HF26" i="103"/>
  <c r="HE26" i="103"/>
  <c r="HD26" i="103"/>
  <c r="HC26" i="103"/>
  <c r="HB26" i="103"/>
  <c r="HA26" i="103"/>
  <c r="GZ26" i="103"/>
  <c r="GY26" i="103"/>
  <c r="GX26" i="103"/>
  <c r="GW26" i="103"/>
  <c r="GV26" i="103"/>
  <c r="GT26" i="103"/>
  <c r="GS26" i="103"/>
  <c r="GR26" i="103"/>
  <c r="GQ26" i="103"/>
  <c r="GP26" i="103"/>
  <c r="GO26" i="103"/>
  <c r="GN26" i="103"/>
  <c r="GM26" i="103"/>
  <c r="GL26" i="103"/>
  <c r="GK26" i="103"/>
  <c r="GJ26" i="103"/>
  <c r="GI26" i="103"/>
  <c r="GH26" i="103"/>
  <c r="GG26" i="103"/>
  <c r="GF26" i="103"/>
  <c r="GE26" i="103"/>
  <c r="GD26" i="103"/>
  <c r="GC26" i="103"/>
  <c r="GB26" i="103"/>
  <c r="GA26" i="103"/>
  <c r="FZ26" i="103"/>
  <c r="FY26" i="103"/>
  <c r="FW26" i="103"/>
  <c r="FV26" i="103"/>
  <c r="FU26" i="103"/>
  <c r="FT26" i="103"/>
  <c r="FS26" i="103"/>
  <c r="FR26" i="103"/>
  <c r="FQ26" i="103"/>
  <c r="FP26" i="103"/>
  <c r="FO26" i="103"/>
  <c r="FN26" i="103"/>
  <c r="FM26" i="103"/>
  <c r="FL26" i="103"/>
  <c r="FK26" i="103"/>
  <c r="FJ26" i="103"/>
  <c r="FI26" i="103"/>
  <c r="FH26" i="103"/>
  <c r="FG26" i="103"/>
  <c r="FF26" i="103"/>
  <c r="FE26" i="103"/>
  <c r="FD26" i="103"/>
  <c r="FC26" i="103"/>
  <c r="FB26" i="103"/>
  <c r="ER26" i="103"/>
  <c r="EQ26" i="103"/>
  <c r="EN26" i="103"/>
  <c r="EM26" i="103"/>
  <c r="EL26" i="103"/>
  <c r="EK26" i="103"/>
  <c r="EJ26" i="103"/>
  <c r="EI26" i="103"/>
  <c r="EH26" i="103"/>
  <c r="EG26" i="103"/>
  <c r="EF26" i="103"/>
  <c r="EE26" i="103"/>
  <c r="ED26" i="103"/>
  <c r="EC26" i="103"/>
  <c r="EB26" i="103"/>
  <c r="EA26" i="103"/>
  <c r="DZ26" i="103"/>
  <c r="DY26" i="103"/>
  <c r="DX26" i="103"/>
  <c r="DW26" i="103"/>
  <c r="DV26" i="103"/>
  <c r="DU26" i="103"/>
  <c r="DT26" i="103"/>
  <c r="DS26" i="103"/>
  <c r="DR26" i="103"/>
  <c r="DQ26" i="103"/>
  <c r="DP26" i="103"/>
  <c r="DO26" i="103"/>
  <c r="DN26" i="103"/>
  <c r="DM26" i="103"/>
  <c r="DL26" i="103"/>
  <c r="DK26" i="103"/>
  <c r="DJ26" i="103"/>
  <c r="DI26" i="103"/>
  <c r="DH26" i="103"/>
  <c r="DG26" i="103"/>
  <c r="DF26" i="103"/>
  <c r="DE26" i="103"/>
  <c r="DD26" i="103"/>
  <c r="DC26" i="103"/>
  <c r="DB26" i="103"/>
  <c r="DA26" i="103"/>
  <c r="CZ26" i="103"/>
  <c r="CY26" i="103"/>
  <c r="CW26" i="103"/>
  <c r="CV26" i="103"/>
  <c r="CU26" i="103"/>
  <c r="CT26" i="103"/>
  <c r="CS26" i="103"/>
  <c r="CR26" i="103"/>
  <c r="CQ26" i="103"/>
  <c r="CP26" i="103"/>
  <c r="CO26" i="103"/>
  <c r="CN26" i="103"/>
  <c r="CM26" i="103"/>
  <c r="CL26" i="103"/>
  <c r="CK26" i="103"/>
  <c r="CJ26" i="103"/>
  <c r="CI26" i="103"/>
  <c r="CH26" i="103"/>
  <c r="CG26" i="103"/>
  <c r="CF26" i="103"/>
  <c r="CE26" i="103"/>
  <c r="CD26" i="103"/>
  <c r="CC26" i="103"/>
  <c r="CB26" i="103"/>
  <c r="CA26" i="103"/>
  <c r="BZ26" i="103"/>
  <c r="BY26" i="103"/>
  <c r="BX26" i="103"/>
  <c r="BW26" i="103"/>
  <c r="BV26" i="103"/>
  <c r="BU26" i="103"/>
  <c r="BT26" i="103"/>
  <c r="BS26" i="103"/>
  <c r="BR26" i="103"/>
  <c r="BQ26" i="103"/>
  <c r="BP26" i="103"/>
  <c r="BO26" i="103"/>
  <c r="BN26" i="103"/>
  <c r="BM26" i="103"/>
  <c r="BL26" i="103"/>
  <c r="BK26" i="103"/>
  <c r="BJ26" i="103"/>
  <c r="BI26" i="103"/>
  <c r="BH26" i="103"/>
  <c r="BF26" i="103"/>
  <c r="BE26" i="103"/>
  <c r="BD26" i="103"/>
  <c r="BC26" i="103"/>
  <c r="BB26" i="103"/>
  <c r="BA26" i="103"/>
  <c r="AZ26" i="103"/>
  <c r="AY26" i="103"/>
  <c r="AX26" i="103"/>
  <c r="AW26" i="103"/>
  <c r="AV26" i="103"/>
  <c r="AU26" i="103"/>
  <c r="AT26" i="103"/>
  <c r="AS26" i="103"/>
  <c r="AR26" i="103"/>
  <c r="AQ26" i="103"/>
  <c r="AP26" i="103"/>
  <c r="AO26" i="103"/>
  <c r="AN26" i="103"/>
  <c r="AM26" i="103"/>
  <c r="AL26" i="103"/>
  <c r="AK26" i="103"/>
  <c r="AI26" i="103"/>
  <c r="AH26" i="103"/>
  <c r="AG26" i="103"/>
  <c r="AF26" i="103"/>
  <c r="AE26" i="103"/>
  <c r="AD26" i="103"/>
  <c r="AC26" i="103"/>
  <c r="AB26" i="103"/>
  <c r="AA26" i="103"/>
  <c r="Z26" i="103"/>
  <c r="Y26" i="103"/>
  <c r="X26" i="103"/>
  <c r="W26" i="103"/>
  <c r="V26" i="103"/>
  <c r="U26" i="103"/>
  <c r="T26" i="103"/>
  <c r="S26" i="103"/>
  <c r="R26" i="103"/>
  <c r="Q26" i="103"/>
  <c r="P26" i="103"/>
  <c r="O26" i="103"/>
  <c r="N26" i="103"/>
  <c r="IN22" i="103"/>
  <c r="IM22" i="103"/>
  <c r="IL22" i="103"/>
  <c r="IK22" i="103"/>
  <c r="IJ22" i="103"/>
  <c r="II22" i="103"/>
  <c r="IH22" i="103"/>
  <c r="IG22" i="103"/>
  <c r="IF22" i="103"/>
  <c r="IE22" i="103"/>
  <c r="ID22" i="103"/>
  <c r="IC22" i="103"/>
  <c r="IB22" i="103"/>
  <c r="IA22" i="103"/>
  <c r="HZ22" i="103"/>
  <c r="HY22" i="103"/>
  <c r="HX22" i="103"/>
  <c r="HW22" i="103"/>
  <c r="HV22" i="103"/>
  <c r="HU22" i="103"/>
  <c r="HT22" i="103"/>
  <c r="HS22" i="103"/>
  <c r="HQ22" i="103"/>
  <c r="HP22" i="103"/>
  <c r="HO22" i="103"/>
  <c r="HN22" i="103"/>
  <c r="HM22" i="103"/>
  <c r="HL22" i="103"/>
  <c r="HK22" i="103"/>
  <c r="HJ22" i="103"/>
  <c r="HI22" i="103"/>
  <c r="HH22" i="103"/>
  <c r="HG22" i="103"/>
  <c r="HF22" i="103"/>
  <c r="HE22" i="103"/>
  <c r="HD22" i="103"/>
  <c r="HC22" i="103"/>
  <c r="HB22" i="103"/>
  <c r="HA22" i="103"/>
  <c r="GZ22" i="103"/>
  <c r="GY22" i="103"/>
  <c r="GX22" i="103"/>
  <c r="GW22" i="103"/>
  <c r="GV22" i="103"/>
  <c r="GT22" i="103"/>
  <c r="GS22" i="103"/>
  <c r="GR22" i="103"/>
  <c r="GQ22" i="103"/>
  <c r="GP22" i="103"/>
  <c r="GO22" i="103"/>
  <c r="GN22" i="103"/>
  <c r="GM22" i="103"/>
  <c r="GL22" i="103"/>
  <c r="GK22" i="103"/>
  <c r="GJ22" i="103"/>
  <c r="GI22" i="103"/>
  <c r="GH22" i="103"/>
  <c r="GG22" i="103"/>
  <c r="GF22" i="103"/>
  <c r="GE22" i="103"/>
  <c r="GD22" i="103"/>
  <c r="GC22" i="103"/>
  <c r="GB22" i="103"/>
  <c r="GA22" i="103"/>
  <c r="FZ22" i="103"/>
  <c r="FY22" i="103"/>
  <c r="FW22" i="103"/>
  <c r="FV22" i="103"/>
  <c r="FU22" i="103"/>
  <c r="FT22" i="103"/>
  <c r="FS22" i="103"/>
  <c r="FR22" i="103"/>
  <c r="FQ22" i="103"/>
  <c r="FP22" i="103"/>
  <c r="FO22" i="103"/>
  <c r="FN22" i="103"/>
  <c r="FM22" i="103"/>
  <c r="FL22" i="103"/>
  <c r="FK22" i="103"/>
  <c r="FJ22" i="103"/>
  <c r="FI22" i="103"/>
  <c r="FH22" i="103"/>
  <c r="FG22" i="103"/>
  <c r="FF22" i="103"/>
  <c r="FE22" i="103"/>
  <c r="FD22" i="103"/>
  <c r="FC22" i="103"/>
  <c r="FB22" i="103"/>
  <c r="ER22" i="103"/>
  <c r="EQ22" i="103"/>
  <c r="EN22" i="103"/>
  <c r="EM22" i="103"/>
  <c r="EL22" i="103"/>
  <c r="EK22" i="103"/>
  <c r="EJ22" i="103"/>
  <c r="EI22" i="103"/>
  <c r="EH22" i="103"/>
  <c r="EG22" i="103"/>
  <c r="EF22" i="103"/>
  <c r="EE22" i="103"/>
  <c r="ED22" i="103"/>
  <c r="EC22" i="103"/>
  <c r="EB22" i="103"/>
  <c r="EA22" i="103"/>
  <c r="DZ22" i="103"/>
  <c r="DY22" i="103"/>
  <c r="DX22" i="103"/>
  <c r="DW22" i="103"/>
  <c r="DV22" i="103"/>
  <c r="DU22" i="103"/>
  <c r="DT22" i="103"/>
  <c r="DS22" i="103"/>
  <c r="DR22" i="103"/>
  <c r="DQ22" i="103"/>
  <c r="DP22" i="103"/>
  <c r="DO22" i="103"/>
  <c r="DN22" i="103"/>
  <c r="DM22" i="103"/>
  <c r="DL22" i="103"/>
  <c r="DK22" i="103"/>
  <c r="DJ22" i="103"/>
  <c r="DI22" i="103"/>
  <c r="DH22" i="103"/>
  <c r="DG22" i="103"/>
  <c r="DF22" i="103"/>
  <c r="DE22" i="103"/>
  <c r="DD22" i="103"/>
  <c r="DC22" i="103"/>
  <c r="DB22" i="103"/>
  <c r="DA22" i="103"/>
  <c r="CZ22" i="103"/>
  <c r="CY22" i="103"/>
  <c r="CW22" i="103"/>
  <c r="CV22" i="103"/>
  <c r="CU22" i="103"/>
  <c r="CT22" i="103"/>
  <c r="CS22" i="103"/>
  <c r="CR22" i="103"/>
  <c r="CQ22" i="103"/>
  <c r="CP22" i="103"/>
  <c r="CO22" i="103"/>
  <c r="CN22" i="103"/>
  <c r="CM22" i="103"/>
  <c r="CL22" i="103"/>
  <c r="CK22" i="103"/>
  <c r="CJ22" i="103"/>
  <c r="CI22" i="103"/>
  <c r="CH22" i="103"/>
  <c r="CG22" i="103"/>
  <c r="CF22" i="103"/>
  <c r="CE22" i="103"/>
  <c r="CD22" i="103"/>
  <c r="CC22" i="103"/>
  <c r="CB22" i="103"/>
  <c r="CA22" i="103"/>
  <c r="BZ22" i="103"/>
  <c r="BY22" i="103"/>
  <c r="BX22" i="103"/>
  <c r="BW22" i="103"/>
  <c r="BV22" i="103"/>
  <c r="BU22" i="103"/>
  <c r="BT22" i="103"/>
  <c r="BS22" i="103"/>
  <c r="BR22" i="103"/>
  <c r="BQ22" i="103"/>
  <c r="BP22" i="103"/>
  <c r="BO22" i="103"/>
  <c r="BN22" i="103"/>
  <c r="BM22" i="103"/>
  <c r="BL22" i="103"/>
  <c r="BK22" i="103"/>
  <c r="BJ22" i="103"/>
  <c r="BI22" i="103"/>
  <c r="BH22" i="103"/>
  <c r="BF22" i="103"/>
  <c r="BE22" i="103"/>
  <c r="BD22" i="103"/>
  <c r="BC22" i="103"/>
  <c r="BB22" i="103"/>
  <c r="BA22" i="103"/>
  <c r="AZ22" i="103"/>
  <c r="AY22" i="103"/>
  <c r="AX22" i="103"/>
  <c r="AW22" i="103"/>
  <c r="AV22" i="103"/>
  <c r="AU22" i="103"/>
  <c r="AT22" i="103"/>
  <c r="AS22" i="103"/>
  <c r="AR22" i="103"/>
  <c r="AQ22" i="103"/>
  <c r="AP22" i="103"/>
  <c r="AO22" i="103"/>
  <c r="AN22" i="103"/>
  <c r="AM22" i="103"/>
  <c r="AL22" i="103"/>
  <c r="AK22" i="103"/>
  <c r="AI22" i="103"/>
  <c r="AH22" i="103"/>
  <c r="AG22" i="103"/>
  <c r="AF22" i="103"/>
  <c r="AE22" i="103"/>
  <c r="AD22" i="103"/>
  <c r="AC22" i="103"/>
  <c r="AB22" i="103"/>
  <c r="AA22" i="103"/>
  <c r="Z22" i="103"/>
  <c r="Y22" i="103"/>
  <c r="X22" i="103"/>
  <c r="W22" i="103"/>
  <c r="V22" i="103"/>
  <c r="U22" i="103"/>
  <c r="T22" i="103"/>
  <c r="S22" i="103"/>
  <c r="R22" i="103"/>
  <c r="Q22" i="103"/>
  <c r="P22" i="103"/>
  <c r="O22" i="103"/>
  <c r="N22" i="103"/>
  <c r="IN15" i="103"/>
  <c r="IM15" i="103"/>
  <c r="IL15" i="103"/>
  <c r="IK15" i="103"/>
  <c r="IJ15" i="103"/>
  <c r="II15" i="103"/>
  <c r="IH15" i="103"/>
  <c r="IG15" i="103"/>
  <c r="IF15" i="103"/>
  <c r="IE15" i="103"/>
  <c r="ID15" i="103"/>
  <c r="IC15" i="103"/>
  <c r="IB15" i="103"/>
  <c r="IA15" i="103"/>
  <c r="HZ15" i="103"/>
  <c r="HY15" i="103"/>
  <c r="HX15" i="103"/>
  <c r="HW15" i="103"/>
  <c r="HV15" i="103"/>
  <c r="HU15" i="103"/>
  <c r="HT15" i="103"/>
  <c r="HS15" i="103"/>
  <c r="HQ15" i="103"/>
  <c r="HP15" i="103"/>
  <c r="HO15" i="103"/>
  <c r="HN15" i="103"/>
  <c r="HM15" i="103"/>
  <c r="HL15" i="103"/>
  <c r="HK15" i="103"/>
  <c r="HJ15" i="103"/>
  <c r="HI15" i="103"/>
  <c r="HH15" i="103"/>
  <c r="HG15" i="103"/>
  <c r="HF15" i="103"/>
  <c r="HE15" i="103"/>
  <c r="HD15" i="103"/>
  <c r="HC15" i="103"/>
  <c r="HB15" i="103"/>
  <c r="HA15" i="103"/>
  <c r="GZ15" i="103"/>
  <c r="GY15" i="103"/>
  <c r="GX15" i="103"/>
  <c r="GW15" i="103"/>
  <c r="GV15" i="103"/>
  <c r="GT15" i="103"/>
  <c r="GS15" i="103"/>
  <c r="GR15" i="103"/>
  <c r="GQ15" i="103"/>
  <c r="GP15" i="103"/>
  <c r="GO15" i="103"/>
  <c r="GN15" i="103"/>
  <c r="GM15" i="103"/>
  <c r="GL15" i="103"/>
  <c r="GK15" i="103"/>
  <c r="GJ15" i="103"/>
  <c r="GI15" i="103"/>
  <c r="GH15" i="103"/>
  <c r="GG15" i="103"/>
  <c r="GF15" i="103"/>
  <c r="GE15" i="103"/>
  <c r="GD15" i="103"/>
  <c r="GC15" i="103"/>
  <c r="GB15" i="103"/>
  <c r="GA15" i="103"/>
  <c r="FZ15" i="103"/>
  <c r="FY15" i="103"/>
  <c r="FW15" i="103"/>
  <c r="FV15" i="103"/>
  <c r="FU15" i="103"/>
  <c r="FT15" i="103"/>
  <c r="FS15" i="103"/>
  <c r="FR15" i="103"/>
  <c r="FQ15" i="103"/>
  <c r="FP15" i="103"/>
  <c r="FO15" i="103"/>
  <c r="FN15" i="103"/>
  <c r="FM15" i="103"/>
  <c r="FL15" i="103"/>
  <c r="FK15" i="103"/>
  <c r="FJ15" i="103"/>
  <c r="FI15" i="103"/>
  <c r="FH15" i="103"/>
  <c r="FG15" i="103"/>
  <c r="FF15" i="103"/>
  <c r="FE15" i="103"/>
  <c r="FD15" i="103"/>
  <c r="FC15" i="103"/>
  <c r="FB15" i="103"/>
  <c r="ER15" i="103"/>
  <c r="EQ15" i="103"/>
  <c r="EN15" i="103"/>
  <c r="EM15" i="103"/>
  <c r="EL15" i="103"/>
  <c r="EK15" i="103"/>
  <c r="EJ15" i="103"/>
  <c r="EI15" i="103"/>
  <c r="EH15" i="103"/>
  <c r="EG15" i="103"/>
  <c r="EF15" i="103"/>
  <c r="EE15" i="103"/>
  <c r="ED15" i="103"/>
  <c r="EC15" i="103"/>
  <c r="EB15" i="103"/>
  <c r="EA15" i="103"/>
  <c r="DZ15" i="103"/>
  <c r="DY15" i="103"/>
  <c r="DX15" i="103"/>
  <c r="DW15" i="103"/>
  <c r="DV15" i="103"/>
  <c r="DU15" i="103"/>
  <c r="DT15" i="103"/>
  <c r="DS15" i="103"/>
  <c r="DR15" i="103"/>
  <c r="DQ15" i="103"/>
  <c r="DP15" i="103"/>
  <c r="DO15" i="103"/>
  <c r="DN15" i="103"/>
  <c r="DM15" i="103"/>
  <c r="DL15" i="103"/>
  <c r="DK15" i="103"/>
  <c r="DJ15" i="103"/>
  <c r="DI15" i="103"/>
  <c r="DH15" i="103"/>
  <c r="DG15" i="103"/>
  <c r="DF15" i="103"/>
  <c r="DE15" i="103"/>
  <c r="DD15" i="103"/>
  <c r="DC15" i="103"/>
  <c r="DB15" i="103"/>
  <c r="DA15" i="103"/>
  <c r="CZ15" i="103"/>
  <c r="CY15" i="103"/>
  <c r="CW15" i="103"/>
  <c r="CV15" i="103"/>
  <c r="CU15" i="103"/>
  <c r="CT15" i="103"/>
  <c r="CS15" i="103"/>
  <c r="CR15" i="103"/>
  <c r="CQ15" i="103"/>
  <c r="CP15" i="103"/>
  <c r="CO15" i="103"/>
  <c r="CN15" i="103"/>
  <c r="CM15" i="103"/>
  <c r="CL15" i="103"/>
  <c r="CK15" i="103"/>
  <c r="CJ15" i="103"/>
  <c r="CI15" i="103"/>
  <c r="CH15" i="103"/>
  <c r="CG15" i="103"/>
  <c r="CF15" i="103"/>
  <c r="CE15" i="103"/>
  <c r="CD15" i="103"/>
  <c r="CC15" i="103"/>
  <c r="CB15" i="103"/>
  <c r="CA15" i="103"/>
  <c r="BZ15" i="103"/>
  <c r="BY15" i="103"/>
  <c r="BX15" i="103"/>
  <c r="BW15" i="103"/>
  <c r="BV15" i="103"/>
  <c r="BU15" i="103"/>
  <c r="BT15" i="103"/>
  <c r="BS15" i="103"/>
  <c r="BR15" i="103"/>
  <c r="BQ15" i="103"/>
  <c r="BP15" i="103"/>
  <c r="BO15" i="103"/>
  <c r="BN15" i="103"/>
  <c r="BM15" i="103"/>
  <c r="BL15" i="103"/>
  <c r="BK15" i="103"/>
  <c r="BJ15" i="103"/>
  <c r="BI15" i="103"/>
  <c r="BH15" i="103"/>
  <c r="BF15" i="103"/>
  <c r="BE15" i="103"/>
  <c r="BD15" i="103"/>
  <c r="BC15" i="103"/>
  <c r="BB15" i="103"/>
  <c r="BA15" i="103"/>
  <c r="AZ15" i="103"/>
  <c r="AY15" i="103"/>
  <c r="AX15" i="103"/>
  <c r="AW15" i="103"/>
  <c r="AV15" i="103"/>
  <c r="AU15" i="103"/>
  <c r="AT15" i="103"/>
  <c r="AS15" i="103"/>
  <c r="AR15" i="103"/>
  <c r="AQ15" i="103"/>
  <c r="AP15" i="103"/>
  <c r="AO15" i="103"/>
  <c r="AN15" i="103"/>
  <c r="AM15" i="103"/>
  <c r="AL15" i="103"/>
  <c r="AK15" i="103"/>
  <c r="AI15" i="103"/>
  <c r="AH15" i="103"/>
  <c r="AG15" i="103"/>
  <c r="AF15" i="103"/>
  <c r="AE15" i="103"/>
  <c r="AD15" i="103"/>
  <c r="AC15" i="103"/>
  <c r="AB15" i="103"/>
  <c r="AA15" i="103"/>
  <c r="Z15" i="103"/>
  <c r="Y15" i="103"/>
  <c r="X15" i="103"/>
  <c r="W15" i="103"/>
  <c r="V15" i="103"/>
  <c r="U15" i="103"/>
  <c r="T15" i="103"/>
  <c r="S15" i="103"/>
  <c r="R15" i="103"/>
  <c r="Q15" i="103"/>
  <c r="P15" i="103"/>
  <c r="O15" i="103"/>
  <c r="N15" i="103"/>
  <c r="IN25" i="103"/>
  <c r="IM25" i="103"/>
  <c r="IL25" i="103"/>
  <c r="IK25" i="103"/>
  <c r="IJ25" i="103"/>
  <c r="II25" i="103"/>
  <c r="IH25" i="103"/>
  <c r="IG25" i="103"/>
  <c r="IF25" i="103"/>
  <c r="IE25" i="103"/>
  <c r="ID25" i="103"/>
  <c r="IC25" i="103"/>
  <c r="IB25" i="103"/>
  <c r="IA25" i="103"/>
  <c r="HZ25" i="103"/>
  <c r="HY25" i="103"/>
  <c r="HX25" i="103"/>
  <c r="HW25" i="103"/>
  <c r="HV25" i="103"/>
  <c r="HU25" i="103"/>
  <c r="HT25" i="103"/>
  <c r="HS25" i="103"/>
  <c r="HQ25" i="103"/>
  <c r="HP25" i="103"/>
  <c r="HO25" i="103"/>
  <c r="HN25" i="103"/>
  <c r="HM25" i="103"/>
  <c r="HL25" i="103"/>
  <c r="HK25" i="103"/>
  <c r="HJ25" i="103"/>
  <c r="HI25" i="103"/>
  <c r="HH25" i="103"/>
  <c r="HG25" i="103"/>
  <c r="HF25" i="103"/>
  <c r="HE25" i="103"/>
  <c r="HD25" i="103"/>
  <c r="HC25" i="103"/>
  <c r="HB25" i="103"/>
  <c r="HA25" i="103"/>
  <c r="GZ25" i="103"/>
  <c r="GY25" i="103"/>
  <c r="GX25" i="103"/>
  <c r="GW25" i="103"/>
  <c r="GV25" i="103"/>
  <c r="GT25" i="103"/>
  <c r="GS25" i="103"/>
  <c r="GR25" i="103"/>
  <c r="GQ25" i="103"/>
  <c r="GP25" i="103"/>
  <c r="GO25" i="103"/>
  <c r="GN25" i="103"/>
  <c r="GM25" i="103"/>
  <c r="GL25" i="103"/>
  <c r="GK25" i="103"/>
  <c r="GJ25" i="103"/>
  <c r="GI25" i="103"/>
  <c r="GH25" i="103"/>
  <c r="GG25" i="103"/>
  <c r="GF25" i="103"/>
  <c r="GE25" i="103"/>
  <c r="GD25" i="103"/>
  <c r="GC25" i="103"/>
  <c r="GB25" i="103"/>
  <c r="GA25" i="103"/>
  <c r="FZ25" i="103"/>
  <c r="FY25" i="103"/>
  <c r="FW25" i="103"/>
  <c r="FV25" i="103"/>
  <c r="FU25" i="103"/>
  <c r="FT25" i="103"/>
  <c r="FS25" i="103"/>
  <c r="FR25" i="103"/>
  <c r="FQ25" i="103"/>
  <c r="FP25" i="103"/>
  <c r="FO25" i="103"/>
  <c r="FN25" i="103"/>
  <c r="FM25" i="103"/>
  <c r="FL25" i="103"/>
  <c r="FK25" i="103"/>
  <c r="FJ25" i="103"/>
  <c r="FI25" i="103"/>
  <c r="FH25" i="103"/>
  <c r="FG25" i="103"/>
  <c r="FF25" i="103"/>
  <c r="FE25" i="103"/>
  <c r="FD25" i="103"/>
  <c r="FC25" i="103"/>
  <c r="FB25" i="103"/>
  <c r="ER25" i="103"/>
  <c r="EQ25" i="103"/>
  <c r="EN25" i="103"/>
  <c r="EM25" i="103"/>
  <c r="EL25" i="103"/>
  <c r="EK25" i="103"/>
  <c r="EJ25" i="103"/>
  <c r="EI25" i="103"/>
  <c r="EH25" i="103"/>
  <c r="EG25" i="103"/>
  <c r="EF25" i="103"/>
  <c r="EE25" i="103"/>
  <c r="ED25" i="103"/>
  <c r="EC25" i="103"/>
  <c r="EB25" i="103"/>
  <c r="EA25" i="103"/>
  <c r="DZ25" i="103"/>
  <c r="DY25" i="103"/>
  <c r="DX25" i="103"/>
  <c r="DW25" i="103"/>
  <c r="DV25" i="103"/>
  <c r="DU25" i="103"/>
  <c r="DT25" i="103"/>
  <c r="DS25" i="103"/>
  <c r="DR25" i="103"/>
  <c r="DQ25" i="103"/>
  <c r="DP25" i="103"/>
  <c r="DO25" i="103"/>
  <c r="DN25" i="103"/>
  <c r="DM25" i="103"/>
  <c r="DL25" i="103"/>
  <c r="DK25" i="103"/>
  <c r="DJ25" i="103"/>
  <c r="DI25" i="103"/>
  <c r="DH25" i="103"/>
  <c r="DG25" i="103"/>
  <c r="DF25" i="103"/>
  <c r="DE25" i="103"/>
  <c r="DD25" i="103"/>
  <c r="DC25" i="103"/>
  <c r="DB25" i="103"/>
  <c r="DA25" i="103"/>
  <c r="CZ25" i="103"/>
  <c r="CY25" i="103"/>
  <c r="CW25" i="103"/>
  <c r="CV25" i="103"/>
  <c r="CU25" i="103"/>
  <c r="CT25" i="103"/>
  <c r="CS25" i="103"/>
  <c r="CR25" i="103"/>
  <c r="CQ25" i="103"/>
  <c r="CP25" i="103"/>
  <c r="CO25" i="103"/>
  <c r="CN25" i="103"/>
  <c r="CM25" i="103"/>
  <c r="CL25" i="103"/>
  <c r="CK25" i="103"/>
  <c r="CJ25" i="103"/>
  <c r="CI25" i="103"/>
  <c r="CH25" i="103"/>
  <c r="CG25" i="103"/>
  <c r="CF25" i="103"/>
  <c r="CE25" i="103"/>
  <c r="CD25" i="103"/>
  <c r="CC25" i="103"/>
  <c r="CB25" i="103"/>
  <c r="CA25" i="103"/>
  <c r="BZ25" i="103"/>
  <c r="BY25" i="103"/>
  <c r="BX25" i="103"/>
  <c r="BW25" i="103"/>
  <c r="BV25" i="103"/>
  <c r="BU25" i="103"/>
  <c r="BT25" i="103"/>
  <c r="BS25" i="103"/>
  <c r="BR25" i="103"/>
  <c r="BQ25" i="103"/>
  <c r="BP25" i="103"/>
  <c r="BO25" i="103"/>
  <c r="BN25" i="103"/>
  <c r="BM25" i="103"/>
  <c r="BL25" i="103"/>
  <c r="BK25" i="103"/>
  <c r="BJ25" i="103"/>
  <c r="BI25" i="103"/>
  <c r="BH25" i="103"/>
  <c r="BF25" i="103"/>
  <c r="BE25" i="103"/>
  <c r="BD25" i="103"/>
  <c r="BC25" i="103"/>
  <c r="BB25" i="103"/>
  <c r="BA25" i="103"/>
  <c r="AZ25" i="103"/>
  <c r="AY25" i="103"/>
  <c r="AX25" i="103"/>
  <c r="AW25" i="103"/>
  <c r="AV25" i="103"/>
  <c r="AU25" i="103"/>
  <c r="AT25" i="103"/>
  <c r="AS25" i="103"/>
  <c r="AR25" i="103"/>
  <c r="AQ25" i="103"/>
  <c r="AP25" i="103"/>
  <c r="AO25" i="103"/>
  <c r="AN25" i="103"/>
  <c r="AM25" i="103"/>
  <c r="AL25" i="103"/>
  <c r="AK25" i="103"/>
  <c r="AI25" i="103"/>
  <c r="AH25" i="103"/>
  <c r="AG25" i="103"/>
  <c r="AF25" i="103"/>
  <c r="AE25" i="103"/>
  <c r="AD25" i="103"/>
  <c r="AC25" i="103"/>
  <c r="AB25" i="103"/>
  <c r="AA25" i="103"/>
  <c r="Z25" i="103"/>
  <c r="Y25" i="103"/>
  <c r="X25" i="103"/>
  <c r="W25" i="103"/>
  <c r="V25" i="103"/>
  <c r="U25" i="103"/>
  <c r="T25" i="103"/>
  <c r="S25" i="103"/>
  <c r="R25" i="103"/>
  <c r="Q25" i="103"/>
  <c r="P25" i="103"/>
  <c r="O25" i="103"/>
  <c r="N25" i="103"/>
  <c r="IN27" i="103"/>
  <c r="IM27" i="103"/>
  <c r="IL27" i="103"/>
  <c r="IK27" i="103"/>
  <c r="IJ27" i="103"/>
  <c r="II27" i="103"/>
  <c r="IH27" i="103"/>
  <c r="IG27" i="103"/>
  <c r="IF27" i="103"/>
  <c r="IE27" i="103"/>
  <c r="ID27" i="103"/>
  <c r="IC27" i="103"/>
  <c r="IB27" i="103"/>
  <c r="IA27" i="103"/>
  <c r="HZ27" i="103"/>
  <c r="HY27" i="103"/>
  <c r="HX27" i="103"/>
  <c r="HW27" i="103"/>
  <c r="HV27" i="103"/>
  <c r="HU27" i="103"/>
  <c r="HT27" i="103"/>
  <c r="HS27" i="103"/>
  <c r="HQ27" i="103"/>
  <c r="HP27" i="103"/>
  <c r="HO27" i="103"/>
  <c r="HN27" i="103"/>
  <c r="HM27" i="103"/>
  <c r="HL27" i="103"/>
  <c r="HK27" i="103"/>
  <c r="HJ27" i="103"/>
  <c r="HI27" i="103"/>
  <c r="HH27" i="103"/>
  <c r="HG27" i="103"/>
  <c r="HF27" i="103"/>
  <c r="HE27" i="103"/>
  <c r="HD27" i="103"/>
  <c r="HC27" i="103"/>
  <c r="HB27" i="103"/>
  <c r="HA27" i="103"/>
  <c r="GZ27" i="103"/>
  <c r="GY27" i="103"/>
  <c r="GX27" i="103"/>
  <c r="GW27" i="103"/>
  <c r="GV27" i="103"/>
  <c r="GT27" i="103"/>
  <c r="GS27" i="103"/>
  <c r="GR27" i="103"/>
  <c r="GQ27" i="103"/>
  <c r="GP27" i="103"/>
  <c r="GO27" i="103"/>
  <c r="GN27" i="103"/>
  <c r="GM27" i="103"/>
  <c r="GL27" i="103"/>
  <c r="GK27" i="103"/>
  <c r="GJ27" i="103"/>
  <c r="GI27" i="103"/>
  <c r="GH27" i="103"/>
  <c r="GG27" i="103"/>
  <c r="GF27" i="103"/>
  <c r="GE27" i="103"/>
  <c r="GD27" i="103"/>
  <c r="GC27" i="103"/>
  <c r="GB27" i="103"/>
  <c r="GA27" i="103"/>
  <c r="FZ27" i="103"/>
  <c r="FY27" i="103"/>
  <c r="FW27" i="103"/>
  <c r="FV27" i="103"/>
  <c r="FU27" i="103"/>
  <c r="FT27" i="103"/>
  <c r="FS27" i="103"/>
  <c r="FR27" i="103"/>
  <c r="FQ27" i="103"/>
  <c r="FP27" i="103"/>
  <c r="FO27" i="103"/>
  <c r="FN27" i="103"/>
  <c r="FM27" i="103"/>
  <c r="FL27" i="103"/>
  <c r="FK27" i="103"/>
  <c r="FJ27" i="103"/>
  <c r="FI27" i="103"/>
  <c r="FH27" i="103"/>
  <c r="FG27" i="103"/>
  <c r="FF27" i="103"/>
  <c r="FE27" i="103"/>
  <c r="FD27" i="103"/>
  <c r="FC27" i="103"/>
  <c r="FB27" i="103"/>
  <c r="ER27" i="103"/>
  <c r="EQ27" i="103"/>
  <c r="EN27" i="103"/>
  <c r="EM27" i="103"/>
  <c r="EL27" i="103"/>
  <c r="EK27" i="103"/>
  <c r="EJ27" i="103"/>
  <c r="EI27" i="103"/>
  <c r="EH27" i="103"/>
  <c r="EG27" i="103"/>
  <c r="EF27" i="103"/>
  <c r="EE27" i="103"/>
  <c r="ED27" i="103"/>
  <c r="EC27" i="103"/>
  <c r="EB27" i="103"/>
  <c r="EA27" i="103"/>
  <c r="DZ27" i="103"/>
  <c r="DY27" i="103"/>
  <c r="DX27" i="103"/>
  <c r="DW27" i="103"/>
  <c r="DV27" i="103"/>
  <c r="DU27" i="103"/>
  <c r="DT27" i="103"/>
  <c r="DS27" i="103"/>
  <c r="DR27" i="103"/>
  <c r="DQ27" i="103"/>
  <c r="DP27" i="103"/>
  <c r="DO27" i="103"/>
  <c r="DN27" i="103"/>
  <c r="DM27" i="103"/>
  <c r="DL27" i="103"/>
  <c r="DK27" i="103"/>
  <c r="DJ27" i="103"/>
  <c r="DI27" i="103"/>
  <c r="DH27" i="103"/>
  <c r="DG27" i="103"/>
  <c r="DF27" i="103"/>
  <c r="DE27" i="103"/>
  <c r="DD27" i="103"/>
  <c r="DC27" i="103"/>
  <c r="DB27" i="103"/>
  <c r="DA27" i="103"/>
  <c r="CZ27" i="103"/>
  <c r="CY27" i="103"/>
  <c r="CW27" i="103"/>
  <c r="CV27" i="103"/>
  <c r="CU27" i="103"/>
  <c r="CT27" i="103"/>
  <c r="CS27" i="103"/>
  <c r="CR27" i="103"/>
  <c r="CQ27" i="103"/>
  <c r="CP27" i="103"/>
  <c r="CO27" i="103"/>
  <c r="CN27" i="103"/>
  <c r="CM27" i="103"/>
  <c r="CL27" i="103"/>
  <c r="CK27" i="103"/>
  <c r="CJ27" i="103"/>
  <c r="CI27" i="103"/>
  <c r="CH27" i="103"/>
  <c r="CG27" i="103"/>
  <c r="CF27" i="103"/>
  <c r="CE27" i="103"/>
  <c r="CD27" i="103"/>
  <c r="CC27" i="103"/>
  <c r="CB27" i="103"/>
  <c r="CA27" i="103"/>
  <c r="BZ27" i="103"/>
  <c r="BY27" i="103"/>
  <c r="BX27" i="103"/>
  <c r="BW27" i="103"/>
  <c r="BV27" i="103"/>
  <c r="BU27" i="103"/>
  <c r="BT27" i="103"/>
  <c r="BS27" i="103"/>
  <c r="BR27" i="103"/>
  <c r="BQ27" i="103"/>
  <c r="BP27" i="103"/>
  <c r="BO27" i="103"/>
  <c r="BN27" i="103"/>
  <c r="BM27" i="103"/>
  <c r="BL27" i="103"/>
  <c r="BK27" i="103"/>
  <c r="BJ27" i="103"/>
  <c r="BI27" i="103"/>
  <c r="BH27" i="103"/>
  <c r="BF27" i="103"/>
  <c r="BE27" i="103"/>
  <c r="BD27" i="103"/>
  <c r="BC27" i="103"/>
  <c r="BB27" i="103"/>
  <c r="BA27" i="103"/>
  <c r="AZ27" i="103"/>
  <c r="AY27" i="103"/>
  <c r="AX27" i="103"/>
  <c r="AW27" i="103"/>
  <c r="AV27" i="103"/>
  <c r="AU27" i="103"/>
  <c r="AT27" i="103"/>
  <c r="AS27" i="103"/>
  <c r="AR27" i="103"/>
  <c r="AQ27" i="103"/>
  <c r="AP27" i="103"/>
  <c r="AO27" i="103"/>
  <c r="AN27" i="103"/>
  <c r="AM27" i="103"/>
  <c r="AL27" i="103"/>
  <c r="AK27" i="103"/>
  <c r="AI27" i="103"/>
  <c r="AH27" i="103"/>
  <c r="AG27" i="103"/>
  <c r="AF27" i="103"/>
  <c r="AE27" i="103"/>
  <c r="AD27" i="103"/>
  <c r="AC27" i="103"/>
  <c r="AB27" i="103"/>
  <c r="AA27" i="103"/>
  <c r="Z27" i="103"/>
  <c r="Y27" i="103"/>
  <c r="X27" i="103"/>
  <c r="W27" i="103"/>
  <c r="V27" i="103"/>
  <c r="U27" i="103"/>
  <c r="T27" i="103"/>
  <c r="S27" i="103"/>
  <c r="R27" i="103"/>
  <c r="Q27" i="103"/>
  <c r="P27" i="103"/>
  <c r="O27" i="103"/>
  <c r="N27" i="103"/>
  <c r="IN16" i="103"/>
  <c r="IM16" i="103"/>
  <c r="IL16" i="103"/>
  <c r="IK16" i="103"/>
  <c r="IJ16" i="103"/>
  <c r="II16" i="103"/>
  <c r="IH16" i="103"/>
  <c r="IG16" i="103"/>
  <c r="IF16" i="103"/>
  <c r="IE16" i="103"/>
  <c r="ID16" i="103"/>
  <c r="IC16" i="103"/>
  <c r="IB16" i="103"/>
  <c r="IA16" i="103"/>
  <c r="HZ16" i="103"/>
  <c r="HY16" i="103"/>
  <c r="HX16" i="103"/>
  <c r="HW16" i="103"/>
  <c r="HV16" i="103"/>
  <c r="HU16" i="103"/>
  <c r="HT16" i="103"/>
  <c r="HS16" i="103"/>
  <c r="HQ16" i="103"/>
  <c r="HP16" i="103"/>
  <c r="HO16" i="103"/>
  <c r="HN16" i="103"/>
  <c r="HM16" i="103"/>
  <c r="HL16" i="103"/>
  <c r="HK16" i="103"/>
  <c r="HJ16" i="103"/>
  <c r="HI16" i="103"/>
  <c r="HH16" i="103"/>
  <c r="HG16" i="103"/>
  <c r="HF16" i="103"/>
  <c r="HE16" i="103"/>
  <c r="HD16" i="103"/>
  <c r="HC16" i="103"/>
  <c r="HB16" i="103"/>
  <c r="HA16" i="103"/>
  <c r="GZ16" i="103"/>
  <c r="GY16" i="103"/>
  <c r="GX16" i="103"/>
  <c r="GW16" i="103"/>
  <c r="GV16" i="103"/>
  <c r="GT16" i="103"/>
  <c r="GS16" i="103"/>
  <c r="GR16" i="103"/>
  <c r="GQ16" i="103"/>
  <c r="GP16" i="103"/>
  <c r="GO16" i="103"/>
  <c r="GN16" i="103"/>
  <c r="GM16" i="103"/>
  <c r="GL16" i="103"/>
  <c r="GK16" i="103"/>
  <c r="GJ16" i="103"/>
  <c r="GI16" i="103"/>
  <c r="GH16" i="103"/>
  <c r="GG16" i="103"/>
  <c r="GF16" i="103"/>
  <c r="GE16" i="103"/>
  <c r="GD16" i="103"/>
  <c r="GC16" i="103"/>
  <c r="GB16" i="103"/>
  <c r="GA16" i="103"/>
  <c r="FZ16" i="103"/>
  <c r="FY16" i="103"/>
  <c r="FW16" i="103"/>
  <c r="FV16" i="103"/>
  <c r="FU16" i="103"/>
  <c r="FT16" i="103"/>
  <c r="FS16" i="103"/>
  <c r="FR16" i="103"/>
  <c r="FQ16" i="103"/>
  <c r="FP16" i="103"/>
  <c r="FO16" i="103"/>
  <c r="FN16" i="103"/>
  <c r="FM16" i="103"/>
  <c r="FL16" i="103"/>
  <c r="FK16" i="103"/>
  <c r="FJ16" i="103"/>
  <c r="FI16" i="103"/>
  <c r="FH16" i="103"/>
  <c r="FG16" i="103"/>
  <c r="FF16" i="103"/>
  <c r="FE16" i="103"/>
  <c r="FD16" i="103"/>
  <c r="FC16" i="103"/>
  <c r="FB16" i="103"/>
  <c r="ER16" i="103"/>
  <c r="EQ16" i="103"/>
  <c r="EN16" i="103"/>
  <c r="EM16" i="103"/>
  <c r="EL16" i="103"/>
  <c r="EK16" i="103"/>
  <c r="EJ16" i="103"/>
  <c r="EI16" i="103"/>
  <c r="EH16" i="103"/>
  <c r="EG16" i="103"/>
  <c r="EF16" i="103"/>
  <c r="EE16" i="103"/>
  <c r="ED16" i="103"/>
  <c r="EC16" i="103"/>
  <c r="EB16" i="103"/>
  <c r="EA16" i="103"/>
  <c r="DZ16" i="103"/>
  <c r="DY16" i="103"/>
  <c r="DX16" i="103"/>
  <c r="DW16" i="103"/>
  <c r="DV16" i="103"/>
  <c r="DU16" i="103"/>
  <c r="DT16" i="103"/>
  <c r="DS16" i="103"/>
  <c r="DR16" i="103"/>
  <c r="DQ16" i="103"/>
  <c r="DP16" i="103"/>
  <c r="DO16" i="103"/>
  <c r="DN16" i="103"/>
  <c r="DM16" i="103"/>
  <c r="DL16" i="103"/>
  <c r="DK16" i="103"/>
  <c r="DJ16" i="103"/>
  <c r="DI16" i="103"/>
  <c r="DH16" i="103"/>
  <c r="DG16" i="103"/>
  <c r="DF16" i="103"/>
  <c r="DE16" i="103"/>
  <c r="DD16" i="103"/>
  <c r="DC16" i="103"/>
  <c r="DB16" i="103"/>
  <c r="DA16" i="103"/>
  <c r="CZ16" i="103"/>
  <c r="CY16" i="103"/>
  <c r="CW16" i="103"/>
  <c r="CV16" i="103"/>
  <c r="CU16" i="103"/>
  <c r="CT16" i="103"/>
  <c r="CS16" i="103"/>
  <c r="CR16" i="103"/>
  <c r="CQ16" i="103"/>
  <c r="CP16" i="103"/>
  <c r="CO16" i="103"/>
  <c r="CN16" i="103"/>
  <c r="CM16" i="103"/>
  <c r="CL16" i="103"/>
  <c r="CK16" i="103"/>
  <c r="CJ16" i="103"/>
  <c r="CI16" i="103"/>
  <c r="CH16" i="103"/>
  <c r="CG16" i="103"/>
  <c r="CF16" i="103"/>
  <c r="CE16" i="103"/>
  <c r="CD16" i="103"/>
  <c r="CC16" i="103"/>
  <c r="CB16" i="103"/>
  <c r="CA16" i="103"/>
  <c r="BZ16" i="103"/>
  <c r="BY16" i="103"/>
  <c r="BX16" i="103"/>
  <c r="BW16" i="103"/>
  <c r="BV16" i="103"/>
  <c r="BU16" i="103"/>
  <c r="BT16" i="103"/>
  <c r="BS16" i="103"/>
  <c r="BR16" i="103"/>
  <c r="BQ16" i="103"/>
  <c r="BP16" i="103"/>
  <c r="BO16" i="103"/>
  <c r="BN16" i="103"/>
  <c r="BM16" i="103"/>
  <c r="BL16" i="103"/>
  <c r="BK16" i="103"/>
  <c r="BJ16" i="103"/>
  <c r="BI16" i="103"/>
  <c r="BH16" i="103"/>
  <c r="BF16" i="103"/>
  <c r="BE16" i="103"/>
  <c r="BD16" i="103"/>
  <c r="BC16" i="103"/>
  <c r="BB16" i="103"/>
  <c r="BA16" i="103"/>
  <c r="AZ16" i="103"/>
  <c r="AY16" i="103"/>
  <c r="AX16" i="103"/>
  <c r="AW16" i="103"/>
  <c r="AV16" i="103"/>
  <c r="AU16" i="103"/>
  <c r="AT16" i="103"/>
  <c r="AS16" i="103"/>
  <c r="AR16" i="103"/>
  <c r="AQ16" i="103"/>
  <c r="AP16" i="103"/>
  <c r="AO16" i="103"/>
  <c r="AN16" i="103"/>
  <c r="AM16" i="103"/>
  <c r="AL16" i="103"/>
  <c r="AK16" i="103"/>
  <c r="AI16" i="103"/>
  <c r="AH16" i="103"/>
  <c r="AG16" i="103"/>
  <c r="AF16" i="103"/>
  <c r="AE16" i="103"/>
  <c r="AD16" i="103"/>
  <c r="AC16" i="103"/>
  <c r="AB16" i="103"/>
  <c r="AA16" i="103"/>
  <c r="Z16" i="103"/>
  <c r="Y16" i="103"/>
  <c r="X16" i="103"/>
  <c r="W16" i="103"/>
  <c r="V16" i="103"/>
  <c r="U16" i="103"/>
  <c r="T16" i="103"/>
  <c r="S16" i="103"/>
  <c r="R16" i="103"/>
  <c r="Q16" i="103"/>
  <c r="P16" i="103"/>
  <c r="O16" i="103"/>
  <c r="N16" i="103"/>
  <c r="IN10" i="103"/>
  <c r="IM10" i="103"/>
  <c r="IL10" i="103"/>
  <c r="IK10" i="103"/>
  <c r="IJ10" i="103"/>
  <c r="II10" i="103"/>
  <c r="IH10" i="103"/>
  <c r="IG10" i="103"/>
  <c r="IF10" i="103"/>
  <c r="IE10" i="103"/>
  <c r="ID10" i="103"/>
  <c r="IC10" i="103"/>
  <c r="IB10" i="103"/>
  <c r="IA10" i="103"/>
  <c r="HZ10" i="103"/>
  <c r="HY10" i="103"/>
  <c r="HX10" i="103"/>
  <c r="HW10" i="103"/>
  <c r="HV10" i="103"/>
  <c r="HU10" i="103"/>
  <c r="HT10" i="103"/>
  <c r="HS10" i="103"/>
  <c r="HQ10" i="103"/>
  <c r="HP10" i="103"/>
  <c r="HO10" i="103"/>
  <c r="HN10" i="103"/>
  <c r="HM10" i="103"/>
  <c r="HL10" i="103"/>
  <c r="HK10" i="103"/>
  <c r="HJ10" i="103"/>
  <c r="HI10" i="103"/>
  <c r="HH10" i="103"/>
  <c r="HG10" i="103"/>
  <c r="HF10" i="103"/>
  <c r="HE10" i="103"/>
  <c r="HD10" i="103"/>
  <c r="HC10" i="103"/>
  <c r="HB10" i="103"/>
  <c r="HA10" i="103"/>
  <c r="GZ10" i="103"/>
  <c r="GY10" i="103"/>
  <c r="GX10" i="103"/>
  <c r="GW10" i="103"/>
  <c r="GV10" i="103"/>
  <c r="GT10" i="103"/>
  <c r="GS10" i="103"/>
  <c r="GR10" i="103"/>
  <c r="GQ10" i="103"/>
  <c r="GP10" i="103"/>
  <c r="GO10" i="103"/>
  <c r="GN10" i="103"/>
  <c r="GM10" i="103"/>
  <c r="GL10" i="103"/>
  <c r="GK10" i="103"/>
  <c r="GJ10" i="103"/>
  <c r="GI10" i="103"/>
  <c r="GH10" i="103"/>
  <c r="GG10" i="103"/>
  <c r="GF10" i="103"/>
  <c r="GE10" i="103"/>
  <c r="GD10" i="103"/>
  <c r="GC10" i="103"/>
  <c r="GB10" i="103"/>
  <c r="GA10" i="103"/>
  <c r="FZ10" i="103"/>
  <c r="FY10" i="103"/>
  <c r="FW10" i="103"/>
  <c r="FV10" i="103"/>
  <c r="FU10" i="103"/>
  <c r="FT10" i="103"/>
  <c r="FS10" i="103"/>
  <c r="FR10" i="103"/>
  <c r="FQ10" i="103"/>
  <c r="FP10" i="103"/>
  <c r="FO10" i="103"/>
  <c r="FN10" i="103"/>
  <c r="FM10" i="103"/>
  <c r="FL10" i="103"/>
  <c r="FK10" i="103"/>
  <c r="FJ10" i="103"/>
  <c r="FI10" i="103"/>
  <c r="FH10" i="103"/>
  <c r="FG10" i="103"/>
  <c r="FF10" i="103"/>
  <c r="FE10" i="103"/>
  <c r="FD10" i="103"/>
  <c r="FC10" i="103"/>
  <c r="FB10" i="103"/>
  <c r="ER10" i="103"/>
  <c r="EQ10" i="103"/>
  <c r="EN10" i="103"/>
  <c r="EM10" i="103"/>
  <c r="EL10" i="103"/>
  <c r="EK10" i="103"/>
  <c r="EJ10" i="103"/>
  <c r="EI10" i="103"/>
  <c r="EH10" i="103"/>
  <c r="EG10" i="103"/>
  <c r="EF10" i="103"/>
  <c r="EE10" i="103"/>
  <c r="ED10" i="103"/>
  <c r="EC10" i="103"/>
  <c r="EB10" i="103"/>
  <c r="EA10" i="103"/>
  <c r="DZ10" i="103"/>
  <c r="DY10" i="103"/>
  <c r="DX10" i="103"/>
  <c r="DW10" i="103"/>
  <c r="DV10" i="103"/>
  <c r="DU10" i="103"/>
  <c r="DT10" i="103"/>
  <c r="DS10" i="103"/>
  <c r="DR10" i="103"/>
  <c r="DQ10" i="103"/>
  <c r="DP10" i="103"/>
  <c r="DO10" i="103"/>
  <c r="DN10" i="103"/>
  <c r="DM10" i="103"/>
  <c r="DL10" i="103"/>
  <c r="DK10" i="103"/>
  <c r="DJ10" i="103"/>
  <c r="DI10" i="103"/>
  <c r="DH10" i="103"/>
  <c r="DG10" i="103"/>
  <c r="DF10" i="103"/>
  <c r="DE10" i="103"/>
  <c r="DD10" i="103"/>
  <c r="DC10" i="103"/>
  <c r="DB10" i="103"/>
  <c r="DA10" i="103"/>
  <c r="CZ10" i="103"/>
  <c r="CY10" i="103"/>
  <c r="CW10" i="103"/>
  <c r="CV10" i="103"/>
  <c r="CU10" i="103"/>
  <c r="CT10" i="103"/>
  <c r="CS10" i="103"/>
  <c r="CR10" i="103"/>
  <c r="CQ10" i="103"/>
  <c r="CP10" i="103"/>
  <c r="CO10" i="103"/>
  <c r="CN10" i="103"/>
  <c r="CM10" i="103"/>
  <c r="CL10" i="103"/>
  <c r="CK10" i="103"/>
  <c r="CJ10" i="103"/>
  <c r="CI10" i="103"/>
  <c r="CH10" i="103"/>
  <c r="CG10" i="103"/>
  <c r="CF10" i="103"/>
  <c r="CE10" i="103"/>
  <c r="CD10" i="103"/>
  <c r="CC10" i="103"/>
  <c r="CB10" i="103"/>
  <c r="CA10" i="103"/>
  <c r="BZ10" i="103"/>
  <c r="BY10" i="103"/>
  <c r="BX10" i="103"/>
  <c r="BW10" i="103"/>
  <c r="BV10" i="103"/>
  <c r="BU10" i="103"/>
  <c r="BT10" i="103"/>
  <c r="BS10" i="103"/>
  <c r="BR10" i="103"/>
  <c r="BQ10" i="103"/>
  <c r="BP10" i="103"/>
  <c r="BO10" i="103"/>
  <c r="BN10" i="103"/>
  <c r="BM10" i="103"/>
  <c r="BL10" i="103"/>
  <c r="BK10" i="103"/>
  <c r="BJ10" i="103"/>
  <c r="BI10" i="103"/>
  <c r="BH10" i="103"/>
  <c r="BF10" i="103"/>
  <c r="BE10" i="103"/>
  <c r="BD10" i="103"/>
  <c r="BC10" i="103"/>
  <c r="BB10" i="103"/>
  <c r="BA10" i="103"/>
  <c r="AZ10" i="103"/>
  <c r="AY10" i="103"/>
  <c r="AX10" i="103"/>
  <c r="AW10" i="103"/>
  <c r="AV10" i="103"/>
  <c r="AU10" i="103"/>
  <c r="AT10" i="103"/>
  <c r="AS10" i="103"/>
  <c r="AR10" i="103"/>
  <c r="AQ10" i="103"/>
  <c r="AP10" i="103"/>
  <c r="AO10" i="103"/>
  <c r="AN10" i="103"/>
  <c r="AM10" i="103"/>
  <c r="AL10" i="103"/>
  <c r="AK10" i="103"/>
  <c r="AI10" i="103"/>
  <c r="AH10" i="103"/>
  <c r="AG10" i="103"/>
  <c r="AF10" i="103"/>
  <c r="AE10" i="103"/>
  <c r="AD10" i="103"/>
  <c r="AC10" i="103"/>
  <c r="AB10" i="103"/>
  <c r="AA10" i="103"/>
  <c r="Z10" i="103"/>
  <c r="Y10" i="103"/>
  <c r="X10" i="103"/>
  <c r="W10" i="103"/>
  <c r="V10" i="103"/>
  <c r="U10" i="103"/>
  <c r="T10" i="103"/>
  <c r="S10" i="103"/>
  <c r="R10" i="103"/>
  <c r="Q10" i="103"/>
  <c r="P10" i="103"/>
  <c r="O10" i="103"/>
  <c r="N10" i="103"/>
  <c r="IN19" i="103"/>
  <c r="IM19" i="103"/>
  <c r="IL19" i="103"/>
  <c r="IK19" i="103"/>
  <c r="IJ19" i="103"/>
  <c r="II19" i="103"/>
  <c r="IH19" i="103"/>
  <c r="IG19" i="103"/>
  <c r="IF19" i="103"/>
  <c r="IE19" i="103"/>
  <c r="ID19" i="103"/>
  <c r="IC19" i="103"/>
  <c r="IB19" i="103"/>
  <c r="IA19" i="103"/>
  <c r="HZ19" i="103"/>
  <c r="HY19" i="103"/>
  <c r="HX19" i="103"/>
  <c r="HW19" i="103"/>
  <c r="HV19" i="103"/>
  <c r="HU19" i="103"/>
  <c r="HT19" i="103"/>
  <c r="HS19" i="103"/>
  <c r="HQ19" i="103"/>
  <c r="HP19" i="103"/>
  <c r="HO19" i="103"/>
  <c r="HN19" i="103"/>
  <c r="HM19" i="103"/>
  <c r="HL19" i="103"/>
  <c r="HK19" i="103"/>
  <c r="HJ19" i="103"/>
  <c r="HI19" i="103"/>
  <c r="HH19" i="103"/>
  <c r="HG19" i="103"/>
  <c r="HF19" i="103"/>
  <c r="HE19" i="103"/>
  <c r="HD19" i="103"/>
  <c r="HC19" i="103"/>
  <c r="HB19" i="103"/>
  <c r="HA19" i="103"/>
  <c r="GZ19" i="103"/>
  <c r="GY19" i="103"/>
  <c r="GX19" i="103"/>
  <c r="GW19" i="103"/>
  <c r="GV19" i="103"/>
  <c r="GT19" i="103"/>
  <c r="GS19" i="103"/>
  <c r="GR19" i="103"/>
  <c r="GQ19" i="103"/>
  <c r="GP19" i="103"/>
  <c r="GO19" i="103"/>
  <c r="GN19" i="103"/>
  <c r="GM19" i="103"/>
  <c r="GL19" i="103"/>
  <c r="GK19" i="103"/>
  <c r="GJ19" i="103"/>
  <c r="GI19" i="103"/>
  <c r="GH19" i="103"/>
  <c r="GG19" i="103"/>
  <c r="GF19" i="103"/>
  <c r="GE19" i="103"/>
  <c r="GD19" i="103"/>
  <c r="GC19" i="103"/>
  <c r="GB19" i="103"/>
  <c r="GA19" i="103"/>
  <c r="FZ19" i="103"/>
  <c r="FY19" i="103"/>
  <c r="FW19" i="103"/>
  <c r="FV19" i="103"/>
  <c r="FU19" i="103"/>
  <c r="FT19" i="103"/>
  <c r="FS19" i="103"/>
  <c r="FR19" i="103"/>
  <c r="FQ19" i="103"/>
  <c r="FP19" i="103"/>
  <c r="FO19" i="103"/>
  <c r="FN19" i="103"/>
  <c r="FM19" i="103"/>
  <c r="FL19" i="103"/>
  <c r="FK19" i="103"/>
  <c r="FJ19" i="103"/>
  <c r="FI19" i="103"/>
  <c r="FH19" i="103"/>
  <c r="FG19" i="103"/>
  <c r="FF19" i="103"/>
  <c r="FE19" i="103"/>
  <c r="FD19" i="103"/>
  <c r="FC19" i="103"/>
  <c r="FB19" i="103"/>
  <c r="ER19" i="103"/>
  <c r="EQ19" i="103"/>
  <c r="EN19" i="103"/>
  <c r="EM19" i="103"/>
  <c r="EL19" i="103"/>
  <c r="EK19" i="103"/>
  <c r="EJ19" i="103"/>
  <c r="EI19" i="103"/>
  <c r="EH19" i="103"/>
  <c r="EG19" i="103"/>
  <c r="EF19" i="103"/>
  <c r="EE19" i="103"/>
  <c r="ED19" i="103"/>
  <c r="EC19" i="103"/>
  <c r="EB19" i="103"/>
  <c r="EA19" i="103"/>
  <c r="DZ19" i="103"/>
  <c r="DY19" i="103"/>
  <c r="DX19" i="103"/>
  <c r="DW19" i="103"/>
  <c r="DV19" i="103"/>
  <c r="DU19" i="103"/>
  <c r="DT19" i="103"/>
  <c r="DS19" i="103"/>
  <c r="DR19" i="103"/>
  <c r="DQ19" i="103"/>
  <c r="DP19" i="103"/>
  <c r="DO19" i="103"/>
  <c r="DN19" i="103"/>
  <c r="DM19" i="103"/>
  <c r="DL19" i="103"/>
  <c r="DK19" i="103"/>
  <c r="DJ19" i="103"/>
  <c r="DI19" i="103"/>
  <c r="DH19" i="103"/>
  <c r="DG19" i="103"/>
  <c r="DF19" i="103"/>
  <c r="DE19" i="103"/>
  <c r="DD19" i="103"/>
  <c r="DC19" i="103"/>
  <c r="DB19" i="103"/>
  <c r="DA19" i="103"/>
  <c r="CZ19" i="103"/>
  <c r="CY19" i="103"/>
  <c r="CW19" i="103"/>
  <c r="CV19" i="103"/>
  <c r="CU19" i="103"/>
  <c r="CT19" i="103"/>
  <c r="CS19" i="103"/>
  <c r="CR19" i="103"/>
  <c r="CQ19" i="103"/>
  <c r="CP19" i="103"/>
  <c r="CO19" i="103"/>
  <c r="CN19" i="103"/>
  <c r="CM19" i="103"/>
  <c r="CL19" i="103"/>
  <c r="CK19" i="103"/>
  <c r="CJ19" i="103"/>
  <c r="CI19" i="103"/>
  <c r="CH19" i="103"/>
  <c r="CG19" i="103"/>
  <c r="CF19" i="103"/>
  <c r="CE19" i="103"/>
  <c r="CD19" i="103"/>
  <c r="CC19" i="103"/>
  <c r="CB19" i="103"/>
  <c r="CA19" i="103"/>
  <c r="BZ19" i="103"/>
  <c r="BY19" i="103"/>
  <c r="BX19" i="103"/>
  <c r="BW19" i="103"/>
  <c r="BV19" i="103"/>
  <c r="BU19" i="103"/>
  <c r="BT19" i="103"/>
  <c r="BS19" i="103"/>
  <c r="BR19" i="103"/>
  <c r="BQ19" i="103"/>
  <c r="BP19" i="103"/>
  <c r="BO19" i="103"/>
  <c r="BN19" i="103"/>
  <c r="BM19" i="103"/>
  <c r="BL19" i="103"/>
  <c r="BK19" i="103"/>
  <c r="BJ19" i="103"/>
  <c r="BI19" i="103"/>
  <c r="BH19" i="103"/>
  <c r="BF19" i="103"/>
  <c r="BE19" i="103"/>
  <c r="BD19" i="103"/>
  <c r="BC19" i="103"/>
  <c r="BB19" i="103"/>
  <c r="BA19" i="103"/>
  <c r="AZ19" i="103"/>
  <c r="AY19" i="103"/>
  <c r="AX19" i="103"/>
  <c r="AW19" i="103"/>
  <c r="AV19" i="103"/>
  <c r="AU19" i="103"/>
  <c r="AT19" i="103"/>
  <c r="AS19" i="103"/>
  <c r="AR19" i="103"/>
  <c r="AQ19" i="103"/>
  <c r="AP19" i="103"/>
  <c r="AO19" i="103"/>
  <c r="AN19" i="103"/>
  <c r="AM19" i="103"/>
  <c r="AL19" i="103"/>
  <c r="AK19" i="103"/>
  <c r="AI19" i="103"/>
  <c r="AH19" i="103"/>
  <c r="AG19" i="103"/>
  <c r="AF19" i="103"/>
  <c r="AE19" i="103"/>
  <c r="AD19" i="103"/>
  <c r="AC19" i="103"/>
  <c r="AB19" i="103"/>
  <c r="AA19" i="103"/>
  <c r="Z19" i="103"/>
  <c r="Y19" i="103"/>
  <c r="X19" i="103"/>
  <c r="W19" i="103"/>
  <c r="V19" i="103"/>
  <c r="U19" i="103"/>
  <c r="T19" i="103"/>
  <c r="S19" i="103"/>
  <c r="R19" i="103"/>
  <c r="Q19" i="103"/>
  <c r="P19" i="103"/>
  <c r="O19" i="103"/>
  <c r="N19" i="103"/>
  <c r="IN21" i="103"/>
  <c r="IM21" i="103"/>
  <c r="IL21" i="103"/>
  <c r="IK21" i="103"/>
  <c r="IJ21" i="103"/>
  <c r="II21" i="103"/>
  <c r="IH21" i="103"/>
  <c r="IG21" i="103"/>
  <c r="IF21" i="103"/>
  <c r="IE21" i="103"/>
  <c r="ID21" i="103"/>
  <c r="IC21" i="103"/>
  <c r="IB21" i="103"/>
  <c r="IA21" i="103"/>
  <c r="HZ21" i="103"/>
  <c r="HY21" i="103"/>
  <c r="HX21" i="103"/>
  <c r="HW21" i="103"/>
  <c r="HV21" i="103"/>
  <c r="HU21" i="103"/>
  <c r="HT21" i="103"/>
  <c r="HS21" i="103"/>
  <c r="HQ21" i="103"/>
  <c r="HP21" i="103"/>
  <c r="HO21" i="103"/>
  <c r="HN21" i="103"/>
  <c r="HM21" i="103"/>
  <c r="HL21" i="103"/>
  <c r="HK21" i="103"/>
  <c r="HJ21" i="103"/>
  <c r="HI21" i="103"/>
  <c r="HH21" i="103"/>
  <c r="HG21" i="103"/>
  <c r="HF21" i="103"/>
  <c r="HE21" i="103"/>
  <c r="HD21" i="103"/>
  <c r="HC21" i="103"/>
  <c r="HB21" i="103"/>
  <c r="HA21" i="103"/>
  <c r="GZ21" i="103"/>
  <c r="GY21" i="103"/>
  <c r="GX21" i="103"/>
  <c r="GW21" i="103"/>
  <c r="GV21" i="103"/>
  <c r="GT21" i="103"/>
  <c r="GS21" i="103"/>
  <c r="GR21" i="103"/>
  <c r="GQ21" i="103"/>
  <c r="GP21" i="103"/>
  <c r="GO21" i="103"/>
  <c r="GN21" i="103"/>
  <c r="GM21" i="103"/>
  <c r="GL21" i="103"/>
  <c r="GK21" i="103"/>
  <c r="GJ21" i="103"/>
  <c r="GI21" i="103"/>
  <c r="GH21" i="103"/>
  <c r="GG21" i="103"/>
  <c r="GF21" i="103"/>
  <c r="GE21" i="103"/>
  <c r="GD21" i="103"/>
  <c r="GC21" i="103"/>
  <c r="GB21" i="103"/>
  <c r="GA21" i="103"/>
  <c r="FZ21" i="103"/>
  <c r="FY21" i="103"/>
  <c r="FW21" i="103"/>
  <c r="FV21" i="103"/>
  <c r="FU21" i="103"/>
  <c r="FT21" i="103"/>
  <c r="FS21" i="103"/>
  <c r="FR21" i="103"/>
  <c r="FQ21" i="103"/>
  <c r="FP21" i="103"/>
  <c r="FO21" i="103"/>
  <c r="FN21" i="103"/>
  <c r="FM21" i="103"/>
  <c r="FL21" i="103"/>
  <c r="FK21" i="103"/>
  <c r="FJ21" i="103"/>
  <c r="FI21" i="103"/>
  <c r="FH21" i="103"/>
  <c r="FG21" i="103"/>
  <c r="FF21" i="103"/>
  <c r="FE21" i="103"/>
  <c r="FD21" i="103"/>
  <c r="FC21" i="103"/>
  <c r="FB21" i="103"/>
  <c r="ER21" i="103"/>
  <c r="EQ21" i="103"/>
  <c r="EN21" i="103"/>
  <c r="EM21" i="103"/>
  <c r="EL21" i="103"/>
  <c r="EK21" i="103"/>
  <c r="EJ21" i="103"/>
  <c r="EI21" i="103"/>
  <c r="EH21" i="103"/>
  <c r="EG21" i="103"/>
  <c r="EF21" i="103"/>
  <c r="EE21" i="103"/>
  <c r="ED21" i="103"/>
  <c r="EC21" i="103"/>
  <c r="EB21" i="103"/>
  <c r="EA21" i="103"/>
  <c r="DZ21" i="103"/>
  <c r="DY21" i="103"/>
  <c r="DX21" i="103"/>
  <c r="DW21" i="103"/>
  <c r="DV21" i="103"/>
  <c r="DU21" i="103"/>
  <c r="DT21" i="103"/>
  <c r="DS21" i="103"/>
  <c r="DR21" i="103"/>
  <c r="DQ21" i="103"/>
  <c r="DP21" i="103"/>
  <c r="DO21" i="103"/>
  <c r="DN21" i="103"/>
  <c r="DM21" i="103"/>
  <c r="DL21" i="103"/>
  <c r="DK21" i="103"/>
  <c r="DJ21" i="103"/>
  <c r="DI21" i="103"/>
  <c r="DH21" i="103"/>
  <c r="DG21" i="103"/>
  <c r="DF21" i="103"/>
  <c r="DE21" i="103"/>
  <c r="DD21" i="103"/>
  <c r="DC21" i="103"/>
  <c r="DB21" i="103"/>
  <c r="DA21" i="103"/>
  <c r="CZ21" i="103"/>
  <c r="CY21" i="103"/>
  <c r="CW21" i="103"/>
  <c r="CV21" i="103"/>
  <c r="CU21" i="103"/>
  <c r="CT21" i="103"/>
  <c r="CS21" i="103"/>
  <c r="CR21" i="103"/>
  <c r="CQ21" i="103"/>
  <c r="CP21" i="103"/>
  <c r="CO21" i="103"/>
  <c r="CN21" i="103"/>
  <c r="CM21" i="103"/>
  <c r="CL21" i="103"/>
  <c r="CK21" i="103"/>
  <c r="CJ21" i="103"/>
  <c r="CI21" i="103"/>
  <c r="CH21" i="103"/>
  <c r="CG21" i="103"/>
  <c r="CF21" i="103"/>
  <c r="CE21" i="103"/>
  <c r="CD21" i="103"/>
  <c r="CC21" i="103"/>
  <c r="CB21" i="103"/>
  <c r="CA21" i="103"/>
  <c r="BZ21" i="103"/>
  <c r="BY21" i="103"/>
  <c r="BX21" i="103"/>
  <c r="BW21" i="103"/>
  <c r="BV21" i="103"/>
  <c r="BU21" i="103"/>
  <c r="BT21" i="103"/>
  <c r="BS21" i="103"/>
  <c r="BR21" i="103"/>
  <c r="BQ21" i="103"/>
  <c r="BP21" i="103"/>
  <c r="BO21" i="103"/>
  <c r="BN21" i="103"/>
  <c r="BM21" i="103"/>
  <c r="BL21" i="103"/>
  <c r="BK21" i="103"/>
  <c r="BJ21" i="103"/>
  <c r="BI21" i="103"/>
  <c r="BH21" i="103"/>
  <c r="BF21" i="103"/>
  <c r="BE21" i="103"/>
  <c r="BD21" i="103"/>
  <c r="BC21" i="103"/>
  <c r="BB21" i="103"/>
  <c r="BA21" i="103"/>
  <c r="AZ21" i="103"/>
  <c r="AY21" i="103"/>
  <c r="AX21" i="103"/>
  <c r="AW21" i="103"/>
  <c r="AV21" i="103"/>
  <c r="AU21" i="103"/>
  <c r="AT21" i="103"/>
  <c r="AS21" i="103"/>
  <c r="AR21" i="103"/>
  <c r="AQ21" i="103"/>
  <c r="AP21" i="103"/>
  <c r="AO21" i="103"/>
  <c r="AN21" i="103"/>
  <c r="AM21" i="103"/>
  <c r="AL21" i="103"/>
  <c r="AK21" i="103"/>
  <c r="AI21" i="103"/>
  <c r="AH21" i="103"/>
  <c r="AG21" i="103"/>
  <c r="AF21" i="103"/>
  <c r="AE21" i="103"/>
  <c r="AD21" i="103"/>
  <c r="AC21" i="103"/>
  <c r="AB21" i="103"/>
  <c r="AA21" i="103"/>
  <c r="Z21" i="103"/>
  <c r="Y21" i="103"/>
  <c r="X21" i="103"/>
  <c r="W21" i="103"/>
  <c r="V21" i="103"/>
  <c r="U21" i="103"/>
  <c r="T21" i="103"/>
  <c r="S21" i="103"/>
  <c r="R21" i="103"/>
  <c r="Q21" i="103"/>
  <c r="P21" i="103"/>
  <c r="O21" i="103"/>
  <c r="N21" i="103"/>
  <c r="IP4" i="103"/>
  <c r="ET16" i="103" l="1"/>
  <c r="ET28" i="103"/>
  <c r="ET30" i="103"/>
  <c r="ET23" i="103"/>
  <c r="ET22" i="103"/>
  <c r="ET18" i="103"/>
  <c r="K17" i="104"/>
  <c r="K9" i="104"/>
  <c r="J26" i="104"/>
  <c r="EW26" i="104" s="1"/>
  <c r="J24" i="104"/>
  <c r="EW24" i="104" s="1"/>
  <c r="K13" i="104"/>
  <c r="J25" i="104"/>
  <c r="J12" i="104"/>
  <c r="K21" i="104"/>
  <c r="J18" i="104"/>
  <c r="EW18" i="104" s="1"/>
  <c r="J19" i="104"/>
  <c r="EW19" i="104" s="1"/>
  <c r="K26" i="104"/>
  <c r="K25" i="104"/>
  <c r="K10" i="104"/>
  <c r="EW9" i="104"/>
  <c r="ET19" i="103"/>
  <c r="ET11" i="103"/>
  <c r="ET10" i="103"/>
  <c r="AJ15" i="103"/>
  <c r="G15" i="103" s="1"/>
  <c r="ET15" i="103"/>
  <c r="FX15" i="103"/>
  <c r="FX11" i="103"/>
  <c r="AJ17" i="103"/>
  <c r="G17" i="103" s="1"/>
  <c r="EO17" i="103"/>
  <c r="ET17" i="103"/>
  <c r="IO17" i="103"/>
  <c r="EO24" i="103"/>
  <c r="ET29" i="103"/>
  <c r="GU15" i="103"/>
  <c r="BG22" i="103"/>
  <c r="I22" i="103" s="1"/>
  <c r="IO11" i="103"/>
  <c r="ET9" i="103"/>
  <c r="EW25" i="104"/>
  <c r="J27" i="104"/>
  <c r="EW27" i="104" s="1"/>
  <c r="J22" i="104"/>
  <c r="EW22" i="104" s="1"/>
  <c r="J16" i="104"/>
  <c r="EW16" i="104" s="1"/>
  <c r="J14" i="104"/>
  <c r="EW14" i="104" s="1"/>
  <c r="J10" i="104"/>
  <c r="EW10" i="104" s="1"/>
  <c r="IO27" i="103"/>
  <c r="EO25" i="103"/>
  <c r="IO19" i="103"/>
  <c r="EO10" i="103"/>
  <c r="HR10" i="103"/>
  <c r="HR23" i="103"/>
  <c r="IO23" i="103"/>
  <c r="EO9" i="103"/>
  <c r="GU9" i="103"/>
  <c r="BG18" i="103"/>
  <c r="I18" i="103" s="1"/>
  <c r="ET24" i="103"/>
  <c r="GU28" i="103"/>
  <c r="HR28" i="103"/>
  <c r="BG29" i="103"/>
  <c r="I29" i="103" s="1"/>
  <c r="CX29" i="103"/>
  <c r="GU29" i="103"/>
  <c r="HR29" i="103"/>
  <c r="BG30" i="103"/>
  <c r="I30" i="103" s="1"/>
  <c r="CX30" i="103"/>
  <c r="BG21" i="103"/>
  <c r="I21" i="103" s="1"/>
  <c r="ET25" i="103"/>
  <c r="GU22" i="103"/>
  <c r="BG26" i="103"/>
  <c r="I26" i="103" s="1"/>
  <c r="FX25" i="103"/>
  <c r="HR19" i="103"/>
  <c r="AJ24" i="103"/>
  <c r="G24" i="103" s="1"/>
  <c r="AJ22" i="103"/>
  <c r="G22" i="103" s="1"/>
  <c r="CX16" i="103"/>
  <c r="CX20" i="103"/>
  <c r="HR14" i="103"/>
  <c r="ET14" i="103"/>
  <c r="CX10" i="103"/>
  <c r="CX9" i="103"/>
  <c r="IO21" i="103"/>
  <c r="FX19" i="103"/>
  <c r="AJ10" i="103"/>
  <c r="G10" i="103" s="1"/>
  <c r="K10" i="103" s="1"/>
  <c r="CX21" i="103"/>
  <c r="EO21" i="103"/>
  <c r="HR21" i="103"/>
  <c r="CX19" i="103"/>
  <c r="IO10" i="103"/>
  <c r="EO16" i="103"/>
  <c r="FX16" i="103"/>
  <c r="AJ27" i="103"/>
  <c r="G27" i="103" s="1"/>
  <c r="ET27" i="103"/>
  <c r="FX27" i="103"/>
  <c r="GU27" i="103"/>
  <c r="AJ25" i="103"/>
  <c r="G25" i="103" s="1"/>
  <c r="BG25" i="103"/>
  <c r="I25" i="103" s="1"/>
  <c r="GU25" i="103"/>
  <c r="BG15" i="103"/>
  <c r="I15" i="103" s="1"/>
  <c r="HR22" i="103"/>
  <c r="IO22" i="103"/>
  <c r="CX26" i="103"/>
  <c r="EO26" i="103"/>
  <c r="HR26" i="103"/>
  <c r="CX23" i="103"/>
  <c r="IO18" i="103"/>
  <c r="EO13" i="103"/>
  <c r="ET13" i="103"/>
  <c r="EO14" i="103"/>
  <c r="FX14" i="103"/>
  <c r="IO14" i="103"/>
  <c r="AJ20" i="103"/>
  <c r="G20" i="103" s="1"/>
  <c r="EO20" i="103"/>
  <c r="ET20" i="103"/>
  <c r="IO20" i="103"/>
  <c r="EO11" i="103"/>
  <c r="FX17" i="103"/>
  <c r="GU24" i="103"/>
  <c r="HR24" i="103"/>
  <c r="BG12" i="103"/>
  <c r="I12" i="103" s="1"/>
  <c r="CX12" i="103"/>
  <c r="GU12" i="103"/>
  <c r="HR12" i="103"/>
  <c r="BG28" i="103"/>
  <c r="I28" i="103" s="1"/>
  <c r="K28" i="103" s="1"/>
  <c r="CX28" i="103"/>
  <c r="FX30" i="103"/>
  <c r="IO30" i="103"/>
  <c r="AJ31" i="103"/>
  <c r="G31" i="103" s="1"/>
  <c r="J31" i="103" s="1"/>
  <c r="EW31" i="103" s="1"/>
  <c r="EO31" i="103"/>
  <c r="ET31" i="103"/>
  <c r="FX31" i="103"/>
  <c r="IO31" i="103"/>
  <c r="AJ21" i="103"/>
  <c r="G21" i="103" s="1"/>
  <c r="ET21" i="103"/>
  <c r="FX21" i="103"/>
  <c r="GU21" i="103"/>
  <c r="AJ19" i="103"/>
  <c r="G19" i="103" s="1"/>
  <c r="BG19" i="103"/>
  <c r="I19" i="103" s="1"/>
  <c r="GU19" i="103"/>
  <c r="BG10" i="103"/>
  <c r="I10" i="103" s="1"/>
  <c r="J10" i="103" s="1"/>
  <c r="EW10" i="103" s="1"/>
  <c r="HR16" i="103"/>
  <c r="IO16" i="103"/>
  <c r="CX27" i="103"/>
  <c r="EO27" i="103"/>
  <c r="HR27" i="103"/>
  <c r="CX25" i="103"/>
  <c r="IO15" i="103"/>
  <c r="EO22" i="103"/>
  <c r="FX22" i="103"/>
  <c r="AJ26" i="103"/>
  <c r="G26" i="103" s="1"/>
  <c r="ET26" i="103"/>
  <c r="FX26" i="103"/>
  <c r="GU26" i="103"/>
  <c r="AJ23" i="103"/>
  <c r="G23" i="103" s="1"/>
  <c r="BG23" i="103"/>
  <c r="I23" i="103" s="1"/>
  <c r="FX9" i="103"/>
  <c r="AJ18" i="103"/>
  <c r="G18" i="103" s="1"/>
  <c r="GU18" i="103"/>
  <c r="HR18" i="103"/>
  <c r="BG13" i="103"/>
  <c r="I13" i="103" s="1"/>
  <c r="CX13" i="103"/>
  <c r="GU13" i="103"/>
  <c r="BG14" i="103"/>
  <c r="I14" i="103" s="1"/>
  <c r="GU14" i="103"/>
  <c r="BG20" i="103"/>
  <c r="I20" i="103" s="1"/>
  <c r="GU20" i="103"/>
  <c r="HR20" i="103"/>
  <c r="BG11" i="103"/>
  <c r="I11" i="103" s="1"/>
  <c r="CX11" i="103"/>
  <c r="HR11" i="103"/>
  <c r="CX17" i="103"/>
  <c r="FX24" i="103"/>
  <c r="IO24" i="103"/>
  <c r="AJ12" i="103"/>
  <c r="G12" i="103" s="1"/>
  <c r="J12" i="103" s="1"/>
  <c r="EO12" i="103"/>
  <c r="ET12" i="103"/>
  <c r="FX12" i="103"/>
  <c r="IO12" i="103"/>
  <c r="AJ28" i="103"/>
  <c r="G28" i="103" s="1"/>
  <c r="EO28" i="103"/>
  <c r="GU30" i="103"/>
  <c r="HR30" i="103"/>
  <c r="BG31" i="103"/>
  <c r="I31" i="103" s="1"/>
  <c r="CX31" i="103"/>
  <c r="GU31" i="103"/>
  <c r="HR31" i="103"/>
  <c r="EO19" i="103"/>
  <c r="FX10" i="103"/>
  <c r="GU10" i="103"/>
  <c r="AJ16" i="103"/>
  <c r="G16" i="103" s="1"/>
  <c r="BG16" i="103"/>
  <c r="I16" i="103" s="1"/>
  <c r="GU16" i="103"/>
  <c r="BG27" i="103"/>
  <c r="I27" i="103" s="1"/>
  <c r="HR25" i="103"/>
  <c r="IO25" i="103"/>
  <c r="CX15" i="103"/>
  <c r="EO15" i="103"/>
  <c r="HR15" i="103"/>
  <c r="CX22" i="103"/>
  <c r="IO26" i="103"/>
  <c r="EO23" i="103"/>
  <c r="FX23" i="103"/>
  <c r="GU23" i="103"/>
  <c r="AJ9" i="103"/>
  <c r="G9" i="103" s="1"/>
  <c r="BG9" i="103"/>
  <c r="I9" i="103" s="1"/>
  <c r="EO18" i="103"/>
  <c r="FX13" i="103"/>
  <c r="AJ14" i="103"/>
  <c r="G14" i="103" s="1"/>
  <c r="FX20" i="103"/>
  <c r="AJ11" i="103"/>
  <c r="G11" i="103" s="1"/>
  <c r="J11" i="103" s="1"/>
  <c r="EW11" i="103" s="1"/>
  <c r="GU11" i="103"/>
  <c r="BG17" i="103"/>
  <c r="I17" i="103" s="1"/>
  <c r="GU17" i="103"/>
  <c r="HR17" i="103"/>
  <c r="BG24" i="103"/>
  <c r="I24" i="103" s="1"/>
  <c r="CX24" i="103"/>
  <c r="FX28" i="103"/>
  <c r="IO28" i="103"/>
  <c r="AJ29" i="103"/>
  <c r="G29" i="103" s="1"/>
  <c r="K29" i="103" s="1"/>
  <c r="EO29" i="103"/>
  <c r="FX29" i="103"/>
  <c r="IO29" i="103"/>
  <c r="AJ30" i="103"/>
  <c r="G30" i="103" s="1"/>
  <c r="J30" i="103" s="1"/>
  <c r="EW30" i="103" s="1"/>
  <c r="EO30" i="103"/>
  <c r="EV29" i="104"/>
  <c r="EU29" i="104"/>
  <c r="EU36" i="104"/>
  <c r="EV36" i="104"/>
  <c r="EV41" i="104"/>
  <c r="EU41" i="104"/>
  <c r="EV39" i="104"/>
  <c r="EU39" i="104"/>
  <c r="EU26" i="104"/>
  <c r="EV26" i="104"/>
  <c r="EU12" i="104"/>
  <c r="EV12" i="104"/>
  <c r="EU19" i="104"/>
  <c r="EV19" i="104"/>
  <c r="EV25" i="104"/>
  <c r="EU25" i="104"/>
  <c r="EV11" i="104"/>
  <c r="EU11" i="104"/>
  <c r="EW12" i="104"/>
  <c r="EU30" i="104"/>
  <c r="EV30" i="104"/>
  <c r="EV43" i="104"/>
  <c r="EU43" i="104"/>
  <c r="EU42" i="104"/>
  <c r="EV42" i="104"/>
  <c r="EU40" i="104"/>
  <c r="EV40" i="104"/>
  <c r="EU14" i="104"/>
  <c r="EV14" i="104"/>
  <c r="EV20" i="104"/>
  <c r="EU20" i="104"/>
  <c r="EU16" i="104"/>
  <c r="EV16" i="104"/>
  <c r="EV37" i="104"/>
  <c r="EU37" i="104"/>
  <c r="EV18" i="104"/>
  <c r="EU18" i="104"/>
  <c r="EV33" i="104"/>
  <c r="EU33" i="104"/>
  <c r="EV31" i="104"/>
  <c r="EU31" i="104"/>
  <c r="EU17" i="104"/>
  <c r="EV17" i="104"/>
  <c r="EV9" i="104"/>
  <c r="EU9" i="104"/>
  <c r="EU10" i="104"/>
  <c r="EV10" i="104"/>
  <c r="EV27" i="104"/>
  <c r="EU27" i="104"/>
  <c r="EV21" i="104"/>
  <c r="EU21" i="104"/>
  <c r="EV24" i="104"/>
  <c r="EU24" i="104"/>
  <c r="EV15" i="104"/>
  <c r="EU15" i="104"/>
  <c r="EU38" i="104"/>
  <c r="EV38" i="104"/>
  <c r="EV35" i="104"/>
  <c r="EU35" i="104"/>
  <c r="EV13" i="104"/>
  <c r="EU13" i="104"/>
  <c r="EU34" i="104"/>
  <c r="EV34" i="104"/>
  <c r="EU32" i="104"/>
  <c r="EV32" i="104"/>
  <c r="EU28" i="104"/>
  <c r="EV28" i="104"/>
  <c r="EU23" i="104"/>
  <c r="EV23" i="104"/>
  <c r="EU22" i="104"/>
  <c r="EV22" i="104"/>
  <c r="J19" i="103"/>
  <c r="EW19" i="103" s="1"/>
  <c r="J14" i="103"/>
  <c r="EW14" i="103" s="1"/>
  <c r="HR9" i="103"/>
  <c r="CX18" i="103"/>
  <c r="FX18" i="103"/>
  <c r="AJ13" i="103"/>
  <c r="G13" i="103" s="1"/>
  <c r="HR13" i="103"/>
  <c r="CX14" i="103"/>
  <c r="K30" i="103"/>
  <c r="IO9" i="103"/>
  <c r="IO13" i="103"/>
  <c r="IN27" i="99"/>
  <c r="IM27" i="99"/>
  <c r="IL27" i="99"/>
  <c r="IK27" i="99"/>
  <c r="IJ27" i="99"/>
  <c r="II27" i="99"/>
  <c r="IH27" i="99"/>
  <c r="IG27" i="99"/>
  <c r="IF27" i="99"/>
  <c r="IE27" i="99"/>
  <c r="ID27" i="99"/>
  <c r="IC27" i="99"/>
  <c r="IB27" i="99"/>
  <c r="IA27" i="99"/>
  <c r="HZ27" i="99"/>
  <c r="HY27" i="99"/>
  <c r="HX27" i="99"/>
  <c r="HW27" i="99"/>
  <c r="HV27" i="99"/>
  <c r="HU27" i="99"/>
  <c r="HT27" i="99"/>
  <c r="HS27" i="99"/>
  <c r="HQ27" i="99"/>
  <c r="HP27" i="99"/>
  <c r="HO27" i="99"/>
  <c r="HN27" i="99"/>
  <c r="HM27" i="99"/>
  <c r="HL27" i="99"/>
  <c r="HK27" i="99"/>
  <c r="HJ27" i="99"/>
  <c r="HI27" i="99"/>
  <c r="HH27" i="99"/>
  <c r="HG27" i="99"/>
  <c r="HF27" i="99"/>
  <c r="HE27" i="99"/>
  <c r="HD27" i="99"/>
  <c r="HC27" i="99"/>
  <c r="HB27" i="99"/>
  <c r="HA27" i="99"/>
  <c r="GZ27" i="99"/>
  <c r="GY27" i="99"/>
  <c r="GX27" i="99"/>
  <c r="GW27" i="99"/>
  <c r="GV27" i="99"/>
  <c r="GT27" i="99"/>
  <c r="GS27" i="99"/>
  <c r="GR27" i="99"/>
  <c r="GQ27" i="99"/>
  <c r="GP27" i="99"/>
  <c r="GO27" i="99"/>
  <c r="GN27" i="99"/>
  <c r="GM27" i="99"/>
  <c r="GL27" i="99"/>
  <c r="GK27" i="99"/>
  <c r="GJ27" i="99"/>
  <c r="GI27" i="99"/>
  <c r="GH27" i="99"/>
  <c r="GG27" i="99"/>
  <c r="GF27" i="99"/>
  <c r="GE27" i="99"/>
  <c r="GD27" i="99"/>
  <c r="GC27" i="99"/>
  <c r="GB27" i="99"/>
  <c r="GA27" i="99"/>
  <c r="FZ27" i="99"/>
  <c r="FY27" i="99"/>
  <c r="FW27" i="99"/>
  <c r="FV27" i="99"/>
  <c r="FU27" i="99"/>
  <c r="FT27" i="99"/>
  <c r="FS27" i="99"/>
  <c r="FR27" i="99"/>
  <c r="FQ27" i="99"/>
  <c r="FP27" i="99"/>
  <c r="FO27" i="99"/>
  <c r="FN27" i="99"/>
  <c r="FM27" i="99"/>
  <c r="FL27" i="99"/>
  <c r="FK27" i="99"/>
  <c r="FJ27" i="99"/>
  <c r="FI27" i="99"/>
  <c r="FH27" i="99"/>
  <c r="FG27" i="99"/>
  <c r="FF27" i="99"/>
  <c r="FE27" i="99"/>
  <c r="FD27" i="99"/>
  <c r="FC27" i="99"/>
  <c r="FB27" i="99"/>
  <c r="ER27" i="99"/>
  <c r="EQ27" i="99"/>
  <c r="EN27" i="99"/>
  <c r="EM27" i="99"/>
  <c r="EL27" i="99"/>
  <c r="EK27" i="99"/>
  <c r="EJ27" i="99"/>
  <c r="EI27" i="99"/>
  <c r="EH27" i="99"/>
  <c r="EG27" i="99"/>
  <c r="EF27" i="99"/>
  <c r="EE27" i="99"/>
  <c r="ED27" i="99"/>
  <c r="EC27" i="99"/>
  <c r="EB27" i="99"/>
  <c r="EA27" i="99"/>
  <c r="DZ27" i="99"/>
  <c r="DY27" i="99"/>
  <c r="DX27" i="99"/>
  <c r="DW27" i="99"/>
  <c r="DV27" i="99"/>
  <c r="DU27" i="99"/>
  <c r="DT27" i="99"/>
  <c r="DS27" i="99"/>
  <c r="DR27" i="99"/>
  <c r="DQ27" i="99"/>
  <c r="DP27" i="99"/>
  <c r="DO27" i="99"/>
  <c r="DN27" i="99"/>
  <c r="DM27" i="99"/>
  <c r="DL27" i="99"/>
  <c r="DK27" i="99"/>
  <c r="DJ27" i="99"/>
  <c r="DI27" i="99"/>
  <c r="DH27" i="99"/>
  <c r="DG27" i="99"/>
  <c r="DF27" i="99"/>
  <c r="DE27" i="99"/>
  <c r="DD27" i="99"/>
  <c r="DC27" i="99"/>
  <c r="DB27" i="99"/>
  <c r="DA27" i="99"/>
  <c r="CZ27" i="99"/>
  <c r="CY27" i="99"/>
  <c r="CW27" i="99"/>
  <c r="CV27" i="99"/>
  <c r="CU27" i="99"/>
  <c r="CT27" i="99"/>
  <c r="CS27" i="99"/>
  <c r="CR27" i="99"/>
  <c r="CQ27" i="99"/>
  <c r="CP27" i="99"/>
  <c r="CO27" i="99"/>
  <c r="CN27" i="99"/>
  <c r="CM27" i="99"/>
  <c r="CL27" i="99"/>
  <c r="CK27" i="99"/>
  <c r="CJ27" i="99"/>
  <c r="CI27" i="99"/>
  <c r="CH27" i="99"/>
  <c r="CG27" i="99"/>
  <c r="CF27" i="99"/>
  <c r="CE27" i="99"/>
  <c r="CD27" i="99"/>
  <c r="CC27" i="99"/>
  <c r="CB27" i="99"/>
  <c r="CA27" i="99"/>
  <c r="BZ27" i="99"/>
  <c r="BY27" i="99"/>
  <c r="BX27" i="99"/>
  <c r="BW27" i="99"/>
  <c r="BV27" i="99"/>
  <c r="BU27" i="99"/>
  <c r="BT27" i="99"/>
  <c r="BS27" i="99"/>
  <c r="BR27" i="99"/>
  <c r="BQ27" i="99"/>
  <c r="BP27" i="99"/>
  <c r="BO27" i="99"/>
  <c r="BN27" i="99"/>
  <c r="BM27" i="99"/>
  <c r="BL27" i="99"/>
  <c r="BK27" i="99"/>
  <c r="BJ27" i="99"/>
  <c r="BI27" i="99"/>
  <c r="BH27" i="99"/>
  <c r="BF27" i="99"/>
  <c r="BE27" i="99"/>
  <c r="BD27" i="99"/>
  <c r="BC27" i="99"/>
  <c r="BB27" i="99"/>
  <c r="BA27" i="99"/>
  <c r="AZ27" i="99"/>
  <c r="AY27" i="99"/>
  <c r="AX27" i="99"/>
  <c r="AW27" i="99"/>
  <c r="AV27" i="99"/>
  <c r="AU27" i="99"/>
  <c r="AT27" i="99"/>
  <c r="AS27" i="99"/>
  <c r="AR27" i="99"/>
  <c r="AQ27" i="99"/>
  <c r="AP27" i="99"/>
  <c r="AO27" i="99"/>
  <c r="AN27" i="99"/>
  <c r="AM27" i="99"/>
  <c r="AL27" i="99"/>
  <c r="AK27" i="99"/>
  <c r="AI27" i="99"/>
  <c r="AH27" i="99"/>
  <c r="AG27" i="99"/>
  <c r="AF27" i="99"/>
  <c r="AE27" i="99"/>
  <c r="AD27" i="99"/>
  <c r="AC27" i="99"/>
  <c r="AB27" i="99"/>
  <c r="AA27" i="99"/>
  <c r="Z27" i="99"/>
  <c r="Y27" i="99"/>
  <c r="X27" i="99"/>
  <c r="W27" i="99"/>
  <c r="V27" i="99"/>
  <c r="U27" i="99"/>
  <c r="T27" i="99"/>
  <c r="S27" i="99"/>
  <c r="R27" i="99"/>
  <c r="Q27" i="99"/>
  <c r="P27" i="99"/>
  <c r="O27" i="99"/>
  <c r="N27" i="99"/>
  <c r="IN26" i="99"/>
  <c r="IM26" i="99"/>
  <c r="IL26" i="99"/>
  <c r="IK26" i="99"/>
  <c r="IJ26" i="99"/>
  <c r="II26" i="99"/>
  <c r="IH26" i="99"/>
  <c r="IG26" i="99"/>
  <c r="IF26" i="99"/>
  <c r="IE26" i="99"/>
  <c r="ID26" i="99"/>
  <c r="IC26" i="99"/>
  <c r="IB26" i="99"/>
  <c r="IA26" i="99"/>
  <c r="HZ26" i="99"/>
  <c r="HY26" i="99"/>
  <c r="HX26" i="99"/>
  <c r="HW26" i="99"/>
  <c r="HV26" i="99"/>
  <c r="HU26" i="99"/>
  <c r="HT26" i="99"/>
  <c r="HS26" i="99"/>
  <c r="HQ26" i="99"/>
  <c r="HP26" i="99"/>
  <c r="HO26" i="99"/>
  <c r="HN26" i="99"/>
  <c r="HM26" i="99"/>
  <c r="HL26" i="99"/>
  <c r="HK26" i="99"/>
  <c r="HJ26" i="99"/>
  <c r="HI26" i="99"/>
  <c r="HH26" i="99"/>
  <c r="HG26" i="99"/>
  <c r="HF26" i="99"/>
  <c r="HE26" i="99"/>
  <c r="HD26" i="99"/>
  <c r="HC26" i="99"/>
  <c r="HB26" i="99"/>
  <c r="HA26" i="99"/>
  <c r="GZ26" i="99"/>
  <c r="GY26" i="99"/>
  <c r="GX26" i="99"/>
  <c r="GW26" i="99"/>
  <c r="GV26" i="99"/>
  <c r="GT26" i="99"/>
  <c r="GS26" i="99"/>
  <c r="GR26" i="99"/>
  <c r="GQ26" i="99"/>
  <c r="GP26" i="99"/>
  <c r="GO26" i="99"/>
  <c r="GN26" i="99"/>
  <c r="GM26" i="99"/>
  <c r="GL26" i="99"/>
  <c r="GK26" i="99"/>
  <c r="GJ26" i="99"/>
  <c r="GI26" i="99"/>
  <c r="GH26" i="99"/>
  <c r="GG26" i="99"/>
  <c r="GF26" i="99"/>
  <c r="GE26" i="99"/>
  <c r="GD26" i="99"/>
  <c r="GC26" i="99"/>
  <c r="GB26" i="99"/>
  <c r="GA26" i="99"/>
  <c r="FZ26" i="99"/>
  <c r="FY26" i="99"/>
  <c r="FW26" i="99"/>
  <c r="FV26" i="99"/>
  <c r="FU26" i="99"/>
  <c r="FT26" i="99"/>
  <c r="FS26" i="99"/>
  <c r="FR26" i="99"/>
  <c r="FQ26" i="99"/>
  <c r="FP26" i="99"/>
  <c r="FO26" i="99"/>
  <c r="FN26" i="99"/>
  <c r="FM26" i="99"/>
  <c r="FL26" i="99"/>
  <c r="FK26" i="99"/>
  <c r="FJ26" i="99"/>
  <c r="FI26" i="99"/>
  <c r="FH26" i="99"/>
  <c r="FG26" i="99"/>
  <c r="FF26" i="99"/>
  <c r="FE26" i="99"/>
  <c r="FD26" i="99"/>
  <c r="FC26" i="99"/>
  <c r="FB26" i="99"/>
  <c r="ER26" i="99"/>
  <c r="EQ26" i="99"/>
  <c r="EN26" i="99"/>
  <c r="EM26" i="99"/>
  <c r="EL26" i="99"/>
  <c r="EK26" i="99"/>
  <c r="EJ26" i="99"/>
  <c r="EI26" i="99"/>
  <c r="EH26" i="99"/>
  <c r="EG26" i="99"/>
  <c r="EF26" i="99"/>
  <c r="EE26" i="99"/>
  <c r="ED26" i="99"/>
  <c r="EC26" i="99"/>
  <c r="EB26" i="99"/>
  <c r="EA26" i="99"/>
  <c r="DZ26" i="99"/>
  <c r="DY26" i="99"/>
  <c r="DX26" i="99"/>
  <c r="DW26" i="99"/>
  <c r="DV26" i="99"/>
  <c r="DU26" i="99"/>
  <c r="DT26" i="99"/>
  <c r="DS26" i="99"/>
  <c r="DR26" i="99"/>
  <c r="DQ26" i="99"/>
  <c r="DP26" i="99"/>
  <c r="DO26" i="99"/>
  <c r="DN26" i="99"/>
  <c r="DM26" i="99"/>
  <c r="DL26" i="99"/>
  <c r="DK26" i="99"/>
  <c r="DJ26" i="99"/>
  <c r="DI26" i="99"/>
  <c r="DH26" i="99"/>
  <c r="DG26" i="99"/>
  <c r="DF26" i="99"/>
  <c r="DE26" i="99"/>
  <c r="DD26" i="99"/>
  <c r="DC26" i="99"/>
  <c r="DB26" i="99"/>
  <c r="DA26" i="99"/>
  <c r="CZ26" i="99"/>
  <c r="CY26" i="99"/>
  <c r="CW26" i="99"/>
  <c r="CV26" i="99"/>
  <c r="CU26" i="99"/>
  <c r="CT26" i="99"/>
  <c r="CS26" i="99"/>
  <c r="CR26" i="99"/>
  <c r="CQ26" i="99"/>
  <c r="CP26" i="99"/>
  <c r="CO26" i="99"/>
  <c r="CN26" i="99"/>
  <c r="CM26" i="99"/>
  <c r="CL26" i="99"/>
  <c r="CK26" i="99"/>
  <c r="CJ26" i="99"/>
  <c r="CI26" i="99"/>
  <c r="CH26" i="99"/>
  <c r="CG26" i="99"/>
  <c r="CF26" i="99"/>
  <c r="CE26" i="99"/>
  <c r="CD26" i="99"/>
  <c r="CC26" i="99"/>
  <c r="CB26" i="99"/>
  <c r="CA26" i="99"/>
  <c r="BZ26" i="99"/>
  <c r="BY26" i="99"/>
  <c r="BX26" i="99"/>
  <c r="BW26" i="99"/>
  <c r="BV26" i="99"/>
  <c r="BU26" i="99"/>
  <c r="BT26" i="99"/>
  <c r="BS26" i="99"/>
  <c r="BR26" i="99"/>
  <c r="BQ26" i="99"/>
  <c r="BP26" i="99"/>
  <c r="BO26" i="99"/>
  <c r="BN26" i="99"/>
  <c r="BM26" i="99"/>
  <c r="BL26" i="99"/>
  <c r="BK26" i="99"/>
  <c r="BJ26" i="99"/>
  <c r="BI26" i="99"/>
  <c r="BH26" i="99"/>
  <c r="BF26" i="99"/>
  <c r="BE26" i="99"/>
  <c r="BD26" i="99"/>
  <c r="BC26" i="99"/>
  <c r="BB26" i="99"/>
  <c r="BA26" i="99"/>
  <c r="AZ26" i="99"/>
  <c r="AY26" i="99"/>
  <c r="AX26" i="99"/>
  <c r="AW26" i="99"/>
  <c r="AV26" i="99"/>
  <c r="AU26" i="99"/>
  <c r="AT26" i="99"/>
  <c r="AS26" i="99"/>
  <c r="AR26" i="99"/>
  <c r="AQ26" i="99"/>
  <c r="AP26" i="99"/>
  <c r="AO26" i="99"/>
  <c r="AN26" i="99"/>
  <c r="AM26" i="99"/>
  <c r="AL26" i="99"/>
  <c r="AK26" i="99"/>
  <c r="AI26" i="99"/>
  <c r="AH26" i="99"/>
  <c r="AG26" i="99"/>
  <c r="AF26" i="99"/>
  <c r="AE26" i="99"/>
  <c r="AD26" i="99"/>
  <c r="AC26" i="99"/>
  <c r="AB26" i="99"/>
  <c r="AA26" i="99"/>
  <c r="Z26" i="99"/>
  <c r="Y26" i="99"/>
  <c r="X26" i="99"/>
  <c r="W26" i="99"/>
  <c r="V26" i="99"/>
  <c r="U26" i="99"/>
  <c r="T26" i="99"/>
  <c r="S26" i="99"/>
  <c r="R26" i="99"/>
  <c r="Q26" i="99"/>
  <c r="P26" i="99"/>
  <c r="O26" i="99"/>
  <c r="N26" i="99"/>
  <c r="IN25" i="99"/>
  <c r="IM25" i="99"/>
  <c r="IL25" i="99"/>
  <c r="IK25" i="99"/>
  <c r="IJ25" i="99"/>
  <c r="II25" i="99"/>
  <c r="IH25" i="99"/>
  <c r="IG25" i="99"/>
  <c r="IF25" i="99"/>
  <c r="IE25" i="99"/>
  <c r="ID25" i="99"/>
  <c r="IC25" i="99"/>
  <c r="IB25" i="99"/>
  <c r="IA25" i="99"/>
  <c r="HZ25" i="99"/>
  <c r="HY25" i="99"/>
  <c r="HX25" i="99"/>
  <c r="HW25" i="99"/>
  <c r="HV25" i="99"/>
  <c r="HU25" i="99"/>
  <c r="HT25" i="99"/>
  <c r="HS25" i="99"/>
  <c r="HQ25" i="99"/>
  <c r="HP25" i="99"/>
  <c r="HO25" i="99"/>
  <c r="HN25" i="99"/>
  <c r="HM25" i="99"/>
  <c r="HL25" i="99"/>
  <c r="HK25" i="99"/>
  <c r="HJ25" i="99"/>
  <c r="HI25" i="99"/>
  <c r="HH25" i="99"/>
  <c r="HG25" i="99"/>
  <c r="HF25" i="99"/>
  <c r="HE25" i="99"/>
  <c r="HD25" i="99"/>
  <c r="HC25" i="99"/>
  <c r="HB25" i="99"/>
  <c r="HA25" i="99"/>
  <c r="GZ25" i="99"/>
  <c r="GY25" i="99"/>
  <c r="GX25" i="99"/>
  <c r="GW25" i="99"/>
  <c r="GV25" i="99"/>
  <c r="GT25" i="99"/>
  <c r="GS25" i="99"/>
  <c r="GR25" i="99"/>
  <c r="GQ25" i="99"/>
  <c r="GP25" i="99"/>
  <c r="GO25" i="99"/>
  <c r="GN25" i="99"/>
  <c r="GM25" i="99"/>
  <c r="GL25" i="99"/>
  <c r="GK25" i="99"/>
  <c r="GJ25" i="99"/>
  <c r="GI25" i="99"/>
  <c r="GH25" i="99"/>
  <c r="GG25" i="99"/>
  <c r="GF25" i="99"/>
  <c r="GE25" i="99"/>
  <c r="GD25" i="99"/>
  <c r="GC25" i="99"/>
  <c r="GB25" i="99"/>
  <c r="GA25" i="99"/>
  <c r="FZ25" i="99"/>
  <c r="FY25" i="99"/>
  <c r="FW25" i="99"/>
  <c r="FV25" i="99"/>
  <c r="FU25" i="99"/>
  <c r="FT25" i="99"/>
  <c r="FS25" i="99"/>
  <c r="FR25" i="99"/>
  <c r="FQ25" i="99"/>
  <c r="FP25" i="99"/>
  <c r="FO25" i="99"/>
  <c r="FN25" i="99"/>
  <c r="FM25" i="99"/>
  <c r="FL25" i="99"/>
  <c r="FK25" i="99"/>
  <c r="FJ25" i="99"/>
  <c r="FI25" i="99"/>
  <c r="FH25" i="99"/>
  <c r="FG25" i="99"/>
  <c r="FF25" i="99"/>
  <c r="FE25" i="99"/>
  <c r="FD25" i="99"/>
  <c r="FC25" i="99"/>
  <c r="FB25" i="99"/>
  <c r="ER25" i="99"/>
  <c r="EQ25" i="99"/>
  <c r="EN25" i="99"/>
  <c r="EM25" i="99"/>
  <c r="EL25" i="99"/>
  <c r="EK25" i="99"/>
  <c r="EJ25" i="99"/>
  <c r="EI25" i="99"/>
  <c r="EH25" i="99"/>
  <c r="EG25" i="99"/>
  <c r="EF25" i="99"/>
  <c r="EE25" i="99"/>
  <c r="ED25" i="99"/>
  <c r="EC25" i="99"/>
  <c r="EB25" i="99"/>
  <c r="EA25" i="99"/>
  <c r="DZ25" i="99"/>
  <c r="DY25" i="99"/>
  <c r="DX25" i="99"/>
  <c r="DW25" i="99"/>
  <c r="DV25" i="99"/>
  <c r="DU25" i="99"/>
  <c r="DT25" i="99"/>
  <c r="DS25" i="99"/>
  <c r="DR25" i="99"/>
  <c r="DQ25" i="99"/>
  <c r="DP25" i="99"/>
  <c r="DO25" i="99"/>
  <c r="DN25" i="99"/>
  <c r="DM25" i="99"/>
  <c r="DL25" i="99"/>
  <c r="DK25" i="99"/>
  <c r="DJ25" i="99"/>
  <c r="DI25" i="99"/>
  <c r="DH25" i="99"/>
  <c r="DG25" i="99"/>
  <c r="DF25" i="99"/>
  <c r="DE25" i="99"/>
  <c r="DD25" i="99"/>
  <c r="DC25" i="99"/>
  <c r="DB25" i="99"/>
  <c r="DA25" i="99"/>
  <c r="CZ25" i="99"/>
  <c r="CY25" i="99"/>
  <c r="CW25" i="99"/>
  <c r="CV25" i="99"/>
  <c r="CU25" i="99"/>
  <c r="CT25" i="99"/>
  <c r="CS25" i="99"/>
  <c r="CR25" i="99"/>
  <c r="CQ25" i="99"/>
  <c r="CP25" i="99"/>
  <c r="CO25" i="99"/>
  <c r="CN25" i="99"/>
  <c r="CM25" i="99"/>
  <c r="CL25" i="99"/>
  <c r="CK25" i="99"/>
  <c r="CJ25" i="99"/>
  <c r="CI25" i="99"/>
  <c r="CH25" i="99"/>
  <c r="CG25" i="99"/>
  <c r="CF25" i="99"/>
  <c r="CE25" i="99"/>
  <c r="CD25" i="99"/>
  <c r="CC25" i="99"/>
  <c r="CB25" i="99"/>
  <c r="CA25" i="99"/>
  <c r="BZ25" i="99"/>
  <c r="BY25" i="99"/>
  <c r="BX25" i="99"/>
  <c r="BW25" i="99"/>
  <c r="BV25" i="99"/>
  <c r="BU25" i="99"/>
  <c r="BT25" i="99"/>
  <c r="BS25" i="99"/>
  <c r="BR25" i="99"/>
  <c r="BQ25" i="99"/>
  <c r="BP25" i="99"/>
  <c r="BO25" i="99"/>
  <c r="BN25" i="99"/>
  <c r="BM25" i="99"/>
  <c r="BL25" i="99"/>
  <c r="BK25" i="99"/>
  <c r="BJ25" i="99"/>
  <c r="BI25" i="99"/>
  <c r="BH25" i="99"/>
  <c r="BF25" i="99"/>
  <c r="BE25" i="99"/>
  <c r="BD25" i="99"/>
  <c r="BC25" i="99"/>
  <c r="BB25" i="99"/>
  <c r="BA25" i="99"/>
  <c r="AZ25" i="99"/>
  <c r="AY25" i="99"/>
  <c r="AX25" i="99"/>
  <c r="AW25" i="99"/>
  <c r="AV25" i="99"/>
  <c r="AU25" i="99"/>
  <c r="AT25" i="99"/>
  <c r="AS25" i="99"/>
  <c r="AR25" i="99"/>
  <c r="AQ25" i="99"/>
  <c r="AP25" i="99"/>
  <c r="AO25" i="99"/>
  <c r="AN25" i="99"/>
  <c r="AM25" i="99"/>
  <c r="AL25" i="99"/>
  <c r="AK25" i="99"/>
  <c r="AI25" i="99"/>
  <c r="AH25" i="99"/>
  <c r="AG25" i="99"/>
  <c r="AF25" i="99"/>
  <c r="AE25" i="99"/>
  <c r="AD25" i="99"/>
  <c r="AC25" i="99"/>
  <c r="AB25" i="99"/>
  <c r="AA25" i="99"/>
  <c r="Z25" i="99"/>
  <c r="Y25" i="99"/>
  <c r="X25" i="99"/>
  <c r="W25" i="99"/>
  <c r="V25" i="99"/>
  <c r="U25" i="99"/>
  <c r="T25" i="99"/>
  <c r="S25" i="99"/>
  <c r="R25" i="99"/>
  <c r="Q25" i="99"/>
  <c r="P25" i="99"/>
  <c r="O25" i="99"/>
  <c r="N25" i="99"/>
  <c r="IN24" i="99"/>
  <c r="IM24" i="99"/>
  <c r="IL24" i="99"/>
  <c r="IK24" i="99"/>
  <c r="IJ24" i="99"/>
  <c r="II24" i="99"/>
  <c r="IH24" i="99"/>
  <c r="IG24" i="99"/>
  <c r="IF24" i="99"/>
  <c r="IE24" i="99"/>
  <c r="ID24" i="99"/>
  <c r="IC24" i="99"/>
  <c r="IB24" i="99"/>
  <c r="IA24" i="99"/>
  <c r="HZ24" i="99"/>
  <c r="HY24" i="99"/>
  <c r="HX24" i="99"/>
  <c r="HW24" i="99"/>
  <c r="HV24" i="99"/>
  <c r="HU24" i="99"/>
  <c r="HT24" i="99"/>
  <c r="HS24" i="99"/>
  <c r="HQ24" i="99"/>
  <c r="HP24" i="99"/>
  <c r="HO24" i="99"/>
  <c r="HN24" i="99"/>
  <c r="HM24" i="99"/>
  <c r="HL24" i="99"/>
  <c r="HK24" i="99"/>
  <c r="HJ24" i="99"/>
  <c r="HI24" i="99"/>
  <c r="HH24" i="99"/>
  <c r="HG24" i="99"/>
  <c r="HF24" i="99"/>
  <c r="HE24" i="99"/>
  <c r="HD24" i="99"/>
  <c r="HC24" i="99"/>
  <c r="HB24" i="99"/>
  <c r="HA24" i="99"/>
  <c r="GZ24" i="99"/>
  <c r="GY24" i="99"/>
  <c r="GX24" i="99"/>
  <c r="GW24" i="99"/>
  <c r="GV24" i="99"/>
  <c r="GT24" i="99"/>
  <c r="GS24" i="99"/>
  <c r="GR24" i="99"/>
  <c r="GQ24" i="99"/>
  <c r="GP24" i="99"/>
  <c r="GO24" i="99"/>
  <c r="GN24" i="99"/>
  <c r="GM24" i="99"/>
  <c r="GL24" i="99"/>
  <c r="GK24" i="99"/>
  <c r="GJ24" i="99"/>
  <c r="GI24" i="99"/>
  <c r="GH24" i="99"/>
  <c r="GG24" i="99"/>
  <c r="GF24" i="99"/>
  <c r="GE24" i="99"/>
  <c r="GD24" i="99"/>
  <c r="GC24" i="99"/>
  <c r="GB24" i="99"/>
  <c r="GA24" i="99"/>
  <c r="FZ24" i="99"/>
  <c r="FY24" i="99"/>
  <c r="FW24" i="99"/>
  <c r="FV24" i="99"/>
  <c r="FU24" i="99"/>
  <c r="FT24" i="99"/>
  <c r="FS24" i="99"/>
  <c r="FR24" i="99"/>
  <c r="FQ24" i="99"/>
  <c r="FP24" i="99"/>
  <c r="FO24" i="99"/>
  <c r="FN24" i="99"/>
  <c r="FM24" i="99"/>
  <c r="FL24" i="99"/>
  <c r="FK24" i="99"/>
  <c r="FJ24" i="99"/>
  <c r="FI24" i="99"/>
  <c r="FH24" i="99"/>
  <c r="FG24" i="99"/>
  <c r="FF24" i="99"/>
  <c r="FE24" i="99"/>
  <c r="FD24" i="99"/>
  <c r="FC24" i="99"/>
  <c r="FB24" i="99"/>
  <c r="ER24" i="99"/>
  <c r="EQ24" i="99"/>
  <c r="EN24" i="99"/>
  <c r="EM24" i="99"/>
  <c r="EL24" i="99"/>
  <c r="EK24" i="99"/>
  <c r="EJ24" i="99"/>
  <c r="EI24" i="99"/>
  <c r="EH24" i="99"/>
  <c r="EG24" i="99"/>
  <c r="EF24" i="99"/>
  <c r="EE24" i="99"/>
  <c r="ED24" i="99"/>
  <c r="EC24" i="99"/>
  <c r="EB24" i="99"/>
  <c r="EA24" i="99"/>
  <c r="DZ24" i="99"/>
  <c r="DY24" i="99"/>
  <c r="DX24" i="99"/>
  <c r="DW24" i="99"/>
  <c r="DV24" i="99"/>
  <c r="DU24" i="99"/>
  <c r="DT24" i="99"/>
  <c r="DS24" i="99"/>
  <c r="DR24" i="99"/>
  <c r="DQ24" i="99"/>
  <c r="DP24" i="99"/>
  <c r="DO24" i="99"/>
  <c r="DN24" i="99"/>
  <c r="DM24" i="99"/>
  <c r="DL24" i="99"/>
  <c r="DK24" i="99"/>
  <c r="DJ24" i="99"/>
  <c r="DI24" i="99"/>
  <c r="DH24" i="99"/>
  <c r="DG24" i="99"/>
  <c r="DF24" i="99"/>
  <c r="DE24" i="99"/>
  <c r="DD24" i="99"/>
  <c r="DC24" i="99"/>
  <c r="DB24" i="99"/>
  <c r="DA24" i="99"/>
  <c r="CZ24" i="99"/>
  <c r="CY24" i="99"/>
  <c r="CW24" i="99"/>
  <c r="CV24" i="99"/>
  <c r="CU24" i="99"/>
  <c r="CT24" i="99"/>
  <c r="CS24" i="99"/>
  <c r="CR24" i="99"/>
  <c r="CQ24" i="99"/>
  <c r="CP24" i="99"/>
  <c r="CO24" i="99"/>
  <c r="CN24" i="99"/>
  <c r="CM24" i="99"/>
  <c r="CL24" i="99"/>
  <c r="CK24" i="99"/>
  <c r="CJ24" i="99"/>
  <c r="CI24" i="99"/>
  <c r="CH24" i="99"/>
  <c r="CG24" i="99"/>
  <c r="CF24" i="99"/>
  <c r="CE24" i="99"/>
  <c r="CD24" i="99"/>
  <c r="CC24" i="99"/>
  <c r="CB24" i="99"/>
  <c r="CA24" i="99"/>
  <c r="BZ24" i="99"/>
  <c r="BY24" i="99"/>
  <c r="BX24" i="99"/>
  <c r="BW24" i="99"/>
  <c r="BV24" i="99"/>
  <c r="BU24" i="99"/>
  <c r="BT24" i="99"/>
  <c r="BS24" i="99"/>
  <c r="BR24" i="99"/>
  <c r="BQ24" i="99"/>
  <c r="BP24" i="99"/>
  <c r="BO24" i="99"/>
  <c r="BN24" i="99"/>
  <c r="BM24" i="99"/>
  <c r="BL24" i="99"/>
  <c r="BK24" i="99"/>
  <c r="BJ24" i="99"/>
  <c r="BI24" i="99"/>
  <c r="BH24" i="99"/>
  <c r="BF24" i="99"/>
  <c r="BE24" i="99"/>
  <c r="BD24" i="99"/>
  <c r="BC24" i="99"/>
  <c r="BB24" i="99"/>
  <c r="BA24" i="99"/>
  <c r="AZ24" i="99"/>
  <c r="AY24" i="99"/>
  <c r="AX24" i="99"/>
  <c r="AW24" i="99"/>
  <c r="AV24" i="99"/>
  <c r="AU24" i="99"/>
  <c r="AT24" i="99"/>
  <c r="AS24" i="99"/>
  <c r="AR24" i="99"/>
  <c r="AQ24" i="99"/>
  <c r="AP24" i="99"/>
  <c r="AO24" i="99"/>
  <c r="AN24" i="99"/>
  <c r="AM24" i="99"/>
  <c r="AL24" i="99"/>
  <c r="AK24" i="99"/>
  <c r="AI24" i="99"/>
  <c r="AH24" i="99"/>
  <c r="AG24" i="99"/>
  <c r="AF24" i="99"/>
  <c r="AE24" i="99"/>
  <c r="AD24" i="99"/>
  <c r="AC24" i="99"/>
  <c r="AB24" i="99"/>
  <c r="AA24" i="99"/>
  <c r="Z24" i="99"/>
  <c r="Y24" i="99"/>
  <c r="X24" i="99"/>
  <c r="W24" i="99"/>
  <c r="V24" i="99"/>
  <c r="U24" i="99"/>
  <c r="T24" i="99"/>
  <c r="S24" i="99"/>
  <c r="R24" i="99"/>
  <c r="Q24" i="99"/>
  <c r="P24" i="99"/>
  <c r="O24" i="99"/>
  <c r="N24" i="99"/>
  <c r="IN23" i="99"/>
  <c r="IM23" i="99"/>
  <c r="IL23" i="99"/>
  <c r="IK23" i="99"/>
  <c r="IJ23" i="99"/>
  <c r="II23" i="99"/>
  <c r="IH23" i="99"/>
  <c r="IG23" i="99"/>
  <c r="IF23" i="99"/>
  <c r="IE23" i="99"/>
  <c r="ID23" i="99"/>
  <c r="IC23" i="99"/>
  <c r="IB23" i="99"/>
  <c r="IA23" i="99"/>
  <c r="HZ23" i="99"/>
  <c r="HY23" i="99"/>
  <c r="HX23" i="99"/>
  <c r="HW23" i="99"/>
  <c r="HV23" i="99"/>
  <c r="HU23" i="99"/>
  <c r="HT23" i="99"/>
  <c r="HS23" i="99"/>
  <c r="HQ23" i="99"/>
  <c r="HP23" i="99"/>
  <c r="HO23" i="99"/>
  <c r="HN23" i="99"/>
  <c r="HM23" i="99"/>
  <c r="HL23" i="99"/>
  <c r="HK23" i="99"/>
  <c r="HJ23" i="99"/>
  <c r="HI23" i="99"/>
  <c r="HH23" i="99"/>
  <c r="HG23" i="99"/>
  <c r="HF23" i="99"/>
  <c r="HE23" i="99"/>
  <c r="HD23" i="99"/>
  <c r="HC23" i="99"/>
  <c r="HB23" i="99"/>
  <c r="HA23" i="99"/>
  <c r="GZ23" i="99"/>
  <c r="GY23" i="99"/>
  <c r="GX23" i="99"/>
  <c r="GW23" i="99"/>
  <c r="GV23" i="99"/>
  <c r="GT23" i="99"/>
  <c r="GS23" i="99"/>
  <c r="GR23" i="99"/>
  <c r="GQ23" i="99"/>
  <c r="GP23" i="99"/>
  <c r="GO23" i="99"/>
  <c r="GN23" i="99"/>
  <c r="GM23" i="99"/>
  <c r="GL23" i="99"/>
  <c r="GK23" i="99"/>
  <c r="GJ23" i="99"/>
  <c r="GI23" i="99"/>
  <c r="GH23" i="99"/>
  <c r="GG23" i="99"/>
  <c r="GF23" i="99"/>
  <c r="GE23" i="99"/>
  <c r="GD23" i="99"/>
  <c r="GC23" i="99"/>
  <c r="GB23" i="99"/>
  <c r="GA23" i="99"/>
  <c r="FZ23" i="99"/>
  <c r="FY23" i="99"/>
  <c r="FW23" i="99"/>
  <c r="FV23" i="99"/>
  <c r="FU23" i="99"/>
  <c r="FT23" i="99"/>
  <c r="FS23" i="99"/>
  <c r="FR23" i="99"/>
  <c r="FQ23" i="99"/>
  <c r="FP23" i="99"/>
  <c r="FO23" i="99"/>
  <c r="FN23" i="99"/>
  <c r="FM23" i="99"/>
  <c r="FL23" i="99"/>
  <c r="FK23" i="99"/>
  <c r="FJ23" i="99"/>
  <c r="FI23" i="99"/>
  <c r="FH23" i="99"/>
  <c r="FG23" i="99"/>
  <c r="FF23" i="99"/>
  <c r="FE23" i="99"/>
  <c r="FD23" i="99"/>
  <c r="FC23" i="99"/>
  <c r="FB23" i="99"/>
  <c r="ER23" i="99"/>
  <c r="EQ23" i="99"/>
  <c r="EN23" i="99"/>
  <c r="EM23" i="99"/>
  <c r="EL23" i="99"/>
  <c r="EK23" i="99"/>
  <c r="EJ23" i="99"/>
  <c r="EI23" i="99"/>
  <c r="EH23" i="99"/>
  <c r="EG23" i="99"/>
  <c r="EF23" i="99"/>
  <c r="EE23" i="99"/>
  <c r="ED23" i="99"/>
  <c r="EC23" i="99"/>
  <c r="EB23" i="99"/>
  <c r="EA23" i="99"/>
  <c r="DZ23" i="99"/>
  <c r="DY23" i="99"/>
  <c r="DX23" i="99"/>
  <c r="DW23" i="99"/>
  <c r="DV23" i="99"/>
  <c r="DU23" i="99"/>
  <c r="DT23" i="99"/>
  <c r="DS23" i="99"/>
  <c r="DR23" i="99"/>
  <c r="DQ23" i="99"/>
  <c r="DP23" i="99"/>
  <c r="DO23" i="99"/>
  <c r="DN23" i="99"/>
  <c r="DM23" i="99"/>
  <c r="DL23" i="99"/>
  <c r="DK23" i="99"/>
  <c r="DJ23" i="99"/>
  <c r="DI23" i="99"/>
  <c r="DH23" i="99"/>
  <c r="DG23" i="99"/>
  <c r="DF23" i="99"/>
  <c r="DE23" i="99"/>
  <c r="DD23" i="99"/>
  <c r="DC23" i="99"/>
  <c r="DB23" i="99"/>
  <c r="DA23" i="99"/>
  <c r="CZ23" i="99"/>
  <c r="CY23" i="99"/>
  <c r="CW23" i="99"/>
  <c r="CV23" i="99"/>
  <c r="CU23" i="99"/>
  <c r="CT23" i="99"/>
  <c r="CS23" i="99"/>
  <c r="CR23" i="99"/>
  <c r="CQ23" i="99"/>
  <c r="CP23" i="99"/>
  <c r="CO23" i="99"/>
  <c r="CN23" i="99"/>
  <c r="CM23" i="99"/>
  <c r="CL23" i="99"/>
  <c r="CK23" i="99"/>
  <c r="CJ23" i="99"/>
  <c r="CI23" i="99"/>
  <c r="CH23" i="99"/>
  <c r="CG23" i="99"/>
  <c r="CF23" i="99"/>
  <c r="CE23" i="99"/>
  <c r="CD23" i="99"/>
  <c r="CC23" i="99"/>
  <c r="CB23" i="99"/>
  <c r="CA23" i="99"/>
  <c r="BZ23" i="99"/>
  <c r="BY23" i="99"/>
  <c r="BX23" i="99"/>
  <c r="BW23" i="99"/>
  <c r="BV23" i="99"/>
  <c r="BU23" i="99"/>
  <c r="BT23" i="99"/>
  <c r="BS23" i="99"/>
  <c r="BR23" i="99"/>
  <c r="BQ23" i="99"/>
  <c r="BP23" i="99"/>
  <c r="BO23" i="99"/>
  <c r="BN23" i="99"/>
  <c r="BM23" i="99"/>
  <c r="BL23" i="99"/>
  <c r="BK23" i="99"/>
  <c r="BJ23" i="99"/>
  <c r="BI23" i="99"/>
  <c r="BH23" i="99"/>
  <c r="BF23" i="99"/>
  <c r="BE23" i="99"/>
  <c r="BD23" i="99"/>
  <c r="BC23" i="99"/>
  <c r="BB23" i="99"/>
  <c r="BA23" i="99"/>
  <c r="AZ23" i="99"/>
  <c r="AY23" i="99"/>
  <c r="AX23" i="99"/>
  <c r="AW23" i="99"/>
  <c r="AV23" i="99"/>
  <c r="AU23" i="99"/>
  <c r="AT23" i="99"/>
  <c r="AS23" i="99"/>
  <c r="AR23" i="99"/>
  <c r="AQ23" i="99"/>
  <c r="AP23" i="99"/>
  <c r="AO23" i="99"/>
  <c r="AN23" i="99"/>
  <c r="AM23" i="99"/>
  <c r="AL23" i="99"/>
  <c r="AK23" i="99"/>
  <c r="AI23" i="99"/>
  <c r="AH23" i="99"/>
  <c r="AG23" i="99"/>
  <c r="AF23" i="99"/>
  <c r="AE23" i="99"/>
  <c r="AD23" i="99"/>
  <c r="AC23" i="99"/>
  <c r="AB23" i="99"/>
  <c r="AA23" i="99"/>
  <c r="Z23" i="99"/>
  <c r="Y23" i="99"/>
  <c r="X23" i="99"/>
  <c r="W23" i="99"/>
  <c r="V23" i="99"/>
  <c r="U23" i="99"/>
  <c r="T23" i="99"/>
  <c r="S23" i="99"/>
  <c r="R23" i="99"/>
  <c r="Q23" i="99"/>
  <c r="P23" i="99"/>
  <c r="O23" i="99"/>
  <c r="N23" i="99"/>
  <c r="IN22" i="99"/>
  <c r="IM22" i="99"/>
  <c r="IL22" i="99"/>
  <c r="IK22" i="99"/>
  <c r="IJ22" i="99"/>
  <c r="II22" i="99"/>
  <c r="IH22" i="99"/>
  <c r="IG22" i="99"/>
  <c r="IF22" i="99"/>
  <c r="IE22" i="99"/>
  <c r="ID22" i="99"/>
  <c r="IC22" i="99"/>
  <c r="IB22" i="99"/>
  <c r="IA22" i="99"/>
  <c r="HZ22" i="99"/>
  <c r="HY22" i="99"/>
  <c r="HX22" i="99"/>
  <c r="HW22" i="99"/>
  <c r="HV22" i="99"/>
  <c r="HU22" i="99"/>
  <c r="HT22" i="99"/>
  <c r="HS22" i="99"/>
  <c r="HQ22" i="99"/>
  <c r="HP22" i="99"/>
  <c r="HO22" i="99"/>
  <c r="HN22" i="99"/>
  <c r="HM22" i="99"/>
  <c r="HL22" i="99"/>
  <c r="HK22" i="99"/>
  <c r="HJ22" i="99"/>
  <c r="HI22" i="99"/>
  <c r="HH22" i="99"/>
  <c r="HG22" i="99"/>
  <c r="HF22" i="99"/>
  <c r="HE22" i="99"/>
  <c r="HD22" i="99"/>
  <c r="HC22" i="99"/>
  <c r="HB22" i="99"/>
  <c r="HA22" i="99"/>
  <c r="GZ22" i="99"/>
  <c r="GY22" i="99"/>
  <c r="GX22" i="99"/>
  <c r="GW22" i="99"/>
  <c r="GV22" i="99"/>
  <c r="GT22" i="99"/>
  <c r="GS22" i="99"/>
  <c r="GR22" i="99"/>
  <c r="GQ22" i="99"/>
  <c r="GP22" i="99"/>
  <c r="GO22" i="99"/>
  <c r="GN22" i="99"/>
  <c r="GM22" i="99"/>
  <c r="GL22" i="99"/>
  <c r="GK22" i="99"/>
  <c r="GJ22" i="99"/>
  <c r="GI22" i="99"/>
  <c r="GH22" i="99"/>
  <c r="GG22" i="99"/>
  <c r="GF22" i="99"/>
  <c r="GE22" i="99"/>
  <c r="GD22" i="99"/>
  <c r="GC22" i="99"/>
  <c r="GB22" i="99"/>
  <c r="GA22" i="99"/>
  <c r="FZ22" i="99"/>
  <c r="FY22" i="99"/>
  <c r="FW22" i="99"/>
  <c r="FV22" i="99"/>
  <c r="FU22" i="99"/>
  <c r="FT22" i="99"/>
  <c r="FS22" i="99"/>
  <c r="FR22" i="99"/>
  <c r="FQ22" i="99"/>
  <c r="FP22" i="99"/>
  <c r="FO22" i="99"/>
  <c r="FN22" i="99"/>
  <c r="FM22" i="99"/>
  <c r="FL22" i="99"/>
  <c r="FK22" i="99"/>
  <c r="FJ22" i="99"/>
  <c r="FI22" i="99"/>
  <c r="FH22" i="99"/>
  <c r="FG22" i="99"/>
  <c r="FF22" i="99"/>
  <c r="FE22" i="99"/>
  <c r="FD22" i="99"/>
  <c r="FC22" i="99"/>
  <c r="FB22" i="99"/>
  <c r="ER22" i="99"/>
  <c r="EQ22" i="99"/>
  <c r="EN22" i="99"/>
  <c r="EM22" i="99"/>
  <c r="EL22" i="99"/>
  <c r="EK22" i="99"/>
  <c r="EJ22" i="99"/>
  <c r="EI22" i="99"/>
  <c r="EH22" i="99"/>
  <c r="EG22" i="99"/>
  <c r="EF22" i="99"/>
  <c r="EE22" i="99"/>
  <c r="ED22" i="99"/>
  <c r="EC22" i="99"/>
  <c r="EB22" i="99"/>
  <c r="EA22" i="99"/>
  <c r="DZ22" i="99"/>
  <c r="DY22" i="99"/>
  <c r="DX22" i="99"/>
  <c r="DW22" i="99"/>
  <c r="DV22" i="99"/>
  <c r="DU22" i="99"/>
  <c r="DT22" i="99"/>
  <c r="DS22" i="99"/>
  <c r="DR22" i="99"/>
  <c r="DQ22" i="99"/>
  <c r="DP22" i="99"/>
  <c r="DO22" i="99"/>
  <c r="DN22" i="99"/>
  <c r="DM22" i="99"/>
  <c r="DL22" i="99"/>
  <c r="DK22" i="99"/>
  <c r="DJ22" i="99"/>
  <c r="DI22" i="99"/>
  <c r="DH22" i="99"/>
  <c r="DG22" i="99"/>
  <c r="DF22" i="99"/>
  <c r="DE22" i="99"/>
  <c r="DD22" i="99"/>
  <c r="DC22" i="99"/>
  <c r="DB22" i="99"/>
  <c r="DA22" i="99"/>
  <c r="CZ22" i="99"/>
  <c r="CY22" i="99"/>
  <c r="CW22" i="99"/>
  <c r="CV22" i="99"/>
  <c r="CU22" i="99"/>
  <c r="CT22" i="99"/>
  <c r="CS22" i="99"/>
  <c r="CR22" i="99"/>
  <c r="CQ22" i="99"/>
  <c r="CP22" i="99"/>
  <c r="CO22" i="99"/>
  <c r="CN22" i="99"/>
  <c r="CM22" i="99"/>
  <c r="CL22" i="99"/>
  <c r="CK22" i="99"/>
  <c r="CJ22" i="99"/>
  <c r="CI22" i="99"/>
  <c r="CH22" i="99"/>
  <c r="CG22" i="99"/>
  <c r="CF22" i="99"/>
  <c r="CE22" i="99"/>
  <c r="CD22" i="99"/>
  <c r="CC22" i="99"/>
  <c r="CB22" i="99"/>
  <c r="CA22" i="99"/>
  <c r="BZ22" i="99"/>
  <c r="BY22" i="99"/>
  <c r="BX22" i="99"/>
  <c r="BW22" i="99"/>
  <c r="BV22" i="99"/>
  <c r="BU22" i="99"/>
  <c r="BT22" i="99"/>
  <c r="BS22" i="99"/>
  <c r="BR22" i="99"/>
  <c r="BQ22" i="99"/>
  <c r="BP22" i="99"/>
  <c r="BO22" i="99"/>
  <c r="BN22" i="99"/>
  <c r="BM22" i="99"/>
  <c r="BL22" i="99"/>
  <c r="BK22" i="99"/>
  <c r="BJ22" i="99"/>
  <c r="BI22" i="99"/>
  <c r="BH22" i="99"/>
  <c r="BF22" i="99"/>
  <c r="BE22" i="99"/>
  <c r="BD22" i="99"/>
  <c r="BC22" i="99"/>
  <c r="BB22" i="99"/>
  <c r="BA22" i="99"/>
  <c r="AZ22" i="99"/>
  <c r="AY22" i="99"/>
  <c r="AX22" i="99"/>
  <c r="AW22" i="99"/>
  <c r="AV22" i="99"/>
  <c r="AU22" i="99"/>
  <c r="AT22" i="99"/>
  <c r="AS22" i="99"/>
  <c r="AR22" i="99"/>
  <c r="AQ22" i="99"/>
  <c r="AP22" i="99"/>
  <c r="AO22" i="99"/>
  <c r="AN22" i="99"/>
  <c r="AM22" i="99"/>
  <c r="AL22" i="99"/>
  <c r="AK22" i="99"/>
  <c r="AI22" i="99"/>
  <c r="AH22" i="99"/>
  <c r="AG22" i="99"/>
  <c r="AF22" i="99"/>
  <c r="AE22" i="99"/>
  <c r="AD22" i="99"/>
  <c r="AC22" i="99"/>
  <c r="AB22" i="99"/>
  <c r="AA22" i="99"/>
  <c r="Z22" i="99"/>
  <c r="Y22" i="99"/>
  <c r="X22" i="99"/>
  <c r="W22" i="99"/>
  <c r="V22" i="99"/>
  <c r="U22" i="99"/>
  <c r="T22" i="99"/>
  <c r="S22" i="99"/>
  <c r="R22" i="99"/>
  <c r="Q22" i="99"/>
  <c r="P22" i="99"/>
  <c r="O22" i="99"/>
  <c r="N22" i="99"/>
  <c r="IN21" i="99"/>
  <c r="IM21" i="99"/>
  <c r="IL21" i="99"/>
  <c r="IK21" i="99"/>
  <c r="IJ21" i="99"/>
  <c r="II21" i="99"/>
  <c r="IH21" i="99"/>
  <c r="IG21" i="99"/>
  <c r="IF21" i="99"/>
  <c r="IE21" i="99"/>
  <c r="ID21" i="99"/>
  <c r="IC21" i="99"/>
  <c r="IB21" i="99"/>
  <c r="IA21" i="99"/>
  <c r="HZ21" i="99"/>
  <c r="HY21" i="99"/>
  <c r="HX21" i="99"/>
  <c r="HW21" i="99"/>
  <c r="HV21" i="99"/>
  <c r="HU21" i="99"/>
  <c r="HT21" i="99"/>
  <c r="HS21" i="99"/>
  <c r="HQ21" i="99"/>
  <c r="HP21" i="99"/>
  <c r="HO21" i="99"/>
  <c r="HN21" i="99"/>
  <c r="HM21" i="99"/>
  <c r="HL21" i="99"/>
  <c r="HK21" i="99"/>
  <c r="HJ21" i="99"/>
  <c r="HI21" i="99"/>
  <c r="HH21" i="99"/>
  <c r="HG21" i="99"/>
  <c r="HF21" i="99"/>
  <c r="HE21" i="99"/>
  <c r="HD21" i="99"/>
  <c r="HC21" i="99"/>
  <c r="HB21" i="99"/>
  <c r="HA21" i="99"/>
  <c r="GZ21" i="99"/>
  <c r="GY21" i="99"/>
  <c r="GX21" i="99"/>
  <c r="GW21" i="99"/>
  <c r="GV21" i="99"/>
  <c r="GT21" i="99"/>
  <c r="GS21" i="99"/>
  <c r="GR21" i="99"/>
  <c r="GQ21" i="99"/>
  <c r="GP21" i="99"/>
  <c r="GO21" i="99"/>
  <c r="GN21" i="99"/>
  <c r="GM21" i="99"/>
  <c r="GL21" i="99"/>
  <c r="GK21" i="99"/>
  <c r="GJ21" i="99"/>
  <c r="GI21" i="99"/>
  <c r="GH21" i="99"/>
  <c r="GG21" i="99"/>
  <c r="GF21" i="99"/>
  <c r="GE21" i="99"/>
  <c r="GD21" i="99"/>
  <c r="GC21" i="99"/>
  <c r="GB21" i="99"/>
  <c r="GA21" i="99"/>
  <c r="FZ21" i="99"/>
  <c r="FY21" i="99"/>
  <c r="FW21" i="99"/>
  <c r="FV21" i="99"/>
  <c r="FU21" i="99"/>
  <c r="FT21" i="99"/>
  <c r="FS21" i="99"/>
  <c r="FR21" i="99"/>
  <c r="FQ21" i="99"/>
  <c r="FP21" i="99"/>
  <c r="FO21" i="99"/>
  <c r="FN21" i="99"/>
  <c r="FM21" i="99"/>
  <c r="FL21" i="99"/>
  <c r="FK21" i="99"/>
  <c r="FJ21" i="99"/>
  <c r="FI21" i="99"/>
  <c r="FH21" i="99"/>
  <c r="FG21" i="99"/>
  <c r="FF21" i="99"/>
  <c r="FE21" i="99"/>
  <c r="FD21" i="99"/>
  <c r="FC21" i="99"/>
  <c r="FB21" i="99"/>
  <c r="ER21" i="99"/>
  <c r="EQ21" i="99"/>
  <c r="EN21" i="99"/>
  <c r="EM21" i="99"/>
  <c r="EL21" i="99"/>
  <c r="EK21" i="99"/>
  <c r="EJ21" i="99"/>
  <c r="EI21" i="99"/>
  <c r="EH21" i="99"/>
  <c r="EG21" i="99"/>
  <c r="EF21" i="99"/>
  <c r="EE21" i="99"/>
  <c r="ED21" i="99"/>
  <c r="EC21" i="99"/>
  <c r="EB21" i="99"/>
  <c r="EA21" i="99"/>
  <c r="DZ21" i="99"/>
  <c r="DY21" i="99"/>
  <c r="DX21" i="99"/>
  <c r="DW21" i="99"/>
  <c r="DV21" i="99"/>
  <c r="DU21" i="99"/>
  <c r="DT21" i="99"/>
  <c r="DS21" i="99"/>
  <c r="DR21" i="99"/>
  <c r="DQ21" i="99"/>
  <c r="DP21" i="99"/>
  <c r="DO21" i="99"/>
  <c r="DN21" i="99"/>
  <c r="DM21" i="99"/>
  <c r="DL21" i="99"/>
  <c r="DK21" i="99"/>
  <c r="DJ21" i="99"/>
  <c r="DI21" i="99"/>
  <c r="DH21" i="99"/>
  <c r="DG21" i="99"/>
  <c r="DF21" i="99"/>
  <c r="DE21" i="99"/>
  <c r="DD21" i="99"/>
  <c r="DC21" i="99"/>
  <c r="DB21" i="99"/>
  <c r="DA21" i="99"/>
  <c r="CZ21" i="99"/>
  <c r="CY21" i="99"/>
  <c r="CW21" i="99"/>
  <c r="CV21" i="99"/>
  <c r="CU21" i="99"/>
  <c r="CT21" i="99"/>
  <c r="CS21" i="99"/>
  <c r="CR21" i="99"/>
  <c r="CQ21" i="99"/>
  <c r="CP21" i="99"/>
  <c r="CO21" i="99"/>
  <c r="CN21" i="99"/>
  <c r="CM21" i="99"/>
  <c r="CL21" i="99"/>
  <c r="CK21" i="99"/>
  <c r="CJ21" i="99"/>
  <c r="CI21" i="99"/>
  <c r="CH21" i="99"/>
  <c r="CG21" i="99"/>
  <c r="CF21" i="99"/>
  <c r="CE21" i="99"/>
  <c r="CD21" i="99"/>
  <c r="CC21" i="99"/>
  <c r="CB21" i="99"/>
  <c r="CA21" i="99"/>
  <c r="BZ21" i="99"/>
  <c r="BY21" i="99"/>
  <c r="BX21" i="99"/>
  <c r="BW21" i="99"/>
  <c r="BV21" i="99"/>
  <c r="BU21" i="99"/>
  <c r="BT21" i="99"/>
  <c r="BS21" i="99"/>
  <c r="BR21" i="99"/>
  <c r="BQ21" i="99"/>
  <c r="BP21" i="99"/>
  <c r="BO21" i="99"/>
  <c r="BN21" i="99"/>
  <c r="BM21" i="99"/>
  <c r="BL21" i="99"/>
  <c r="BK21" i="99"/>
  <c r="BJ21" i="99"/>
  <c r="BI21" i="99"/>
  <c r="BH21" i="99"/>
  <c r="BF21" i="99"/>
  <c r="BE21" i="99"/>
  <c r="BD21" i="99"/>
  <c r="BC21" i="99"/>
  <c r="BB21" i="99"/>
  <c r="BA21" i="99"/>
  <c r="AZ21" i="99"/>
  <c r="AY21" i="99"/>
  <c r="AX21" i="99"/>
  <c r="AW21" i="99"/>
  <c r="AV21" i="99"/>
  <c r="AU21" i="99"/>
  <c r="AT21" i="99"/>
  <c r="AS21" i="99"/>
  <c r="AR21" i="99"/>
  <c r="AQ21" i="99"/>
  <c r="AP21" i="99"/>
  <c r="AO21" i="99"/>
  <c r="AN21" i="99"/>
  <c r="AM21" i="99"/>
  <c r="AL21" i="99"/>
  <c r="AK21" i="99"/>
  <c r="AI21" i="99"/>
  <c r="AH21" i="99"/>
  <c r="AG21" i="99"/>
  <c r="AF21" i="99"/>
  <c r="AE21" i="99"/>
  <c r="AD21" i="99"/>
  <c r="AC21" i="99"/>
  <c r="AB21" i="99"/>
  <c r="AA21" i="99"/>
  <c r="Z21" i="99"/>
  <c r="Y21" i="99"/>
  <c r="X21" i="99"/>
  <c r="W21" i="99"/>
  <c r="V21" i="99"/>
  <c r="U21" i="99"/>
  <c r="T21" i="99"/>
  <c r="S21" i="99"/>
  <c r="R21" i="99"/>
  <c r="Q21" i="99"/>
  <c r="P21" i="99"/>
  <c r="O21" i="99"/>
  <c r="N21" i="99"/>
  <c r="IN20" i="99"/>
  <c r="IM20" i="99"/>
  <c r="IL20" i="99"/>
  <c r="IK20" i="99"/>
  <c r="IJ20" i="99"/>
  <c r="II20" i="99"/>
  <c r="IH20" i="99"/>
  <c r="IG20" i="99"/>
  <c r="IF20" i="99"/>
  <c r="IE20" i="99"/>
  <c r="ID20" i="99"/>
  <c r="IC20" i="99"/>
  <c r="IB20" i="99"/>
  <c r="IA20" i="99"/>
  <c r="HZ20" i="99"/>
  <c r="HY20" i="99"/>
  <c r="HX20" i="99"/>
  <c r="HW20" i="99"/>
  <c r="HV20" i="99"/>
  <c r="HU20" i="99"/>
  <c r="HT20" i="99"/>
  <c r="HS20" i="99"/>
  <c r="HQ20" i="99"/>
  <c r="HP20" i="99"/>
  <c r="HO20" i="99"/>
  <c r="HN20" i="99"/>
  <c r="HM20" i="99"/>
  <c r="HL20" i="99"/>
  <c r="HK20" i="99"/>
  <c r="HJ20" i="99"/>
  <c r="HI20" i="99"/>
  <c r="HH20" i="99"/>
  <c r="HG20" i="99"/>
  <c r="HF20" i="99"/>
  <c r="HE20" i="99"/>
  <c r="HD20" i="99"/>
  <c r="HC20" i="99"/>
  <c r="HB20" i="99"/>
  <c r="HA20" i="99"/>
  <c r="GZ20" i="99"/>
  <c r="GY20" i="99"/>
  <c r="GX20" i="99"/>
  <c r="GW20" i="99"/>
  <c r="GV20" i="99"/>
  <c r="GT20" i="99"/>
  <c r="GS20" i="99"/>
  <c r="GR20" i="99"/>
  <c r="GQ20" i="99"/>
  <c r="GP20" i="99"/>
  <c r="GO20" i="99"/>
  <c r="GN20" i="99"/>
  <c r="GM20" i="99"/>
  <c r="GL20" i="99"/>
  <c r="GK20" i="99"/>
  <c r="GJ20" i="99"/>
  <c r="GI20" i="99"/>
  <c r="GH20" i="99"/>
  <c r="GG20" i="99"/>
  <c r="GF20" i="99"/>
  <c r="GE20" i="99"/>
  <c r="GD20" i="99"/>
  <c r="GC20" i="99"/>
  <c r="GB20" i="99"/>
  <c r="GA20" i="99"/>
  <c r="FZ20" i="99"/>
  <c r="FY20" i="99"/>
  <c r="FW20" i="99"/>
  <c r="FV20" i="99"/>
  <c r="FU20" i="99"/>
  <c r="FT20" i="99"/>
  <c r="FS20" i="99"/>
  <c r="FR20" i="99"/>
  <c r="FQ20" i="99"/>
  <c r="FP20" i="99"/>
  <c r="FO20" i="99"/>
  <c r="FN20" i="99"/>
  <c r="FM20" i="99"/>
  <c r="FL20" i="99"/>
  <c r="FK20" i="99"/>
  <c r="FJ20" i="99"/>
  <c r="FI20" i="99"/>
  <c r="FH20" i="99"/>
  <c r="FG20" i="99"/>
  <c r="FF20" i="99"/>
  <c r="FE20" i="99"/>
  <c r="FD20" i="99"/>
  <c r="FC20" i="99"/>
  <c r="FB20" i="99"/>
  <c r="ER20" i="99"/>
  <c r="EQ20" i="99"/>
  <c r="EN20" i="99"/>
  <c r="EM20" i="99"/>
  <c r="EL20" i="99"/>
  <c r="EK20" i="99"/>
  <c r="EJ20" i="99"/>
  <c r="EI20" i="99"/>
  <c r="EH20" i="99"/>
  <c r="EG20" i="99"/>
  <c r="EF20" i="99"/>
  <c r="EE20" i="99"/>
  <c r="ED20" i="99"/>
  <c r="EC20" i="99"/>
  <c r="EB20" i="99"/>
  <c r="EA20" i="99"/>
  <c r="DZ20" i="99"/>
  <c r="DY20" i="99"/>
  <c r="DX20" i="99"/>
  <c r="DW20" i="99"/>
  <c r="DV20" i="99"/>
  <c r="DU20" i="99"/>
  <c r="DT20" i="99"/>
  <c r="DS20" i="99"/>
  <c r="DR20" i="99"/>
  <c r="DQ20" i="99"/>
  <c r="DP20" i="99"/>
  <c r="DO20" i="99"/>
  <c r="DN20" i="99"/>
  <c r="DM20" i="99"/>
  <c r="DL20" i="99"/>
  <c r="DK20" i="99"/>
  <c r="DJ20" i="99"/>
  <c r="DI20" i="99"/>
  <c r="DH20" i="99"/>
  <c r="DG20" i="99"/>
  <c r="DF20" i="99"/>
  <c r="DE20" i="99"/>
  <c r="DD20" i="99"/>
  <c r="DC20" i="99"/>
  <c r="DB20" i="99"/>
  <c r="DA20" i="99"/>
  <c r="CZ20" i="99"/>
  <c r="CY20" i="99"/>
  <c r="CW20" i="99"/>
  <c r="CV20" i="99"/>
  <c r="CU20" i="99"/>
  <c r="CT20" i="99"/>
  <c r="CS20" i="99"/>
  <c r="CR20" i="99"/>
  <c r="CQ20" i="99"/>
  <c r="CP20" i="99"/>
  <c r="CO20" i="99"/>
  <c r="CN20" i="99"/>
  <c r="CM20" i="99"/>
  <c r="CL20" i="99"/>
  <c r="CK20" i="99"/>
  <c r="CJ20" i="99"/>
  <c r="CI20" i="99"/>
  <c r="CH20" i="99"/>
  <c r="CG20" i="99"/>
  <c r="CF20" i="99"/>
  <c r="CE20" i="99"/>
  <c r="CD20" i="99"/>
  <c r="CC20" i="99"/>
  <c r="CB20" i="99"/>
  <c r="CA20" i="99"/>
  <c r="BZ20" i="99"/>
  <c r="BY20" i="99"/>
  <c r="BX20" i="99"/>
  <c r="BW20" i="99"/>
  <c r="BV20" i="99"/>
  <c r="BU20" i="99"/>
  <c r="BT20" i="99"/>
  <c r="BS20" i="99"/>
  <c r="BR20" i="99"/>
  <c r="BQ20" i="99"/>
  <c r="BP20" i="99"/>
  <c r="BO20" i="99"/>
  <c r="BN20" i="99"/>
  <c r="BM20" i="99"/>
  <c r="BL20" i="99"/>
  <c r="BK20" i="99"/>
  <c r="BJ20" i="99"/>
  <c r="BI20" i="99"/>
  <c r="BH20" i="99"/>
  <c r="BF20" i="99"/>
  <c r="BE20" i="99"/>
  <c r="BD20" i="99"/>
  <c r="BC20" i="99"/>
  <c r="BB20" i="99"/>
  <c r="BA20" i="99"/>
  <c r="AZ20" i="99"/>
  <c r="AY20" i="99"/>
  <c r="AX20" i="99"/>
  <c r="AW20" i="99"/>
  <c r="AV20" i="99"/>
  <c r="AU20" i="99"/>
  <c r="AT20" i="99"/>
  <c r="AS20" i="99"/>
  <c r="AR20" i="99"/>
  <c r="AQ20" i="99"/>
  <c r="AP20" i="99"/>
  <c r="AO20" i="99"/>
  <c r="AN20" i="99"/>
  <c r="AM20" i="99"/>
  <c r="AL20" i="99"/>
  <c r="AK20" i="99"/>
  <c r="AI20" i="99"/>
  <c r="AH20" i="99"/>
  <c r="AG20" i="99"/>
  <c r="AF20" i="99"/>
  <c r="AE20" i="99"/>
  <c r="AD20" i="99"/>
  <c r="AC20" i="99"/>
  <c r="AB20" i="99"/>
  <c r="AA20" i="99"/>
  <c r="Z20" i="99"/>
  <c r="Y20" i="99"/>
  <c r="X20" i="99"/>
  <c r="W20" i="99"/>
  <c r="V20" i="99"/>
  <c r="U20" i="99"/>
  <c r="T20" i="99"/>
  <c r="S20" i="99"/>
  <c r="R20" i="99"/>
  <c r="Q20" i="99"/>
  <c r="P20" i="99"/>
  <c r="O20" i="99"/>
  <c r="N20" i="99"/>
  <c r="IN19" i="99"/>
  <c r="IM19" i="99"/>
  <c r="IL19" i="99"/>
  <c r="IK19" i="99"/>
  <c r="IJ19" i="99"/>
  <c r="II19" i="99"/>
  <c r="IH19" i="99"/>
  <c r="IG19" i="99"/>
  <c r="IF19" i="99"/>
  <c r="IE19" i="99"/>
  <c r="ID19" i="99"/>
  <c r="IC19" i="99"/>
  <c r="IB19" i="99"/>
  <c r="IA19" i="99"/>
  <c r="HZ19" i="99"/>
  <c r="HY19" i="99"/>
  <c r="HX19" i="99"/>
  <c r="HW19" i="99"/>
  <c r="HV19" i="99"/>
  <c r="HU19" i="99"/>
  <c r="HT19" i="99"/>
  <c r="HS19" i="99"/>
  <c r="HQ19" i="99"/>
  <c r="HP19" i="99"/>
  <c r="HO19" i="99"/>
  <c r="HN19" i="99"/>
  <c r="HM19" i="99"/>
  <c r="HL19" i="99"/>
  <c r="HK19" i="99"/>
  <c r="HJ19" i="99"/>
  <c r="HI19" i="99"/>
  <c r="HH19" i="99"/>
  <c r="HG19" i="99"/>
  <c r="HF19" i="99"/>
  <c r="HE19" i="99"/>
  <c r="HD19" i="99"/>
  <c r="HC19" i="99"/>
  <c r="HB19" i="99"/>
  <c r="HA19" i="99"/>
  <c r="GZ19" i="99"/>
  <c r="GY19" i="99"/>
  <c r="GX19" i="99"/>
  <c r="GW19" i="99"/>
  <c r="GV19" i="99"/>
  <c r="GT19" i="99"/>
  <c r="GS19" i="99"/>
  <c r="GR19" i="99"/>
  <c r="GQ19" i="99"/>
  <c r="GP19" i="99"/>
  <c r="GO19" i="99"/>
  <c r="GN19" i="99"/>
  <c r="GM19" i="99"/>
  <c r="GL19" i="99"/>
  <c r="GK19" i="99"/>
  <c r="GJ19" i="99"/>
  <c r="GI19" i="99"/>
  <c r="GH19" i="99"/>
  <c r="GG19" i="99"/>
  <c r="GF19" i="99"/>
  <c r="GE19" i="99"/>
  <c r="GD19" i="99"/>
  <c r="GC19" i="99"/>
  <c r="GB19" i="99"/>
  <c r="GA19" i="99"/>
  <c r="FZ19" i="99"/>
  <c r="FY19" i="99"/>
  <c r="FW19" i="99"/>
  <c r="FV19" i="99"/>
  <c r="FU19" i="99"/>
  <c r="FT19" i="99"/>
  <c r="FS19" i="99"/>
  <c r="FR19" i="99"/>
  <c r="FQ19" i="99"/>
  <c r="FP19" i="99"/>
  <c r="FO19" i="99"/>
  <c r="FN19" i="99"/>
  <c r="FM19" i="99"/>
  <c r="FL19" i="99"/>
  <c r="FK19" i="99"/>
  <c r="FJ19" i="99"/>
  <c r="FI19" i="99"/>
  <c r="FH19" i="99"/>
  <c r="FG19" i="99"/>
  <c r="FF19" i="99"/>
  <c r="FE19" i="99"/>
  <c r="FD19" i="99"/>
  <c r="FC19" i="99"/>
  <c r="FB19" i="99"/>
  <c r="ER19" i="99"/>
  <c r="EQ19" i="99"/>
  <c r="EN19" i="99"/>
  <c r="EM19" i="99"/>
  <c r="EL19" i="99"/>
  <c r="EK19" i="99"/>
  <c r="EJ19" i="99"/>
  <c r="EI19" i="99"/>
  <c r="EH19" i="99"/>
  <c r="EG19" i="99"/>
  <c r="EF19" i="99"/>
  <c r="EE19" i="99"/>
  <c r="ED19" i="99"/>
  <c r="EC19" i="99"/>
  <c r="EB19" i="99"/>
  <c r="EA19" i="99"/>
  <c r="DZ19" i="99"/>
  <c r="DY19" i="99"/>
  <c r="DX19" i="99"/>
  <c r="DW19" i="99"/>
  <c r="DV19" i="99"/>
  <c r="DU19" i="99"/>
  <c r="DT19" i="99"/>
  <c r="DS19" i="99"/>
  <c r="DR19" i="99"/>
  <c r="DQ19" i="99"/>
  <c r="DP19" i="99"/>
  <c r="DO19" i="99"/>
  <c r="DN19" i="99"/>
  <c r="DM19" i="99"/>
  <c r="DL19" i="99"/>
  <c r="DK19" i="99"/>
  <c r="DJ19" i="99"/>
  <c r="DI19" i="99"/>
  <c r="DH19" i="99"/>
  <c r="DG19" i="99"/>
  <c r="DF19" i="99"/>
  <c r="DE19" i="99"/>
  <c r="DD19" i="99"/>
  <c r="DC19" i="99"/>
  <c r="DB19" i="99"/>
  <c r="DA19" i="99"/>
  <c r="CZ19" i="99"/>
  <c r="CY19" i="99"/>
  <c r="CW19" i="99"/>
  <c r="CV19" i="99"/>
  <c r="CU19" i="99"/>
  <c r="CT19" i="99"/>
  <c r="CS19" i="99"/>
  <c r="CR19" i="99"/>
  <c r="CQ19" i="99"/>
  <c r="CP19" i="99"/>
  <c r="CO19" i="99"/>
  <c r="CN19" i="99"/>
  <c r="CM19" i="99"/>
  <c r="CL19" i="99"/>
  <c r="CK19" i="99"/>
  <c r="CJ19" i="99"/>
  <c r="CI19" i="99"/>
  <c r="CH19" i="99"/>
  <c r="CG19" i="99"/>
  <c r="CF19" i="99"/>
  <c r="CE19" i="99"/>
  <c r="CD19" i="99"/>
  <c r="CC19" i="99"/>
  <c r="CB19" i="99"/>
  <c r="CA19" i="99"/>
  <c r="BZ19" i="99"/>
  <c r="BY19" i="99"/>
  <c r="BX19" i="99"/>
  <c r="BW19" i="99"/>
  <c r="BV19" i="99"/>
  <c r="BU19" i="99"/>
  <c r="BT19" i="99"/>
  <c r="BS19" i="99"/>
  <c r="BR19" i="99"/>
  <c r="BQ19" i="99"/>
  <c r="BP19" i="99"/>
  <c r="BO19" i="99"/>
  <c r="BN19" i="99"/>
  <c r="BM19" i="99"/>
  <c r="BL19" i="99"/>
  <c r="BK19" i="99"/>
  <c r="BJ19" i="99"/>
  <c r="BI19" i="99"/>
  <c r="BH19" i="99"/>
  <c r="BF19" i="99"/>
  <c r="BE19" i="99"/>
  <c r="BD19" i="99"/>
  <c r="BC19" i="99"/>
  <c r="BB19" i="99"/>
  <c r="BA19" i="99"/>
  <c r="AZ19" i="99"/>
  <c r="AY19" i="99"/>
  <c r="AX19" i="99"/>
  <c r="AW19" i="99"/>
  <c r="AV19" i="99"/>
  <c r="AU19" i="99"/>
  <c r="AT19" i="99"/>
  <c r="AS19" i="99"/>
  <c r="AR19" i="99"/>
  <c r="AQ19" i="99"/>
  <c r="AP19" i="99"/>
  <c r="AO19" i="99"/>
  <c r="AN19" i="99"/>
  <c r="AM19" i="99"/>
  <c r="AL19" i="99"/>
  <c r="AK19" i="99"/>
  <c r="AI19" i="99"/>
  <c r="AH19" i="99"/>
  <c r="AG19" i="99"/>
  <c r="AF19" i="99"/>
  <c r="AE19" i="99"/>
  <c r="AD19" i="99"/>
  <c r="AC19" i="99"/>
  <c r="AB19" i="99"/>
  <c r="AA19" i="99"/>
  <c r="Z19" i="99"/>
  <c r="Y19" i="99"/>
  <c r="X19" i="99"/>
  <c r="W19" i="99"/>
  <c r="V19" i="99"/>
  <c r="U19" i="99"/>
  <c r="T19" i="99"/>
  <c r="S19" i="99"/>
  <c r="R19" i="99"/>
  <c r="Q19" i="99"/>
  <c r="P19" i="99"/>
  <c r="O19" i="99"/>
  <c r="N19" i="99"/>
  <c r="IN18" i="99"/>
  <c r="IM18" i="99"/>
  <c r="IL18" i="99"/>
  <c r="IK18" i="99"/>
  <c r="IJ18" i="99"/>
  <c r="II18" i="99"/>
  <c r="IH18" i="99"/>
  <c r="IG18" i="99"/>
  <c r="IF18" i="99"/>
  <c r="IE18" i="99"/>
  <c r="ID18" i="99"/>
  <c r="IC18" i="99"/>
  <c r="IB18" i="99"/>
  <c r="IA18" i="99"/>
  <c r="HZ18" i="99"/>
  <c r="HY18" i="99"/>
  <c r="HX18" i="99"/>
  <c r="HW18" i="99"/>
  <c r="HV18" i="99"/>
  <c r="HU18" i="99"/>
  <c r="HT18" i="99"/>
  <c r="HS18" i="99"/>
  <c r="HQ18" i="99"/>
  <c r="HP18" i="99"/>
  <c r="HO18" i="99"/>
  <c r="HN18" i="99"/>
  <c r="HM18" i="99"/>
  <c r="HL18" i="99"/>
  <c r="HK18" i="99"/>
  <c r="HJ18" i="99"/>
  <c r="HI18" i="99"/>
  <c r="HH18" i="99"/>
  <c r="HG18" i="99"/>
  <c r="HF18" i="99"/>
  <c r="HE18" i="99"/>
  <c r="HD18" i="99"/>
  <c r="HC18" i="99"/>
  <c r="HB18" i="99"/>
  <c r="HA18" i="99"/>
  <c r="GZ18" i="99"/>
  <c r="GY18" i="99"/>
  <c r="GX18" i="99"/>
  <c r="GW18" i="99"/>
  <c r="GV18" i="99"/>
  <c r="GT18" i="99"/>
  <c r="GS18" i="99"/>
  <c r="GR18" i="99"/>
  <c r="GQ18" i="99"/>
  <c r="GP18" i="99"/>
  <c r="GO18" i="99"/>
  <c r="GN18" i="99"/>
  <c r="GM18" i="99"/>
  <c r="GL18" i="99"/>
  <c r="GK18" i="99"/>
  <c r="GJ18" i="99"/>
  <c r="GI18" i="99"/>
  <c r="GH18" i="99"/>
  <c r="GG18" i="99"/>
  <c r="GF18" i="99"/>
  <c r="GE18" i="99"/>
  <c r="GD18" i="99"/>
  <c r="GC18" i="99"/>
  <c r="GB18" i="99"/>
  <c r="GA18" i="99"/>
  <c r="FZ18" i="99"/>
  <c r="FY18" i="99"/>
  <c r="FW18" i="99"/>
  <c r="FV18" i="99"/>
  <c r="FU18" i="99"/>
  <c r="FT18" i="99"/>
  <c r="FS18" i="99"/>
  <c r="FR18" i="99"/>
  <c r="FQ18" i="99"/>
  <c r="FP18" i="99"/>
  <c r="FO18" i="99"/>
  <c r="FN18" i="99"/>
  <c r="FM18" i="99"/>
  <c r="FL18" i="99"/>
  <c r="FK18" i="99"/>
  <c r="FJ18" i="99"/>
  <c r="FI18" i="99"/>
  <c r="FH18" i="99"/>
  <c r="FG18" i="99"/>
  <c r="FF18" i="99"/>
  <c r="FE18" i="99"/>
  <c r="FD18" i="99"/>
  <c r="FC18" i="99"/>
  <c r="FB18" i="99"/>
  <c r="ER18" i="99"/>
  <c r="EQ18" i="99"/>
  <c r="EN18" i="99"/>
  <c r="EM18" i="99"/>
  <c r="EL18" i="99"/>
  <c r="EK18" i="99"/>
  <c r="EJ18" i="99"/>
  <c r="EI18" i="99"/>
  <c r="EH18" i="99"/>
  <c r="EG18" i="99"/>
  <c r="EF18" i="99"/>
  <c r="EE18" i="99"/>
  <c r="ED18" i="99"/>
  <c r="EC18" i="99"/>
  <c r="EB18" i="99"/>
  <c r="EA18" i="99"/>
  <c r="DZ18" i="99"/>
  <c r="DY18" i="99"/>
  <c r="DX18" i="99"/>
  <c r="DW18" i="99"/>
  <c r="DV18" i="99"/>
  <c r="DU18" i="99"/>
  <c r="DT18" i="99"/>
  <c r="DS18" i="99"/>
  <c r="DR18" i="99"/>
  <c r="DQ18" i="99"/>
  <c r="DP18" i="99"/>
  <c r="DO18" i="99"/>
  <c r="DN18" i="99"/>
  <c r="DM18" i="99"/>
  <c r="DL18" i="99"/>
  <c r="DK18" i="99"/>
  <c r="DJ18" i="99"/>
  <c r="DI18" i="99"/>
  <c r="DH18" i="99"/>
  <c r="DG18" i="99"/>
  <c r="DF18" i="99"/>
  <c r="DE18" i="99"/>
  <c r="DD18" i="99"/>
  <c r="DC18" i="99"/>
  <c r="DB18" i="99"/>
  <c r="DA18" i="99"/>
  <c r="CZ18" i="99"/>
  <c r="CY18" i="99"/>
  <c r="CW18" i="99"/>
  <c r="CV18" i="99"/>
  <c r="CU18" i="99"/>
  <c r="CT18" i="99"/>
  <c r="CS18" i="99"/>
  <c r="CR18" i="99"/>
  <c r="CQ18" i="99"/>
  <c r="CP18" i="99"/>
  <c r="CO18" i="99"/>
  <c r="CN18" i="99"/>
  <c r="CM18" i="99"/>
  <c r="CL18" i="99"/>
  <c r="CK18" i="99"/>
  <c r="CJ18" i="99"/>
  <c r="CI18" i="99"/>
  <c r="CH18" i="99"/>
  <c r="CG18" i="99"/>
  <c r="CF18" i="99"/>
  <c r="CE18" i="99"/>
  <c r="CD18" i="99"/>
  <c r="CC18" i="99"/>
  <c r="CB18" i="99"/>
  <c r="CA18" i="99"/>
  <c r="BZ18" i="99"/>
  <c r="BY18" i="99"/>
  <c r="BX18" i="99"/>
  <c r="BW18" i="99"/>
  <c r="BV18" i="99"/>
  <c r="BU18" i="99"/>
  <c r="BT18" i="99"/>
  <c r="BS18" i="99"/>
  <c r="BR18" i="99"/>
  <c r="BQ18" i="99"/>
  <c r="BP18" i="99"/>
  <c r="BO18" i="99"/>
  <c r="BN18" i="99"/>
  <c r="BM18" i="99"/>
  <c r="BL18" i="99"/>
  <c r="BK18" i="99"/>
  <c r="BJ18" i="99"/>
  <c r="BI18" i="99"/>
  <c r="BH18" i="99"/>
  <c r="BF18" i="99"/>
  <c r="BE18" i="99"/>
  <c r="BD18" i="99"/>
  <c r="BC18" i="99"/>
  <c r="BB18" i="99"/>
  <c r="BA18" i="99"/>
  <c r="AZ18" i="99"/>
  <c r="AY18" i="99"/>
  <c r="AX18" i="99"/>
  <c r="AW18" i="99"/>
  <c r="AV18" i="99"/>
  <c r="AU18" i="99"/>
  <c r="AT18" i="99"/>
  <c r="AS18" i="99"/>
  <c r="AR18" i="99"/>
  <c r="AQ18" i="99"/>
  <c r="AP18" i="99"/>
  <c r="AO18" i="99"/>
  <c r="AN18" i="99"/>
  <c r="AM18" i="99"/>
  <c r="AL18" i="99"/>
  <c r="AK18" i="99"/>
  <c r="AI18" i="99"/>
  <c r="AH18" i="99"/>
  <c r="AG18" i="99"/>
  <c r="AF18" i="99"/>
  <c r="AE18" i="99"/>
  <c r="AD18" i="99"/>
  <c r="AC18" i="99"/>
  <c r="AB18" i="99"/>
  <c r="AA18" i="99"/>
  <c r="Z18" i="99"/>
  <c r="Y18" i="99"/>
  <c r="X18" i="99"/>
  <c r="W18" i="99"/>
  <c r="V18" i="99"/>
  <c r="U18" i="99"/>
  <c r="T18" i="99"/>
  <c r="S18" i="99"/>
  <c r="R18" i="99"/>
  <c r="Q18" i="99"/>
  <c r="P18" i="99"/>
  <c r="O18" i="99"/>
  <c r="N18" i="99"/>
  <c r="IN11" i="99"/>
  <c r="IM11" i="99"/>
  <c r="IL11" i="99"/>
  <c r="IK11" i="99"/>
  <c r="IJ11" i="99"/>
  <c r="II11" i="99"/>
  <c r="IH11" i="99"/>
  <c r="IG11" i="99"/>
  <c r="IF11" i="99"/>
  <c r="IE11" i="99"/>
  <c r="ID11" i="99"/>
  <c r="IC11" i="99"/>
  <c r="IB11" i="99"/>
  <c r="IA11" i="99"/>
  <c r="HZ11" i="99"/>
  <c r="HY11" i="99"/>
  <c r="HX11" i="99"/>
  <c r="HW11" i="99"/>
  <c r="HV11" i="99"/>
  <c r="HU11" i="99"/>
  <c r="HT11" i="99"/>
  <c r="HS11" i="99"/>
  <c r="HQ11" i="99"/>
  <c r="HP11" i="99"/>
  <c r="HO11" i="99"/>
  <c r="HN11" i="99"/>
  <c r="HM11" i="99"/>
  <c r="HL11" i="99"/>
  <c r="HK11" i="99"/>
  <c r="HJ11" i="99"/>
  <c r="HI11" i="99"/>
  <c r="HH11" i="99"/>
  <c r="HG11" i="99"/>
  <c r="HF11" i="99"/>
  <c r="HE11" i="99"/>
  <c r="HD11" i="99"/>
  <c r="HC11" i="99"/>
  <c r="HB11" i="99"/>
  <c r="HA11" i="99"/>
  <c r="GZ11" i="99"/>
  <c r="GY11" i="99"/>
  <c r="GX11" i="99"/>
  <c r="GW11" i="99"/>
  <c r="GV11" i="99"/>
  <c r="GT11" i="99"/>
  <c r="GS11" i="99"/>
  <c r="GR11" i="99"/>
  <c r="GQ11" i="99"/>
  <c r="GP11" i="99"/>
  <c r="GO11" i="99"/>
  <c r="GN11" i="99"/>
  <c r="GM11" i="99"/>
  <c r="GL11" i="99"/>
  <c r="GK11" i="99"/>
  <c r="GJ11" i="99"/>
  <c r="GI11" i="99"/>
  <c r="GH11" i="99"/>
  <c r="GG11" i="99"/>
  <c r="GF11" i="99"/>
  <c r="GE11" i="99"/>
  <c r="GD11" i="99"/>
  <c r="GC11" i="99"/>
  <c r="GB11" i="99"/>
  <c r="GA11" i="99"/>
  <c r="FZ11" i="99"/>
  <c r="FY11" i="99"/>
  <c r="FW11" i="99"/>
  <c r="FV11" i="99"/>
  <c r="FU11" i="99"/>
  <c r="FT11" i="99"/>
  <c r="FS11" i="99"/>
  <c r="FR11" i="99"/>
  <c r="FQ11" i="99"/>
  <c r="FP11" i="99"/>
  <c r="FO11" i="99"/>
  <c r="FN11" i="99"/>
  <c r="FM11" i="99"/>
  <c r="FL11" i="99"/>
  <c r="FK11" i="99"/>
  <c r="FJ11" i="99"/>
  <c r="FI11" i="99"/>
  <c r="FH11" i="99"/>
  <c r="FG11" i="99"/>
  <c r="FF11" i="99"/>
  <c r="FE11" i="99"/>
  <c r="FD11" i="99"/>
  <c r="FC11" i="99"/>
  <c r="FB11" i="99"/>
  <c r="ER11" i="99"/>
  <c r="EQ11" i="99"/>
  <c r="EN11" i="99"/>
  <c r="EM11" i="99"/>
  <c r="EL11" i="99"/>
  <c r="EK11" i="99"/>
  <c r="EJ11" i="99"/>
  <c r="EI11" i="99"/>
  <c r="EH11" i="99"/>
  <c r="EG11" i="99"/>
  <c r="EF11" i="99"/>
  <c r="EE11" i="99"/>
  <c r="ED11" i="99"/>
  <c r="EC11" i="99"/>
  <c r="EB11" i="99"/>
  <c r="EA11" i="99"/>
  <c r="DZ11" i="99"/>
  <c r="DY11" i="99"/>
  <c r="DX11" i="99"/>
  <c r="DW11" i="99"/>
  <c r="DV11" i="99"/>
  <c r="DU11" i="99"/>
  <c r="DT11" i="99"/>
  <c r="DS11" i="99"/>
  <c r="DR11" i="99"/>
  <c r="DQ11" i="99"/>
  <c r="DP11" i="99"/>
  <c r="DO11" i="99"/>
  <c r="DN11" i="99"/>
  <c r="DM11" i="99"/>
  <c r="DL11" i="99"/>
  <c r="DK11" i="99"/>
  <c r="DJ11" i="99"/>
  <c r="DI11" i="99"/>
  <c r="DH11" i="99"/>
  <c r="DG11" i="99"/>
  <c r="DF11" i="99"/>
  <c r="DE11" i="99"/>
  <c r="DD11" i="99"/>
  <c r="DC11" i="99"/>
  <c r="DB11" i="99"/>
  <c r="DA11" i="99"/>
  <c r="CZ11" i="99"/>
  <c r="CY11" i="99"/>
  <c r="CW11" i="99"/>
  <c r="CV11" i="99"/>
  <c r="CU11" i="99"/>
  <c r="CT11" i="99"/>
  <c r="CS11" i="99"/>
  <c r="CR11" i="99"/>
  <c r="CQ11" i="99"/>
  <c r="CP11" i="99"/>
  <c r="CO11" i="99"/>
  <c r="CN11" i="99"/>
  <c r="CM11" i="99"/>
  <c r="CL11" i="99"/>
  <c r="CK11" i="99"/>
  <c r="CJ11" i="99"/>
  <c r="CI11" i="99"/>
  <c r="CH11" i="99"/>
  <c r="CG11" i="99"/>
  <c r="CF11" i="99"/>
  <c r="CE11" i="99"/>
  <c r="CD11" i="99"/>
  <c r="CC11" i="99"/>
  <c r="CB11" i="99"/>
  <c r="CA11" i="99"/>
  <c r="BZ11" i="99"/>
  <c r="BY11" i="99"/>
  <c r="BX11" i="99"/>
  <c r="BW11" i="99"/>
  <c r="BV11" i="99"/>
  <c r="BU11" i="99"/>
  <c r="BT11" i="99"/>
  <c r="BS11" i="99"/>
  <c r="BR11" i="99"/>
  <c r="BQ11" i="99"/>
  <c r="BP11" i="99"/>
  <c r="BO11" i="99"/>
  <c r="BN11" i="99"/>
  <c r="BM11" i="99"/>
  <c r="BL11" i="99"/>
  <c r="BK11" i="99"/>
  <c r="BJ11" i="99"/>
  <c r="BI11" i="99"/>
  <c r="BH11" i="99"/>
  <c r="BF11" i="99"/>
  <c r="BE11" i="99"/>
  <c r="BD11" i="99"/>
  <c r="BC11" i="99"/>
  <c r="BB11" i="99"/>
  <c r="BA11" i="99"/>
  <c r="AZ11" i="99"/>
  <c r="AY11" i="99"/>
  <c r="AX11" i="99"/>
  <c r="AW11" i="99"/>
  <c r="AV11" i="99"/>
  <c r="AU11" i="99"/>
  <c r="AT11" i="99"/>
  <c r="AS11" i="99"/>
  <c r="AR11" i="99"/>
  <c r="AQ11" i="99"/>
  <c r="AP11" i="99"/>
  <c r="AO11" i="99"/>
  <c r="AN11" i="99"/>
  <c r="AM11" i="99"/>
  <c r="AL11" i="99"/>
  <c r="AK11" i="99"/>
  <c r="AI11" i="99"/>
  <c r="AH11" i="99"/>
  <c r="AG11" i="99"/>
  <c r="AF11" i="99"/>
  <c r="AE11" i="99"/>
  <c r="AD11" i="99"/>
  <c r="AC11" i="99"/>
  <c r="AB11" i="99"/>
  <c r="AA11" i="99"/>
  <c r="Z11" i="99"/>
  <c r="Y11" i="99"/>
  <c r="X11" i="99"/>
  <c r="W11" i="99"/>
  <c r="V11" i="99"/>
  <c r="U11" i="99"/>
  <c r="T11" i="99"/>
  <c r="S11" i="99"/>
  <c r="R11" i="99"/>
  <c r="Q11" i="99"/>
  <c r="P11" i="99"/>
  <c r="O11" i="99"/>
  <c r="N11" i="99"/>
  <c r="IN10" i="99"/>
  <c r="IM10" i="99"/>
  <c r="IL10" i="99"/>
  <c r="IK10" i="99"/>
  <c r="IJ10" i="99"/>
  <c r="II10" i="99"/>
  <c r="IH10" i="99"/>
  <c r="IG10" i="99"/>
  <c r="IF10" i="99"/>
  <c r="IE10" i="99"/>
  <c r="ID10" i="99"/>
  <c r="IC10" i="99"/>
  <c r="IB10" i="99"/>
  <c r="IA10" i="99"/>
  <c r="HZ10" i="99"/>
  <c r="HY10" i="99"/>
  <c r="HX10" i="99"/>
  <c r="HW10" i="99"/>
  <c r="HV10" i="99"/>
  <c r="HU10" i="99"/>
  <c r="HT10" i="99"/>
  <c r="HS10" i="99"/>
  <c r="HQ10" i="99"/>
  <c r="HP10" i="99"/>
  <c r="HO10" i="99"/>
  <c r="HN10" i="99"/>
  <c r="HM10" i="99"/>
  <c r="HL10" i="99"/>
  <c r="HK10" i="99"/>
  <c r="HJ10" i="99"/>
  <c r="HI10" i="99"/>
  <c r="HH10" i="99"/>
  <c r="HG10" i="99"/>
  <c r="HF10" i="99"/>
  <c r="HE10" i="99"/>
  <c r="HD10" i="99"/>
  <c r="HC10" i="99"/>
  <c r="HB10" i="99"/>
  <c r="HA10" i="99"/>
  <c r="GZ10" i="99"/>
  <c r="GY10" i="99"/>
  <c r="GX10" i="99"/>
  <c r="GW10" i="99"/>
  <c r="GV10" i="99"/>
  <c r="GT10" i="99"/>
  <c r="GS10" i="99"/>
  <c r="GR10" i="99"/>
  <c r="GQ10" i="99"/>
  <c r="GP10" i="99"/>
  <c r="GO10" i="99"/>
  <c r="GN10" i="99"/>
  <c r="GM10" i="99"/>
  <c r="GL10" i="99"/>
  <c r="GK10" i="99"/>
  <c r="GJ10" i="99"/>
  <c r="GI10" i="99"/>
  <c r="GH10" i="99"/>
  <c r="GG10" i="99"/>
  <c r="GF10" i="99"/>
  <c r="GE10" i="99"/>
  <c r="GD10" i="99"/>
  <c r="GC10" i="99"/>
  <c r="GB10" i="99"/>
  <c r="GA10" i="99"/>
  <c r="FZ10" i="99"/>
  <c r="FY10" i="99"/>
  <c r="FW10" i="99"/>
  <c r="FV10" i="99"/>
  <c r="FU10" i="99"/>
  <c r="FT10" i="99"/>
  <c r="FS10" i="99"/>
  <c r="FR10" i="99"/>
  <c r="FQ10" i="99"/>
  <c r="FP10" i="99"/>
  <c r="FO10" i="99"/>
  <c r="FN10" i="99"/>
  <c r="FM10" i="99"/>
  <c r="FL10" i="99"/>
  <c r="FK10" i="99"/>
  <c r="FJ10" i="99"/>
  <c r="FI10" i="99"/>
  <c r="FH10" i="99"/>
  <c r="FG10" i="99"/>
  <c r="FF10" i="99"/>
  <c r="FE10" i="99"/>
  <c r="FD10" i="99"/>
  <c r="FC10" i="99"/>
  <c r="FB10" i="99"/>
  <c r="ER10" i="99"/>
  <c r="EQ10" i="99"/>
  <c r="EN10" i="99"/>
  <c r="EM10" i="99"/>
  <c r="EL10" i="99"/>
  <c r="EK10" i="99"/>
  <c r="EJ10" i="99"/>
  <c r="EI10" i="99"/>
  <c r="EH10" i="99"/>
  <c r="EG10" i="99"/>
  <c r="EF10" i="99"/>
  <c r="EE10" i="99"/>
  <c r="ED10" i="99"/>
  <c r="EC10" i="99"/>
  <c r="EB10" i="99"/>
  <c r="EA10" i="99"/>
  <c r="DZ10" i="99"/>
  <c r="DY10" i="99"/>
  <c r="DX10" i="99"/>
  <c r="DW10" i="99"/>
  <c r="DV10" i="99"/>
  <c r="DU10" i="99"/>
  <c r="DT10" i="99"/>
  <c r="DS10" i="99"/>
  <c r="DR10" i="99"/>
  <c r="DQ10" i="99"/>
  <c r="DP10" i="99"/>
  <c r="DO10" i="99"/>
  <c r="DN10" i="99"/>
  <c r="DM10" i="99"/>
  <c r="DL10" i="99"/>
  <c r="DK10" i="99"/>
  <c r="DJ10" i="99"/>
  <c r="DI10" i="99"/>
  <c r="DH10" i="99"/>
  <c r="DG10" i="99"/>
  <c r="DF10" i="99"/>
  <c r="DE10" i="99"/>
  <c r="DD10" i="99"/>
  <c r="DC10" i="99"/>
  <c r="DB10" i="99"/>
  <c r="DA10" i="99"/>
  <c r="CZ10" i="99"/>
  <c r="CY10" i="99"/>
  <c r="CW10" i="99"/>
  <c r="CV10" i="99"/>
  <c r="CU10" i="99"/>
  <c r="CT10" i="99"/>
  <c r="CS10" i="99"/>
  <c r="CR10" i="99"/>
  <c r="CQ10" i="99"/>
  <c r="CP10" i="99"/>
  <c r="CO10" i="99"/>
  <c r="CN10" i="99"/>
  <c r="CM10" i="99"/>
  <c r="CL10" i="99"/>
  <c r="CK10" i="99"/>
  <c r="CJ10" i="99"/>
  <c r="CI10" i="99"/>
  <c r="CH10" i="99"/>
  <c r="CG10" i="99"/>
  <c r="CF10" i="99"/>
  <c r="CE10" i="99"/>
  <c r="CD10" i="99"/>
  <c r="CC10" i="99"/>
  <c r="CB10" i="99"/>
  <c r="CA10" i="99"/>
  <c r="BZ10" i="99"/>
  <c r="BY10" i="99"/>
  <c r="BX10" i="99"/>
  <c r="BW10" i="99"/>
  <c r="BV10" i="99"/>
  <c r="BU10" i="99"/>
  <c r="BT10" i="99"/>
  <c r="BS10" i="99"/>
  <c r="BR10" i="99"/>
  <c r="BQ10" i="99"/>
  <c r="BP10" i="99"/>
  <c r="BO10" i="99"/>
  <c r="BN10" i="99"/>
  <c r="BM10" i="99"/>
  <c r="BL10" i="99"/>
  <c r="BK10" i="99"/>
  <c r="BJ10" i="99"/>
  <c r="BI10" i="99"/>
  <c r="BH10" i="99"/>
  <c r="BF10" i="99"/>
  <c r="BE10" i="99"/>
  <c r="BD10" i="99"/>
  <c r="BC10" i="99"/>
  <c r="BB10" i="99"/>
  <c r="BA10" i="99"/>
  <c r="AZ10" i="99"/>
  <c r="AY10" i="99"/>
  <c r="AX10" i="99"/>
  <c r="AW10" i="99"/>
  <c r="AV10" i="99"/>
  <c r="AU10" i="99"/>
  <c r="AT10" i="99"/>
  <c r="AS10" i="99"/>
  <c r="AR10" i="99"/>
  <c r="AQ10" i="99"/>
  <c r="AP10" i="99"/>
  <c r="AO10" i="99"/>
  <c r="AN10" i="99"/>
  <c r="AM10" i="99"/>
  <c r="AL10" i="99"/>
  <c r="AK10" i="99"/>
  <c r="AI10" i="99"/>
  <c r="AH10" i="99"/>
  <c r="AG10" i="99"/>
  <c r="AF10" i="99"/>
  <c r="AE10" i="99"/>
  <c r="AD10" i="99"/>
  <c r="AC10" i="99"/>
  <c r="AB10" i="99"/>
  <c r="AA10" i="99"/>
  <c r="Z10" i="99"/>
  <c r="Y10" i="99"/>
  <c r="X10" i="99"/>
  <c r="W10" i="99"/>
  <c r="V10" i="99"/>
  <c r="U10" i="99"/>
  <c r="T10" i="99"/>
  <c r="S10" i="99"/>
  <c r="R10" i="99"/>
  <c r="Q10" i="99"/>
  <c r="P10" i="99"/>
  <c r="O10" i="99"/>
  <c r="N10" i="99"/>
  <c r="IN13" i="99"/>
  <c r="IM13" i="99"/>
  <c r="IL13" i="99"/>
  <c r="IK13" i="99"/>
  <c r="IJ13" i="99"/>
  <c r="II13" i="99"/>
  <c r="IH13" i="99"/>
  <c r="IG13" i="99"/>
  <c r="IF13" i="99"/>
  <c r="IE13" i="99"/>
  <c r="ID13" i="99"/>
  <c r="IC13" i="99"/>
  <c r="IB13" i="99"/>
  <c r="IA13" i="99"/>
  <c r="HZ13" i="99"/>
  <c r="HY13" i="99"/>
  <c r="HX13" i="99"/>
  <c r="HW13" i="99"/>
  <c r="HV13" i="99"/>
  <c r="HU13" i="99"/>
  <c r="HT13" i="99"/>
  <c r="HS13" i="99"/>
  <c r="HQ13" i="99"/>
  <c r="HP13" i="99"/>
  <c r="HO13" i="99"/>
  <c r="HN13" i="99"/>
  <c r="HM13" i="99"/>
  <c r="HL13" i="99"/>
  <c r="HK13" i="99"/>
  <c r="HJ13" i="99"/>
  <c r="HI13" i="99"/>
  <c r="HH13" i="99"/>
  <c r="HG13" i="99"/>
  <c r="HF13" i="99"/>
  <c r="HE13" i="99"/>
  <c r="HD13" i="99"/>
  <c r="HC13" i="99"/>
  <c r="HB13" i="99"/>
  <c r="HA13" i="99"/>
  <c r="GZ13" i="99"/>
  <c r="GY13" i="99"/>
  <c r="GX13" i="99"/>
  <c r="GW13" i="99"/>
  <c r="GV13" i="99"/>
  <c r="GT13" i="99"/>
  <c r="GS13" i="99"/>
  <c r="GR13" i="99"/>
  <c r="GQ13" i="99"/>
  <c r="GP13" i="99"/>
  <c r="GO13" i="99"/>
  <c r="GN13" i="99"/>
  <c r="GM13" i="99"/>
  <c r="GL13" i="99"/>
  <c r="GK13" i="99"/>
  <c r="GJ13" i="99"/>
  <c r="GI13" i="99"/>
  <c r="GH13" i="99"/>
  <c r="GG13" i="99"/>
  <c r="GF13" i="99"/>
  <c r="GE13" i="99"/>
  <c r="GD13" i="99"/>
  <c r="GC13" i="99"/>
  <c r="GB13" i="99"/>
  <c r="GA13" i="99"/>
  <c r="FZ13" i="99"/>
  <c r="FY13" i="99"/>
  <c r="FW13" i="99"/>
  <c r="FV13" i="99"/>
  <c r="FU13" i="99"/>
  <c r="FT13" i="99"/>
  <c r="FS13" i="99"/>
  <c r="FR13" i="99"/>
  <c r="FQ13" i="99"/>
  <c r="FP13" i="99"/>
  <c r="FO13" i="99"/>
  <c r="FN13" i="99"/>
  <c r="FM13" i="99"/>
  <c r="FL13" i="99"/>
  <c r="FK13" i="99"/>
  <c r="FJ13" i="99"/>
  <c r="FI13" i="99"/>
  <c r="FH13" i="99"/>
  <c r="FG13" i="99"/>
  <c r="FF13" i="99"/>
  <c r="FE13" i="99"/>
  <c r="FD13" i="99"/>
  <c r="FC13" i="99"/>
  <c r="FB13" i="99"/>
  <c r="ER13" i="99"/>
  <c r="EQ13" i="99"/>
  <c r="EN13" i="99"/>
  <c r="EM13" i="99"/>
  <c r="EL13" i="99"/>
  <c r="EK13" i="99"/>
  <c r="EJ13" i="99"/>
  <c r="EI13" i="99"/>
  <c r="EH13" i="99"/>
  <c r="EG13" i="99"/>
  <c r="EF13" i="99"/>
  <c r="EE13" i="99"/>
  <c r="ED13" i="99"/>
  <c r="EC13" i="99"/>
  <c r="EB13" i="99"/>
  <c r="EA13" i="99"/>
  <c r="DZ13" i="99"/>
  <c r="DY13" i="99"/>
  <c r="DX13" i="99"/>
  <c r="DW13" i="99"/>
  <c r="DV13" i="99"/>
  <c r="DU13" i="99"/>
  <c r="DT13" i="99"/>
  <c r="DS13" i="99"/>
  <c r="DR13" i="99"/>
  <c r="DQ13" i="99"/>
  <c r="DP13" i="99"/>
  <c r="DO13" i="99"/>
  <c r="DN13" i="99"/>
  <c r="DM13" i="99"/>
  <c r="DL13" i="99"/>
  <c r="DK13" i="99"/>
  <c r="DJ13" i="99"/>
  <c r="DI13" i="99"/>
  <c r="DH13" i="99"/>
  <c r="DG13" i="99"/>
  <c r="DF13" i="99"/>
  <c r="DE13" i="99"/>
  <c r="DD13" i="99"/>
  <c r="DC13" i="99"/>
  <c r="DB13" i="99"/>
  <c r="DA13" i="99"/>
  <c r="CZ13" i="99"/>
  <c r="CY13" i="99"/>
  <c r="CW13" i="99"/>
  <c r="CV13" i="99"/>
  <c r="CU13" i="99"/>
  <c r="CT13" i="99"/>
  <c r="CS13" i="99"/>
  <c r="CR13" i="99"/>
  <c r="CQ13" i="99"/>
  <c r="CP13" i="99"/>
  <c r="CO13" i="99"/>
  <c r="CN13" i="99"/>
  <c r="CM13" i="99"/>
  <c r="CL13" i="99"/>
  <c r="CK13" i="99"/>
  <c r="CJ13" i="99"/>
  <c r="CI13" i="99"/>
  <c r="CH13" i="99"/>
  <c r="CG13" i="99"/>
  <c r="CF13" i="99"/>
  <c r="CE13" i="99"/>
  <c r="CD13" i="99"/>
  <c r="CC13" i="99"/>
  <c r="CB13" i="99"/>
  <c r="CA13" i="99"/>
  <c r="BZ13" i="99"/>
  <c r="BY13" i="99"/>
  <c r="BX13" i="99"/>
  <c r="BW13" i="99"/>
  <c r="BV13" i="99"/>
  <c r="BU13" i="99"/>
  <c r="BT13" i="99"/>
  <c r="BS13" i="99"/>
  <c r="BR13" i="99"/>
  <c r="BQ13" i="99"/>
  <c r="BP13" i="99"/>
  <c r="BO13" i="99"/>
  <c r="BN13" i="99"/>
  <c r="BM13" i="99"/>
  <c r="BL13" i="99"/>
  <c r="BK13" i="99"/>
  <c r="BJ13" i="99"/>
  <c r="BI13" i="99"/>
  <c r="BH13" i="99"/>
  <c r="BF13" i="99"/>
  <c r="BE13" i="99"/>
  <c r="BD13" i="99"/>
  <c r="BC13" i="99"/>
  <c r="BB13" i="99"/>
  <c r="BA13" i="99"/>
  <c r="AZ13" i="99"/>
  <c r="AY13" i="99"/>
  <c r="AX13" i="99"/>
  <c r="AW13" i="99"/>
  <c r="AV13" i="99"/>
  <c r="AU13" i="99"/>
  <c r="AT13" i="99"/>
  <c r="AS13" i="99"/>
  <c r="AR13" i="99"/>
  <c r="AQ13" i="99"/>
  <c r="AP13" i="99"/>
  <c r="AO13" i="99"/>
  <c r="AN13" i="99"/>
  <c r="AM13" i="99"/>
  <c r="AL13" i="99"/>
  <c r="AK13" i="99"/>
  <c r="AI13" i="99"/>
  <c r="AH13" i="99"/>
  <c r="AG13" i="99"/>
  <c r="AF13" i="99"/>
  <c r="AE13" i="99"/>
  <c r="AD13" i="99"/>
  <c r="AC13" i="99"/>
  <c r="AB13" i="99"/>
  <c r="AA13" i="99"/>
  <c r="Z13" i="99"/>
  <c r="Y13" i="99"/>
  <c r="X13" i="99"/>
  <c r="W13" i="99"/>
  <c r="V13" i="99"/>
  <c r="U13" i="99"/>
  <c r="T13" i="99"/>
  <c r="S13" i="99"/>
  <c r="R13" i="99"/>
  <c r="Q13" i="99"/>
  <c r="P13" i="99"/>
  <c r="O13" i="99"/>
  <c r="N13" i="99"/>
  <c r="IN15" i="99"/>
  <c r="IM15" i="99"/>
  <c r="IL15" i="99"/>
  <c r="IK15" i="99"/>
  <c r="IJ15" i="99"/>
  <c r="II15" i="99"/>
  <c r="IH15" i="99"/>
  <c r="IG15" i="99"/>
  <c r="IF15" i="99"/>
  <c r="IE15" i="99"/>
  <c r="ID15" i="99"/>
  <c r="IC15" i="99"/>
  <c r="IB15" i="99"/>
  <c r="IA15" i="99"/>
  <c r="HZ15" i="99"/>
  <c r="HY15" i="99"/>
  <c r="HX15" i="99"/>
  <c r="HW15" i="99"/>
  <c r="HV15" i="99"/>
  <c r="HU15" i="99"/>
  <c r="HT15" i="99"/>
  <c r="HS15" i="99"/>
  <c r="HQ15" i="99"/>
  <c r="HP15" i="99"/>
  <c r="HO15" i="99"/>
  <c r="HN15" i="99"/>
  <c r="HM15" i="99"/>
  <c r="HL15" i="99"/>
  <c r="HK15" i="99"/>
  <c r="HJ15" i="99"/>
  <c r="HI15" i="99"/>
  <c r="HH15" i="99"/>
  <c r="HG15" i="99"/>
  <c r="HF15" i="99"/>
  <c r="HE15" i="99"/>
  <c r="HD15" i="99"/>
  <c r="HC15" i="99"/>
  <c r="HB15" i="99"/>
  <c r="HA15" i="99"/>
  <c r="GZ15" i="99"/>
  <c r="GY15" i="99"/>
  <c r="GX15" i="99"/>
  <c r="GW15" i="99"/>
  <c r="GV15" i="99"/>
  <c r="GT15" i="99"/>
  <c r="GS15" i="99"/>
  <c r="GR15" i="99"/>
  <c r="GQ15" i="99"/>
  <c r="GP15" i="99"/>
  <c r="GO15" i="99"/>
  <c r="GN15" i="99"/>
  <c r="GM15" i="99"/>
  <c r="GL15" i="99"/>
  <c r="GK15" i="99"/>
  <c r="GJ15" i="99"/>
  <c r="GI15" i="99"/>
  <c r="GH15" i="99"/>
  <c r="GG15" i="99"/>
  <c r="GF15" i="99"/>
  <c r="GE15" i="99"/>
  <c r="GD15" i="99"/>
  <c r="GC15" i="99"/>
  <c r="GB15" i="99"/>
  <c r="GA15" i="99"/>
  <c r="FZ15" i="99"/>
  <c r="FY15" i="99"/>
  <c r="FW15" i="99"/>
  <c r="FV15" i="99"/>
  <c r="FU15" i="99"/>
  <c r="FT15" i="99"/>
  <c r="FS15" i="99"/>
  <c r="FR15" i="99"/>
  <c r="FQ15" i="99"/>
  <c r="FP15" i="99"/>
  <c r="FO15" i="99"/>
  <c r="FN15" i="99"/>
  <c r="FM15" i="99"/>
  <c r="FL15" i="99"/>
  <c r="FK15" i="99"/>
  <c r="FJ15" i="99"/>
  <c r="FI15" i="99"/>
  <c r="FH15" i="99"/>
  <c r="FG15" i="99"/>
  <c r="FF15" i="99"/>
  <c r="FE15" i="99"/>
  <c r="FD15" i="99"/>
  <c r="FC15" i="99"/>
  <c r="FB15" i="99"/>
  <c r="ER15" i="99"/>
  <c r="EQ15" i="99"/>
  <c r="EN15" i="99"/>
  <c r="EM15" i="99"/>
  <c r="EL15" i="99"/>
  <c r="EK15" i="99"/>
  <c r="EJ15" i="99"/>
  <c r="EI15" i="99"/>
  <c r="EH15" i="99"/>
  <c r="EG15" i="99"/>
  <c r="EF15" i="99"/>
  <c r="EE15" i="99"/>
  <c r="ED15" i="99"/>
  <c r="EC15" i="99"/>
  <c r="EB15" i="99"/>
  <c r="EA15" i="99"/>
  <c r="DZ15" i="99"/>
  <c r="DY15" i="99"/>
  <c r="DX15" i="99"/>
  <c r="DW15" i="99"/>
  <c r="DV15" i="99"/>
  <c r="DU15" i="99"/>
  <c r="DT15" i="99"/>
  <c r="DS15" i="99"/>
  <c r="DR15" i="99"/>
  <c r="DQ15" i="99"/>
  <c r="DP15" i="99"/>
  <c r="DO15" i="99"/>
  <c r="DN15" i="99"/>
  <c r="DM15" i="99"/>
  <c r="DL15" i="99"/>
  <c r="DK15" i="99"/>
  <c r="DJ15" i="99"/>
  <c r="DI15" i="99"/>
  <c r="DH15" i="99"/>
  <c r="DG15" i="99"/>
  <c r="DF15" i="99"/>
  <c r="DE15" i="99"/>
  <c r="DD15" i="99"/>
  <c r="DC15" i="99"/>
  <c r="DB15" i="99"/>
  <c r="DA15" i="99"/>
  <c r="CZ15" i="99"/>
  <c r="CY15" i="99"/>
  <c r="CW15" i="99"/>
  <c r="CV15" i="99"/>
  <c r="CU15" i="99"/>
  <c r="CT15" i="99"/>
  <c r="CS15" i="99"/>
  <c r="CR15" i="99"/>
  <c r="CQ15" i="99"/>
  <c r="CP15" i="99"/>
  <c r="CO15" i="99"/>
  <c r="CN15" i="99"/>
  <c r="CM15" i="99"/>
  <c r="CL15" i="99"/>
  <c r="CK15" i="99"/>
  <c r="CJ15" i="99"/>
  <c r="CI15" i="99"/>
  <c r="CH15" i="99"/>
  <c r="CG15" i="99"/>
  <c r="CF15" i="99"/>
  <c r="CE15" i="99"/>
  <c r="CD15" i="99"/>
  <c r="CC15" i="99"/>
  <c r="CB15" i="99"/>
  <c r="CA15" i="99"/>
  <c r="BZ15" i="99"/>
  <c r="BY15" i="99"/>
  <c r="BX15" i="99"/>
  <c r="BW15" i="99"/>
  <c r="BV15" i="99"/>
  <c r="BU15" i="99"/>
  <c r="BT15" i="99"/>
  <c r="BS15" i="99"/>
  <c r="BR15" i="99"/>
  <c r="BQ15" i="99"/>
  <c r="BP15" i="99"/>
  <c r="BO15" i="99"/>
  <c r="BN15" i="99"/>
  <c r="BM15" i="99"/>
  <c r="BL15" i="99"/>
  <c r="BK15" i="99"/>
  <c r="BJ15" i="99"/>
  <c r="BI15" i="99"/>
  <c r="BH15" i="99"/>
  <c r="BF15" i="99"/>
  <c r="BE15" i="99"/>
  <c r="BD15" i="99"/>
  <c r="BC15" i="99"/>
  <c r="BB15" i="99"/>
  <c r="BA15" i="99"/>
  <c r="AZ15" i="99"/>
  <c r="AY15" i="99"/>
  <c r="AX15" i="99"/>
  <c r="AW15" i="99"/>
  <c r="AV15" i="99"/>
  <c r="AU15" i="99"/>
  <c r="AT15" i="99"/>
  <c r="AS15" i="99"/>
  <c r="AR15" i="99"/>
  <c r="AQ15" i="99"/>
  <c r="AP15" i="99"/>
  <c r="AO15" i="99"/>
  <c r="AN15" i="99"/>
  <c r="AM15" i="99"/>
  <c r="AL15" i="99"/>
  <c r="AK15" i="99"/>
  <c r="AI15" i="99"/>
  <c r="AH15" i="99"/>
  <c r="AG15" i="99"/>
  <c r="AF15" i="99"/>
  <c r="AE15" i="99"/>
  <c r="AD15" i="99"/>
  <c r="AC15" i="99"/>
  <c r="AB15" i="99"/>
  <c r="AA15" i="99"/>
  <c r="Z15" i="99"/>
  <c r="Y15" i="99"/>
  <c r="X15" i="99"/>
  <c r="W15" i="99"/>
  <c r="V15" i="99"/>
  <c r="U15" i="99"/>
  <c r="T15" i="99"/>
  <c r="S15" i="99"/>
  <c r="R15" i="99"/>
  <c r="Q15" i="99"/>
  <c r="P15" i="99"/>
  <c r="O15" i="99"/>
  <c r="N15" i="99"/>
  <c r="IN17" i="99"/>
  <c r="IM17" i="99"/>
  <c r="IL17" i="99"/>
  <c r="IK17" i="99"/>
  <c r="IJ17" i="99"/>
  <c r="II17" i="99"/>
  <c r="IH17" i="99"/>
  <c r="IG17" i="99"/>
  <c r="IF17" i="99"/>
  <c r="IE17" i="99"/>
  <c r="ID17" i="99"/>
  <c r="IC17" i="99"/>
  <c r="IB17" i="99"/>
  <c r="IA17" i="99"/>
  <c r="HZ17" i="99"/>
  <c r="HY17" i="99"/>
  <c r="HX17" i="99"/>
  <c r="HW17" i="99"/>
  <c r="HV17" i="99"/>
  <c r="HU17" i="99"/>
  <c r="HT17" i="99"/>
  <c r="HS17" i="99"/>
  <c r="HQ17" i="99"/>
  <c r="HP17" i="99"/>
  <c r="HO17" i="99"/>
  <c r="HN17" i="99"/>
  <c r="HM17" i="99"/>
  <c r="HL17" i="99"/>
  <c r="HK17" i="99"/>
  <c r="HJ17" i="99"/>
  <c r="HI17" i="99"/>
  <c r="HH17" i="99"/>
  <c r="HG17" i="99"/>
  <c r="HF17" i="99"/>
  <c r="HE17" i="99"/>
  <c r="HD17" i="99"/>
  <c r="HC17" i="99"/>
  <c r="HB17" i="99"/>
  <c r="HA17" i="99"/>
  <c r="GZ17" i="99"/>
  <c r="GY17" i="99"/>
  <c r="GX17" i="99"/>
  <c r="GW17" i="99"/>
  <c r="GV17" i="99"/>
  <c r="GT17" i="99"/>
  <c r="GS17" i="99"/>
  <c r="GR17" i="99"/>
  <c r="GQ17" i="99"/>
  <c r="GP17" i="99"/>
  <c r="GO17" i="99"/>
  <c r="GN17" i="99"/>
  <c r="GM17" i="99"/>
  <c r="GL17" i="99"/>
  <c r="GK17" i="99"/>
  <c r="GJ17" i="99"/>
  <c r="GI17" i="99"/>
  <c r="GH17" i="99"/>
  <c r="GG17" i="99"/>
  <c r="GF17" i="99"/>
  <c r="GE17" i="99"/>
  <c r="GD17" i="99"/>
  <c r="GC17" i="99"/>
  <c r="GB17" i="99"/>
  <c r="GA17" i="99"/>
  <c r="FZ17" i="99"/>
  <c r="FY17" i="99"/>
  <c r="FW17" i="99"/>
  <c r="FV17" i="99"/>
  <c r="FU17" i="99"/>
  <c r="FT17" i="99"/>
  <c r="FS17" i="99"/>
  <c r="FR17" i="99"/>
  <c r="FQ17" i="99"/>
  <c r="FP17" i="99"/>
  <c r="FO17" i="99"/>
  <c r="FN17" i="99"/>
  <c r="FM17" i="99"/>
  <c r="FL17" i="99"/>
  <c r="FK17" i="99"/>
  <c r="FJ17" i="99"/>
  <c r="FI17" i="99"/>
  <c r="FH17" i="99"/>
  <c r="FG17" i="99"/>
  <c r="FF17" i="99"/>
  <c r="FE17" i="99"/>
  <c r="FD17" i="99"/>
  <c r="FC17" i="99"/>
  <c r="FB17" i="99"/>
  <c r="ER17" i="99"/>
  <c r="EQ17" i="99"/>
  <c r="EN17" i="99"/>
  <c r="EM17" i="99"/>
  <c r="EL17" i="99"/>
  <c r="EK17" i="99"/>
  <c r="EJ17" i="99"/>
  <c r="EI17" i="99"/>
  <c r="EH17" i="99"/>
  <c r="EG17" i="99"/>
  <c r="EF17" i="99"/>
  <c r="EE17" i="99"/>
  <c r="ED17" i="99"/>
  <c r="EC17" i="99"/>
  <c r="EB17" i="99"/>
  <c r="EA17" i="99"/>
  <c r="DZ17" i="99"/>
  <c r="DY17" i="99"/>
  <c r="DX17" i="99"/>
  <c r="DW17" i="99"/>
  <c r="DV17" i="99"/>
  <c r="DU17" i="99"/>
  <c r="DT17" i="99"/>
  <c r="DS17" i="99"/>
  <c r="DR17" i="99"/>
  <c r="DQ17" i="99"/>
  <c r="DP17" i="99"/>
  <c r="DO17" i="99"/>
  <c r="DN17" i="99"/>
  <c r="DM17" i="99"/>
  <c r="DL17" i="99"/>
  <c r="DK17" i="99"/>
  <c r="DJ17" i="99"/>
  <c r="DI17" i="99"/>
  <c r="DH17" i="99"/>
  <c r="DG17" i="99"/>
  <c r="DF17" i="99"/>
  <c r="DE17" i="99"/>
  <c r="DD17" i="99"/>
  <c r="DC17" i="99"/>
  <c r="DB17" i="99"/>
  <c r="DA17" i="99"/>
  <c r="CZ17" i="99"/>
  <c r="CY17" i="99"/>
  <c r="CW17" i="99"/>
  <c r="CV17" i="99"/>
  <c r="CU17" i="99"/>
  <c r="CT17" i="99"/>
  <c r="CS17" i="99"/>
  <c r="CR17" i="99"/>
  <c r="CQ17" i="99"/>
  <c r="CP17" i="99"/>
  <c r="CO17" i="99"/>
  <c r="CN17" i="99"/>
  <c r="CM17" i="99"/>
  <c r="CL17" i="99"/>
  <c r="CK17" i="99"/>
  <c r="CJ17" i="99"/>
  <c r="CI17" i="99"/>
  <c r="CH17" i="99"/>
  <c r="CG17" i="99"/>
  <c r="CF17" i="99"/>
  <c r="CE17" i="99"/>
  <c r="CD17" i="99"/>
  <c r="CC17" i="99"/>
  <c r="CB17" i="99"/>
  <c r="CA17" i="99"/>
  <c r="BZ17" i="99"/>
  <c r="BY17" i="99"/>
  <c r="BX17" i="99"/>
  <c r="BW17" i="99"/>
  <c r="BV17" i="99"/>
  <c r="BU17" i="99"/>
  <c r="BT17" i="99"/>
  <c r="BS17" i="99"/>
  <c r="BR17" i="99"/>
  <c r="BQ17" i="99"/>
  <c r="BP17" i="99"/>
  <c r="BO17" i="99"/>
  <c r="BN17" i="99"/>
  <c r="BM17" i="99"/>
  <c r="BL17" i="99"/>
  <c r="BK17" i="99"/>
  <c r="BJ17" i="99"/>
  <c r="BI17" i="99"/>
  <c r="BH17" i="99"/>
  <c r="BF17" i="99"/>
  <c r="BE17" i="99"/>
  <c r="BD17" i="99"/>
  <c r="BC17" i="99"/>
  <c r="BB17" i="99"/>
  <c r="BA17" i="99"/>
  <c r="AZ17" i="99"/>
  <c r="AY17" i="99"/>
  <c r="AX17" i="99"/>
  <c r="AW17" i="99"/>
  <c r="AV17" i="99"/>
  <c r="AU17" i="99"/>
  <c r="AT17" i="99"/>
  <c r="AS17" i="99"/>
  <c r="AR17" i="99"/>
  <c r="AQ17" i="99"/>
  <c r="AP17" i="99"/>
  <c r="AO17" i="99"/>
  <c r="AN17" i="99"/>
  <c r="AM17" i="99"/>
  <c r="AL17" i="99"/>
  <c r="AK17" i="99"/>
  <c r="AI17" i="99"/>
  <c r="AH17" i="99"/>
  <c r="AG17" i="99"/>
  <c r="AF17" i="99"/>
  <c r="AE17" i="99"/>
  <c r="AD17" i="99"/>
  <c r="AC17" i="99"/>
  <c r="AB17" i="99"/>
  <c r="AA17" i="99"/>
  <c r="Z17" i="99"/>
  <c r="Y17" i="99"/>
  <c r="X17" i="99"/>
  <c r="W17" i="99"/>
  <c r="V17" i="99"/>
  <c r="U17" i="99"/>
  <c r="T17" i="99"/>
  <c r="S17" i="99"/>
  <c r="R17" i="99"/>
  <c r="Q17" i="99"/>
  <c r="P17" i="99"/>
  <c r="O17" i="99"/>
  <c r="N17" i="99"/>
  <c r="IN16" i="99"/>
  <c r="IM16" i="99"/>
  <c r="IL16" i="99"/>
  <c r="IK16" i="99"/>
  <c r="IJ16" i="99"/>
  <c r="II16" i="99"/>
  <c r="IH16" i="99"/>
  <c r="IG16" i="99"/>
  <c r="IF16" i="99"/>
  <c r="IE16" i="99"/>
  <c r="ID16" i="99"/>
  <c r="IC16" i="99"/>
  <c r="IB16" i="99"/>
  <c r="IA16" i="99"/>
  <c r="HZ16" i="99"/>
  <c r="HY16" i="99"/>
  <c r="HX16" i="99"/>
  <c r="HW16" i="99"/>
  <c r="HV16" i="99"/>
  <c r="HU16" i="99"/>
  <c r="HT16" i="99"/>
  <c r="HS16" i="99"/>
  <c r="HQ16" i="99"/>
  <c r="HP16" i="99"/>
  <c r="HO16" i="99"/>
  <c r="HN16" i="99"/>
  <c r="HM16" i="99"/>
  <c r="HL16" i="99"/>
  <c r="HK16" i="99"/>
  <c r="HJ16" i="99"/>
  <c r="HI16" i="99"/>
  <c r="HH16" i="99"/>
  <c r="HG16" i="99"/>
  <c r="HF16" i="99"/>
  <c r="HE16" i="99"/>
  <c r="HD16" i="99"/>
  <c r="HC16" i="99"/>
  <c r="HB16" i="99"/>
  <c r="HA16" i="99"/>
  <c r="GZ16" i="99"/>
  <c r="GY16" i="99"/>
  <c r="GX16" i="99"/>
  <c r="GW16" i="99"/>
  <c r="GV16" i="99"/>
  <c r="GT16" i="99"/>
  <c r="GS16" i="99"/>
  <c r="GR16" i="99"/>
  <c r="GQ16" i="99"/>
  <c r="GP16" i="99"/>
  <c r="GO16" i="99"/>
  <c r="GN16" i="99"/>
  <c r="GM16" i="99"/>
  <c r="GL16" i="99"/>
  <c r="GK16" i="99"/>
  <c r="GJ16" i="99"/>
  <c r="GI16" i="99"/>
  <c r="GH16" i="99"/>
  <c r="GG16" i="99"/>
  <c r="GF16" i="99"/>
  <c r="GE16" i="99"/>
  <c r="GD16" i="99"/>
  <c r="GC16" i="99"/>
  <c r="GB16" i="99"/>
  <c r="GA16" i="99"/>
  <c r="FZ16" i="99"/>
  <c r="FY16" i="99"/>
  <c r="FW16" i="99"/>
  <c r="FV16" i="99"/>
  <c r="FU16" i="99"/>
  <c r="FT16" i="99"/>
  <c r="FS16" i="99"/>
  <c r="FR16" i="99"/>
  <c r="FQ16" i="99"/>
  <c r="FP16" i="99"/>
  <c r="FO16" i="99"/>
  <c r="FN16" i="99"/>
  <c r="FM16" i="99"/>
  <c r="FL16" i="99"/>
  <c r="FK16" i="99"/>
  <c r="FJ16" i="99"/>
  <c r="FI16" i="99"/>
  <c r="FH16" i="99"/>
  <c r="FG16" i="99"/>
  <c r="FF16" i="99"/>
  <c r="FE16" i="99"/>
  <c r="FD16" i="99"/>
  <c r="FC16" i="99"/>
  <c r="FB16" i="99"/>
  <c r="ER16" i="99"/>
  <c r="EQ16" i="99"/>
  <c r="EN16" i="99"/>
  <c r="EM16" i="99"/>
  <c r="EL16" i="99"/>
  <c r="EK16" i="99"/>
  <c r="EJ16" i="99"/>
  <c r="EI16" i="99"/>
  <c r="EH16" i="99"/>
  <c r="EG16" i="99"/>
  <c r="EF16" i="99"/>
  <c r="EE16" i="99"/>
  <c r="ED16" i="99"/>
  <c r="EC16" i="99"/>
  <c r="EB16" i="99"/>
  <c r="EA16" i="99"/>
  <c r="DZ16" i="99"/>
  <c r="DY16" i="99"/>
  <c r="DX16" i="99"/>
  <c r="DW16" i="99"/>
  <c r="DV16" i="99"/>
  <c r="DU16" i="99"/>
  <c r="DT16" i="99"/>
  <c r="DS16" i="99"/>
  <c r="DR16" i="99"/>
  <c r="DQ16" i="99"/>
  <c r="DP16" i="99"/>
  <c r="DO16" i="99"/>
  <c r="DN16" i="99"/>
  <c r="DM16" i="99"/>
  <c r="DL16" i="99"/>
  <c r="DK16" i="99"/>
  <c r="DJ16" i="99"/>
  <c r="DI16" i="99"/>
  <c r="DH16" i="99"/>
  <c r="DG16" i="99"/>
  <c r="DF16" i="99"/>
  <c r="DE16" i="99"/>
  <c r="DD16" i="99"/>
  <c r="DC16" i="99"/>
  <c r="DB16" i="99"/>
  <c r="DA16" i="99"/>
  <c r="CZ16" i="99"/>
  <c r="CY16" i="99"/>
  <c r="CW16" i="99"/>
  <c r="CV16" i="99"/>
  <c r="CU16" i="99"/>
  <c r="CT16" i="99"/>
  <c r="CS16" i="99"/>
  <c r="CR16" i="99"/>
  <c r="CQ16" i="99"/>
  <c r="CP16" i="99"/>
  <c r="CO16" i="99"/>
  <c r="CN16" i="99"/>
  <c r="CM16" i="99"/>
  <c r="CL16" i="99"/>
  <c r="CK16" i="99"/>
  <c r="CJ16" i="99"/>
  <c r="CI16" i="99"/>
  <c r="CH16" i="99"/>
  <c r="CG16" i="99"/>
  <c r="CF16" i="99"/>
  <c r="CE16" i="99"/>
  <c r="CD16" i="99"/>
  <c r="CC16" i="99"/>
  <c r="CB16" i="99"/>
  <c r="CA16" i="99"/>
  <c r="BZ16" i="99"/>
  <c r="BY16" i="99"/>
  <c r="BX16" i="99"/>
  <c r="BW16" i="99"/>
  <c r="BV16" i="99"/>
  <c r="BU16" i="99"/>
  <c r="BT16" i="99"/>
  <c r="BS16" i="99"/>
  <c r="BR16" i="99"/>
  <c r="BQ16" i="99"/>
  <c r="BP16" i="99"/>
  <c r="BO16" i="99"/>
  <c r="BN16" i="99"/>
  <c r="BM16" i="99"/>
  <c r="BL16" i="99"/>
  <c r="BK16" i="99"/>
  <c r="BJ16" i="99"/>
  <c r="BI16" i="99"/>
  <c r="BH16" i="99"/>
  <c r="BF16" i="99"/>
  <c r="BE16" i="99"/>
  <c r="BD16" i="99"/>
  <c r="BC16" i="99"/>
  <c r="BB16" i="99"/>
  <c r="BA16" i="99"/>
  <c r="AZ16" i="99"/>
  <c r="AY16" i="99"/>
  <c r="AX16" i="99"/>
  <c r="AW16" i="99"/>
  <c r="AV16" i="99"/>
  <c r="AU16" i="99"/>
  <c r="AT16" i="99"/>
  <c r="AS16" i="99"/>
  <c r="AR16" i="99"/>
  <c r="AQ16" i="99"/>
  <c r="AP16" i="99"/>
  <c r="AO16" i="99"/>
  <c r="AN16" i="99"/>
  <c r="AM16" i="99"/>
  <c r="AL16" i="99"/>
  <c r="AK16" i="99"/>
  <c r="AI16" i="99"/>
  <c r="AH16" i="99"/>
  <c r="AG16" i="99"/>
  <c r="AF16" i="99"/>
  <c r="AE16" i="99"/>
  <c r="AD16" i="99"/>
  <c r="AC16" i="99"/>
  <c r="AB16" i="99"/>
  <c r="AA16" i="99"/>
  <c r="Z16" i="99"/>
  <c r="Y16" i="99"/>
  <c r="X16" i="99"/>
  <c r="W16" i="99"/>
  <c r="V16" i="99"/>
  <c r="U16" i="99"/>
  <c r="T16" i="99"/>
  <c r="S16" i="99"/>
  <c r="R16" i="99"/>
  <c r="Q16" i="99"/>
  <c r="P16" i="99"/>
  <c r="O16" i="99"/>
  <c r="N16" i="99"/>
  <c r="IN9" i="99"/>
  <c r="IM9" i="99"/>
  <c r="IL9" i="99"/>
  <c r="IK9" i="99"/>
  <c r="IJ9" i="99"/>
  <c r="II9" i="99"/>
  <c r="IH9" i="99"/>
  <c r="IG9" i="99"/>
  <c r="IF9" i="99"/>
  <c r="IE9" i="99"/>
  <c r="ID9" i="99"/>
  <c r="IC9" i="99"/>
  <c r="IB9" i="99"/>
  <c r="IA9" i="99"/>
  <c r="HZ9" i="99"/>
  <c r="HY9" i="99"/>
  <c r="HX9" i="99"/>
  <c r="HW9" i="99"/>
  <c r="HV9" i="99"/>
  <c r="HU9" i="99"/>
  <c r="HT9" i="99"/>
  <c r="HS9" i="99"/>
  <c r="HQ9" i="99"/>
  <c r="HP9" i="99"/>
  <c r="HO9" i="99"/>
  <c r="HN9" i="99"/>
  <c r="HM9" i="99"/>
  <c r="HL9" i="99"/>
  <c r="HK9" i="99"/>
  <c r="HJ9" i="99"/>
  <c r="HI9" i="99"/>
  <c r="HH9" i="99"/>
  <c r="HG9" i="99"/>
  <c r="HF9" i="99"/>
  <c r="HE9" i="99"/>
  <c r="HD9" i="99"/>
  <c r="HC9" i="99"/>
  <c r="HB9" i="99"/>
  <c r="HA9" i="99"/>
  <c r="GZ9" i="99"/>
  <c r="GY9" i="99"/>
  <c r="GX9" i="99"/>
  <c r="GW9" i="99"/>
  <c r="GV9" i="99"/>
  <c r="GT9" i="99"/>
  <c r="GS9" i="99"/>
  <c r="GR9" i="99"/>
  <c r="GQ9" i="99"/>
  <c r="GP9" i="99"/>
  <c r="GO9" i="99"/>
  <c r="GN9" i="99"/>
  <c r="GM9" i="99"/>
  <c r="GL9" i="99"/>
  <c r="GK9" i="99"/>
  <c r="GJ9" i="99"/>
  <c r="GI9" i="99"/>
  <c r="GH9" i="99"/>
  <c r="GG9" i="99"/>
  <c r="GF9" i="99"/>
  <c r="GE9" i="99"/>
  <c r="GD9" i="99"/>
  <c r="GC9" i="99"/>
  <c r="GB9" i="99"/>
  <c r="GA9" i="99"/>
  <c r="FZ9" i="99"/>
  <c r="FY9" i="99"/>
  <c r="FW9" i="99"/>
  <c r="FV9" i="99"/>
  <c r="FU9" i="99"/>
  <c r="FT9" i="99"/>
  <c r="FS9" i="99"/>
  <c r="FR9" i="99"/>
  <c r="FQ9" i="99"/>
  <c r="FP9" i="99"/>
  <c r="FO9" i="99"/>
  <c r="FN9" i="99"/>
  <c r="FM9" i="99"/>
  <c r="FL9" i="99"/>
  <c r="FK9" i="99"/>
  <c r="FJ9" i="99"/>
  <c r="FI9" i="99"/>
  <c r="FH9" i="99"/>
  <c r="FG9" i="99"/>
  <c r="FF9" i="99"/>
  <c r="FE9" i="99"/>
  <c r="FD9" i="99"/>
  <c r="FC9" i="99"/>
  <c r="FB9" i="99"/>
  <c r="ER9" i="99"/>
  <c r="EQ9" i="99"/>
  <c r="EN9" i="99"/>
  <c r="EM9" i="99"/>
  <c r="EL9" i="99"/>
  <c r="EK9" i="99"/>
  <c r="EJ9" i="99"/>
  <c r="EI9" i="99"/>
  <c r="EH9" i="99"/>
  <c r="EG9" i="99"/>
  <c r="EF9" i="99"/>
  <c r="EE9" i="99"/>
  <c r="ED9" i="99"/>
  <c r="EC9" i="99"/>
  <c r="EB9" i="99"/>
  <c r="EA9" i="99"/>
  <c r="DZ9" i="99"/>
  <c r="DY9" i="99"/>
  <c r="DX9" i="99"/>
  <c r="DW9" i="99"/>
  <c r="DV9" i="99"/>
  <c r="DU9" i="99"/>
  <c r="DT9" i="99"/>
  <c r="DS9" i="99"/>
  <c r="DR9" i="99"/>
  <c r="DQ9" i="99"/>
  <c r="DP9" i="99"/>
  <c r="DO9" i="99"/>
  <c r="DN9" i="99"/>
  <c r="DM9" i="99"/>
  <c r="DL9" i="99"/>
  <c r="DK9" i="99"/>
  <c r="DJ9" i="99"/>
  <c r="DI9" i="99"/>
  <c r="DH9" i="99"/>
  <c r="DG9" i="99"/>
  <c r="DF9" i="99"/>
  <c r="DE9" i="99"/>
  <c r="DD9" i="99"/>
  <c r="DC9" i="99"/>
  <c r="DB9" i="99"/>
  <c r="DA9" i="99"/>
  <c r="CZ9" i="99"/>
  <c r="CY9" i="99"/>
  <c r="CW9" i="99"/>
  <c r="CV9" i="99"/>
  <c r="CU9" i="99"/>
  <c r="CT9" i="99"/>
  <c r="CS9" i="99"/>
  <c r="CR9" i="99"/>
  <c r="CQ9" i="99"/>
  <c r="CP9" i="99"/>
  <c r="CO9" i="99"/>
  <c r="CN9" i="99"/>
  <c r="CM9" i="99"/>
  <c r="CL9" i="99"/>
  <c r="CK9" i="99"/>
  <c r="CJ9" i="99"/>
  <c r="CI9" i="99"/>
  <c r="CH9" i="99"/>
  <c r="CG9" i="99"/>
  <c r="CF9" i="99"/>
  <c r="CE9" i="99"/>
  <c r="CD9" i="99"/>
  <c r="CC9" i="99"/>
  <c r="CB9" i="99"/>
  <c r="CA9" i="99"/>
  <c r="BZ9" i="99"/>
  <c r="BY9" i="99"/>
  <c r="BX9" i="99"/>
  <c r="BW9" i="99"/>
  <c r="BV9" i="99"/>
  <c r="BU9" i="99"/>
  <c r="BT9" i="99"/>
  <c r="BS9" i="99"/>
  <c r="BR9" i="99"/>
  <c r="BQ9" i="99"/>
  <c r="BP9" i="99"/>
  <c r="BO9" i="99"/>
  <c r="BN9" i="99"/>
  <c r="BM9" i="99"/>
  <c r="BL9" i="99"/>
  <c r="BK9" i="99"/>
  <c r="BJ9" i="99"/>
  <c r="BI9" i="99"/>
  <c r="BH9" i="99"/>
  <c r="BF9" i="99"/>
  <c r="BE9" i="99"/>
  <c r="BD9" i="99"/>
  <c r="BC9" i="99"/>
  <c r="BB9" i="99"/>
  <c r="BA9" i="99"/>
  <c r="AZ9" i="99"/>
  <c r="AY9" i="99"/>
  <c r="AX9" i="99"/>
  <c r="AW9" i="99"/>
  <c r="AV9" i="99"/>
  <c r="AU9" i="99"/>
  <c r="AT9" i="99"/>
  <c r="AS9" i="99"/>
  <c r="AR9" i="99"/>
  <c r="AQ9" i="99"/>
  <c r="AP9" i="99"/>
  <c r="AO9" i="99"/>
  <c r="AN9" i="99"/>
  <c r="AM9" i="99"/>
  <c r="AL9" i="99"/>
  <c r="AK9" i="99"/>
  <c r="AI9" i="99"/>
  <c r="AH9" i="99"/>
  <c r="AG9" i="99"/>
  <c r="AF9" i="99"/>
  <c r="AE9" i="99"/>
  <c r="AD9" i="99"/>
  <c r="AC9" i="99"/>
  <c r="AB9" i="99"/>
  <c r="AA9" i="99"/>
  <c r="Z9" i="99"/>
  <c r="Y9" i="99"/>
  <c r="X9" i="99"/>
  <c r="W9" i="99"/>
  <c r="V9" i="99"/>
  <c r="U9" i="99"/>
  <c r="T9" i="99"/>
  <c r="S9" i="99"/>
  <c r="R9" i="99"/>
  <c r="Q9" i="99"/>
  <c r="P9" i="99"/>
  <c r="O9" i="99"/>
  <c r="N9" i="99"/>
  <c r="IN14" i="99"/>
  <c r="IM14" i="99"/>
  <c r="IL14" i="99"/>
  <c r="IK14" i="99"/>
  <c r="IJ14" i="99"/>
  <c r="II14" i="99"/>
  <c r="IH14" i="99"/>
  <c r="IG14" i="99"/>
  <c r="IF14" i="99"/>
  <c r="IE14" i="99"/>
  <c r="ID14" i="99"/>
  <c r="IC14" i="99"/>
  <c r="IB14" i="99"/>
  <c r="IA14" i="99"/>
  <c r="HZ14" i="99"/>
  <c r="HY14" i="99"/>
  <c r="HX14" i="99"/>
  <c r="HW14" i="99"/>
  <c r="HV14" i="99"/>
  <c r="HU14" i="99"/>
  <c r="HT14" i="99"/>
  <c r="HS14" i="99"/>
  <c r="HQ14" i="99"/>
  <c r="HP14" i="99"/>
  <c r="HO14" i="99"/>
  <c r="HN14" i="99"/>
  <c r="HM14" i="99"/>
  <c r="HL14" i="99"/>
  <c r="HK14" i="99"/>
  <c r="HJ14" i="99"/>
  <c r="HI14" i="99"/>
  <c r="HH14" i="99"/>
  <c r="HG14" i="99"/>
  <c r="HF14" i="99"/>
  <c r="HE14" i="99"/>
  <c r="HD14" i="99"/>
  <c r="HC14" i="99"/>
  <c r="HB14" i="99"/>
  <c r="HA14" i="99"/>
  <c r="GZ14" i="99"/>
  <c r="GY14" i="99"/>
  <c r="GX14" i="99"/>
  <c r="GW14" i="99"/>
  <c r="GV14" i="99"/>
  <c r="GT14" i="99"/>
  <c r="GS14" i="99"/>
  <c r="GR14" i="99"/>
  <c r="GQ14" i="99"/>
  <c r="GP14" i="99"/>
  <c r="GO14" i="99"/>
  <c r="GN14" i="99"/>
  <c r="GM14" i="99"/>
  <c r="GL14" i="99"/>
  <c r="GK14" i="99"/>
  <c r="GJ14" i="99"/>
  <c r="GI14" i="99"/>
  <c r="GH14" i="99"/>
  <c r="GG14" i="99"/>
  <c r="GF14" i="99"/>
  <c r="GE14" i="99"/>
  <c r="GD14" i="99"/>
  <c r="GC14" i="99"/>
  <c r="GB14" i="99"/>
  <c r="GA14" i="99"/>
  <c r="FZ14" i="99"/>
  <c r="FY14" i="99"/>
  <c r="FW14" i="99"/>
  <c r="FV14" i="99"/>
  <c r="FU14" i="99"/>
  <c r="FT14" i="99"/>
  <c r="FS14" i="99"/>
  <c r="FR14" i="99"/>
  <c r="FQ14" i="99"/>
  <c r="FP14" i="99"/>
  <c r="FO14" i="99"/>
  <c r="FN14" i="99"/>
  <c r="FM14" i="99"/>
  <c r="FL14" i="99"/>
  <c r="FK14" i="99"/>
  <c r="FJ14" i="99"/>
  <c r="FI14" i="99"/>
  <c r="FH14" i="99"/>
  <c r="FG14" i="99"/>
  <c r="FF14" i="99"/>
  <c r="FE14" i="99"/>
  <c r="FD14" i="99"/>
  <c r="FC14" i="99"/>
  <c r="FB14" i="99"/>
  <c r="ER14" i="99"/>
  <c r="EQ14" i="99"/>
  <c r="EN14" i="99"/>
  <c r="EM14" i="99"/>
  <c r="EL14" i="99"/>
  <c r="EK14" i="99"/>
  <c r="EJ14" i="99"/>
  <c r="EI14" i="99"/>
  <c r="EH14" i="99"/>
  <c r="EG14" i="99"/>
  <c r="EF14" i="99"/>
  <c r="EE14" i="99"/>
  <c r="ED14" i="99"/>
  <c r="EC14" i="99"/>
  <c r="EB14" i="99"/>
  <c r="EA14" i="99"/>
  <c r="DZ14" i="99"/>
  <c r="DY14" i="99"/>
  <c r="DX14" i="99"/>
  <c r="DW14" i="99"/>
  <c r="DV14" i="99"/>
  <c r="DU14" i="99"/>
  <c r="DT14" i="99"/>
  <c r="DS14" i="99"/>
  <c r="DR14" i="99"/>
  <c r="DQ14" i="99"/>
  <c r="DP14" i="99"/>
  <c r="DO14" i="99"/>
  <c r="DN14" i="99"/>
  <c r="DM14" i="99"/>
  <c r="DL14" i="99"/>
  <c r="DK14" i="99"/>
  <c r="DJ14" i="99"/>
  <c r="DI14" i="99"/>
  <c r="DH14" i="99"/>
  <c r="DG14" i="99"/>
  <c r="DF14" i="99"/>
  <c r="DE14" i="99"/>
  <c r="DD14" i="99"/>
  <c r="DC14" i="99"/>
  <c r="DB14" i="99"/>
  <c r="DA14" i="99"/>
  <c r="CZ14" i="99"/>
  <c r="CY14" i="99"/>
  <c r="CW14" i="99"/>
  <c r="CV14" i="99"/>
  <c r="CU14" i="99"/>
  <c r="CT14" i="99"/>
  <c r="CS14" i="99"/>
  <c r="CR14" i="99"/>
  <c r="CQ14" i="99"/>
  <c r="CP14" i="99"/>
  <c r="CO14" i="99"/>
  <c r="CN14" i="99"/>
  <c r="CM14" i="99"/>
  <c r="CL14" i="99"/>
  <c r="CK14" i="99"/>
  <c r="CJ14" i="99"/>
  <c r="CI14" i="99"/>
  <c r="CH14" i="99"/>
  <c r="CG14" i="99"/>
  <c r="CF14" i="99"/>
  <c r="CE14" i="99"/>
  <c r="CD14" i="99"/>
  <c r="CC14" i="99"/>
  <c r="CB14" i="99"/>
  <c r="CA14" i="99"/>
  <c r="BZ14" i="99"/>
  <c r="BY14" i="99"/>
  <c r="BX14" i="99"/>
  <c r="BW14" i="99"/>
  <c r="BV14" i="99"/>
  <c r="BU14" i="99"/>
  <c r="BT14" i="99"/>
  <c r="BS14" i="99"/>
  <c r="BR14" i="99"/>
  <c r="BQ14" i="99"/>
  <c r="BP14" i="99"/>
  <c r="BO14" i="99"/>
  <c r="BN14" i="99"/>
  <c r="BM14" i="99"/>
  <c r="BL14" i="99"/>
  <c r="BK14" i="99"/>
  <c r="BJ14" i="99"/>
  <c r="BI14" i="99"/>
  <c r="BH14" i="99"/>
  <c r="BF14" i="99"/>
  <c r="BE14" i="99"/>
  <c r="BD14" i="99"/>
  <c r="BC14" i="99"/>
  <c r="BB14" i="99"/>
  <c r="BA14" i="99"/>
  <c r="AZ14" i="99"/>
  <c r="AY14" i="99"/>
  <c r="AX14" i="99"/>
  <c r="AW14" i="99"/>
  <c r="AV14" i="99"/>
  <c r="AU14" i="99"/>
  <c r="AT14" i="99"/>
  <c r="AS14" i="99"/>
  <c r="AR14" i="99"/>
  <c r="AQ14" i="99"/>
  <c r="AP14" i="99"/>
  <c r="AO14" i="99"/>
  <c r="AN14" i="99"/>
  <c r="AM14" i="99"/>
  <c r="AL14" i="99"/>
  <c r="AK14" i="99"/>
  <c r="AI14" i="99"/>
  <c r="AH14" i="99"/>
  <c r="AG14" i="99"/>
  <c r="AF14" i="99"/>
  <c r="AE14" i="99"/>
  <c r="AD14" i="99"/>
  <c r="AC14" i="99"/>
  <c r="AB14" i="99"/>
  <c r="AA14" i="99"/>
  <c r="Z14" i="99"/>
  <c r="Y14" i="99"/>
  <c r="X14" i="99"/>
  <c r="W14" i="99"/>
  <c r="V14" i="99"/>
  <c r="U14" i="99"/>
  <c r="T14" i="99"/>
  <c r="S14" i="99"/>
  <c r="R14" i="99"/>
  <c r="Q14" i="99"/>
  <c r="P14" i="99"/>
  <c r="O14" i="99"/>
  <c r="N14" i="99"/>
  <c r="IN12" i="99"/>
  <c r="IM12" i="99"/>
  <c r="IL12" i="99"/>
  <c r="IK12" i="99"/>
  <c r="IJ12" i="99"/>
  <c r="II12" i="99"/>
  <c r="IH12" i="99"/>
  <c r="IG12" i="99"/>
  <c r="IF12" i="99"/>
  <c r="IE12" i="99"/>
  <c r="ID12" i="99"/>
  <c r="IC12" i="99"/>
  <c r="IB12" i="99"/>
  <c r="IA12" i="99"/>
  <c r="HZ12" i="99"/>
  <c r="HY12" i="99"/>
  <c r="HX12" i="99"/>
  <c r="HW12" i="99"/>
  <c r="HV12" i="99"/>
  <c r="HU12" i="99"/>
  <c r="HT12" i="99"/>
  <c r="HS12" i="99"/>
  <c r="HQ12" i="99"/>
  <c r="HP12" i="99"/>
  <c r="HO12" i="99"/>
  <c r="HN12" i="99"/>
  <c r="HM12" i="99"/>
  <c r="HL12" i="99"/>
  <c r="HK12" i="99"/>
  <c r="HJ12" i="99"/>
  <c r="HI12" i="99"/>
  <c r="HH12" i="99"/>
  <c r="HG12" i="99"/>
  <c r="HF12" i="99"/>
  <c r="HE12" i="99"/>
  <c r="HD12" i="99"/>
  <c r="HC12" i="99"/>
  <c r="HB12" i="99"/>
  <c r="HA12" i="99"/>
  <c r="GZ12" i="99"/>
  <c r="GY12" i="99"/>
  <c r="GX12" i="99"/>
  <c r="GW12" i="99"/>
  <c r="GV12" i="99"/>
  <c r="GT12" i="99"/>
  <c r="GS12" i="99"/>
  <c r="GR12" i="99"/>
  <c r="GQ12" i="99"/>
  <c r="GP12" i="99"/>
  <c r="GO12" i="99"/>
  <c r="GN12" i="99"/>
  <c r="GM12" i="99"/>
  <c r="GL12" i="99"/>
  <c r="GK12" i="99"/>
  <c r="GJ12" i="99"/>
  <c r="GI12" i="99"/>
  <c r="GH12" i="99"/>
  <c r="GG12" i="99"/>
  <c r="GF12" i="99"/>
  <c r="GE12" i="99"/>
  <c r="GD12" i="99"/>
  <c r="GC12" i="99"/>
  <c r="GB12" i="99"/>
  <c r="GA12" i="99"/>
  <c r="FZ12" i="99"/>
  <c r="FY12" i="99"/>
  <c r="FW12" i="99"/>
  <c r="FV12" i="99"/>
  <c r="FU12" i="99"/>
  <c r="FT12" i="99"/>
  <c r="FS12" i="99"/>
  <c r="FR12" i="99"/>
  <c r="FQ12" i="99"/>
  <c r="FP12" i="99"/>
  <c r="FO12" i="99"/>
  <c r="FN12" i="99"/>
  <c r="FM12" i="99"/>
  <c r="FL12" i="99"/>
  <c r="FK12" i="99"/>
  <c r="FJ12" i="99"/>
  <c r="FI12" i="99"/>
  <c r="FH12" i="99"/>
  <c r="FG12" i="99"/>
  <c r="FF12" i="99"/>
  <c r="FE12" i="99"/>
  <c r="FD12" i="99"/>
  <c r="FC12" i="99"/>
  <c r="FB12" i="99"/>
  <c r="ER12" i="99"/>
  <c r="EQ12" i="99"/>
  <c r="EN12" i="99"/>
  <c r="EM12" i="99"/>
  <c r="EL12" i="99"/>
  <c r="EK12" i="99"/>
  <c r="EJ12" i="99"/>
  <c r="EI12" i="99"/>
  <c r="EH12" i="99"/>
  <c r="EG12" i="99"/>
  <c r="EF12" i="99"/>
  <c r="EE12" i="99"/>
  <c r="ED12" i="99"/>
  <c r="EC12" i="99"/>
  <c r="EB12" i="99"/>
  <c r="EA12" i="99"/>
  <c r="DZ12" i="99"/>
  <c r="DY12" i="99"/>
  <c r="DX12" i="99"/>
  <c r="DW12" i="99"/>
  <c r="DV12" i="99"/>
  <c r="DU12" i="99"/>
  <c r="DT12" i="99"/>
  <c r="DS12" i="99"/>
  <c r="DR12" i="99"/>
  <c r="DQ12" i="99"/>
  <c r="DP12" i="99"/>
  <c r="DO12" i="99"/>
  <c r="DN12" i="99"/>
  <c r="DM12" i="99"/>
  <c r="DL12" i="99"/>
  <c r="DK12" i="99"/>
  <c r="DJ12" i="99"/>
  <c r="DI12" i="99"/>
  <c r="DH12" i="99"/>
  <c r="DG12" i="99"/>
  <c r="DF12" i="99"/>
  <c r="DE12" i="99"/>
  <c r="DD12" i="99"/>
  <c r="DC12" i="99"/>
  <c r="DB12" i="99"/>
  <c r="DA12" i="99"/>
  <c r="CZ12" i="99"/>
  <c r="CY12" i="99"/>
  <c r="CW12" i="99"/>
  <c r="CV12" i="99"/>
  <c r="CU12" i="99"/>
  <c r="CT12" i="99"/>
  <c r="CS12" i="99"/>
  <c r="CR12" i="99"/>
  <c r="CQ12" i="99"/>
  <c r="CP12" i="99"/>
  <c r="CO12" i="99"/>
  <c r="CN12" i="99"/>
  <c r="CM12" i="99"/>
  <c r="CL12" i="99"/>
  <c r="CK12" i="99"/>
  <c r="CJ12" i="99"/>
  <c r="CI12" i="99"/>
  <c r="CH12" i="99"/>
  <c r="CG12" i="99"/>
  <c r="CF12" i="99"/>
  <c r="CE12" i="99"/>
  <c r="CD12" i="99"/>
  <c r="CC12" i="99"/>
  <c r="CB12" i="99"/>
  <c r="CA12" i="99"/>
  <c r="BZ12" i="99"/>
  <c r="BY12" i="99"/>
  <c r="BX12" i="99"/>
  <c r="BW12" i="99"/>
  <c r="BV12" i="99"/>
  <c r="BU12" i="99"/>
  <c r="BT12" i="99"/>
  <c r="BS12" i="99"/>
  <c r="BR12" i="99"/>
  <c r="BQ12" i="99"/>
  <c r="BP12" i="99"/>
  <c r="BO12" i="99"/>
  <c r="BN12" i="99"/>
  <c r="BM12" i="99"/>
  <c r="BL12" i="99"/>
  <c r="BK12" i="99"/>
  <c r="BJ12" i="99"/>
  <c r="BI12" i="99"/>
  <c r="BH12" i="99"/>
  <c r="BF12" i="99"/>
  <c r="BE12" i="99"/>
  <c r="BD12" i="99"/>
  <c r="BC12" i="99"/>
  <c r="BB12" i="99"/>
  <c r="BA12" i="99"/>
  <c r="AZ12" i="99"/>
  <c r="AY12" i="99"/>
  <c r="AX12" i="99"/>
  <c r="AW12" i="99"/>
  <c r="AV12" i="99"/>
  <c r="AU12" i="99"/>
  <c r="AT12" i="99"/>
  <c r="AS12" i="99"/>
  <c r="AR12" i="99"/>
  <c r="AQ12" i="99"/>
  <c r="AP12" i="99"/>
  <c r="AO12" i="99"/>
  <c r="AN12" i="99"/>
  <c r="AM12" i="99"/>
  <c r="AL12" i="99"/>
  <c r="AK12" i="99"/>
  <c r="AI12" i="99"/>
  <c r="AH12" i="99"/>
  <c r="AG12" i="99"/>
  <c r="AF12" i="99"/>
  <c r="AE12" i="99"/>
  <c r="AD12" i="99"/>
  <c r="AC12" i="99"/>
  <c r="AB12" i="99"/>
  <c r="AA12" i="99"/>
  <c r="Z12" i="99"/>
  <c r="Y12" i="99"/>
  <c r="X12" i="99"/>
  <c r="W12" i="99"/>
  <c r="V12" i="99"/>
  <c r="U12" i="99"/>
  <c r="T12" i="99"/>
  <c r="S12" i="99"/>
  <c r="R12" i="99"/>
  <c r="Q12" i="99"/>
  <c r="P12" i="99"/>
  <c r="O12" i="99"/>
  <c r="N12" i="99"/>
  <c r="IP4" i="99"/>
  <c r="IN30" i="98"/>
  <c r="IM30" i="98"/>
  <c r="IL30" i="98"/>
  <c r="IK30" i="98"/>
  <c r="IJ30" i="98"/>
  <c r="II30" i="98"/>
  <c r="IH30" i="98"/>
  <c r="IG30" i="98"/>
  <c r="IF30" i="98"/>
  <c r="IE30" i="98"/>
  <c r="ID30" i="98"/>
  <c r="IC30" i="98"/>
  <c r="IB30" i="98"/>
  <c r="IA30" i="98"/>
  <c r="HZ30" i="98"/>
  <c r="HY30" i="98"/>
  <c r="HX30" i="98"/>
  <c r="HW30" i="98"/>
  <c r="HV30" i="98"/>
  <c r="HU30" i="98"/>
  <c r="HT30" i="98"/>
  <c r="HS30" i="98"/>
  <c r="HQ30" i="98"/>
  <c r="HP30" i="98"/>
  <c r="HO30" i="98"/>
  <c r="HN30" i="98"/>
  <c r="HM30" i="98"/>
  <c r="HL30" i="98"/>
  <c r="HK30" i="98"/>
  <c r="HJ30" i="98"/>
  <c r="HI30" i="98"/>
  <c r="HH30" i="98"/>
  <c r="HG30" i="98"/>
  <c r="HF30" i="98"/>
  <c r="HE30" i="98"/>
  <c r="HD30" i="98"/>
  <c r="HC30" i="98"/>
  <c r="HB30" i="98"/>
  <c r="HA30" i="98"/>
  <c r="GZ30" i="98"/>
  <c r="GY30" i="98"/>
  <c r="GX30" i="98"/>
  <c r="GW30" i="98"/>
  <c r="GV30" i="98"/>
  <c r="GT30" i="98"/>
  <c r="GS30" i="98"/>
  <c r="GR30" i="98"/>
  <c r="GQ30" i="98"/>
  <c r="GP30" i="98"/>
  <c r="GO30" i="98"/>
  <c r="GN30" i="98"/>
  <c r="GM30" i="98"/>
  <c r="GL30" i="98"/>
  <c r="GK30" i="98"/>
  <c r="GJ30" i="98"/>
  <c r="GI30" i="98"/>
  <c r="GH30" i="98"/>
  <c r="GG30" i="98"/>
  <c r="GF30" i="98"/>
  <c r="GE30" i="98"/>
  <c r="GD30" i="98"/>
  <c r="GC30" i="98"/>
  <c r="GB30" i="98"/>
  <c r="GA30" i="98"/>
  <c r="FZ30" i="98"/>
  <c r="FY30" i="98"/>
  <c r="FW30" i="98"/>
  <c r="FV30" i="98"/>
  <c r="FU30" i="98"/>
  <c r="FT30" i="98"/>
  <c r="FS30" i="98"/>
  <c r="FR30" i="98"/>
  <c r="FQ30" i="98"/>
  <c r="FP30" i="98"/>
  <c r="FO30" i="98"/>
  <c r="FN30" i="98"/>
  <c r="FM30" i="98"/>
  <c r="FL30" i="98"/>
  <c r="FK30" i="98"/>
  <c r="FJ30" i="98"/>
  <c r="FI30" i="98"/>
  <c r="FH30" i="98"/>
  <c r="FG30" i="98"/>
  <c r="FF30" i="98"/>
  <c r="FE30" i="98"/>
  <c r="FD30" i="98"/>
  <c r="FC30" i="98"/>
  <c r="FB30" i="98"/>
  <c r="ER30" i="98"/>
  <c r="EQ30" i="98"/>
  <c r="EN30" i="98"/>
  <c r="EM30" i="98"/>
  <c r="EL30" i="98"/>
  <c r="EK30" i="98"/>
  <c r="EJ30" i="98"/>
  <c r="EI30" i="98"/>
  <c r="EH30" i="98"/>
  <c r="EG30" i="98"/>
  <c r="EF30" i="98"/>
  <c r="EE30" i="98"/>
  <c r="ED30" i="98"/>
  <c r="EC30" i="98"/>
  <c r="EB30" i="98"/>
  <c r="EA30" i="98"/>
  <c r="DZ30" i="98"/>
  <c r="DY30" i="98"/>
  <c r="DX30" i="98"/>
  <c r="DW30" i="98"/>
  <c r="DV30" i="98"/>
  <c r="DU30" i="98"/>
  <c r="DT30" i="98"/>
  <c r="DS30" i="98"/>
  <c r="DR30" i="98"/>
  <c r="DQ30" i="98"/>
  <c r="DP30" i="98"/>
  <c r="DO30" i="98"/>
  <c r="DN30" i="98"/>
  <c r="DM30" i="98"/>
  <c r="DL30" i="98"/>
  <c r="DK30" i="98"/>
  <c r="DJ30" i="98"/>
  <c r="DI30" i="98"/>
  <c r="DH30" i="98"/>
  <c r="DG30" i="98"/>
  <c r="DF30" i="98"/>
  <c r="DE30" i="98"/>
  <c r="DD30" i="98"/>
  <c r="DC30" i="98"/>
  <c r="DB30" i="98"/>
  <c r="DA30" i="98"/>
  <c r="CZ30" i="98"/>
  <c r="CY30" i="98"/>
  <c r="CW30" i="98"/>
  <c r="CV30" i="98"/>
  <c r="CU30" i="98"/>
  <c r="CT30" i="98"/>
  <c r="CS30" i="98"/>
  <c r="CR30" i="98"/>
  <c r="CQ30" i="98"/>
  <c r="CP30" i="98"/>
  <c r="CO30" i="98"/>
  <c r="CN30" i="98"/>
  <c r="CM30" i="98"/>
  <c r="CL30" i="98"/>
  <c r="CK30" i="98"/>
  <c r="CJ30" i="98"/>
  <c r="CI30" i="98"/>
  <c r="CH30" i="98"/>
  <c r="CG30" i="98"/>
  <c r="CF30" i="98"/>
  <c r="CE30" i="98"/>
  <c r="CD30" i="98"/>
  <c r="CC30" i="98"/>
  <c r="CB30" i="98"/>
  <c r="CA30" i="98"/>
  <c r="BZ30" i="98"/>
  <c r="BY30" i="98"/>
  <c r="BX30" i="98"/>
  <c r="BW30" i="98"/>
  <c r="BV30" i="98"/>
  <c r="BU30" i="98"/>
  <c r="BT30" i="98"/>
  <c r="BS30" i="98"/>
  <c r="BR30" i="98"/>
  <c r="BQ30" i="98"/>
  <c r="BP30" i="98"/>
  <c r="BO30" i="98"/>
  <c r="BN30" i="98"/>
  <c r="BM30" i="98"/>
  <c r="BL30" i="98"/>
  <c r="BK30" i="98"/>
  <c r="BJ30" i="98"/>
  <c r="BI30" i="98"/>
  <c r="BH30" i="98"/>
  <c r="BF30" i="98"/>
  <c r="BE30" i="98"/>
  <c r="BD30" i="98"/>
  <c r="BC30" i="98"/>
  <c r="BB30" i="98"/>
  <c r="BA30" i="98"/>
  <c r="AZ30" i="98"/>
  <c r="AY30" i="98"/>
  <c r="AX30" i="98"/>
  <c r="AW30" i="98"/>
  <c r="AV30" i="98"/>
  <c r="AU30" i="98"/>
  <c r="AT30" i="98"/>
  <c r="AS30" i="98"/>
  <c r="AR30" i="98"/>
  <c r="AQ30" i="98"/>
  <c r="AP30" i="98"/>
  <c r="AO30" i="98"/>
  <c r="AN30" i="98"/>
  <c r="AM30" i="98"/>
  <c r="AL30" i="98"/>
  <c r="AK30" i="98"/>
  <c r="AI30" i="98"/>
  <c r="AH30" i="98"/>
  <c r="AG30" i="98"/>
  <c r="AF30" i="98"/>
  <c r="AE30" i="98"/>
  <c r="AD30" i="98"/>
  <c r="AC30" i="98"/>
  <c r="AB30" i="98"/>
  <c r="AA30" i="98"/>
  <c r="Z30" i="98"/>
  <c r="Y30" i="98"/>
  <c r="X30" i="98"/>
  <c r="W30" i="98"/>
  <c r="V30" i="98"/>
  <c r="U30" i="98"/>
  <c r="T30" i="98"/>
  <c r="S30" i="98"/>
  <c r="R30" i="98"/>
  <c r="Q30" i="98"/>
  <c r="P30" i="98"/>
  <c r="O30" i="98"/>
  <c r="N30" i="98"/>
  <c r="IN29" i="98"/>
  <c r="IM29" i="98"/>
  <c r="IL29" i="98"/>
  <c r="IK29" i="98"/>
  <c r="IJ29" i="98"/>
  <c r="II29" i="98"/>
  <c r="IH29" i="98"/>
  <c r="IG29" i="98"/>
  <c r="IF29" i="98"/>
  <c r="IE29" i="98"/>
  <c r="ID29" i="98"/>
  <c r="IC29" i="98"/>
  <c r="IB29" i="98"/>
  <c r="IA29" i="98"/>
  <c r="HZ29" i="98"/>
  <c r="HY29" i="98"/>
  <c r="HX29" i="98"/>
  <c r="HW29" i="98"/>
  <c r="HV29" i="98"/>
  <c r="HU29" i="98"/>
  <c r="HT29" i="98"/>
  <c r="HS29" i="98"/>
  <c r="HQ29" i="98"/>
  <c r="HP29" i="98"/>
  <c r="HO29" i="98"/>
  <c r="HN29" i="98"/>
  <c r="HM29" i="98"/>
  <c r="HL29" i="98"/>
  <c r="HK29" i="98"/>
  <c r="HJ29" i="98"/>
  <c r="HI29" i="98"/>
  <c r="HH29" i="98"/>
  <c r="HG29" i="98"/>
  <c r="HF29" i="98"/>
  <c r="HE29" i="98"/>
  <c r="HD29" i="98"/>
  <c r="HC29" i="98"/>
  <c r="HB29" i="98"/>
  <c r="HA29" i="98"/>
  <c r="GZ29" i="98"/>
  <c r="GY29" i="98"/>
  <c r="GX29" i="98"/>
  <c r="GW29" i="98"/>
  <c r="GV29" i="98"/>
  <c r="GT29" i="98"/>
  <c r="GS29" i="98"/>
  <c r="GR29" i="98"/>
  <c r="GQ29" i="98"/>
  <c r="GP29" i="98"/>
  <c r="GO29" i="98"/>
  <c r="GN29" i="98"/>
  <c r="GM29" i="98"/>
  <c r="GL29" i="98"/>
  <c r="GK29" i="98"/>
  <c r="GJ29" i="98"/>
  <c r="GI29" i="98"/>
  <c r="GH29" i="98"/>
  <c r="GG29" i="98"/>
  <c r="GF29" i="98"/>
  <c r="GE29" i="98"/>
  <c r="GD29" i="98"/>
  <c r="GC29" i="98"/>
  <c r="GB29" i="98"/>
  <c r="GA29" i="98"/>
  <c r="FZ29" i="98"/>
  <c r="FY29" i="98"/>
  <c r="FW29" i="98"/>
  <c r="FV29" i="98"/>
  <c r="FU29" i="98"/>
  <c r="FT29" i="98"/>
  <c r="FS29" i="98"/>
  <c r="FR29" i="98"/>
  <c r="FQ29" i="98"/>
  <c r="FP29" i="98"/>
  <c r="FO29" i="98"/>
  <c r="FN29" i="98"/>
  <c r="FM29" i="98"/>
  <c r="FL29" i="98"/>
  <c r="FK29" i="98"/>
  <c r="FJ29" i="98"/>
  <c r="FI29" i="98"/>
  <c r="FH29" i="98"/>
  <c r="FG29" i="98"/>
  <c r="FF29" i="98"/>
  <c r="FE29" i="98"/>
  <c r="FD29" i="98"/>
  <c r="FC29" i="98"/>
  <c r="FB29" i="98"/>
  <c r="ER29" i="98"/>
  <c r="EQ29" i="98"/>
  <c r="EN29" i="98"/>
  <c r="EM29" i="98"/>
  <c r="EL29" i="98"/>
  <c r="EK29" i="98"/>
  <c r="EJ29" i="98"/>
  <c r="EI29" i="98"/>
  <c r="EH29" i="98"/>
  <c r="EG29" i="98"/>
  <c r="EF29" i="98"/>
  <c r="EE29" i="98"/>
  <c r="ED29" i="98"/>
  <c r="EC29" i="98"/>
  <c r="EB29" i="98"/>
  <c r="EA29" i="98"/>
  <c r="DZ29" i="98"/>
  <c r="DY29" i="98"/>
  <c r="DX29" i="98"/>
  <c r="DW29" i="98"/>
  <c r="DV29" i="98"/>
  <c r="DU29" i="98"/>
  <c r="DT29" i="98"/>
  <c r="DS29" i="98"/>
  <c r="DR29" i="98"/>
  <c r="DQ29" i="98"/>
  <c r="DP29" i="98"/>
  <c r="DO29" i="98"/>
  <c r="DN29" i="98"/>
  <c r="DM29" i="98"/>
  <c r="DL29" i="98"/>
  <c r="DK29" i="98"/>
  <c r="DJ29" i="98"/>
  <c r="DI29" i="98"/>
  <c r="DH29" i="98"/>
  <c r="DG29" i="98"/>
  <c r="DF29" i="98"/>
  <c r="DE29" i="98"/>
  <c r="DD29" i="98"/>
  <c r="DC29" i="98"/>
  <c r="DB29" i="98"/>
  <c r="DA29" i="98"/>
  <c r="CZ29" i="98"/>
  <c r="CY29" i="98"/>
  <c r="CW29" i="98"/>
  <c r="CV29" i="98"/>
  <c r="CU29" i="98"/>
  <c r="CT29" i="98"/>
  <c r="CS29" i="98"/>
  <c r="CR29" i="98"/>
  <c r="CQ29" i="98"/>
  <c r="CP29" i="98"/>
  <c r="CO29" i="98"/>
  <c r="CN29" i="98"/>
  <c r="CM29" i="98"/>
  <c r="CL29" i="98"/>
  <c r="CK29" i="98"/>
  <c r="CJ29" i="98"/>
  <c r="CI29" i="98"/>
  <c r="CH29" i="98"/>
  <c r="CG29" i="98"/>
  <c r="CF29" i="98"/>
  <c r="CE29" i="98"/>
  <c r="CD29" i="98"/>
  <c r="CC29" i="98"/>
  <c r="CB29" i="98"/>
  <c r="CA29" i="98"/>
  <c r="BZ29" i="98"/>
  <c r="BY29" i="98"/>
  <c r="BX29" i="98"/>
  <c r="BW29" i="98"/>
  <c r="BV29" i="98"/>
  <c r="BU29" i="98"/>
  <c r="BT29" i="98"/>
  <c r="BS29" i="98"/>
  <c r="BR29" i="98"/>
  <c r="BQ29" i="98"/>
  <c r="BP29" i="98"/>
  <c r="BO29" i="98"/>
  <c r="BN29" i="98"/>
  <c r="BM29" i="98"/>
  <c r="BL29" i="98"/>
  <c r="BK29" i="98"/>
  <c r="BJ29" i="98"/>
  <c r="BI29" i="98"/>
  <c r="BH29" i="98"/>
  <c r="BF29" i="98"/>
  <c r="BE29" i="98"/>
  <c r="BD29" i="98"/>
  <c r="BC29" i="98"/>
  <c r="BB29" i="98"/>
  <c r="BA29" i="98"/>
  <c r="AZ29" i="98"/>
  <c r="AY29" i="98"/>
  <c r="AX29" i="98"/>
  <c r="AW29" i="98"/>
  <c r="AV29" i="98"/>
  <c r="AU29" i="98"/>
  <c r="AT29" i="98"/>
  <c r="AS29" i="98"/>
  <c r="AR29" i="98"/>
  <c r="AQ29" i="98"/>
  <c r="AP29" i="98"/>
  <c r="AO29" i="98"/>
  <c r="AN29" i="98"/>
  <c r="AM29" i="98"/>
  <c r="AL29" i="98"/>
  <c r="AK29" i="98"/>
  <c r="AI29" i="98"/>
  <c r="AH29" i="98"/>
  <c r="AG29" i="98"/>
  <c r="AF29" i="98"/>
  <c r="AE29" i="98"/>
  <c r="AD29" i="98"/>
  <c r="AC29" i="98"/>
  <c r="AB29" i="98"/>
  <c r="AA29" i="98"/>
  <c r="Z29" i="98"/>
  <c r="Y29" i="98"/>
  <c r="X29" i="98"/>
  <c r="W29" i="98"/>
  <c r="V29" i="98"/>
  <c r="U29" i="98"/>
  <c r="T29" i="98"/>
  <c r="S29" i="98"/>
  <c r="R29" i="98"/>
  <c r="Q29" i="98"/>
  <c r="P29" i="98"/>
  <c r="O29" i="98"/>
  <c r="N29" i="98"/>
  <c r="IN28" i="98"/>
  <c r="IM28" i="98"/>
  <c r="IL28" i="98"/>
  <c r="IK28" i="98"/>
  <c r="IJ28" i="98"/>
  <c r="II28" i="98"/>
  <c r="IH28" i="98"/>
  <c r="IG28" i="98"/>
  <c r="IF28" i="98"/>
  <c r="IE28" i="98"/>
  <c r="ID28" i="98"/>
  <c r="IC28" i="98"/>
  <c r="IB28" i="98"/>
  <c r="IA28" i="98"/>
  <c r="HZ28" i="98"/>
  <c r="HY28" i="98"/>
  <c r="HX28" i="98"/>
  <c r="HW28" i="98"/>
  <c r="HV28" i="98"/>
  <c r="HU28" i="98"/>
  <c r="HT28" i="98"/>
  <c r="HS28" i="98"/>
  <c r="HQ28" i="98"/>
  <c r="HP28" i="98"/>
  <c r="HO28" i="98"/>
  <c r="HN28" i="98"/>
  <c r="HM28" i="98"/>
  <c r="HL28" i="98"/>
  <c r="HK28" i="98"/>
  <c r="HJ28" i="98"/>
  <c r="HI28" i="98"/>
  <c r="HH28" i="98"/>
  <c r="HG28" i="98"/>
  <c r="HF28" i="98"/>
  <c r="HE28" i="98"/>
  <c r="HD28" i="98"/>
  <c r="HC28" i="98"/>
  <c r="HB28" i="98"/>
  <c r="HA28" i="98"/>
  <c r="GZ28" i="98"/>
  <c r="GY28" i="98"/>
  <c r="GX28" i="98"/>
  <c r="GW28" i="98"/>
  <c r="GV28" i="98"/>
  <c r="GT28" i="98"/>
  <c r="GS28" i="98"/>
  <c r="GR28" i="98"/>
  <c r="GQ28" i="98"/>
  <c r="GP28" i="98"/>
  <c r="GO28" i="98"/>
  <c r="GN28" i="98"/>
  <c r="GM28" i="98"/>
  <c r="GL28" i="98"/>
  <c r="GK28" i="98"/>
  <c r="GJ28" i="98"/>
  <c r="GI28" i="98"/>
  <c r="GH28" i="98"/>
  <c r="GG28" i="98"/>
  <c r="GF28" i="98"/>
  <c r="GE28" i="98"/>
  <c r="GD28" i="98"/>
  <c r="GC28" i="98"/>
  <c r="GB28" i="98"/>
  <c r="GA28" i="98"/>
  <c r="FZ28" i="98"/>
  <c r="FY28" i="98"/>
  <c r="FW28" i="98"/>
  <c r="FV28" i="98"/>
  <c r="FU28" i="98"/>
  <c r="FT28" i="98"/>
  <c r="FS28" i="98"/>
  <c r="FR28" i="98"/>
  <c r="FQ28" i="98"/>
  <c r="FP28" i="98"/>
  <c r="FO28" i="98"/>
  <c r="FN28" i="98"/>
  <c r="FM28" i="98"/>
  <c r="FL28" i="98"/>
  <c r="FK28" i="98"/>
  <c r="FJ28" i="98"/>
  <c r="FI28" i="98"/>
  <c r="FH28" i="98"/>
  <c r="FG28" i="98"/>
  <c r="FF28" i="98"/>
  <c r="FE28" i="98"/>
  <c r="FD28" i="98"/>
  <c r="FC28" i="98"/>
  <c r="FB28" i="98"/>
  <c r="ER28" i="98"/>
  <c r="EQ28" i="98"/>
  <c r="EN28" i="98"/>
  <c r="EM28" i="98"/>
  <c r="EL28" i="98"/>
  <c r="EK28" i="98"/>
  <c r="EJ28" i="98"/>
  <c r="EI28" i="98"/>
  <c r="EH28" i="98"/>
  <c r="EG28" i="98"/>
  <c r="EF28" i="98"/>
  <c r="EE28" i="98"/>
  <c r="ED28" i="98"/>
  <c r="EC28" i="98"/>
  <c r="EB28" i="98"/>
  <c r="EA28" i="98"/>
  <c r="DZ28" i="98"/>
  <c r="DY28" i="98"/>
  <c r="DX28" i="98"/>
  <c r="DW28" i="98"/>
  <c r="DV28" i="98"/>
  <c r="DU28" i="98"/>
  <c r="DT28" i="98"/>
  <c r="DS28" i="98"/>
  <c r="DR28" i="98"/>
  <c r="DQ28" i="98"/>
  <c r="DP28" i="98"/>
  <c r="DO28" i="98"/>
  <c r="DN28" i="98"/>
  <c r="DM28" i="98"/>
  <c r="DL28" i="98"/>
  <c r="DK28" i="98"/>
  <c r="DJ28" i="98"/>
  <c r="DI28" i="98"/>
  <c r="DH28" i="98"/>
  <c r="DG28" i="98"/>
  <c r="DF28" i="98"/>
  <c r="DE28" i="98"/>
  <c r="DD28" i="98"/>
  <c r="DC28" i="98"/>
  <c r="DB28" i="98"/>
  <c r="DA28" i="98"/>
  <c r="CZ28" i="98"/>
  <c r="CY28" i="98"/>
  <c r="CW28" i="98"/>
  <c r="CV28" i="98"/>
  <c r="CU28" i="98"/>
  <c r="CT28" i="98"/>
  <c r="CS28" i="98"/>
  <c r="CR28" i="98"/>
  <c r="CQ28" i="98"/>
  <c r="CP28" i="98"/>
  <c r="CO28" i="98"/>
  <c r="CN28" i="98"/>
  <c r="CM28" i="98"/>
  <c r="CL28" i="98"/>
  <c r="CK28" i="98"/>
  <c r="CJ28" i="98"/>
  <c r="CI28" i="98"/>
  <c r="CH28" i="98"/>
  <c r="CG28" i="98"/>
  <c r="CF28" i="98"/>
  <c r="CE28" i="98"/>
  <c r="CD28" i="98"/>
  <c r="CC28" i="98"/>
  <c r="CB28" i="98"/>
  <c r="CA28" i="98"/>
  <c r="BZ28" i="98"/>
  <c r="BY28" i="98"/>
  <c r="BX28" i="98"/>
  <c r="BW28" i="98"/>
  <c r="BV28" i="98"/>
  <c r="BU28" i="98"/>
  <c r="BT28" i="98"/>
  <c r="BS28" i="98"/>
  <c r="BR28" i="98"/>
  <c r="BQ28" i="98"/>
  <c r="BP28" i="98"/>
  <c r="BO28" i="98"/>
  <c r="BN28" i="98"/>
  <c r="BM28" i="98"/>
  <c r="BL28" i="98"/>
  <c r="BK28" i="98"/>
  <c r="BJ28" i="98"/>
  <c r="BI28" i="98"/>
  <c r="BH28" i="98"/>
  <c r="BF28" i="98"/>
  <c r="BE28" i="98"/>
  <c r="BD28" i="98"/>
  <c r="BC28" i="98"/>
  <c r="BB28" i="98"/>
  <c r="BA28" i="98"/>
  <c r="AZ28" i="98"/>
  <c r="AY28" i="98"/>
  <c r="AX28" i="98"/>
  <c r="AW28" i="98"/>
  <c r="AV28" i="98"/>
  <c r="AU28" i="98"/>
  <c r="AT28" i="98"/>
  <c r="AS28" i="98"/>
  <c r="AR28" i="98"/>
  <c r="AQ28" i="98"/>
  <c r="AP28" i="98"/>
  <c r="AO28" i="98"/>
  <c r="AN28" i="98"/>
  <c r="AM28" i="98"/>
  <c r="AL28" i="98"/>
  <c r="AK28" i="98"/>
  <c r="AI28" i="98"/>
  <c r="AH28" i="98"/>
  <c r="AG28" i="98"/>
  <c r="AF28" i="98"/>
  <c r="AE28" i="98"/>
  <c r="AD28" i="98"/>
  <c r="AC28" i="98"/>
  <c r="AB28" i="98"/>
  <c r="AA28" i="98"/>
  <c r="Z28" i="98"/>
  <c r="Y28" i="98"/>
  <c r="X28" i="98"/>
  <c r="W28" i="98"/>
  <c r="V28" i="98"/>
  <c r="U28" i="98"/>
  <c r="T28" i="98"/>
  <c r="S28" i="98"/>
  <c r="R28" i="98"/>
  <c r="Q28" i="98"/>
  <c r="P28" i="98"/>
  <c r="O28" i="98"/>
  <c r="N28" i="98"/>
  <c r="IN27" i="98"/>
  <c r="IM27" i="98"/>
  <c r="IL27" i="98"/>
  <c r="IK27" i="98"/>
  <c r="IJ27" i="98"/>
  <c r="II27" i="98"/>
  <c r="IH27" i="98"/>
  <c r="IG27" i="98"/>
  <c r="IF27" i="98"/>
  <c r="IE27" i="98"/>
  <c r="ID27" i="98"/>
  <c r="IC27" i="98"/>
  <c r="IB27" i="98"/>
  <c r="IA27" i="98"/>
  <c r="HZ27" i="98"/>
  <c r="HY27" i="98"/>
  <c r="HX27" i="98"/>
  <c r="HW27" i="98"/>
  <c r="HV27" i="98"/>
  <c r="HU27" i="98"/>
  <c r="HT27" i="98"/>
  <c r="HS27" i="98"/>
  <c r="HQ27" i="98"/>
  <c r="HP27" i="98"/>
  <c r="HO27" i="98"/>
  <c r="HN27" i="98"/>
  <c r="HM27" i="98"/>
  <c r="HL27" i="98"/>
  <c r="HK27" i="98"/>
  <c r="HJ27" i="98"/>
  <c r="HI27" i="98"/>
  <c r="HH27" i="98"/>
  <c r="HG27" i="98"/>
  <c r="HF27" i="98"/>
  <c r="HE27" i="98"/>
  <c r="HD27" i="98"/>
  <c r="HC27" i="98"/>
  <c r="HB27" i="98"/>
  <c r="HA27" i="98"/>
  <c r="GZ27" i="98"/>
  <c r="GY27" i="98"/>
  <c r="GX27" i="98"/>
  <c r="GW27" i="98"/>
  <c r="GV27" i="98"/>
  <c r="GT27" i="98"/>
  <c r="GS27" i="98"/>
  <c r="GR27" i="98"/>
  <c r="GQ27" i="98"/>
  <c r="GP27" i="98"/>
  <c r="GO27" i="98"/>
  <c r="GN27" i="98"/>
  <c r="GM27" i="98"/>
  <c r="GL27" i="98"/>
  <c r="GK27" i="98"/>
  <c r="GJ27" i="98"/>
  <c r="GI27" i="98"/>
  <c r="GH27" i="98"/>
  <c r="GG27" i="98"/>
  <c r="GF27" i="98"/>
  <c r="GE27" i="98"/>
  <c r="GD27" i="98"/>
  <c r="GC27" i="98"/>
  <c r="GB27" i="98"/>
  <c r="GA27" i="98"/>
  <c r="FZ27" i="98"/>
  <c r="FY27" i="98"/>
  <c r="FW27" i="98"/>
  <c r="FV27" i="98"/>
  <c r="FU27" i="98"/>
  <c r="FT27" i="98"/>
  <c r="FS27" i="98"/>
  <c r="FR27" i="98"/>
  <c r="FQ27" i="98"/>
  <c r="FP27" i="98"/>
  <c r="FO27" i="98"/>
  <c r="FN27" i="98"/>
  <c r="FM27" i="98"/>
  <c r="FL27" i="98"/>
  <c r="FK27" i="98"/>
  <c r="FJ27" i="98"/>
  <c r="FI27" i="98"/>
  <c r="FH27" i="98"/>
  <c r="FG27" i="98"/>
  <c r="FF27" i="98"/>
  <c r="FE27" i="98"/>
  <c r="FD27" i="98"/>
  <c r="FC27" i="98"/>
  <c r="FB27" i="98"/>
  <c r="ER27" i="98"/>
  <c r="EQ27" i="98"/>
  <c r="EN27" i="98"/>
  <c r="EM27" i="98"/>
  <c r="EL27" i="98"/>
  <c r="EK27" i="98"/>
  <c r="EJ27" i="98"/>
  <c r="EI27" i="98"/>
  <c r="EH27" i="98"/>
  <c r="EG27" i="98"/>
  <c r="EF27" i="98"/>
  <c r="EE27" i="98"/>
  <c r="ED27" i="98"/>
  <c r="EC27" i="98"/>
  <c r="EB27" i="98"/>
  <c r="EA27" i="98"/>
  <c r="DZ27" i="98"/>
  <c r="DY27" i="98"/>
  <c r="DX27" i="98"/>
  <c r="DW27" i="98"/>
  <c r="DV27" i="98"/>
  <c r="DU27" i="98"/>
  <c r="DT27" i="98"/>
  <c r="DS27" i="98"/>
  <c r="DR27" i="98"/>
  <c r="DQ27" i="98"/>
  <c r="DP27" i="98"/>
  <c r="DO27" i="98"/>
  <c r="DN27" i="98"/>
  <c r="DM27" i="98"/>
  <c r="DL27" i="98"/>
  <c r="DK27" i="98"/>
  <c r="DJ27" i="98"/>
  <c r="DI27" i="98"/>
  <c r="DH27" i="98"/>
  <c r="DG27" i="98"/>
  <c r="DF27" i="98"/>
  <c r="DE27" i="98"/>
  <c r="DD27" i="98"/>
  <c r="DC27" i="98"/>
  <c r="DB27" i="98"/>
  <c r="DA27" i="98"/>
  <c r="CZ27" i="98"/>
  <c r="CY27" i="98"/>
  <c r="CW27" i="98"/>
  <c r="CV27" i="98"/>
  <c r="CU27" i="98"/>
  <c r="CT27" i="98"/>
  <c r="CS27" i="98"/>
  <c r="CR27" i="98"/>
  <c r="CQ27" i="98"/>
  <c r="CP27" i="98"/>
  <c r="CO27" i="98"/>
  <c r="CN27" i="98"/>
  <c r="CM27" i="98"/>
  <c r="CL27" i="98"/>
  <c r="CK27" i="98"/>
  <c r="CJ27" i="98"/>
  <c r="CI27" i="98"/>
  <c r="CH27" i="98"/>
  <c r="CG27" i="98"/>
  <c r="CF27" i="98"/>
  <c r="CE27" i="98"/>
  <c r="CD27" i="98"/>
  <c r="CC27" i="98"/>
  <c r="CB27" i="98"/>
  <c r="CA27" i="98"/>
  <c r="BZ27" i="98"/>
  <c r="BY27" i="98"/>
  <c r="BX27" i="98"/>
  <c r="BW27" i="98"/>
  <c r="BV27" i="98"/>
  <c r="BU27" i="98"/>
  <c r="BT27" i="98"/>
  <c r="BS27" i="98"/>
  <c r="BR27" i="98"/>
  <c r="BQ27" i="98"/>
  <c r="BP27" i="98"/>
  <c r="BO27" i="98"/>
  <c r="BN27" i="98"/>
  <c r="BM27" i="98"/>
  <c r="BL27" i="98"/>
  <c r="BK27" i="98"/>
  <c r="BJ27" i="98"/>
  <c r="BI27" i="98"/>
  <c r="BH27" i="98"/>
  <c r="BF27" i="98"/>
  <c r="BE27" i="98"/>
  <c r="BD27" i="98"/>
  <c r="BC27" i="98"/>
  <c r="BB27" i="98"/>
  <c r="BA27" i="98"/>
  <c r="AZ27" i="98"/>
  <c r="AY27" i="98"/>
  <c r="AX27" i="98"/>
  <c r="AW27" i="98"/>
  <c r="AV27" i="98"/>
  <c r="AU27" i="98"/>
  <c r="AT27" i="98"/>
  <c r="AS27" i="98"/>
  <c r="AR27" i="98"/>
  <c r="AQ27" i="98"/>
  <c r="AP27" i="98"/>
  <c r="AO27" i="98"/>
  <c r="AN27" i="98"/>
  <c r="AM27" i="98"/>
  <c r="AL27" i="98"/>
  <c r="AK27" i="98"/>
  <c r="AI27" i="98"/>
  <c r="AH27" i="98"/>
  <c r="AG27" i="98"/>
  <c r="AF27" i="98"/>
  <c r="AE27" i="98"/>
  <c r="AD27" i="98"/>
  <c r="AC27" i="98"/>
  <c r="AB27" i="98"/>
  <c r="AA27" i="98"/>
  <c r="Z27" i="98"/>
  <c r="Y27" i="98"/>
  <c r="X27" i="98"/>
  <c r="W27" i="98"/>
  <c r="V27" i="98"/>
  <c r="U27" i="98"/>
  <c r="T27" i="98"/>
  <c r="S27" i="98"/>
  <c r="R27" i="98"/>
  <c r="Q27" i="98"/>
  <c r="P27" i="98"/>
  <c r="O27" i="98"/>
  <c r="N27" i="98"/>
  <c r="IN11" i="98"/>
  <c r="IM11" i="98"/>
  <c r="IL11" i="98"/>
  <c r="IK11" i="98"/>
  <c r="IJ11" i="98"/>
  <c r="II11" i="98"/>
  <c r="IH11" i="98"/>
  <c r="IG11" i="98"/>
  <c r="IF11" i="98"/>
  <c r="IE11" i="98"/>
  <c r="ID11" i="98"/>
  <c r="IC11" i="98"/>
  <c r="IB11" i="98"/>
  <c r="IA11" i="98"/>
  <c r="HZ11" i="98"/>
  <c r="HY11" i="98"/>
  <c r="HX11" i="98"/>
  <c r="HW11" i="98"/>
  <c r="HV11" i="98"/>
  <c r="HU11" i="98"/>
  <c r="HT11" i="98"/>
  <c r="HS11" i="98"/>
  <c r="HQ11" i="98"/>
  <c r="HP11" i="98"/>
  <c r="HO11" i="98"/>
  <c r="HN11" i="98"/>
  <c r="HM11" i="98"/>
  <c r="HL11" i="98"/>
  <c r="HK11" i="98"/>
  <c r="HJ11" i="98"/>
  <c r="HI11" i="98"/>
  <c r="HH11" i="98"/>
  <c r="HG11" i="98"/>
  <c r="HF11" i="98"/>
  <c r="HE11" i="98"/>
  <c r="HD11" i="98"/>
  <c r="HC11" i="98"/>
  <c r="HB11" i="98"/>
  <c r="HA11" i="98"/>
  <c r="GZ11" i="98"/>
  <c r="GY11" i="98"/>
  <c r="GX11" i="98"/>
  <c r="GW11" i="98"/>
  <c r="GV11" i="98"/>
  <c r="GT11" i="98"/>
  <c r="GS11" i="98"/>
  <c r="GR11" i="98"/>
  <c r="GQ11" i="98"/>
  <c r="GP11" i="98"/>
  <c r="GO11" i="98"/>
  <c r="GN11" i="98"/>
  <c r="GM11" i="98"/>
  <c r="GL11" i="98"/>
  <c r="GK11" i="98"/>
  <c r="GJ11" i="98"/>
  <c r="GI11" i="98"/>
  <c r="GH11" i="98"/>
  <c r="GG11" i="98"/>
  <c r="GF11" i="98"/>
  <c r="GE11" i="98"/>
  <c r="GD11" i="98"/>
  <c r="GC11" i="98"/>
  <c r="GB11" i="98"/>
  <c r="GA11" i="98"/>
  <c r="FZ11" i="98"/>
  <c r="FY11" i="98"/>
  <c r="FW11" i="98"/>
  <c r="FV11" i="98"/>
  <c r="FU11" i="98"/>
  <c r="FT11" i="98"/>
  <c r="FS11" i="98"/>
  <c r="FR11" i="98"/>
  <c r="FQ11" i="98"/>
  <c r="FP11" i="98"/>
  <c r="FO11" i="98"/>
  <c r="FN11" i="98"/>
  <c r="FM11" i="98"/>
  <c r="FL11" i="98"/>
  <c r="FK11" i="98"/>
  <c r="FJ11" i="98"/>
  <c r="FI11" i="98"/>
  <c r="FH11" i="98"/>
  <c r="FG11" i="98"/>
  <c r="FF11" i="98"/>
  <c r="FE11" i="98"/>
  <c r="FD11" i="98"/>
  <c r="FC11" i="98"/>
  <c r="FB11" i="98"/>
  <c r="ER11" i="98"/>
  <c r="EQ11" i="98"/>
  <c r="EN11" i="98"/>
  <c r="EM11" i="98"/>
  <c r="EL11" i="98"/>
  <c r="EK11" i="98"/>
  <c r="EJ11" i="98"/>
  <c r="EI11" i="98"/>
  <c r="EH11" i="98"/>
  <c r="EG11" i="98"/>
  <c r="EF11" i="98"/>
  <c r="EE11" i="98"/>
  <c r="ED11" i="98"/>
  <c r="EC11" i="98"/>
  <c r="EB11" i="98"/>
  <c r="EA11" i="98"/>
  <c r="DZ11" i="98"/>
  <c r="DY11" i="98"/>
  <c r="DX11" i="98"/>
  <c r="DW11" i="98"/>
  <c r="DV11" i="98"/>
  <c r="DU11" i="98"/>
  <c r="DT11" i="98"/>
  <c r="DS11" i="98"/>
  <c r="DR11" i="98"/>
  <c r="DQ11" i="98"/>
  <c r="DP11" i="98"/>
  <c r="DO11" i="98"/>
  <c r="DN11" i="98"/>
  <c r="DM11" i="98"/>
  <c r="DL11" i="98"/>
  <c r="DK11" i="98"/>
  <c r="DJ11" i="98"/>
  <c r="DI11" i="98"/>
  <c r="DH11" i="98"/>
  <c r="DG11" i="98"/>
  <c r="DF11" i="98"/>
  <c r="DE11" i="98"/>
  <c r="DD11" i="98"/>
  <c r="DC11" i="98"/>
  <c r="DB11" i="98"/>
  <c r="DA11" i="98"/>
  <c r="CZ11" i="98"/>
  <c r="CY11" i="98"/>
  <c r="CW11" i="98"/>
  <c r="CV11" i="98"/>
  <c r="CU11" i="98"/>
  <c r="CT11" i="98"/>
  <c r="CS11" i="98"/>
  <c r="CR11" i="98"/>
  <c r="CQ11" i="98"/>
  <c r="CP11" i="98"/>
  <c r="CO11" i="98"/>
  <c r="CN11" i="98"/>
  <c r="CM11" i="98"/>
  <c r="CL11" i="98"/>
  <c r="CK11" i="98"/>
  <c r="CJ11" i="98"/>
  <c r="CI11" i="98"/>
  <c r="CH11" i="98"/>
  <c r="CG11" i="98"/>
  <c r="CF11" i="98"/>
  <c r="CE11" i="98"/>
  <c r="CD11" i="98"/>
  <c r="CC11" i="98"/>
  <c r="CB11" i="98"/>
  <c r="CA11" i="98"/>
  <c r="BZ11" i="98"/>
  <c r="BY11" i="98"/>
  <c r="BX11" i="98"/>
  <c r="BW11" i="98"/>
  <c r="BV11" i="98"/>
  <c r="BU11" i="98"/>
  <c r="BT11" i="98"/>
  <c r="BS11" i="98"/>
  <c r="BR11" i="98"/>
  <c r="BQ11" i="98"/>
  <c r="BP11" i="98"/>
  <c r="BO11" i="98"/>
  <c r="BN11" i="98"/>
  <c r="BM11" i="98"/>
  <c r="BL11" i="98"/>
  <c r="BK11" i="98"/>
  <c r="BJ11" i="98"/>
  <c r="BI11" i="98"/>
  <c r="BH11" i="98"/>
  <c r="BF11" i="98"/>
  <c r="BE11" i="98"/>
  <c r="BD11" i="98"/>
  <c r="BC11" i="98"/>
  <c r="BB11" i="98"/>
  <c r="BA11" i="98"/>
  <c r="AZ11" i="98"/>
  <c r="AY11" i="98"/>
  <c r="AX11" i="98"/>
  <c r="AW11" i="98"/>
  <c r="AV11" i="98"/>
  <c r="AU11" i="98"/>
  <c r="AT11" i="98"/>
  <c r="AS11" i="98"/>
  <c r="AR11" i="98"/>
  <c r="AQ11" i="98"/>
  <c r="AP11" i="98"/>
  <c r="AO11" i="98"/>
  <c r="AN11" i="98"/>
  <c r="AM11" i="98"/>
  <c r="AL11" i="98"/>
  <c r="AK11" i="98"/>
  <c r="AI11" i="98"/>
  <c r="AH11" i="98"/>
  <c r="AG11" i="98"/>
  <c r="AF11" i="98"/>
  <c r="AE11" i="98"/>
  <c r="AD11" i="98"/>
  <c r="AC11" i="98"/>
  <c r="AB11" i="98"/>
  <c r="AA11" i="98"/>
  <c r="Z11" i="98"/>
  <c r="Y11" i="98"/>
  <c r="X11" i="98"/>
  <c r="W11" i="98"/>
  <c r="V11" i="98"/>
  <c r="U11" i="98"/>
  <c r="T11" i="98"/>
  <c r="S11" i="98"/>
  <c r="R11" i="98"/>
  <c r="Q11" i="98"/>
  <c r="P11" i="98"/>
  <c r="O11" i="98"/>
  <c r="N11" i="98"/>
  <c r="IN26" i="98"/>
  <c r="IM26" i="98"/>
  <c r="IL26" i="98"/>
  <c r="IK26" i="98"/>
  <c r="IJ26" i="98"/>
  <c r="II26" i="98"/>
  <c r="IH26" i="98"/>
  <c r="IG26" i="98"/>
  <c r="IF26" i="98"/>
  <c r="IE26" i="98"/>
  <c r="ID26" i="98"/>
  <c r="IC26" i="98"/>
  <c r="IB26" i="98"/>
  <c r="IA26" i="98"/>
  <c r="HZ26" i="98"/>
  <c r="HY26" i="98"/>
  <c r="HX26" i="98"/>
  <c r="HW26" i="98"/>
  <c r="HV26" i="98"/>
  <c r="HU26" i="98"/>
  <c r="HT26" i="98"/>
  <c r="HS26" i="98"/>
  <c r="HQ26" i="98"/>
  <c r="HP26" i="98"/>
  <c r="HO26" i="98"/>
  <c r="HN26" i="98"/>
  <c r="HM26" i="98"/>
  <c r="HL26" i="98"/>
  <c r="HK26" i="98"/>
  <c r="HJ26" i="98"/>
  <c r="HI26" i="98"/>
  <c r="HH26" i="98"/>
  <c r="HG26" i="98"/>
  <c r="HF26" i="98"/>
  <c r="HE26" i="98"/>
  <c r="HD26" i="98"/>
  <c r="HC26" i="98"/>
  <c r="HB26" i="98"/>
  <c r="HA26" i="98"/>
  <c r="GZ26" i="98"/>
  <c r="GY26" i="98"/>
  <c r="GX26" i="98"/>
  <c r="GW26" i="98"/>
  <c r="GV26" i="98"/>
  <c r="GT26" i="98"/>
  <c r="GS26" i="98"/>
  <c r="GR26" i="98"/>
  <c r="GQ26" i="98"/>
  <c r="GP26" i="98"/>
  <c r="GO26" i="98"/>
  <c r="GN26" i="98"/>
  <c r="GM26" i="98"/>
  <c r="GL26" i="98"/>
  <c r="GK26" i="98"/>
  <c r="GJ26" i="98"/>
  <c r="GI26" i="98"/>
  <c r="GH26" i="98"/>
  <c r="GG26" i="98"/>
  <c r="GF26" i="98"/>
  <c r="GE26" i="98"/>
  <c r="GD26" i="98"/>
  <c r="GC26" i="98"/>
  <c r="GB26" i="98"/>
  <c r="GA26" i="98"/>
  <c r="FZ26" i="98"/>
  <c r="FY26" i="98"/>
  <c r="FW26" i="98"/>
  <c r="FV26" i="98"/>
  <c r="FU26" i="98"/>
  <c r="FT26" i="98"/>
  <c r="FS26" i="98"/>
  <c r="FR26" i="98"/>
  <c r="FQ26" i="98"/>
  <c r="FP26" i="98"/>
  <c r="FO26" i="98"/>
  <c r="FN26" i="98"/>
  <c r="FM26" i="98"/>
  <c r="FL26" i="98"/>
  <c r="FK26" i="98"/>
  <c r="FJ26" i="98"/>
  <c r="FI26" i="98"/>
  <c r="FH26" i="98"/>
  <c r="FG26" i="98"/>
  <c r="FF26" i="98"/>
  <c r="FE26" i="98"/>
  <c r="FD26" i="98"/>
  <c r="FC26" i="98"/>
  <c r="FB26" i="98"/>
  <c r="ER26" i="98"/>
  <c r="EQ26" i="98"/>
  <c r="EN26" i="98"/>
  <c r="EM26" i="98"/>
  <c r="EL26" i="98"/>
  <c r="EK26" i="98"/>
  <c r="EJ26" i="98"/>
  <c r="EI26" i="98"/>
  <c r="EH26" i="98"/>
  <c r="EG26" i="98"/>
  <c r="EF26" i="98"/>
  <c r="EE26" i="98"/>
  <c r="ED26" i="98"/>
  <c r="EC26" i="98"/>
  <c r="EB26" i="98"/>
  <c r="EA26" i="98"/>
  <c r="DZ26" i="98"/>
  <c r="DY26" i="98"/>
  <c r="DX26" i="98"/>
  <c r="DW26" i="98"/>
  <c r="DV26" i="98"/>
  <c r="DU26" i="98"/>
  <c r="DT26" i="98"/>
  <c r="DS26" i="98"/>
  <c r="DR26" i="98"/>
  <c r="DQ26" i="98"/>
  <c r="DP26" i="98"/>
  <c r="DO26" i="98"/>
  <c r="DN26" i="98"/>
  <c r="DM26" i="98"/>
  <c r="DL26" i="98"/>
  <c r="DK26" i="98"/>
  <c r="DJ26" i="98"/>
  <c r="DI26" i="98"/>
  <c r="DH26" i="98"/>
  <c r="DG26" i="98"/>
  <c r="DF26" i="98"/>
  <c r="DE26" i="98"/>
  <c r="DD26" i="98"/>
  <c r="DC26" i="98"/>
  <c r="DB26" i="98"/>
  <c r="DA26" i="98"/>
  <c r="CZ26" i="98"/>
  <c r="CY26" i="98"/>
  <c r="CW26" i="98"/>
  <c r="CV26" i="98"/>
  <c r="CU26" i="98"/>
  <c r="CT26" i="98"/>
  <c r="CS26" i="98"/>
  <c r="CR26" i="98"/>
  <c r="CQ26" i="98"/>
  <c r="CP26" i="98"/>
  <c r="CO26" i="98"/>
  <c r="CN26" i="98"/>
  <c r="CM26" i="98"/>
  <c r="CL26" i="98"/>
  <c r="CK26" i="98"/>
  <c r="CJ26" i="98"/>
  <c r="CI26" i="98"/>
  <c r="CH26" i="98"/>
  <c r="CG26" i="98"/>
  <c r="CF26" i="98"/>
  <c r="CE26" i="98"/>
  <c r="CD26" i="98"/>
  <c r="CC26" i="98"/>
  <c r="CB26" i="98"/>
  <c r="CA26" i="98"/>
  <c r="BZ26" i="98"/>
  <c r="BY26" i="98"/>
  <c r="BX26" i="98"/>
  <c r="BW26" i="98"/>
  <c r="BV26" i="98"/>
  <c r="BU26" i="98"/>
  <c r="BT26" i="98"/>
  <c r="BS26" i="98"/>
  <c r="BR26" i="98"/>
  <c r="BQ26" i="98"/>
  <c r="BP26" i="98"/>
  <c r="BO26" i="98"/>
  <c r="BN26" i="98"/>
  <c r="BM26" i="98"/>
  <c r="BL26" i="98"/>
  <c r="BK26" i="98"/>
  <c r="BJ26" i="98"/>
  <c r="BI26" i="98"/>
  <c r="BH26" i="98"/>
  <c r="BF26" i="98"/>
  <c r="BE26" i="98"/>
  <c r="BD26" i="98"/>
  <c r="BC26" i="98"/>
  <c r="BB26" i="98"/>
  <c r="BA26" i="98"/>
  <c r="AZ26" i="98"/>
  <c r="AY26" i="98"/>
  <c r="AX26" i="98"/>
  <c r="AW26" i="98"/>
  <c r="AV26" i="98"/>
  <c r="AU26" i="98"/>
  <c r="AT26" i="98"/>
  <c r="AS26" i="98"/>
  <c r="AR26" i="98"/>
  <c r="AQ26" i="98"/>
  <c r="AP26" i="98"/>
  <c r="AO26" i="98"/>
  <c r="AN26" i="98"/>
  <c r="AM26" i="98"/>
  <c r="AL26" i="98"/>
  <c r="AK26" i="98"/>
  <c r="AI26" i="98"/>
  <c r="AH26" i="98"/>
  <c r="AG26" i="98"/>
  <c r="AF26" i="98"/>
  <c r="AE26" i="98"/>
  <c r="AD26" i="98"/>
  <c r="AC26" i="98"/>
  <c r="AB26" i="98"/>
  <c r="AA26" i="98"/>
  <c r="Z26" i="98"/>
  <c r="Y26" i="98"/>
  <c r="X26" i="98"/>
  <c r="W26" i="98"/>
  <c r="V26" i="98"/>
  <c r="U26" i="98"/>
  <c r="T26" i="98"/>
  <c r="S26" i="98"/>
  <c r="R26" i="98"/>
  <c r="Q26" i="98"/>
  <c r="P26" i="98"/>
  <c r="O26" i="98"/>
  <c r="N26" i="98"/>
  <c r="IN16" i="98"/>
  <c r="IM16" i="98"/>
  <c r="IL16" i="98"/>
  <c r="IK16" i="98"/>
  <c r="IJ16" i="98"/>
  <c r="II16" i="98"/>
  <c r="IH16" i="98"/>
  <c r="IG16" i="98"/>
  <c r="IF16" i="98"/>
  <c r="IE16" i="98"/>
  <c r="ID16" i="98"/>
  <c r="IC16" i="98"/>
  <c r="IB16" i="98"/>
  <c r="IA16" i="98"/>
  <c r="HZ16" i="98"/>
  <c r="HY16" i="98"/>
  <c r="HX16" i="98"/>
  <c r="HW16" i="98"/>
  <c r="HV16" i="98"/>
  <c r="HU16" i="98"/>
  <c r="HT16" i="98"/>
  <c r="HS16" i="98"/>
  <c r="HQ16" i="98"/>
  <c r="HP16" i="98"/>
  <c r="HO16" i="98"/>
  <c r="HN16" i="98"/>
  <c r="HM16" i="98"/>
  <c r="HL16" i="98"/>
  <c r="HK16" i="98"/>
  <c r="HJ16" i="98"/>
  <c r="HI16" i="98"/>
  <c r="HH16" i="98"/>
  <c r="HG16" i="98"/>
  <c r="HF16" i="98"/>
  <c r="HE16" i="98"/>
  <c r="HD16" i="98"/>
  <c r="HC16" i="98"/>
  <c r="HB16" i="98"/>
  <c r="HA16" i="98"/>
  <c r="GZ16" i="98"/>
  <c r="GY16" i="98"/>
  <c r="GX16" i="98"/>
  <c r="GW16" i="98"/>
  <c r="GV16" i="98"/>
  <c r="GT16" i="98"/>
  <c r="GS16" i="98"/>
  <c r="GR16" i="98"/>
  <c r="GQ16" i="98"/>
  <c r="GP16" i="98"/>
  <c r="GO16" i="98"/>
  <c r="GN16" i="98"/>
  <c r="GM16" i="98"/>
  <c r="GL16" i="98"/>
  <c r="GK16" i="98"/>
  <c r="GJ16" i="98"/>
  <c r="GI16" i="98"/>
  <c r="GH16" i="98"/>
  <c r="GG16" i="98"/>
  <c r="GF16" i="98"/>
  <c r="GE16" i="98"/>
  <c r="GD16" i="98"/>
  <c r="GC16" i="98"/>
  <c r="GB16" i="98"/>
  <c r="GA16" i="98"/>
  <c r="FZ16" i="98"/>
  <c r="FY16" i="98"/>
  <c r="FW16" i="98"/>
  <c r="FV16" i="98"/>
  <c r="FU16" i="98"/>
  <c r="FT16" i="98"/>
  <c r="FS16" i="98"/>
  <c r="FR16" i="98"/>
  <c r="FQ16" i="98"/>
  <c r="FP16" i="98"/>
  <c r="FO16" i="98"/>
  <c r="FN16" i="98"/>
  <c r="FM16" i="98"/>
  <c r="FL16" i="98"/>
  <c r="FK16" i="98"/>
  <c r="FJ16" i="98"/>
  <c r="FI16" i="98"/>
  <c r="FH16" i="98"/>
  <c r="FG16" i="98"/>
  <c r="FF16" i="98"/>
  <c r="FE16" i="98"/>
  <c r="FD16" i="98"/>
  <c r="FC16" i="98"/>
  <c r="FB16" i="98"/>
  <c r="ER16" i="98"/>
  <c r="EQ16" i="98"/>
  <c r="EN16" i="98"/>
  <c r="EM16" i="98"/>
  <c r="EL16" i="98"/>
  <c r="EK16" i="98"/>
  <c r="EJ16" i="98"/>
  <c r="EI16" i="98"/>
  <c r="EH16" i="98"/>
  <c r="EG16" i="98"/>
  <c r="EF16" i="98"/>
  <c r="EE16" i="98"/>
  <c r="ED16" i="98"/>
  <c r="EC16" i="98"/>
  <c r="EB16" i="98"/>
  <c r="EA16" i="98"/>
  <c r="DZ16" i="98"/>
  <c r="DY16" i="98"/>
  <c r="DX16" i="98"/>
  <c r="DW16" i="98"/>
  <c r="DV16" i="98"/>
  <c r="DU16" i="98"/>
  <c r="DT16" i="98"/>
  <c r="DS16" i="98"/>
  <c r="DR16" i="98"/>
  <c r="DQ16" i="98"/>
  <c r="DP16" i="98"/>
  <c r="DO16" i="98"/>
  <c r="DN16" i="98"/>
  <c r="DM16" i="98"/>
  <c r="DL16" i="98"/>
  <c r="DK16" i="98"/>
  <c r="DJ16" i="98"/>
  <c r="DI16" i="98"/>
  <c r="DH16" i="98"/>
  <c r="DG16" i="98"/>
  <c r="DF16" i="98"/>
  <c r="DE16" i="98"/>
  <c r="DD16" i="98"/>
  <c r="DC16" i="98"/>
  <c r="DB16" i="98"/>
  <c r="DA16" i="98"/>
  <c r="CZ16" i="98"/>
  <c r="CY16" i="98"/>
  <c r="CW16" i="98"/>
  <c r="CV16" i="98"/>
  <c r="CU16" i="98"/>
  <c r="CT16" i="98"/>
  <c r="CS16" i="98"/>
  <c r="CR16" i="98"/>
  <c r="CQ16" i="98"/>
  <c r="CP16" i="98"/>
  <c r="CO16" i="98"/>
  <c r="CN16" i="98"/>
  <c r="CM16" i="98"/>
  <c r="CL16" i="98"/>
  <c r="CK16" i="98"/>
  <c r="CJ16" i="98"/>
  <c r="CI16" i="98"/>
  <c r="CH16" i="98"/>
  <c r="CG16" i="98"/>
  <c r="CF16" i="98"/>
  <c r="CE16" i="98"/>
  <c r="CD16" i="98"/>
  <c r="CC16" i="98"/>
  <c r="CB16" i="98"/>
  <c r="CA16" i="98"/>
  <c r="BZ16" i="98"/>
  <c r="BY16" i="98"/>
  <c r="BX16" i="98"/>
  <c r="BW16" i="98"/>
  <c r="BV16" i="98"/>
  <c r="BU16" i="98"/>
  <c r="BT16" i="98"/>
  <c r="BS16" i="98"/>
  <c r="BR16" i="98"/>
  <c r="BQ16" i="98"/>
  <c r="BP16" i="98"/>
  <c r="BO16" i="98"/>
  <c r="BN16" i="98"/>
  <c r="BM16" i="98"/>
  <c r="BL16" i="98"/>
  <c r="BK16" i="98"/>
  <c r="BJ16" i="98"/>
  <c r="BI16" i="98"/>
  <c r="BH16" i="98"/>
  <c r="BF16" i="98"/>
  <c r="BE16" i="98"/>
  <c r="BD16" i="98"/>
  <c r="BC16" i="98"/>
  <c r="BB16" i="98"/>
  <c r="BA16" i="98"/>
  <c r="AZ16" i="98"/>
  <c r="AY16" i="98"/>
  <c r="AX16" i="98"/>
  <c r="AW16" i="98"/>
  <c r="AV16" i="98"/>
  <c r="AU16" i="98"/>
  <c r="AT16" i="98"/>
  <c r="AS16" i="98"/>
  <c r="AR16" i="98"/>
  <c r="AQ16" i="98"/>
  <c r="AP16" i="98"/>
  <c r="AO16" i="98"/>
  <c r="AN16" i="98"/>
  <c r="AM16" i="98"/>
  <c r="AL16" i="98"/>
  <c r="AK16" i="98"/>
  <c r="AI16" i="98"/>
  <c r="AH16" i="98"/>
  <c r="AG16" i="98"/>
  <c r="AF16" i="98"/>
  <c r="AE16" i="98"/>
  <c r="AD16" i="98"/>
  <c r="AC16" i="98"/>
  <c r="AB16" i="98"/>
  <c r="AA16" i="98"/>
  <c r="Z16" i="98"/>
  <c r="Y16" i="98"/>
  <c r="X16" i="98"/>
  <c r="W16" i="98"/>
  <c r="V16" i="98"/>
  <c r="U16" i="98"/>
  <c r="T16" i="98"/>
  <c r="S16" i="98"/>
  <c r="R16" i="98"/>
  <c r="Q16" i="98"/>
  <c r="P16" i="98"/>
  <c r="O16" i="98"/>
  <c r="N16" i="98"/>
  <c r="IN25" i="98"/>
  <c r="IM25" i="98"/>
  <c r="IL25" i="98"/>
  <c r="IK25" i="98"/>
  <c r="IJ25" i="98"/>
  <c r="II25" i="98"/>
  <c r="IH25" i="98"/>
  <c r="IG25" i="98"/>
  <c r="IF25" i="98"/>
  <c r="IE25" i="98"/>
  <c r="ID25" i="98"/>
  <c r="IC25" i="98"/>
  <c r="IB25" i="98"/>
  <c r="IA25" i="98"/>
  <c r="HZ25" i="98"/>
  <c r="HY25" i="98"/>
  <c r="HX25" i="98"/>
  <c r="HW25" i="98"/>
  <c r="HV25" i="98"/>
  <c r="HU25" i="98"/>
  <c r="HT25" i="98"/>
  <c r="HS25" i="98"/>
  <c r="HQ25" i="98"/>
  <c r="HP25" i="98"/>
  <c r="HO25" i="98"/>
  <c r="HN25" i="98"/>
  <c r="HM25" i="98"/>
  <c r="HL25" i="98"/>
  <c r="HK25" i="98"/>
  <c r="HJ25" i="98"/>
  <c r="HI25" i="98"/>
  <c r="HH25" i="98"/>
  <c r="HG25" i="98"/>
  <c r="HF25" i="98"/>
  <c r="HE25" i="98"/>
  <c r="HD25" i="98"/>
  <c r="HC25" i="98"/>
  <c r="HB25" i="98"/>
  <c r="HA25" i="98"/>
  <c r="GZ25" i="98"/>
  <c r="GY25" i="98"/>
  <c r="GX25" i="98"/>
  <c r="GW25" i="98"/>
  <c r="GV25" i="98"/>
  <c r="GT25" i="98"/>
  <c r="GS25" i="98"/>
  <c r="GR25" i="98"/>
  <c r="GQ25" i="98"/>
  <c r="GP25" i="98"/>
  <c r="GO25" i="98"/>
  <c r="GN25" i="98"/>
  <c r="GM25" i="98"/>
  <c r="GL25" i="98"/>
  <c r="GK25" i="98"/>
  <c r="GJ25" i="98"/>
  <c r="GI25" i="98"/>
  <c r="GH25" i="98"/>
  <c r="GG25" i="98"/>
  <c r="GF25" i="98"/>
  <c r="GE25" i="98"/>
  <c r="GD25" i="98"/>
  <c r="GC25" i="98"/>
  <c r="GB25" i="98"/>
  <c r="GA25" i="98"/>
  <c r="FZ25" i="98"/>
  <c r="FY25" i="98"/>
  <c r="FW25" i="98"/>
  <c r="FV25" i="98"/>
  <c r="FU25" i="98"/>
  <c r="FT25" i="98"/>
  <c r="FS25" i="98"/>
  <c r="FR25" i="98"/>
  <c r="FQ25" i="98"/>
  <c r="FP25" i="98"/>
  <c r="FO25" i="98"/>
  <c r="FN25" i="98"/>
  <c r="FM25" i="98"/>
  <c r="FL25" i="98"/>
  <c r="FK25" i="98"/>
  <c r="FJ25" i="98"/>
  <c r="FI25" i="98"/>
  <c r="FH25" i="98"/>
  <c r="FG25" i="98"/>
  <c r="FF25" i="98"/>
  <c r="FE25" i="98"/>
  <c r="FD25" i="98"/>
  <c r="FC25" i="98"/>
  <c r="FB25" i="98"/>
  <c r="ER25" i="98"/>
  <c r="EQ25" i="98"/>
  <c r="EN25" i="98"/>
  <c r="EM25" i="98"/>
  <c r="EL25" i="98"/>
  <c r="EK25" i="98"/>
  <c r="EJ25" i="98"/>
  <c r="EI25" i="98"/>
  <c r="EH25" i="98"/>
  <c r="EG25" i="98"/>
  <c r="EF25" i="98"/>
  <c r="EE25" i="98"/>
  <c r="ED25" i="98"/>
  <c r="EC25" i="98"/>
  <c r="EB25" i="98"/>
  <c r="EA25" i="98"/>
  <c r="DZ25" i="98"/>
  <c r="DY25" i="98"/>
  <c r="DX25" i="98"/>
  <c r="DW25" i="98"/>
  <c r="DV25" i="98"/>
  <c r="DU25" i="98"/>
  <c r="DT25" i="98"/>
  <c r="DS25" i="98"/>
  <c r="DR25" i="98"/>
  <c r="DQ25" i="98"/>
  <c r="DP25" i="98"/>
  <c r="DO25" i="98"/>
  <c r="DN25" i="98"/>
  <c r="DM25" i="98"/>
  <c r="DL25" i="98"/>
  <c r="DK25" i="98"/>
  <c r="DJ25" i="98"/>
  <c r="DI25" i="98"/>
  <c r="DH25" i="98"/>
  <c r="DG25" i="98"/>
  <c r="DF25" i="98"/>
  <c r="DE25" i="98"/>
  <c r="DD25" i="98"/>
  <c r="DC25" i="98"/>
  <c r="DB25" i="98"/>
  <c r="DA25" i="98"/>
  <c r="CZ25" i="98"/>
  <c r="CY25" i="98"/>
  <c r="CW25" i="98"/>
  <c r="CV25" i="98"/>
  <c r="CU25" i="98"/>
  <c r="CT25" i="98"/>
  <c r="CS25" i="98"/>
  <c r="CR25" i="98"/>
  <c r="CQ25" i="98"/>
  <c r="CP25" i="98"/>
  <c r="CO25" i="98"/>
  <c r="CN25" i="98"/>
  <c r="CM25" i="98"/>
  <c r="CL25" i="98"/>
  <c r="CK25" i="98"/>
  <c r="CJ25" i="98"/>
  <c r="CI25" i="98"/>
  <c r="CH25" i="98"/>
  <c r="CG25" i="98"/>
  <c r="CF25" i="98"/>
  <c r="CE25" i="98"/>
  <c r="CD25" i="98"/>
  <c r="CC25" i="98"/>
  <c r="CB25" i="98"/>
  <c r="CA25" i="98"/>
  <c r="BZ25" i="98"/>
  <c r="BY25" i="98"/>
  <c r="BX25" i="98"/>
  <c r="BW25" i="98"/>
  <c r="BV25" i="98"/>
  <c r="BU25" i="98"/>
  <c r="BT25" i="98"/>
  <c r="BS25" i="98"/>
  <c r="BR25" i="98"/>
  <c r="BQ25" i="98"/>
  <c r="BP25" i="98"/>
  <c r="BO25" i="98"/>
  <c r="BN25" i="98"/>
  <c r="BM25" i="98"/>
  <c r="BL25" i="98"/>
  <c r="BK25" i="98"/>
  <c r="BJ25" i="98"/>
  <c r="BI25" i="98"/>
  <c r="BH25" i="98"/>
  <c r="BF25" i="98"/>
  <c r="BE25" i="98"/>
  <c r="BD25" i="98"/>
  <c r="BC25" i="98"/>
  <c r="BB25" i="98"/>
  <c r="BA25" i="98"/>
  <c r="AZ25" i="98"/>
  <c r="AY25" i="98"/>
  <c r="AX25" i="98"/>
  <c r="AW25" i="98"/>
  <c r="AV25" i="98"/>
  <c r="AU25" i="98"/>
  <c r="AT25" i="98"/>
  <c r="AS25" i="98"/>
  <c r="AR25" i="98"/>
  <c r="AQ25" i="98"/>
  <c r="AP25" i="98"/>
  <c r="AO25" i="98"/>
  <c r="AN25" i="98"/>
  <c r="AM25" i="98"/>
  <c r="AL25" i="98"/>
  <c r="AK25" i="98"/>
  <c r="AI25" i="98"/>
  <c r="AH25" i="98"/>
  <c r="AG25" i="98"/>
  <c r="AF25" i="98"/>
  <c r="AE25" i="98"/>
  <c r="AD25" i="98"/>
  <c r="AC25" i="98"/>
  <c r="AB25" i="98"/>
  <c r="AA25" i="98"/>
  <c r="Z25" i="98"/>
  <c r="Y25" i="98"/>
  <c r="X25" i="98"/>
  <c r="W25" i="98"/>
  <c r="V25" i="98"/>
  <c r="U25" i="98"/>
  <c r="T25" i="98"/>
  <c r="S25" i="98"/>
  <c r="R25" i="98"/>
  <c r="Q25" i="98"/>
  <c r="P25" i="98"/>
  <c r="O25" i="98"/>
  <c r="N25" i="98"/>
  <c r="IN17" i="98"/>
  <c r="IM17" i="98"/>
  <c r="IL17" i="98"/>
  <c r="IK17" i="98"/>
  <c r="IJ17" i="98"/>
  <c r="II17" i="98"/>
  <c r="IH17" i="98"/>
  <c r="IG17" i="98"/>
  <c r="IF17" i="98"/>
  <c r="IE17" i="98"/>
  <c r="ID17" i="98"/>
  <c r="IC17" i="98"/>
  <c r="IB17" i="98"/>
  <c r="IA17" i="98"/>
  <c r="HZ17" i="98"/>
  <c r="HY17" i="98"/>
  <c r="HX17" i="98"/>
  <c r="HW17" i="98"/>
  <c r="HV17" i="98"/>
  <c r="HU17" i="98"/>
  <c r="HT17" i="98"/>
  <c r="HS17" i="98"/>
  <c r="HQ17" i="98"/>
  <c r="HP17" i="98"/>
  <c r="HO17" i="98"/>
  <c r="HN17" i="98"/>
  <c r="HM17" i="98"/>
  <c r="HL17" i="98"/>
  <c r="HK17" i="98"/>
  <c r="HJ17" i="98"/>
  <c r="HI17" i="98"/>
  <c r="HH17" i="98"/>
  <c r="HG17" i="98"/>
  <c r="HF17" i="98"/>
  <c r="HE17" i="98"/>
  <c r="HD17" i="98"/>
  <c r="HC17" i="98"/>
  <c r="HB17" i="98"/>
  <c r="HA17" i="98"/>
  <c r="GZ17" i="98"/>
  <c r="GY17" i="98"/>
  <c r="GX17" i="98"/>
  <c r="GW17" i="98"/>
  <c r="GV17" i="98"/>
  <c r="GT17" i="98"/>
  <c r="GS17" i="98"/>
  <c r="GR17" i="98"/>
  <c r="GQ17" i="98"/>
  <c r="GP17" i="98"/>
  <c r="GO17" i="98"/>
  <c r="GN17" i="98"/>
  <c r="GM17" i="98"/>
  <c r="GL17" i="98"/>
  <c r="GK17" i="98"/>
  <c r="GJ17" i="98"/>
  <c r="GI17" i="98"/>
  <c r="GH17" i="98"/>
  <c r="GG17" i="98"/>
  <c r="GF17" i="98"/>
  <c r="GE17" i="98"/>
  <c r="GD17" i="98"/>
  <c r="GC17" i="98"/>
  <c r="GB17" i="98"/>
  <c r="GA17" i="98"/>
  <c r="FZ17" i="98"/>
  <c r="FY17" i="98"/>
  <c r="FW17" i="98"/>
  <c r="FV17" i="98"/>
  <c r="FU17" i="98"/>
  <c r="FT17" i="98"/>
  <c r="FS17" i="98"/>
  <c r="FR17" i="98"/>
  <c r="FQ17" i="98"/>
  <c r="FP17" i="98"/>
  <c r="FO17" i="98"/>
  <c r="FN17" i="98"/>
  <c r="FM17" i="98"/>
  <c r="FL17" i="98"/>
  <c r="FK17" i="98"/>
  <c r="FJ17" i="98"/>
  <c r="FI17" i="98"/>
  <c r="FH17" i="98"/>
  <c r="FG17" i="98"/>
  <c r="FF17" i="98"/>
  <c r="FE17" i="98"/>
  <c r="FD17" i="98"/>
  <c r="FC17" i="98"/>
  <c r="FB17" i="98"/>
  <c r="ER17" i="98"/>
  <c r="EQ17" i="98"/>
  <c r="EN17" i="98"/>
  <c r="EM17" i="98"/>
  <c r="EL17" i="98"/>
  <c r="EK17" i="98"/>
  <c r="EJ17" i="98"/>
  <c r="EI17" i="98"/>
  <c r="EH17" i="98"/>
  <c r="EG17" i="98"/>
  <c r="EF17" i="98"/>
  <c r="EE17" i="98"/>
  <c r="ED17" i="98"/>
  <c r="EC17" i="98"/>
  <c r="EB17" i="98"/>
  <c r="EA17" i="98"/>
  <c r="DZ17" i="98"/>
  <c r="DY17" i="98"/>
  <c r="DX17" i="98"/>
  <c r="DW17" i="98"/>
  <c r="DV17" i="98"/>
  <c r="DU17" i="98"/>
  <c r="DT17" i="98"/>
  <c r="DS17" i="98"/>
  <c r="DR17" i="98"/>
  <c r="DQ17" i="98"/>
  <c r="DP17" i="98"/>
  <c r="DO17" i="98"/>
  <c r="DN17" i="98"/>
  <c r="DM17" i="98"/>
  <c r="DL17" i="98"/>
  <c r="DK17" i="98"/>
  <c r="DJ17" i="98"/>
  <c r="DI17" i="98"/>
  <c r="DH17" i="98"/>
  <c r="DG17" i="98"/>
  <c r="DF17" i="98"/>
  <c r="DE17" i="98"/>
  <c r="DD17" i="98"/>
  <c r="DC17" i="98"/>
  <c r="DB17" i="98"/>
  <c r="DA17" i="98"/>
  <c r="CZ17" i="98"/>
  <c r="CY17" i="98"/>
  <c r="CW17" i="98"/>
  <c r="CV17" i="98"/>
  <c r="CU17" i="98"/>
  <c r="CT17" i="98"/>
  <c r="CS17" i="98"/>
  <c r="CR17" i="98"/>
  <c r="CQ17" i="98"/>
  <c r="CP17" i="98"/>
  <c r="CO17" i="98"/>
  <c r="CN17" i="98"/>
  <c r="CM17" i="98"/>
  <c r="CL17" i="98"/>
  <c r="CK17" i="98"/>
  <c r="CJ17" i="98"/>
  <c r="CI17" i="98"/>
  <c r="CH17" i="98"/>
  <c r="CG17" i="98"/>
  <c r="CF17" i="98"/>
  <c r="CE17" i="98"/>
  <c r="CD17" i="98"/>
  <c r="CC17" i="98"/>
  <c r="CB17" i="98"/>
  <c r="CA17" i="98"/>
  <c r="BZ17" i="98"/>
  <c r="BY17" i="98"/>
  <c r="BX17" i="98"/>
  <c r="BW17" i="98"/>
  <c r="BV17" i="98"/>
  <c r="BU17" i="98"/>
  <c r="BT17" i="98"/>
  <c r="BS17" i="98"/>
  <c r="BR17" i="98"/>
  <c r="BQ17" i="98"/>
  <c r="BP17" i="98"/>
  <c r="BO17" i="98"/>
  <c r="BN17" i="98"/>
  <c r="BM17" i="98"/>
  <c r="BL17" i="98"/>
  <c r="BK17" i="98"/>
  <c r="BJ17" i="98"/>
  <c r="BI17" i="98"/>
  <c r="BH17" i="98"/>
  <c r="BF17" i="98"/>
  <c r="BE17" i="98"/>
  <c r="BD17" i="98"/>
  <c r="BC17" i="98"/>
  <c r="BB17" i="98"/>
  <c r="BA17" i="98"/>
  <c r="AZ17" i="98"/>
  <c r="AY17" i="98"/>
  <c r="AX17" i="98"/>
  <c r="AW17" i="98"/>
  <c r="AV17" i="98"/>
  <c r="AU17" i="98"/>
  <c r="AT17" i="98"/>
  <c r="AS17" i="98"/>
  <c r="AR17" i="98"/>
  <c r="AQ17" i="98"/>
  <c r="AP17" i="98"/>
  <c r="AO17" i="98"/>
  <c r="AN17" i="98"/>
  <c r="AM17" i="98"/>
  <c r="AL17" i="98"/>
  <c r="AK17" i="98"/>
  <c r="AI17" i="98"/>
  <c r="AH17" i="98"/>
  <c r="AG17" i="98"/>
  <c r="AF17" i="98"/>
  <c r="AE17" i="98"/>
  <c r="AD17" i="98"/>
  <c r="AC17" i="98"/>
  <c r="AB17" i="98"/>
  <c r="AA17" i="98"/>
  <c r="Z17" i="98"/>
  <c r="Y17" i="98"/>
  <c r="X17" i="98"/>
  <c r="W17" i="98"/>
  <c r="V17" i="98"/>
  <c r="U17" i="98"/>
  <c r="T17" i="98"/>
  <c r="S17" i="98"/>
  <c r="R17" i="98"/>
  <c r="Q17" i="98"/>
  <c r="P17" i="98"/>
  <c r="O17" i="98"/>
  <c r="N17" i="98"/>
  <c r="IN13" i="98"/>
  <c r="IM13" i="98"/>
  <c r="IL13" i="98"/>
  <c r="IK13" i="98"/>
  <c r="IJ13" i="98"/>
  <c r="II13" i="98"/>
  <c r="IH13" i="98"/>
  <c r="IG13" i="98"/>
  <c r="IF13" i="98"/>
  <c r="IE13" i="98"/>
  <c r="ID13" i="98"/>
  <c r="IC13" i="98"/>
  <c r="IB13" i="98"/>
  <c r="IA13" i="98"/>
  <c r="HZ13" i="98"/>
  <c r="HY13" i="98"/>
  <c r="HX13" i="98"/>
  <c r="HW13" i="98"/>
  <c r="HV13" i="98"/>
  <c r="HU13" i="98"/>
  <c r="HT13" i="98"/>
  <c r="HS13" i="98"/>
  <c r="HQ13" i="98"/>
  <c r="HP13" i="98"/>
  <c r="HO13" i="98"/>
  <c r="HN13" i="98"/>
  <c r="HM13" i="98"/>
  <c r="HL13" i="98"/>
  <c r="HK13" i="98"/>
  <c r="HJ13" i="98"/>
  <c r="HI13" i="98"/>
  <c r="HH13" i="98"/>
  <c r="HG13" i="98"/>
  <c r="HF13" i="98"/>
  <c r="HE13" i="98"/>
  <c r="HD13" i="98"/>
  <c r="HC13" i="98"/>
  <c r="HB13" i="98"/>
  <c r="HA13" i="98"/>
  <c r="GZ13" i="98"/>
  <c r="GY13" i="98"/>
  <c r="GX13" i="98"/>
  <c r="GW13" i="98"/>
  <c r="GV13" i="98"/>
  <c r="GT13" i="98"/>
  <c r="GS13" i="98"/>
  <c r="GR13" i="98"/>
  <c r="GQ13" i="98"/>
  <c r="GP13" i="98"/>
  <c r="GO13" i="98"/>
  <c r="GN13" i="98"/>
  <c r="GM13" i="98"/>
  <c r="GL13" i="98"/>
  <c r="GK13" i="98"/>
  <c r="GJ13" i="98"/>
  <c r="GI13" i="98"/>
  <c r="GH13" i="98"/>
  <c r="GG13" i="98"/>
  <c r="GF13" i="98"/>
  <c r="GE13" i="98"/>
  <c r="GD13" i="98"/>
  <c r="GC13" i="98"/>
  <c r="GB13" i="98"/>
  <c r="GA13" i="98"/>
  <c r="FZ13" i="98"/>
  <c r="FY13" i="98"/>
  <c r="FW13" i="98"/>
  <c r="FV13" i="98"/>
  <c r="FU13" i="98"/>
  <c r="FT13" i="98"/>
  <c r="FS13" i="98"/>
  <c r="FR13" i="98"/>
  <c r="FQ13" i="98"/>
  <c r="FP13" i="98"/>
  <c r="FO13" i="98"/>
  <c r="FN13" i="98"/>
  <c r="FM13" i="98"/>
  <c r="FL13" i="98"/>
  <c r="FK13" i="98"/>
  <c r="FJ13" i="98"/>
  <c r="FI13" i="98"/>
  <c r="FH13" i="98"/>
  <c r="FG13" i="98"/>
  <c r="FF13" i="98"/>
  <c r="FE13" i="98"/>
  <c r="FD13" i="98"/>
  <c r="FC13" i="98"/>
  <c r="FB13" i="98"/>
  <c r="ER13" i="98"/>
  <c r="EQ13" i="98"/>
  <c r="EN13" i="98"/>
  <c r="EM13" i="98"/>
  <c r="EL13" i="98"/>
  <c r="EK13" i="98"/>
  <c r="EJ13" i="98"/>
  <c r="EI13" i="98"/>
  <c r="EH13" i="98"/>
  <c r="EG13" i="98"/>
  <c r="EF13" i="98"/>
  <c r="EE13" i="98"/>
  <c r="ED13" i="98"/>
  <c r="EC13" i="98"/>
  <c r="EB13" i="98"/>
  <c r="EA13" i="98"/>
  <c r="DZ13" i="98"/>
  <c r="DY13" i="98"/>
  <c r="DX13" i="98"/>
  <c r="DW13" i="98"/>
  <c r="DV13" i="98"/>
  <c r="DU13" i="98"/>
  <c r="DT13" i="98"/>
  <c r="DS13" i="98"/>
  <c r="DR13" i="98"/>
  <c r="DQ13" i="98"/>
  <c r="DP13" i="98"/>
  <c r="DO13" i="98"/>
  <c r="DN13" i="98"/>
  <c r="DM13" i="98"/>
  <c r="DL13" i="98"/>
  <c r="DK13" i="98"/>
  <c r="DJ13" i="98"/>
  <c r="DI13" i="98"/>
  <c r="DH13" i="98"/>
  <c r="DG13" i="98"/>
  <c r="DF13" i="98"/>
  <c r="DE13" i="98"/>
  <c r="DD13" i="98"/>
  <c r="DC13" i="98"/>
  <c r="DB13" i="98"/>
  <c r="DA13" i="98"/>
  <c r="CZ13" i="98"/>
  <c r="CY13" i="98"/>
  <c r="CW13" i="98"/>
  <c r="CV13" i="98"/>
  <c r="CU13" i="98"/>
  <c r="CT13" i="98"/>
  <c r="CS13" i="98"/>
  <c r="CR13" i="98"/>
  <c r="CQ13" i="98"/>
  <c r="CP13" i="98"/>
  <c r="CO13" i="98"/>
  <c r="CN13" i="98"/>
  <c r="CM13" i="98"/>
  <c r="CL13" i="98"/>
  <c r="CK13" i="98"/>
  <c r="CJ13" i="98"/>
  <c r="CI13" i="98"/>
  <c r="CH13" i="98"/>
  <c r="CG13" i="98"/>
  <c r="CF13" i="98"/>
  <c r="CE13" i="98"/>
  <c r="CD13" i="98"/>
  <c r="CC13" i="98"/>
  <c r="CB13" i="98"/>
  <c r="CA13" i="98"/>
  <c r="BZ13" i="98"/>
  <c r="BY13" i="98"/>
  <c r="BX13" i="98"/>
  <c r="BW13" i="98"/>
  <c r="BV13" i="98"/>
  <c r="BU13" i="98"/>
  <c r="BT13" i="98"/>
  <c r="BS13" i="98"/>
  <c r="BR13" i="98"/>
  <c r="BQ13" i="98"/>
  <c r="BP13" i="98"/>
  <c r="BO13" i="98"/>
  <c r="BN13" i="98"/>
  <c r="BM13" i="98"/>
  <c r="BL13" i="98"/>
  <c r="BK13" i="98"/>
  <c r="BJ13" i="98"/>
  <c r="BI13" i="98"/>
  <c r="BH13" i="98"/>
  <c r="BF13" i="98"/>
  <c r="BE13" i="98"/>
  <c r="BD13" i="98"/>
  <c r="BC13" i="98"/>
  <c r="BB13" i="98"/>
  <c r="BA13" i="98"/>
  <c r="AZ13" i="98"/>
  <c r="AY13" i="98"/>
  <c r="AX13" i="98"/>
  <c r="AW13" i="98"/>
  <c r="AV13" i="98"/>
  <c r="AU13" i="98"/>
  <c r="AT13" i="98"/>
  <c r="AS13" i="98"/>
  <c r="AR13" i="98"/>
  <c r="AQ13" i="98"/>
  <c r="AP13" i="98"/>
  <c r="AO13" i="98"/>
  <c r="AN13" i="98"/>
  <c r="AM13" i="98"/>
  <c r="AL13" i="98"/>
  <c r="AK13" i="98"/>
  <c r="AI13" i="98"/>
  <c r="AH13" i="98"/>
  <c r="AG13" i="98"/>
  <c r="AF13" i="98"/>
  <c r="AE13" i="98"/>
  <c r="AD13" i="98"/>
  <c r="AC13" i="98"/>
  <c r="AB13" i="98"/>
  <c r="AA13" i="98"/>
  <c r="Z13" i="98"/>
  <c r="Y13" i="98"/>
  <c r="X13" i="98"/>
  <c r="W13" i="98"/>
  <c r="V13" i="98"/>
  <c r="U13" i="98"/>
  <c r="T13" i="98"/>
  <c r="S13" i="98"/>
  <c r="R13" i="98"/>
  <c r="Q13" i="98"/>
  <c r="P13" i="98"/>
  <c r="O13" i="98"/>
  <c r="N13" i="98"/>
  <c r="IN22" i="98"/>
  <c r="IM22" i="98"/>
  <c r="IL22" i="98"/>
  <c r="IK22" i="98"/>
  <c r="IJ22" i="98"/>
  <c r="II22" i="98"/>
  <c r="IH22" i="98"/>
  <c r="IG22" i="98"/>
  <c r="IF22" i="98"/>
  <c r="IE22" i="98"/>
  <c r="ID22" i="98"/>
  <c r="IC22" i="98"/>
  <c r="IB22" i="98"/>
  <c r="IA22" i="98"/>
  <c r="HZ22" i="98"/>
  <c r="HY22" i="98"/>
  <c r="HX22" i="98"/>
  <c r="HW22" i="98"/>
  <c r="HV22" i="98"/>
  <c r="HU22" i="98"/>
  <c r="HT22" i="98"/>
  <c r="HS22" i="98"/>
  <c r="HQ22" i="98"/>
  <c r="HP22" i="98"/>
  <c r="HO22" i="98"/>
  <c r="HN22" i="98"/>
  <c r="HM22" i="98"/>
  <c r="HL22" i="98"/>
  <c r="HK22" i="98"/>
  <c r="HJ22" i="98"/>
  <c r="HI22" i="98"/>
  <c r="HH22" i="98"/>
  <c r="HG22" i="98"/>
  <c r="HF22" i="98"/>
  <c r="HE22" i="98"/>
  <c r="HD22" i="98"/>
  <c r="HC22" i="98"/>
  <c r="HB22" i="98"/>
  <c r="HA22" i="98"/>
  <c r="GZ22" i="98"/>
  <c r="GY22" i="98"/>
  <c r="GX22" i="98"/>
  <c r="GW22" i="98"/>
  <c r="GV22" i="98"/>
  <c r="GT22" i="98"/>
  <c r="GS22" i="98"/>
  <c r="GR22" i="98"/>
  <c r="GQ22" i="98"/>
  <c r="GP22" i="98"/>
  <c r="GO22" i="98"/>
  <c r="GN22" i="98"/>
  <c r="GM22" i="98"/>
  <c r="GL22" i="98"/>
  <c r="GK22" i="98"/>
  <c r="GJ22" i="98"/>
  <c r="GI22" i="98"/>
  <c r="GH22" i="98"/>
  <c r="GG22" i="98"/>
  <c r="GF22" i="98"/>
  <c r="GE22" i="98"/>
  <c r="GD22" i="98"/>
  <c r="GC22" i="98"/>
  <c r="GB22" i="98"/>
  <c r="GA22" i="98"/>
  <c r="FZ22" i="98"/>
  <c r="FY22" i="98"/>
  <c r="FW22" i="98"/>
  <c r="FV22" i="98"/>
  <c r="FU22" i="98"/>
  <c r="FT22" i="98"/>
  <c r="FS22" i="98"/>
  <c r="FR22" i="98"/>
  <c r="FQ22" i="98"/>
  <c r="FP22" i="98"/>
  <c r="FO22" i="98"/>
  <c r="FN22" i="98"/>
  <c r="FM22" i="98"/>
  <c r="FL22" i="98"/>
  <c r="FK22" i="98"/>
  <c r="FJ22" i="98"/>
  <c r="FI22" i="98"/>
  <c r="FH22" i="98"/>
  <c r="FG22" i="98"/>
  <c r="FF22" i="98"/>
  <c r="FE22" i="98"/>
  <c r="FD22" i="98"/>
  <c r="FC22" i="98"/>
  <c r="FB22" i="98"/>
  <c r="ER22" i="98"/>
  <c r="EQ22" i="98"/>
  <c r="EN22" i="98"/>
  <c r="EM22" i="98"/>
  <c r="EL22" i="98"/>
  <c r="EK22" i="98"/>
  <c r="EJ22" i="98"/>
  <c r="EI22" i="98"/>
  <c r="EH22" i="98"/>
  <c r="EG22" i="98"/>
  <c r="EF22" i="98"/>
  <c r="EE22" i="98"/>
  <c r="ED22" i="98"/>
  <c r="EC22" i="98"/>
  <c r="EB22" i="98"/>
  <c r="EA22" i="98"/>
  <c r="DZ22" i="98"/>
  <c r="DY22" i="98"/>
  <c r="DX22" i="98"/>
  <c r="DW22" i="98"/>
  <c r="DV22" i="98"/>
  <c r="DU22" i="98"/>
  <c r="DT22" i="98"/>
  <c r="DS22" i="98"/>
  <c r="DR22" i="98"/>
  <c r="DQ22" i="98"/>
  <c r="DP22" i="98"/>
  <c r="DO22" i="98"/>
  <c r="DN22" i="98"/>
  <c r="DM22" i="98"/>
  <c r="DL22" i="98"/>
  <c r="DK22" i="98"/>
  <c r="DJ22" i="98"/>
  <c r="DI22" i="98"/>
  <c r="DH22" i="98"/>
  <c r="DG22" i="98"/>
  <c r="DF22" i="98"/>
  <c r="DE22" i="98"/>
  <c r="DD22" i="98"/>
  <c r="DC22" i="98"/>
  <c r="DB22" i="98"/>
  <c r="DA22" i="98"/>
  <c r="CZ22" i="98"/>
  <c r="CY22" i="98"/>
  <c r="CW22" i="98"/>
  <c r="CV22" i="98"/>
  <c r="CU22" i="98"/>
  <c r="CT22" i="98"/>
  <c r="CS22" i="98"/>
  <c r="CR22" i="98"/>
  <c r="CQ22" i="98"/>
  <c r="CP22" i="98"/>
  <c r="CO22" i="98"/>
  <c r="CN22" i="98"/>
  <c r="CM22" i="98"/>
  <c r="CL22" i="98"/>
  <c r="CK22" i="98"/>
  <c r="CJ22" i="98"/>
  <c r="CI22" i="98"/>
  <c r="CH22" i="98"/>
  <c r="CG22" i="98"/>
  <c r="CF22" i="98"/>
  <c r="CE22" i="98"/>
  <c r="CD22" i="98"/>
  <c r="CC22" i="98"/>
  <c r="CB22" i="98"/>
  <c r="CA22" i="98"/>
  <c r="BZ22" i="98"/>
  <c r="BY22" i="98"/>
  <c r="BX22" i="98"/>
  <c r="BW22" i="98"/>
  <c r="BV22" i="98"/>
  <c r="BU22" i="98"/>
  <c r="BT22" i="98"/>
  <c r="BS22" i="98"/>
  <c r="BR22" i="98"/>
  <c r="BQ22" i="98"/>
  <c r="BP22" i="98"/>
  <c r="BO22" i="98"/>
  <c r="BN22" i="98"/>
  <c r="BM22" i="98"/>
  <c r="BL22" i="98"/>
  <c r="BK22" i="98"/>
  <c r="BJ22" i="98"/>
  <c r="BI22" i="98"/>
  <c r="BH22" i="98"/>
  <c r="BF22" i="98"/>
  <c r="BE22" i="98"/>
  <c r="BD22" i="98"/>
  <c r="BC22" i="98"/>
  <c r="BB22" i="98"/>
  <c r="BA22" i="98"/>
  <c r="AZ22" i="98"/>
  <c r="AY22" i="98"/>
  <c r="AX22" i="98"/>
  <c r="AW22" i="98"/>
  <c r="AV22" i="98"/>
  <c r="AU22" i="98"/>
  <c r="AT22" i="98"/>
  <c r="AS22" i="98"/>
  <c r="AR22" i="98"/>
  <c r="AQ22" i="98"/>
  <c r="AP22" i="98"/>
  <c r="AO22" i="98"/>
  <c r="AN22" i="98"/>
  <c r="AM22" i="98"/>
  <c r="AL22" i="98"/>
  <c r="AK22" i="98"/>
  <c r="AI22" i="98"/>
  <c r="AH22" i="98"/>
  <c r="AG22" i="98"/>
  <c r="AF22" i="98"/>
  <c r="AE22" i="98"/>
  <c r="AD22" i="98"/>
  <c r="AC22" i="98"/>
  <c r="AB22" i="98"/>
  <c r="AA22" i="98"/>
  <c r="Z22" i="98"/>
  <c r="Y22" i="98"/>
  <c r="X22" i="98"/>
  <c r="W22" i="98"/>
  <c r="V22" i="98"/>
  <c r="U22" i="98"/>
  <c r="T22" i="98"/>
  <c r="S22" i="98"/>
  <c r="R22" i="98"/>
  <c r="Q22" i="98"/>
  <c r="P22" i="98"/>
  <c r="O22" i="98"/>
  <c r="N22" i="98"/>
  <c r="IN14" i="98"/>
  <c r="IM14" i="98"/>
  <c r="IL14" i="98"/>
  <c r="IK14" i="98"/>
  <c r="IJ14" i="98"/>
  <c r="II14" i="98"/>
  <c r="IH14" i="98"/>
  <c r="IG14" i="98"/>
  <c r="IF14" i="98"/>
  <c r="IE14" i="98"/>
  <c r="ID14" i="98"/>
  <c r="IC14" i="98"/>
  <c r="IB14" i="98"/>
  <c r="IA14" i="98"/>
  <c r="HZ14" i="98"/>
  <c r="HY14" i="98"/>
  <c r="HX14" i="98"/>
  <c r="HW14" i="98"/>
  <c r="HV14" i="98"/>
  <c r="HU14" i="98"/>
  <c r="HT14" i="98"/>
  <c r="HS14" i="98"/>
  <c r="HQ14" i="98"/>
  <c r="HP14" i="98"/>
  <c r="HO14" i="98"/>
  <c r="HN14" i="98"/>
  <c r="HM14" i="98"/>
  <c r="HL14" i="98"/>
  <c r="HK14" i="98"/>
  <c r="HJ14" i="98"/>
  <c r="HI14" i="98"/>
  <c r="HH14" i="98"/>
  <c r="HG14" i="98"/>
  <c r="HF14" i="98"/>
  <c r="HE14" i="98"/>
  <c r="HD14" i="98"/>
  <c r="HC14" i="98"/>
  <c r="HB14" i="98"/>
  <c r="HA14" i="98"/>
  <c r="GZ14" i="98"/>
  <c r="GY14" i="98"/>
  <c r="GX14" i="98"/>
  <c r="GW14" i="98"/>
  <c r="GV14" i="98"/>
  <c r="GT14" i="98"/>
  <c r="GS14" i="98"/>
  <c r="GR14" i="98"/>
  <c r="GQ14" i="98"/>
  <c r="GP14" i="98"/>
  <c r="GO14" i="98"/>
  <c r="GN14" i="98"/>
  <c r="GM14" i="98"/>
  <c r="GL14" i="98"/>
  <c r="GK14" i="98"/>
  <c r="GJ14" i="98"/>
  <c r="GI14" i="98"/>
  <c r="GH14" i="98"/>
  <c r="GG14" i="98"/>
  <c r="GF14" i="98"/>
  <c r="GE14" i="98"/>
  <c r="GD14" i="98"/>
  <c r="GC14" i="98"/>
  <c r="GB14" i="98"/>
  <c r="GA14" i="98"/>
  <c r="FZ14" i="98"/>
  <c r="FY14" i="98"/>
  <c r="FW14" i="98"/>
  <c r="FV14" i="98"/>
  <c r="FU14" i="98"/>
  <c r="FT14" i="98"/>
  <c r="FS14" i="98"/>
  <c r="FR14" i="98"/>
  <c r="FQ14" i="98"/>
  <c r="FP14" i="98"/>
  <c r="FO14" i="98"/>
  <c r="FN14" i="98"/>
  <c r="FM14" i="98"/>
  <c r="FL14" i="98"/>
  <c r="FK14" i="98"/>
  <c r="FJ14" i="98"/>
  <c r="FI14" i="98"/>
  <c r="FH14" i="98"/>
  <c r="FG14" i="98"/>
  <c r="FF14" i="98"/>
  <c r="FE14" i="98"/>
  <c r="FD14" i="98"/>
  <c r="FC14" i="98"/>
  <c r="FB14" i="98"/>
  <c r="ER14" i="98"/>
  <c r="EQ14" i="98"/>
  <c r="EN14" i="98"/>
  <c r="EM14" i="98"/>
  <c r="EL14" i="98"/>
  <c r="EK14" i="98"/>
  <c r="EJ14" i="98"/>
  <c r="EI14" i="98"/>
  <c r="EH14" i="98"/>
  <c r="EG14" i="98"/>
  <c r="EF14" i="98"/>
  <c r="EE14" i="98"/>
  <c r="ED14" i="98"/>
  <c r="EC14" i="98"/>
  <c r="EB14" i="98"/>
  <c r="EA14" i="98"/>
  <c r="DZ14" i="98"/>
  <c r="DY14" i="98"/>
  <c r="DX14" i="98"/>
  <c r="DW14" i="98"/>
  <c r="DV14" i="98"/>
  <c r="DU14" i="98"/>
  <c r="DT14" i="98"/>
  <c r="DS14" i="98"/>
  <c r="DR14" i="98"/>
  <c r="DQ14" i="98"/>
  <c r="DP14" i="98"/>
  <c r="DO14" i="98"/>
  <c r="DN14" i="98"/>
  <c r="DM14" i="98"/>
  <c r="DL14" i="98"/>
  <c r="DK14" i="98"/>
  <c r="DJ14" i="98"/>
  <c r="DI14" i="98"/>
  <c r="DH14" i="98"/>
  <c r="DG14" i="98"/>
  <c r="DF14" i="98"/>
  <c r="DE14" i="98"/>
  <c r="DD14" i="98"/>
  <c r="DC14" i="98"/>
  <c r="DB14" i="98"/>
  <c r="DA14" i="98"/>
  <c r="CZ14" i="98"/>
  <c r="CY14" i="98"/>
  <c r="CW14" i="98"/>
  <c r="CV14" i="98"/>
  <c r="CU14" i="98"/>
  <c r="CT14" i="98"/>
  <c r="CS14" i="98"/>
  <c r="CR14" i="98"/>
  <c r="CQ14" i="98"/>
  <c r="CP14" i="98"/>
  <c r="CO14" i="98"/>
  <c r="CN14" i="98"/>
  <c r="CM14" i="98"/>
  <c r="CL14" i="98"/>
  <c r="CK14" i="98"/>
  <c r="CJ14" i="98"/>
  <c r="CI14" i="98"/>
  <c r="CH14" i="98"/>
  <c r="CG14" i="98"/>
  <c r="CF14" i="98"/>
  <c r="CE14" i="98"/>
  <c r="CD14" i="98"/>
  <c r="CC14" i="98"/>
  <c r="CB14" i="98"/>
  <c r="CA14" i="98"/>
  <c r="BZ14" i="98"/>
  <c r="BY14" i="98"/>
  <c r="BX14" i="98"/>
  <c r="BW14" i="98"/>
  <c r="BV14" i="98"/>
  <c r="BU14" i="98"/>
  <c r="BT14" i="98"/>
  <c r="BS14" i="98"/>
  <c r="BR14" i="98"/>
  <c r="BQ14" i="98"/>
  <c r="BP14" i="98"/>
  <c r="BO14" i="98"/>
  <c r="BN14" i="98"/>
  <c r="BM14" i="98"/>
  <c r="BL14" i="98"/>
  <c r="BK14" i="98"/>
  <c r="BJ14" i="98"/>
  <c r="BI14" i="98"/>
  <c r="BH14" i="98"/>
  <c r="BF14" i="98"/>
  <c r="BE14" i="98"/>
  <c r="BD14" i="98"/>
  <c r="BC14" i="98"/>
  <c r="BB14" i="98"/>
  <c r="BA14" i="98"/>
  <c r="AZ14" i="98"/>
  <c r="AY14" i="98"/>
  <c r="AX14" i="98"/>
  <c r="AW14" i="98"/>
  <c r="AV14" i="98"/>
  <c r="AU14" i="98"/>
  <c r="AT14" i="98"/>
  <c r="AS14" i="98"/>
  <c r="AR14" i="98"/>
  <c r="AQ14" i="98"/>
  <c r="AP14" i="98"/>
  <c r="AO14" i="98"/>
  <c r="AN14" i="98"/>
  <c r="AM14" i="98"/>
  <c r="AL14" i="98"/>
  <c r="AK14" i="98"/>
  <c r="AI14" i="98"/>
  <c r="AH14" i="98"/>
  <c r="AG14" i="98"/>
  <c r="AF14" i="98"/>
  <c r="AE14" i="98"/>
  <c r="AD14" i="98"/>
  <c r="AC14" i="98"/>
  <c r="AB14" i="98"/>
  <c r="AA14" i="98"/>
  <c r="Z14" i="98"/>
  <c r="Y14" i="98"/>
  <c r="X14" i="98"/>
  <c r="W14" i="98"/>
  <c r="V14" i="98"/>
  <c r="U14" i="98"/>
  <c r="T14" i="98"/>
  <c r="S14" i="98"/>
  <c r="R14" i="98"/>
  <c r="Q14" i="98"/>
  <c r="P14" i="98"/>
  <c r="O14" i="98"/>
  <c r="N14" i="98"/>
  <c r="IN9" i="98"/>
  <c r="IM9" i="98"/>
  <c r="IL9" i="98"/>
  <c r="IK9" i="98"/>
  <c r="IJ9" i="98"/>
  <c r="II9" i="98"/>
  <c r="IH9" i="98"/>
  <c r="IG9" i="98"/>
  <c r="IF9" i="98"/>
  <c r="IE9" i="98"/>
  <c r="ID9" i="98"/>
  <c r="IC9" i="98"/>
  <c r="IB9" i="98"/>
  <c r="IA9" i="98"/>
  <c r="HZ9" i="98"/>
  <c r="HY9" i="98"/>
  <c r="HX9" i="98"/>
  <c r="HW9" i="98"/>
  <c r="HV9" i="98"/>
  <c r="HU9" i="98"/>
  <c r="HT9" i="98"/>
  <c r="HS9" i="98"/>
  <c r="HQ9" i="98"/>
  <c r="HP9" i="98"/>
  <c r="HO9" i="98"/>
  <c r="HN9" i="98"/>
  <c r="HM9" i="98"/>
  <c r="HL9" i="98"/>
  <c r="HK9" i="98"/>
  <c r="HJ9" i="98"/>
  <c r="HI9" i="98"/>
  <c r="HH9" i="98"/>
  <c r="HG9" i="98"/>
  <c r="HF9" i="98"/>
  <c r="HE9" i="98"/>
  <c r="HD9" i="98"/>
  <c r="HC9" i="98"/>
  <c r="HB9" i="98"/>
  <c r="HA9" i="98"/>
  <c r="GZ9" i="98"/>
  <c r="GY9" i="98"/>
  <c r="GX9" i="98"/>
  <c r="GW9" i="98"/>
  <c r="GV9" i="98"/>
  <c r="GT9" i="98"/>
  <c r="GS9" i="98"/>
  <c r="GR9" i="98"/>
  <c r="GQ9" i="98"/>
  <c r="GP9" i="98"/>
  <c r="GO9" i="98"/>
  <c r="GN9" i="98"/>
  <c r="GM9" i="98"/>
  <c r="GL9" i="98"/>
  <c r="GK9" i="98"/>
  <c r="GJ9" i="98"/>
  <c r="GI9" i="98"/>
  <c r="GH9" i="98"/>
  <c r="GG9" i="98"/>
  <c r="GF9" i="98"/>
  <c r="GE9" i="98"/>
  <c r="GD9" i="98"/>
  <c r="GC9" i="98"/>
  <c r="GB9" i="98"/>
  <c r="GA9" i="98"/>
  <c r="FZ9" i="98"/>
  <c r="FY9" i="98"/>
  <c r="FW9" i="98"/>
  <c r="FV9" i="98"/>
  <c r="FU9" i="98"/>
  <c r="FT9" i="98"/>
  <c r="FS9" i="98"/>
  <c r="FR9" i="98"/>
  <c r="FQ9" i="98"/>
  <c r="FP9" i="98"/>
  <c r="FO9" i="98"/>
  <c r="FN9" i="98"/>
  <c r="FM9" i="98"/>
  <c r="FL9" i="98"/>
  <c r="FK9" i="98"/>
  <c r="FJ9" i="98"/>
  <c r="FI9" i="98"/>
  <c r="FH9" i="98"/>
  <c r="FG9" i="98"/>
  <c r="FF9" i="98"/>
  <c r="FE9" i="98"/>
  <c r="FD9" i="98"/>
  <c r="FC9" i="98"/>
  <c r="FB9" i="98"/>
  <c r="ER9" i="98"/>
  <c r="EQ9" i="98"/>
  <c r="EN9" i="98"/>
  <c r="EM9" i="98"/>
  <c r="EL9" i="98"/>
  <c r="EK9" i="98"/>
  <c r="EJ9" i="98"/>
  <c r="EI9" i="98"/>
  <c r="EH9" i="98"/>
  <c r="EG9" i="98"/>
  <c r="EF9" i="98"/>
  <c r="EE9" i="98"/>
  <c r="ED9" i="98"/>
  <c r="EC9" i="98"/>
  <c r="EB9" i="98"/>
  <c r="EA9" i="98"/>
  <c r="DZ9" i="98"/>
  <c r="DY9" i="98"/>
  <c r="DX9" i="98"/>
  <c r="DW9" i="98"/>
  <c r="DV9" i="98"/>
  <c r="DU9" i="98"/>
  <c r="DT9" i="98"/>
  <c r="DS9" i="98"/>
  <c r="DR9" i="98"/>
  <c r="DQ9" i="98"/>
  <c r="DP9" i="98"/>
  <c r="DO9" i="98"/>
  <c r="DN9" i="98"/>
  <c r="DM9" i="98"/>
  <c r="DL9" i="98"/>
  <c r="DK9" i="98"/>
  <c r="DJ9" i="98"/>
  <c r="DI9" i="98"/>
  <c r="DH9" i="98"/>
  <c r="DG9" i="98"/>
  <c r="DF9" i="98"/>
  <c r="DE9" i="98"/>
  <c r="DD9" i="98"/>
  <c r="DC9" i="98"/>
  <c r="DB9" i="98"/>
  <c r="DA9" i="98"/>
  <c r="CZ9" i="98"/>
  <c r="CY9" i="98"/>
  <c r="CW9" i="98"/>
  <c r="CV9" i="98"/>
  <c r="CU9" i="98"/>
  <c r="CT9" i="98"/>
  <c r="CS9" i="98"/>
  <c r="CR9" i="98"/>
  <c r="CQ9" i="98"/>
  <c r="CP9" i="98"/>
  <c r="CO9" i="98"/>
  <c r="CN9" i="98"/>
  <c r="CM9" i="98"/>
  <c r="CL9" i="98"/>
  <c r="CK9" i="98"/>
  <c r="CJ9" i="98"/>
  <c r="CI9" i="98"/>
  <c r="CH9" i="98"/>
  <c r="CG9" i="98"/>
  <c r="CF9" i="98"/>
  <c r="CE9" i="98"/>
  <c r="CD9" i="98"/>
  <c r="CC9" i="98"/>
  <c r="CB9" i="98"/>
  <c r="CA9" i="98"/>
  <c r="BZ9" i="98"/>
  <c r="BY9" i="98"/>
  <c r="BX9" i="98"/>
  <c r="BW9" i="98"/>
  <c r="BV9" i="98"/>
  <c r="BU9" i="98"/>
  <c r="BT9" i="98"/>
  <c r="BS9" i="98"/>
  <c r="BR9" i="98"/>
  <c r="BQ9" i="98"/>
  <c r="BP9" i="98"/>
  <c r="BO9" i="98"/>
  <c r="BN9" i="98"/>
  <c r="BM9" i="98"/>
  <c r="BL9" i="98"/>
  <c r="BK9" i="98"/>
  <c r="BJ9" i="98"/>
  <c r="BI9" i="98"/>
  <c r="BH9" i="98"/>
  <c r="BF9" i="98"/>
  <c r="BE9" i="98"/>
  <c r="BD9" i="98"/>
  <c r="BC9" i="98"/>
  <c r="BB9" i="98"/>
  <c r="BA9" i="98"/>
  <c r="AZ9" i="98"/>
  <c r="AY9" i="98"/>
  <c r="AX9" i="98"/>
  <c r="AW9" i="98"/>
  <c r="AV9" i="98"/>
  <c r="AU9" i="98"/>
  <c r="AT9" i="98"/>
  <c r="AS9" i="98"/>
  <c r="AR9" i="98"/>
  <c r="AQ9" i="98"/>
  <c r="AP9" i="98"/>
  <c r="AO9" i="98"/>
  <c r="AN9" i="98"/>
  <c r="AM9" i="98"/>
  <c r="AL9" i="98"/>
  <c r="AK9" i="98"/>
  <c r="AI9" i="98"/>
  <c r="AH9" i="98"/>
  <c r="AG9" i="98"/>
  <c r="AF9" i="98"/>
  <c r="AE9" i="98"/>
  <c r="AD9" i="98"/>
  <c r="AC9" i="98"/>
  <c r="AB9" i="98"/>
  <c r="AA9" i="98"/>
  <c r="Z9" i="98"/>
  <c r="Y9" i="98"/>
  <c r="X9" i="98"/>
  <c r="W9" i="98"/>
  <c r="V9" i="98"/>
  <c r="U9" i="98"/>
  <c r="T9" i="98"/>
  <c r="S9" i="98"/>
  <c r="R9" i="98"/>
  <c r="Q9" i="98"/>
  <c r="P9" i="98"/>
  <c r="O9" i="98"/>
  <c r="N9" i="98"/>
  <c r="IN24" i="98"/>
  <c r="IM24" i="98"/>
  <c r="IL24" i="98"/>
  <c r="IK24" i="98"/>
  <c r="IJ24" i="98"/>
  <c r="II24" i="98"/>
  <c r="IH24" i="98"/>
  <c r="IG24" i="98"/>
  <c r="IF24" i="98"/>
  <c r="IE24" i="98"/>
  <c r="ID24" i="98"/>
  <c r="IC24" i="98"/>
  <c r="IB24" i="98"/>
  <c r="IA24" i="98"/>
  <c r="HZ24" i="98"/>
  <c r="HY24" i="98"/>
  <c r="HX24" i="98"/>
  <c r="HW24" i="98"/>
  <c r="HV24" i="98"/>
  <c r="HU24" i="98"/>
  <c r="HT24" i="98"/>
  <c r="HS24" i="98"/>
  <c r="HQ24" i="98"/>
  <c r="HP24" i="98"/>
  <c r="HO24" i="98"/>
  <c r="HN24" i="98"/>
  <c r="HM24" i="98"/>
  <c r="HL24" i="98"/>
  <c r="HK24" i="98"/>
  <c r="HJ24" i="98"/>
  <c r="HI24" i="98"/>
  <c r="HH24" i="98"/>
  <c r="HG24" i="98"/>
  <c r="HF24" i="98"/>
  <c r="HE24" i="98"/>
  <c r="HD24" i="98"/>
  <c r="HC24" i="98"/>
  <c r="HB24" i="98"/>
  <c r="HA24" i="98"/>
  <c r="GZ24" i="98"/>
  <c r="GY24" i="98"/>
  <c r="GX24" i="98"/>
  <c r="GW24" i="98"/>
  <c r="GV24" i="98"/>
  <c r="GT24" i="98"/>
  <c r="GS24" i="98"/>
  <c r="GR24" i="98"/>
  <c r="GQ24" i="98"/>
  <c r="GP24" i="98"/>
  <c r="GO24" i="98"/>
  <c r="GN24" i="98"/>
  <c r="GM24" i="98"/>
  <c r="GL24" i="98"/>
  <c r="GK24" i="98"/>
  <c r="GJ24" i="98"/>
  <c r="GI24" i="98"/>
  <c r="GH24" i="98"/>
  <c r="GG24" i="98"/>
  <c r="GF24" i="98"/>
  <c r="GE24" i="98"/>
  <c r="GD24" i="98"/>
  <c r="GC24" i="98"/>
  <c r="GB24" i="98"/>
  <c r="GA24" i="98"/>
  <c r="FZ24" i="98"/>
  <c r="FY24" i="98"/>
  <c r="FW24" i="98"/>
  <c r="FV24" i="98"/>
  <c r="FU24" i="98"/>
  <c r="FT24" i="98"/>
  <c r="FS24" i="98"/>
  <c r="FR24" i="98"/>
  <c r="FQ24" i="98"/>
  <c r="FP24" i="98"/>
  <c r="FO24" i="98"/>
  <c r="FN24" i="98"/>
  <c r="FM24" i="98"/>
  <c r="FL24" i="98"/>
  <c r="FK24" i="98"/>
  <c r="FJ24" i="98"/>
  <c r="FI24" i="98"/>
  <c r="FH24" i="98"/>
  <c r="FG24" i="98"/>
  <c r="FF24" i="98"/>
  <c r="FE24" i="98"/>
  <c r="FD24" i="98"/>
  <c r="FC24" i="98"/>
  <c r="FB24" i="98"/>
  <c r="ER24" i="98"/>
  <c r="EQ24" i="98"/>
  <c r="EN24" i="98"/>
  <c r="EM24" i="98"/>
  <c r="EL24" i="98"/>
  <c r="EK24" i="98"/>
  <c r="EJ24" i="98"/>
  <c r="EI24" i="98"/>
  <c r="EH24" i="98"/>
  <c r="EG24" i="98"/>
  <c r="EF24" i="98"/>
  <c r="EE24" i="98"/>
  <c r="ED24" i="98"/>
  <c r="EC24" i="98"/>
  <c r="EB24" i="98"/>
  <c r="EA24" i="98"/>
  <c r="DZ24" i="98"/>
  <c r="DY24" i="98"/>
  <c r="DX24" i="98"/>
  <c r="DW24" i="98"/>
  <c r="DV24" i="98"/>
  <c r="DU24" i="98"/>
  <c r="DT24" i="98"/>
  <c r="DS24" i="98"/>
  <c r="DR24" i="98"/>
  <c r="DQ24" i="98"/>
  <c r="DP24" i="98"/>
  <c r="DO24" i="98"/>
  <c r="DN24" i="98"/>
  <c r="DM24" i="98"/>
  <c r="DL24" i="98"/>
  <c r="DK24" i="98"/>
  <c r="DJ24" i="98"/>
  <c r="DI24" i="98"/>
  <c r="DH24" i="98"/>
  <c r="DG24" i="98"/>
  <c r="DF24" i="98"/>
  <c r="DE24" i="98"/>
  <c r="DD24" i="98"/>
  <c r="DC24" i="98"/>
  <c r="DB24" i="98"/>
  <c r="DA24" i="98"/>
  <c r="CZ24" i="98"/>
  <c r="CY24" i="98"/>
  <c r="CW24" i="98"/>
  <c r="CV24" i="98"/>
  <c r="CU24" i="98"/>
  <c r="CT24" i="98"/>
  <c r="CS24" i="98"/>
  <c r="CR24" i="98"/>
  <c r="CQ24" i="98"/>
  <c r="CP24" i="98"/>
  <c r="CO24" i="98"/>
  <c r="CN24" i="98"/>
  <c r="CM24" i="98"/>
  <c r="CL24" i="98"/>
  <c r="CK24" i="98"/>
  <c r="CJ24" i="98"/>
  <c r="CI24" i="98"/>
  <c r="CH24" i="98"/>
  <c r="CG24" i="98"/>
  <c r="CF24" i="98"/>
  <c r="CE24" i="98"/>
  <c r="CD24" i="98"/>
  <c r="CC24" i="98"/>
  <c r="CB24" i="98"/>
  <c r="CA24" i="98"/>
  <c r="BZ24" i="98"/>
  <c r="BY24" i="98"/>
  <c r="BX24" i="98"/>
  <c r="BW24" i="98"/>
  <c r="BV24" i="98"/>
  <c r="BU24" i="98"/>
  <c r="BT24" i="98"/>
  <c r="BS24" i="98"/>
  <c r="BR24" i="98"/>
  <c r="BQ24" i="98"/>
  <c r="BP24" i="98"/>
  <c r="BO24" i="98"/>
  <c r="BN24" i="98"/>
  <c r="BM24" i="98"/>
  <c r="BL24" i="98"/>
  <c r="BK24" i="98"/>
  <c r="BJ24" i="98"/>
  <c r="BI24" i="98"/>
  <c r="BH24" i="98"/>
  <c r="BF24" i="98"/>
  <c r="BE24" i="98"/>
  <c r="BD24" i="98"/>
  <c r="BC24" i="98"/>
  <c r="BB24" i="98"/>
  <c r="BA24" i="98"/>
  <c r="AZ24" i="98"/>
  <c r="AY24" i="98"/>
  <c r="AX24" i="98"/>
  <c r="AW24" i="98"/>
  <c r="AV24" i="98"/>
  <c r="AU24" i="98"/>
  <c r="AT24" i="98"/>
  <c r="AS24" i="98"/>
  <c r="AR24" i="98"/>
  <c r="AQ24" i="98"/>
  <c r="AP24" i="98"/>
  <c r="AO24" i="98"/>
  <c r="AN24" i="98"/>
  <c r="AM24" i="98"/>
  <c r="AL24" i="98"/>
  <c r="AK24" i="98"/>
  <c r="AI24" i="98"/>
  <c r="AH24" i="98"/>
  <c r="AG24" i="98"/>
  <c r="AF24" i="98"/>
  <c r="AE24" i="98"/>
  <c r="AD24" i="98"/>
  <c r="AC24" i="98"/>
  <c r="AB24" i="98"/>
  <c r="AA24" i="98"/>
  <c r="Z24" i="98"/>
  <c r="Y24" i="98"/>
  <c r="X24" i="98"/>
  <c r="W24" i="98"/>
  <c r="V24" i="98"/>
  <c r="U24" i="98"/>
  <c r="T24" i="98"/>
  <c r="S24" i="98"/>
  <c r="R24" i="98"/>
  <c r="Q24" i="98"/>
  <c r="P24" i="98"/>
  <c r="O24" i="98"/>
  <c r="N24" i="98"/>
  <c r="IN12" i="98"/>
  <c r="IM12" i="98"/>
  <c r="IL12" i="98"/>
  <c r="IK12" i="98"/>
  <c r="IJ12" i="98"/>
  <c r="II12" i="98"/>
  <c r="IH12" i="98"/>
  <c r="IG12" i="98"/>
  <c r="IF12" i="98"/>
  <c r="IE12" i="98"/>
  <c r="ID12" i="98"/>
  <c r="IC12" i="98"/>
  <c r="IB12" i="98"/>
  <c r="IA12" i="98"/>
  <c r="HZ12" i="98"/>
  <c r="HY12" i="98"/>
  <c r="HX12" i="98"/>
  <c r="HW12" i="98"/>
  <c r="HV12" i="98"/>
  <c r="HU12" i="98"/>
  <c r="HT12" i="98"/>
  <c r="HS12" i="98"/>
  <c r="HQ12" i="98"/>
  <c r="HP12" i="98"/>
  <c r="HO12" i="98"/>
  <c r="HN12" i="98"/>
  <c r="HM12" i="98"/>
  <c r="HL12" i="98"/>
  <c r="HK12" i="98"/>
  <c r="HJ12" i="98"/>
  <c r="HI12" i="98"/>
  <c r="HH12" i="98"/>
  <c r="HG12" i="98"/>
  <c r="HF12" i="98"/>
  <c r="HE12" i="98"/>
  <c r="HD12" i="98"/>
  <c r="HC12" i="98"/>
  <c r="HB12" i="98"/>
  <c r="HA12" i="98"/>
  <c r="GZ12" i="98"/>
  <c r="GY12" i="98"/>
  <c r="GX12" i="98"/>
  <c r="GW12" i="98"/>
  <c r="GV12" i="98"/>
  <c r="GT12" i="98"/>
  <c r="GS12" i="98"/>
  <c r="GR12" i="98"/>
  <c r="GQ12" i="98"/>
  <c r="GP12" i="98"/>
  <c r="GO12" i="98"/>
  <c r="GN12" i="98"/>
  <c r="GM12" i="98"/>
  <c r="GL12" i="98"/>
  <c r="GK12" i="98"/>
  <c r="GJ12" i="98"/>
  <c r="GI12" i="98"/>
  <c r="GH12" i="98"/>
  <c r="GG12" i="98"/>
  <c r="GF12" i="98"/>
  <c r="GE12" i="98"/>
  <c r="GD12" i="98"/>
  <c r="GC12" i="98"/>
  <c r="GB12" i="98"/>
  <c r="GA12" i="98"/>
  <c r="FZ12" i="98"/>
  <c r="FY12" i="98"/>
  <c r="FW12" i="98"/>
  <c r="FV12" i="98"/>
  <c r="FU12" i="98"/>
  <c r="FT12" i="98"/>
  <c r="FS12" i="98"/>
  <c r="FR12" i="98"/>
  <c r="FQ12" i="98"/>
  <c r="FP12" i="98"/>
  <c r="FO12" i="98"/>
  <c r="FN12" i="98"/>
  <c r="FM12" i="98"/>
  <c r="FL12" i="98"/>
  <c r="FK12" i="98"/>
  <c r="FJ12" i="98"/>
  <c r="FI12" i="98"/>
  <c r="FH12" i="98"/>
  <c r="FG12" i="98"/>
  <c r="FF12" i="98"/>
  <c r="FE12" i="98"/>
  <c r="FD12" i="98"/>
  <c r="FC12" i="98"/>
  <c r="FB12" i="98"/>
  <c r="ER12" i="98"/>
  <c r="EQ12" i="98"/>
  <c r="EN12" i="98"/>
  <c r="EM12" i="98"/>
  <c r="EL12" i="98"/>
  <c r="EK12" i="98"/>
  <c r="EJ12" i="98"/>
  <c r="EI12" i="98"/>
  <c r="EH12" i="98"/>
  <c r="EG12" i="98"/>
  <c r="EF12" i="98"/>
  <c r="EE12" i="98"/>
  <c r="ED12" i="98"/>
  <c r="EC12" i="98"/>
  <c r="EB12" i="98"/>
  <c r="EA12" i="98"/>
  <c r="DZ12" i="98"/>
  <c r="DY12" i="98"/>
  <c r="DX12" i="98"/>
  <c r="DW12" i="98"/>
  <c r="DV12" i="98"/>
  <c r="DU12" i="98"/>
  <c r="DT12" i="98"/>
  <c r="DS12" i="98"/>
  <c r="DR12" i="98"/>
  <c r="DQ12" i="98"/>
  <c r="DP12" i="98"/>
  <c r="DO12" i="98"/>
  <c r="DN12" i="98"/>
  <c r="DM12" i="98"/>
  <c r="DL12" i="98"/>
  <c r="DK12" i="98"/>
  <c r="DJ12" i="98"/>
  <c r="DI12" i="98"/>
  <c r="DH12" i="98"/>
  <c r="DG12" i="98"/>
  <c r="DF12" i="98"/>
  <c r="DE12" i="98"/>
  <c r="DD12" i="98"/>
  <c r="DC12" i="98"/>
  <c r="DB12" i="98"/>
  <c r="DA12" i="98"/>
  <c r="CZ12" i="98"/>
  <c r="CY12" i="98"/>
  <c r="CW12" i="98"/>
  <c r="CV12" i="98"/>
  <c r="CU12" i="98"/>
  <c r="CT12" i="98"/>
  <c r="CS12" i="98"/>
  <c r="CR12" i="98"/>
  <c r="CQ12" i="98"/>
  <c r="CP12" i="98"/>
  <c r="CO12" i="98"/>
  <c r="CN12" i="98"/>
  <c r="CM12" i="98"/>
  <c r="CL12" i="98"/>
  <c r="CK12" i="98"/>
  <c r="CJ12" i="98"/>
  <c r="CI12" i="98"/>
  <c r="CH12" i="98"/>
  <c r="CG12" i="98"/>
  <c r="CF12" i="98"/>
  <c r="CE12" i="98"/>
  <c r="CD12" i="98"/>
  <c r="CC12" i="98"/>
  <c r="CB12" i="98"/>
  <c r="CA12" i="98"/>
  <c r="BZ12" i="98"/>
  <c r="BY12" i="98"/>
  <c r="BX12" i="98"/>
  <c r="BW12" i="98"/>
  <c r="BV12" i="98"/>
  <c r="BU12" i="98"/>
  <c r="BT12" i="98"/>
  <c r="BS12" i="98"/>
  <c r="BR12" i="98"/>
  <c r="BQ12" i="98"/>
  <c r="BP12" i="98"/>
  <c r="BO12" i="98"/>
  <c r="BN12" i="98"/>
  <c r="BM12" i="98"/>
  <c r="BL12" i="98"/>
  <c r="BK12" i="98"/>
  <c r="BJ12" i="98"/>
  <c r="BI12" i="98"/>
  <c r="BH12" i="98"/>
  <c r="BF12" i="98"/>
  <c r="BE12" i="98"/>
  <c r="BD12" i="98"/>
  <c r="BC12" i="98"/>
  <c r="BB12" i="98"/>
  <c r="BA12" i="98"/>
  <c r="AZ12" i="98"/>
  <c r="AY12" i="98"/>
  <c r="AX12" i="98"/>
  <c r="AW12" i="98"/>
  <c r="AV12" i="98"/>
  <c r="AU12" i="98"/>
  <c r="AT12" i="98"/>
  <c r="AS12" i="98"/>
  <c r="AR12" i="98"/>
  <c r="AQ12" i="98"/>
  <c r="AP12" i="98"/>
  <c r="AO12" i="98"/>
  <c r="AN12" i="98"/>
  <c r="AM12" i="98"/>
  <c r="AL12" i="98"/>
  <c r="AK12" i="98"/>
  <c r="AI12" i="98"/>
  <c r="AH12" i="98"/>
  <c r="AG12" i="98"/>
  <c r="AF12" i="98"/>
  <c r="AE12" i="98"/>
  <c r="AD12" i="98"/>
  <c r="AC12" i="98"/>
  <c r="AB12" i="98"/>
  <c r="AA12" i="98"/>
  <c r="Z12" i="98"/>
  <c r="Y12" i="98"/>
  <c r="X12" i="98"/>
  <c r="W12" i="98"/>
  <c r="V12" i="98"/>
  <c r="U12" i="98"/>
  <c r="T12" i="98"/>
  <c r="S12" i="98"/>
  <c r="R12" i="98"/>
  <c r="Q12" i="98"/>
  <c r="P12" i="98"/>
  <c r="O12" i="98"/>
  <c r="N12" i="98"/>
  <c r="IN20" i="98"/>
  <c r="IM20" i="98"/>
  <c r="IL20" i="98"/>
  <c r="IK20" i="98"/>
  <c r="IJ20" i="98"/>
  <c r="II20" i="98"/>
  <c r="IH20" i="98"/>
  <c r="IG20" i="98"/>
  <c r="IF20" i="98"/>
  <c r="IE20" i="98"/>
  <c r="ID20" i="98"/>
  <c r="IC20" i="98"/>
  <c r="IB20" i="98"/>
  <c r="IA20" i="98"/>
  <c r="HZ20" i="98"/>
  <c r="HY20" i="98"/>
  <c r="HX20" i="98"/>
  <c r="HW20" i="98"/>
  <c r="HV20" i="98"/>
  <c r="HU20" i="98"/>
  <c r="HT20" i="98"/>
  <c r="HS20" i="98"/>
  <c r="HQ20" i="98"/>
  <c r="HP20" i="98"/>
  <c r="HO20" i="98"/>
  <c r="HN20" i="98"/>
  <c r="HM20" i="98"/>
  <c r="HL20" i="98"/>
  <c r="HK20" i="98"/>
  <c r="HJ20" i="98"/>
  <c r="HI20" i="98"/>
  <c r="HH20" i="98"/>
  <c r="HG20" i="98"/>
  <c r="HF20" i="98"/>
  <c r="HE20" i="98"/>
  <c r="HD20" i="98"/>
  <c r="HC20" i="98"/>
  <c r="HB20" i="98"/>
  <c r="HA20" i="98"/>
  <c r="GZ20" i="98"/>
  <c r="GY20" i="98"/>
  <c r="GX20" i="98"/>
  <c r="GW20" i="98"/>
  <c r="GV20" i="98"/>
  <c r="GT20" i="98"/>
  <c r="GS20" i="98"/>
  <c r="GR20" i="98"/>
  <c r="GQ20" i="98"/>
  <c r="GP20" i="98"/>
  <c r="GO20" i="98"/>
  <c r="GN20" i="98"/>
  <c r="GM20" i="98"/>
  <c r="GL20" i="98"/>
  <c r="GK20" i="98"/>
  <c r="GJ20" i="98"/>
  <c r="GI20" i="98"/>
  <c r="GH20" i="98"/>
  <c r="GG20" i="98"/>
  <c r="GF20" i="98"/>
  <c r="GE20" i="98"/>
  <c r="GD20" i="98"/>
  <c r="GC20" i="98"/>
  <c r="GB20" i="98"/>
  <c r="GA20" i="98"/>
  <c r="FZ20" i="98"/>
  <c r="FY20" i="98"/>
  <c r="FW20" i="98"/>
  <c r="FV20" i="98"/>
  <c r="FU20" i="98"/>
  <c r="FT20" i="98"/>
  <c r="FS20" i="98"/>
  <c r="FR20" i="98"/>
  <c r="FQ20" i="98"/>
  <c r="FP20" i="98"/>
  <c r="FO20" i="98"/>
  <c r="FN20" i="98"/>
  <c r="FM20" i="98"/>
  <c r="FL20" i="98"/>
  <c r="FK20" i="98"/>
  <c r="FJ20" i="98"/>
  <c r="FI20" i="98"/>
  <c r="FH20" i="98"/>
  <c r="FG20" i="98"/>
  <c r="FF20" i="98"/>
  <c r="FE20" i="98"/>
  <c r="FD20" i="98"/>
  <c r="FC20" i="98"/>
  <c r="FB20" i="98"/>
  <c r="ER20" i="98"/>
  <c r="EQ20" i="98"/>
  <c r="EN20" i="98"/>
  <c r="EM20" i="98"/>
  <c r="EL20" i="98"/>
  <c r="EK20" i="98"/>
  <c r="EJ20" i="98"/>
  <c r="EI20" i="98"/>
  <c r="EH20" i="98"/>
  <c r="EG20" i="98"/>
  <c r="EF20" i="98"/>
  <c r="EE20" i="98"/>
  <c r="ED20" i="98"/>
  <c r="EC20" i="98"/>
  <c r="EB20" i="98"/>
  <c r="EA20" i="98"/>
  <c r="DZ20" i="98"/>
  <c r="DY20" i="98"/>
  <c r="DX20" i="98"/>
  <c r="DW20" i="98"/>
  <c r="DV20" i="98"/>
  <c r="DU20" i="98"/>
  <c r="DT20" i="98"/>
  <c r="DS20" i="98"/>
  <c r="DR20" i="98"/>
  <c r="DQ20" i="98"/>
  <c r="DP20" i="98"/>
  <c r="DO20" i="98"/>
  <c r="DN20" i="98"/>
  <c r="DM20" i="98"/>
  <c r="DL20" i="98"/>
  <c r="DK20" i="98"/>
  <c r="DJ20" i="98"/>
  <c r="DI20" i="98"/>
  <c r="DH20" i="98"/>
  <c r="DG20" i="98"/>
  <c r="DF20" i="98"/>
  <c r="DE20" i="98"/>
  <c r="DD20" i="98"/>
  <c r="DC20" i="98"/>
  <c r="DB20" i="98"/>
  <c r="DA20" i="98"/>
  <c r="CZ20" i="98"/>
  <c r="CY20" i="98"/>
  <c r="CW20" i="98"/>
  <c r="CV20" i="98"/>
  <c r="CU20" i="98"/>
  <c r="CT20" i="98"/>
  <c r="CS20" i="98"/>
  <c r="CR20" i="98"/>
  <c r="CQ20" i="98"/>
  <c r="CP20" i="98"/>
  <c r="CO20" i="98"/>
  <c r="CN20" i="98"/>
  <c r="CM20" i="98"/>
  <c r="CL20" i="98"/>
  <c r="CK20" i="98"/>
  <c r="CJ20" i="98"/>
  <c r="CI20" i="98"/>
  <c r="CH20" i="98"/>
  <c r="CG20" i="98"/>
  <c r="CF20" i="98"/>
  <c r="CE20" i="98"/>
  <c r="CD20" i="98"/>
  <c r="CC20" i="98"/>
  <c r="CB20" i="98"/>
  <c r="CA20" i="98"/>
  <c r="BZ20" i="98"/>
  <c r="BY20" i="98"/>
  <c r="BX20" i="98"/>
  <c r="BW20" i="98"/>
  <c r="BV20" i="98"/>
  <c r="BU20" i="98"/>
  <c r="BT20" i="98"/>
  <c r="BS20" i="98"/>
  <c r="BR20" i="98"/>
  <c r="BQ20" i="98"/>
  <c r="BP20" i="98"/>
  <c r="BO20" i="98"/>
  <c r="BN20" i="98"/>
  <c r="BM20" i="98"/>
  <c r="BL20" i="98"/>
  <c r="BK20" i="98"/>
  <c r="BJ20" i="98"/>
  <c r="BI20" i="98"/>
  <c r="BH20" i="98"/>
  <c r="BF20" i="98"/>
  <c r="BE20" i="98"/>
  <c r="BD20" i="98"/>
  <c r="BC20" i="98"/>
  <c r="BB20" i="98"/>
  <c r="BA20" i="98"/>
  <c r="AZ20" i="98"/>
  <c r="AY20" i="98"/>
  <c r="AX20" i="98"/>
  <c r="AW20" i="98"/>
  <c r="AV20" i="98"/>
  <c r="AU20" i="98"/>
  <c r="AT20" i="98"/>
  <c r="AS20" i="98"/>
  <c r="AR20" i="98"/>
  <c r="AQ20" i="98"/>
  <c r="AP20" i="98"/>
  <c r="AO20" i="98"/>
  <c r="AN20" i="98"/>
  <c r="AM20" i="98"/>
  <c r="AL20" i="98"/>
  <c r="AK20" i="98"/>
  <c r="AI20" i="98"/>
  <c r="AH20" i="98"/>
  <c r="AG20" i="98"/>
  <c r="AF20" i="98"/>
  <c r="AE20" i="98"/>
  <c r="AD20" i="98"/>
  <c r="AC20" i="98"/>
  <c r="AB20" i="98"/>
  <c r="AA20" i="98"/>
  <c r="Z20" i="98"/>
  <c r="Y20" i="98"/>
  <c r="X20" i="98"/>
  <c r="W20" i="98"/>
  <c r="V20" i="98"/>
  <c r="U20" i="98"/>
  <c r="T20" i="98"/>
  <c r="S20" i="98"/>
  <c r="R20" i="98"/>
  <c r="Q20" i="98"/>
  <c r="P20" i="98"/>
  <c r="O20" i="98"/>
  <c r="N20" i="98"/>
  <c r="IN23" i="98"/>
  <c r="IM23" i="98"/>
  <c r="IL23" i="98"/>
  <c r="IK23" i="98"/>
  <c r="IJ23" i="98"/>
  <c r="II23" i="98"/>
  <c r="IH23" i="98"/>
  <c r="IG23" i="98"/>
  <c r="IF23" i="98"/>
  <c r="IE23" i="98"/>
  <c r="ID23" i="98"/>
  <c r="IC23" i="98"/>
  <c r="IB23" i="98"/>
  <c r="IA23" i="98"/>
  <c r="HZ23" i="98"/>
  <c r="HY23" i="98"/>
  <c r="HX23" i="98"/>
  <c r="HW23" i="98"/>
  <c r="HV23" i="98"/>
  <c r="HU23" i="98"/>
  <c r="HT23" i="98"/>
  <c r="HS23" i="98"/>
  <c r="HQ23" i="98"/>
  <c r="HP23" i="98"/>
  <c r="HO23" i="98"/>
  <c r="HN23" i="98"/>
  <c r="HM23" i="98"/>
  <c r="HL23" i="98"/>
  <c r="HK23" i="98"/>
  <c r="HJ23" i="98"/>
  <c r="HI23" i="98"/>
  <c r="HH23" i="98"/>
  <c r="HG23" i="98"/>
  <c r="HF23" i="98"/>
  <c r="HE23" i="98"/>
  <c r="HD23" i="98"/>
  <c r="HC23" i="98"/>
  <c r="HB23" i="98"/>
  <c r="HA23" i="98"/>
  <c r="GZ23" i="98"/>
  <c r="GY23" i="98"/>
  <c r="GX23" i="98"/>
  <c r="GW23" i="98"/>
  <c r="GV23" i="98"/>
  <c r="GT23" i="98"/>
  <c r="GS23" i="98"/>
  <c r="GR23" i="98"/>
  <c r="GQ23" i="98"/>
  <c r="GP23" i="98"/>
  <c r="GO23" i="98"/>
  <c r="GN23" i="98"/>
  <c r="GM23" i="98"/>
  <c r="GL23" i="98"/>
  <c r="GK23" i="98"/>
  <c r="GJ23" i="98"/>
  <c r="GI23" i="98"/>
  <c r="GH23" i="98"/>
  <c r="GG23" i="98"/>
  <c r="GF23" i="98"/>
  <c r="GE23" i="98"/>
  <c r="GD23" i="98"/>
  <c r="GC23" i="98"/>
  <c r="GB23" i="98"/>
  <c r="GA23" i="98"/>
  <c r="FZ23" i="98"/>
  <c r="FY23" i="98"/>
  <c r="FW23" i="98"/>
  <c r="FV23" i="98"/>
  <c r="FU23" i="98"/>
  <c r="FT23" i="98"/>
  <c r="FS23" i="98"/>
  <c r="FR23" i="98"/>
  <c r="FQ23" i="98"/>
  <c r="FP23" i="98"/>
  <c r="FO23" i="98"/>
  <c r="FN23" i="98"/>
  <c r="FM23" i="98"/>
  <c r="FL23" i="98"/>
  <c r="FK23" i="98"/>
  <c r="FJ23" i="98"/>
  <c r="FI23" i="98"/>
  <c r="FH23" i="98"/>
  <c r="FG23" i="98"/>
  <c r="FF23" i="98"/>
  <c r="FE23" i="98"/>
  <c r="FD23" i="98"/>
  <c r="FC23" i="98"/>
  <c r="FB23" i="98"/>
  <c r="ER23" i="98"/>
  <c r="EQ23" i="98"/>
  <c r="EN23" i="98"/>
  <c r="EM23" i="98"/>
  <c r="EL23" i="98"/>
  <c r="EK23" i="98"/>
  <c r="EJ23" i="98"/>
  <c r="EI23" i="98"/>
  <c r="EH23" i="98"/>
  <c r="EG23" i="98"/>
  <c r="EF23" i="98"/>
  <c r="EE23" i="98"/>
  <c r="ED23" i="98"/>
  <c r="EC23" i="98"/>
  <c r="EB23" i="98"/>
  <c r="EA23" i="98"/>
  <c r="DZ23" i="98"/>
  <c r="DY23" i="98"/>
  <c r="DX23" i="98"/>
  <c r="DW23" i="98"/>
  <c r="DV23" i="98"/>
  <c r="DU23" i="98"/>
  <c r="DT23" i="98"/>
  <c r="DS23" i="98"/>
  <c r="DR23" i="98"/>
  <c r="DQ23" i="98"/>
  <c r="DP23" i="98"/>
  <c r="DO23" i="98"/>
  <c r="DN23" i="98"/>
  <c r="DM23" i="98"/>
  <c r="DL23" i="98"/>
  <c r="DK23" i="98"/>
  <c r="DJ23" i="98"/>
  <c r="DI23" i="98"/>
  <c r="DH23" i="98"/>
  <c r="DG23" i="98"/>
  <c r="DF23" i="98"/>
  <c r="DE23" i="98"/>
  <c r="DD23" i="98"/>
  <c r="DC23" i="98"/>
  <c r="DB23" i="98"/>
  <c r="DA23" i="98"/>
  <c r="CZ23" i="98"/>
  <c r="CY23" i="98"/>
  <c r="CW23" i="98"/>
  <c r="CV23" i="98"/>
  <c r="CU23" i="98"/>
  <c r="CT23" i="98"/>
  <c r="CS23" i="98"/>
  <c r="CR23" i="98"/>
  <c r="CQ23" i="98"/>
  <c r="CP23" i="98"/>
  <c r="CO23" i="98"/>
  <c r="CN23" i="98"/>
  <c r="CM23" i="98"/>
  <c r="CL23" i="98"/>
  <c r="CK23" i="98"/>
  <c r="CJ23" i="98"/>
  <c r="CI23" i="98"/>
  <c r="CH23" i="98"/>
  <c r="CG23" i="98"/>
  <c r="CF23" i="98"/>
  <c r="CE23" i="98"/>
  <c r="CD23" i="98"/>
  <c r="CC23" i="98"/>
  <c r="CB23" i="98"/>
  <c r="CA23" i="98"/>
  <c r="BZ23" i="98"/>
  <c r="BY23" i="98"/>
  <c r="BX23" i="98"/>
  <c r="BW23" i="98"/>
  <c r="BV23" i="98"/>
  <c r="BU23" i="98"/>
  <c r="BT23" i="98"/>
  <c r="BS23" i="98"/>
  <c r="BR23" i="98"/>
  <c r="BQ23" i="98"/>
  <c r="BP23" i="98"/>
  <c r="BO23" i="98"/>
  <c r="BN23" i="98"/>
  <c r="BM23" i="98"/>
  <c r="BL23" i="98"/>
  <c r="BK23" i="98"/>
  <c r="BJ23" i="98"/>
  <c r="BI23" i="98"/>
  <c r="BH23" i="98"/>
  <c r="BF23" i="98"/>
  <c r="BE23" i="98"/>
  <c r="BD23" i="98"/>
  <c r="BC23" i="98"/>
  <c r="BB23" i="98"/>
  <c r="BA23" i="98"/>
  <c r="AZ23" i="98"/>
  <c r="AY23" i="98"/>
  <c r="AX23" i="98"/>
  <c r="AW23" i="98"/>
  <c r="AV23" i="98"/>
  <c r="AU23" i="98"/>
  <c r="AT23" i="98"/>
  <c r="AS23" i="98"/>
  <c r="AR23" i="98"/>
  <c r="AQ23" i="98"/>
  <c r="AP23" i="98"/>
  <c r="AO23" i="98"/>
  <c r="AN23" i="98"/>
  <c r="AM23" i="98"/>
  <c r="AL23" i="98"/>
  <c r="AK23" i="98"/>
  <c r="AI23" i="98"/>
  <c r="AH23" i="98"/>
  <c r="AG23" i="98"/>
  <c r="AF23" i="98"/>
  <c r="AE23" i="98"/>
  <c r="AD23" i="98"/>
  <c r="AC23" i="98"/>
  <c r="AB23" i="98"/>
  <c r="AA23" i="98"/>
  <c r="Z23" i="98"/>
  <c r="Y23" i="98"/>
  <c r="X23" i="98"/>
  <c r="W23" i="98"/>
  <c r="V23" i="98"/>
  <c r="U23" i="98"/>
  <c r="T23" i="98"/>
  <c r="S23" i="98"/>
  <c r="R23" i="98"/>
  <c r="Q23" i="98"/>
  <c r="P23" i="98"/>
  <c r="O23" i="98"/>
  <c r="N23" i="98"/>
  <c r="IN15" i="98"/>
  <c r="IM15" i="98"/>
  <c r="IL15" i="98"/>
  <c r="IK15" i="98"/>
  <c r="IJ15" i="98"/>
  <c r="II15" i="98"/>
  <c r="IH15" i="98"/>
  <c r="IG15" i="98"/>
  <c r="IF15" i="98"/>
  <c r="IE15" i="98"/>
  <c r="ID15" i="98"/>
  <c r="IC15" i="98"/>
  <c r="IB15" i="98"/>
  <c r="IA15" i="98"/>
  <c r="HZ15" i="98"/>
  <c r="HY15" i="98"/>
  <c r="HX15" i="98"/>
  <c r="HW15" i="98"/>
  <c r="HV15" i="98"/>
  <c r="HU15" i="98"/>
  <c r="HT15" i="98"/>
  <c r="HS15" i="98"/>
  <c r="HQ15" i="98"/>
  <c r="HP15" i="98"/>
  <c r="HO15" i="98"/>
  <c r="HN15" i="98"/>
  <c r="HM15" i="98"/>
  <c r="HL15" i="98"/>
  <c r="HK15" i="98"/>
  <c r="HJ15" i="98"/>
  <c r="HI15" i="98"/>
  <c r="HH15" i="98"/>
  <c r="HG15" i="98"/>
  <c r="HF15" i="98"/>
  <c r="HE15" i="98"/>
  <c r="HD15" i="98"/>
  <c r="HC15" i="98"/>
  <c r="HB15" i="98"/>
  <c r="HA15" i="98"/>
  <c r="GZ15" i="98"/>
  <c r="GY15" i="98"/>
  <c r="GX15" i="98"/>
  <c r="GW15" i="98"/>
  <c r="GV15" i="98"/>
  <c r="GT15" i="98"/>
  <c r="GS15" i="98"/>
  <c r="GR15" i="98"/>
  <c r="GQ15" i="98"/>
  <c r="GP15" i="98"/>
  <c r="GO15" i="98"/>
  <c r="GN15" i="98"/>
  <c r="GM15" i="98"/>
  <c r="GL15" i="98"/>
  <c r="GK15" i="98"/>
  <c r="GJ15" i="98"/>
  <c r="GI15" i="98"/>
  <c r="GH15" i="98"/>
  <c r="GG15" i="98"/>
  <c r="GF15" i="98"/>
  <c r="GE15" i="98"/>
  <c r="GD15" i="98"/>
  <c r="GC15" i="98"/>
  <c r="GB15" i="98"/>
  <c r="GA15" i="98"/>
  <c r="FZ15" i="98"/>
  <c r="FY15" i="98"/>
  <c r="FW15" i="98"/>
  <c r="FV15" i="98"/>
  <c r="FU15" i="98"/>
  <c r="FT15" i="98"/>
  <c r="FS15" i="98"/>
  <c r="FR15" i="98"/>
  <c r="FQ15" i="98"/>
  <c r="FP15" i="98"/>
  <c r="FO15" i="98"/>
  <c r="FN15" i="98"/>
  <c r="FM15" i="98"/>
  <c r="FL15" i="98"/>
  <c r="FK15" i="98"/>
  <c r="FJ15" i="98"/>
  <c r="FI15" i="98"/>
  <c r="FH15" i="98"/>
  <c r="FG15" i="98"/>
  <c r="FF15" i="98"/>
  <c r="FE15" i="98"/>
  <c r="FD15" i="98"/>
  <c r="FC15" i="98"/>
  <c r="FB15" i="98"/>
  <c r="ER15" i="98"/>
  <c r="EQ15" i="98"/>
  <c r="EN15" i="98"/>
  <c r="EM15" i="98"/>
  <c r="EL15" i="98"/>
  <c r="EK15" i="98"/>
  <c r="EJ15" i="98"/>
  <c r="EI15" i="98"/>
  <c r="EH15" i="98"/>
  <c r="EG15" i="98"/>
  <c r="EF15" i="98"/>
  <c r="EE15" i="98"/>
  <c r="ED15" i="98"/>
  <c r="EC15" i="98"/>
  <c r="EB15" i="98"/>
  <c r="EA15" i="98"/>
  <c r="DZ15" i="98"/>
  <c r="DY15" i="98"/>
  <c r="DX15" i="98"/>
  <c r="DW15" i="98"/>
  <c r="DV15" i="98"/>
  <c r="DU15" i="98"/>
  <c r="DT15" i="98"/>
  <c r="DS15" i="98"/>
  <c r="DR15" i="98"/>
  <c r="DQ15" i="98"/>
  <c r="DP15" i="98"/>
  <c r="DO15" i="98"/>
  <c r="DN15" i="98"/>
  <c r="DM15" i="98"/>
  <c r="DL15" i="98"/>
  <c r="DK15" i="98"/>
  <c r="DJ15" i="98"/>
  <c r="DI15" i="98"/>
  <c r="DH15" i="98"/>
  <c r="DG15" i="98"/>
  <c r="DF15" i="98"/>
  <c r="DE15" i="98"/>
  <c r="DD15" i="98"/>
  <c r="DC15" i="98"/>
  <c r="DB15" i="98"/>
  <c r="DA15" i="98"/>
  <c r="CZ15" i="98"/>
  <c r="CY15" i="98"/>
  <c r="CW15" i="98"/>
  <c r="CV15" i="98"/>
  <c r="CU15" i="98"/>
  <c r="CT15" i="98"/>
  <c r="CS15" i="98"/>
  <c r="CR15" i="98"/>
  <c r="CQ15" i="98"/>
  <c r="CP15" i="98"/>
  <c r="CO15" i="98"/>
  <c r="CN15" i="98"/>
  <c r="CM15" i="98"/>
  <c r="CL15" i="98"/>
  <c r="CK15" i="98"/>
  <c r="CJ15" i="98"/>
  <c r="CI15" i="98"/>
  <c r="CH15" i="98"/>
  <c r="CG15" i="98"/>
  <c r="CF15" i="98"/>
  <c r="CE15" i="98"/>
  <c r="CD15" i="98"/>
  <c r="CC15" i="98"/>
  <c r="CB15" i="98"/>
  <c r="CA15" i="98"/>
  <c r="BZ15" i="98"/>
  <c r="BY15" i="98"/>
  <c r="BX15" i="98"/>
  <c r="BW15" i="98"/>
  <c r="BV15" i="98"/>
  <c r="BU15" i="98"/>
  <c r="BT15" i="98"/>
  <c r="BS15" i="98"/>
  <c r="BR15" i="98"/>
  <c r="BQ15" i="98"/>
  <c r="BP15" i="98"/>
  <c r="BO15" i="98"/>
  <c r="BN15" i="98"/>
  <c r="BM15" i="98"/>
  <c r="BL15" i="98"/>
  <c r="BK15" i="98"/>
  <c r="BJ15" i="98"/>
  <c r="BI15" i="98"/>
  <c r="BH15" i="98"/>
  <c r="BF15" i="98"/>
  <c r="BE15" i="98"/>
  <c r="BD15" i="98"/>
  <c r="BC15" i="98"/>
  <c r="BB15" i="98"/>
  <c r="BA15" i="98"/>
  <c r="AZ15" i="98"/>
  <c r="AY15" i="98"/>
  <c r="AX15" i="98"/>
  <c r="AW15" i="98"/>
  <c r="AV15" i="98"/>
  <c r="AU15" i="98"/>
  <c r="AT15" i="98"/>
  <c r="AS15" i="98"/>
  <c r="AR15" i="98"/>
  <c r="AQ15" i="98"/>
  <c r="AP15" i="98"/>
  <c r="AO15" i="98"/>
  <c r="AN15" i="98"/>
  <c r="AM15" i="98"/>
  <c r="AL15" i="98"/>
  <c r="AK15" i="98"/>
  <c r="AI15" i="98"/>
  <c r="AH15" i="98"/>
  <c r="AG15" i="98"/>
  <c r="AF15" i="98"/>
  <c r="AE15" i="98"/>
  <c r="AD15" i="98"/>
  <c r="AC15" i="98"/>
  <c r="AB15" i="98"/>
  <c r="AA15" i="98"/>
  <c r="Z15" i="98"/>
  <c r="Y15" i="98"/>
  <c r="X15" i="98"/>
  <c r="W15" i="98"/>
  <c r="V15" i="98"/>
  <c r="U15" i="98"/>
  <c r="T15" i="98"/>
  <c r="S15" i="98"/>
  <c r="R15" i="98"/>
  <c r="Q15" i="98"/>
  <c r="P15" i="98"/>
  <c r="O15" i="98"/>
  <c r="N15" i="98"/>
  <c r="IN21" i="98"/>
  <c r="IM21" i="98"/>
  <c r="IL21" i="98"/>
  <c r="IK21" i="98"/>
  <c r="IJ21" i="98"/>
  <c r="II21" i="98"/>
  <c r="IH21" i="98"/>
  <c r="IG21" i="98"/>
  <c r="IF21" i="98"/>
  <c r="IE21" i="98"/>
  <c r="ID21" i="98"/>
  <c r="IC21" i="98"/>
  <c r="IB21" i="98"/>
  <c r="IA21" i="98"/>
  <c r="HZ21" i="98"/>
  <c r="HY21" i="98"/>
  <c r="HX21" i="98"/>
  <c r="HW21" i="98"/>
  <c r="HV21" i="98"/>
  <c r="HU21" i="98"/>
  <c r="HT21" i="98"/>
  <c r="HS21" i="98"/>
  <c r="HQ21" i="98"/>
  <c r="HP21" i="98"/>
  <c r="HO21" i="98"/>
  <c r="HN21" i="98"/>
  <c r="HM21" i="98"/>
  <c r="HL21" i="98"/>
  <c r="HK21" i="98"/>
  <c r="HJ21" i="98"/>
  <c r="HI21" i="98"/>
  <c r="HH21" i="98"/>
  <c r="HG21" i="98"/>
  <c r="HF21" i="98"/>
  <c r="HE21" i="98"/>
  <c r="HD21" i="98"/>
  <c r="HC21" i="98"/>
  <c r="HB21" i="98"/>
  <c r="HA21" i="98"/>
  <c r="GZ21" i="98"/>
  <c r="GY21" i="98"/>
  <c r="GX21" i="98"/>
  <c r="GW21" i="98"/>
  <c r="GV21" i="98"/>
  <c r="GT21" i="98"/>
  <c r="GS21" i="98"/>
  <c r="GR21" i="98"/>
  <c r="GQ21" i="98"/>
  <c r="GP21" i="98"/>
  <c r="GO21" i="98"/>
  <c r="GN21" i="98"/>
  <c r="GM21" i="98"/>
  <c r="GL21" i="98"/>
  <c r="GK21" i="98"/>
  <c r="GJ21" i="98"/>
  <c r="GI21" i="98"/>
  <c r="GH21" i="98"/>
  <c r="GG21" i="98"/>
  <c r="GF21" i="98"/>
  <c r="GE21" i="98"/>
  <c r="GD21" i="98"/>
  <c r="GC21" i="98"/>
  <c r="GB21" i="98"/>
  <c r="GA21" i="98"/>
  <c r="FZ21" i="98"/>
  <c r="FY21" i="98"/>
  <c r="FW21" i="98"/>
  <c r="FV21" i="98"/>
  <c r="FU21" i="98"/>
  <c r="FT21" i="98"/>
  <c r="FS21" i="98"/>
  <c r="FR21" i="98"/>
  <c r="FQ21" i="98"/>
  <c r="FP21" i="98"/>
  <c r="FO21" i="98"/>
  <c r="FN21" i="98"/>
  <c r="FM21" i="98"/>
  <c r="FL21" i="98"/>
  <c r="FK21" i="98"/>
  <c r="FJ21" i="98"/>
  <c r="FI21" i="98"/>
  <c r="FH21" i="98"/>
  <c r="FG21" i="98"/>
  <c r="FF21" i="98"/>
  <c r="FE21" i="98"/>
  <c r="FD21" i="98"/>
  <c r="FC21" i="98"/>
  <c r="FB21" i="98"/>
  <c r="ER21" i="98"/>
  <c r="EQ21" i="98"/>
  <c r="EN21" i="98"/>
  <c r="EM21" i="98"/>
  <c r="EL21" i="98"/>
  <c r="EK21" i="98"/>
  <c r="EJ21" i="98"/>
  <c r="EI21" i="98"/>
  <c r="EH21" i="98"/>
  <c r="EG21" i="98"/>
  <c r="EF21" i="98"/>
  <c r="EE21" i="98"/>
  <c r="ED21" i="98"/>
  <c r="EC21" i="98"/>
  <c r="EB21" i="98"/>
  <c r="EA21" i="98"/>
  <c r="DZ21" i="98"/>
  <c r="DY21" i="98"/>
  <c r="DX21" i="98"/>
  <c r="DW21" i="98"/>
  <c r="DV21" i="98"/>
  <c r="DU21" i="98"/>
  <c r="DT21" i="98"/>
  <c r="DS21" i="98"/>
  <c r="DR21" i="98"/>
  <c r="DQ21" i="98"/>
  <c r="DP21" i="98"/>
  <c r="DO21" i="98"/>
  <c r="DN21" i="98"/>
  <c r="DM21" i="98"/>
  <c r="DL21" i="98"/>
  <c r="DK21" i="98"/>
  <c r="DJ21" i="98"/>
  <c r="DI21" i="98"/>
  <c r="DH21" i="98"/>
  <c r="DG21" i="98"/>
  <c r="DF21" i="98"/>
  <c r="DE21" i="98"/>
  <c r="DD21" i="98"/>
  <c r="DC21" i="98"/>
  <c r="DB21" i="98"/>
  <c r="DA21" i="98"/>
  <c r="CZ21" i="98"/>
  <c r="CY21" i="98"/>
  <c r="CW21" i="98"/>
  <c r="CV21" i="98"/>
  <c r="CU21" i="98"/>
  <c r="CT21" i="98"/>
  <c r="CS21" i="98"/>
  <c r="CR21" i="98"/>
  <c r="CQ21" i="98"/>
  <c r="CP21" i="98"/>
  <c r="CO21" i="98"/>
  <c r="CN21" i="98"/>
  <c r="CM21" i="98"/>
  <c r="CL21" i="98"/>
  <c r="CK21" i="98"/>
  <c r="CJ21" i="98"/>
  <c r="CI21" i="98"/>
  <c r="CH21" i="98"/>
  <c r="CG21" i="98"/>
  <c r="CF21" i="98"/>
  <c r="CE21" i="98"/>
  <c r="CD21" i="98"/>
  <c r="CC21" i="98"/>
  <c r="CB21" i="98"/>
  <c r="CA21" i="98"/>
  <c r="BZ21" i="98"/>
  <c r="BY21" i="98"/>
  <c r="BX21" i="98"/>
  <c r="BW21" i="98"/>
  <c r="BV21" i="98"/>
  <c r="BU21" i="98"/>
  <c r="BT21" i="98"/>
  <c r="BS21" i="98"/>
  <c r="BR21" i="98"/>
  <c r="BQ21" i="98"/>
  <c r="BP21" i="98"/>
  <c r="BO21" i="98"/>
  <c r="BN21" i="98"/>
  <c r="BM21" i="98"/>
  <c r="BL21" i="98"/>
  <c r="BK21" i="98"/>
  <c r="BJ21" i="98"/>
  <c r="BI21" i="98"/>
  <c r="BH21" i="98"/>
  <c r="BF21" i="98"/>
  <c r="BE21" i="98"/>
  <c r="BD21" i="98"/>
  <c r="BC21" i="98"/>
  <c r="BB21" i="98"/>
  <c r="BA21" i="98"/>
  <c r="AZ21" i="98"/>
  <c r="AY21" i="98"/>
  <c r="AX21" i="98"/>
  <c r="AW21" i="98"/>
  <c r="AV21" i="98"/>
  <c r="AU21" i="98"/>
  <c r="AT21" i="98"/>
  <c r="AS21" i="98"/>
  <c r="AR21" i="98"/>
  <c r="AQ21" i="98"/>
  <c r="AP21" i="98"/>
  <c r="AO21" i="98"/>
  <c r="AN21" i="98"/>
  <c r="AM21" i="98"/>
  <c r="AL21" i="98"/>
  <c r="AK21" i="98"/>
  <c r="AI21" i="98"/>
  <c r="AH21" i="98"/>
  <c r="AG21" i="98"/>
  <c r="AF21" i="98"/>
  <c r="AE21" i="98"/>
  <c r="AD21" i="98"/>
  <c r="AC21" i="98"/>
  <c r="AB21" i="98"/>
  <c r="AA21" i="98"/>
  <c r="Z21" i="98"/>
  <c r="Y21" i="98"/>
  <c r="X21" i="98"/>
  <c r="W21" i="98"/>
  <c r="V21" i="98"/>
  <c r="U21" i="98"/>
  <c r="T21" i="98"/>
  <c r="S21" i="98"/>
  <c r="R21" i="98"/>
  <c r="Q21" i="98"/>
  <c r="P21" i="98"/>
  <c r="O21" i="98"/>
  <c r="N21" i="98"/>
  <c r="IN18" i="98"/>
  <c r="IM18" i="98"/>
  <c r="IL18" i="98"/>
  <c r="IK18" i="98"/>
  <c r="IJ18" i="98"/>
  <c r="II18" i="98"/>
  <c r="IH18" i="98"/>
  <c r="IG18" i="98"/>
  <c r="IF18" i="98"/>
  <c r="IE18" i="98"/>
  <c r="ID18" i="98"/>
  <c r="IC18" i="98"/>
  <c r="IB18" i="98"/>
  <c r="IA18" i="98"/>
  <c r="HZ18" i="98"/>
  <c r="HY18" i="98"/>
  <c r="HX18" i="98"/>
  <c r="HW18" i="98"/>
  <c r="HV18" i="98"/>
  <c r="HU18" i="98"/>
  <c r="HT18" i="98"/>
  <c r="HS18" i="98"/>
  <c r="HQ18" i="98"/>
  <c r="HP18" i="98"/>
  <c r="HO18" i="98"/>
  <c r="HN18" i="98"/>
  <c r="HM18" i="98"/>
  <c r="HL18" i="98"/>
  <c r="HK18" i="98"/>
  <c r="HJ18" i="98"/>
  <c r="HI18" i="98"/>
  <c r="HH18" i="98"/>
  <c r="HG18" i="98"/>
  <c r="HF18" i="98"/>
  <c r="HE18" i="98"/>
  <c r="HD18" i="98"/>
  <c r="HC18" i="98"/>
  <c r="HB18" i="98"/>
  <c r="HA18" i="98"/>
  <c r="GZ18" i="98"/>
  <c r="GY18" i="98"/>
  <c r="GX18" i="98"/>
  <c r="GW18" i="98"/>
  <c r="GV18" i="98"/>
  <c r="GT18" i="98"/>
  <c r="GS18" i="98"/>
  <c r="GR18" i="98"/>
  <c r="GQ18" i="98"/>
  <c r="GP18" i="98"/>
  <c r="GO18" i="98"/>
  <c r="GN18" i="98"/>
  <c r="GM18" i="98"/>
  <c r="GL18" i="98"/>
  <c r="GK18" i="98"/>
  <c r="GJ18" i="98"/>
  <c r="GI18" i="98"/>
  <c r="GH18" i="98"/>
  <c r="GG18" i="98"/>
  <c r="GF18" i="98"/>
  <c r="GE18" i="98"/>
  <c r="GD18" i="98"/>
  <c r="GC18" i="98"/>
  <c r="GB18" i="98"/>
  <c r="GA18" i="98"/>
  <c r="FZ18" i="98"/>
  <c r="FY18" i="98"/>
  <c r="FW18" i="98"/>
  <c r="FV18" i="98"/>
  <c r="FU18" i="98"/>
  <c r="FT18" i="98"/>
  <c r="FS18" i="98"/>
  <c r="FR18" i="98"/>
  <c r="FQ18" i="98"/>
  <c r="FP18" i="98"/>
  <c r="FO18" i="98"/>
  <c r="FN18" i="98"/>
  <c r="FM18" i="98"/>
  <c r="FL18" i="98"/>
  <c r="FK18" i="98"/>
  <c r="FJ18" i="98"/>
  <c r="FI18" i="98"/>
  <c r="FH18" i="98"/>
  <c r="FG18" i="98"/>
  <c r="FF18" i="98"/>
  <c r="FE18" i="98"/>
  <c r="FD18" i="98"/>
  <c r="FC18" i="98"/>
  <c r="FB18" i="98"/>
  <c r="ER18" i="98"/>
  <c r="EQ18" i="98"/>
  <c r="EN18" i="98"/>
  <c r="EM18" i="98"/>
  <c r="EL18" i="98"/>
  <c r="EK18" i="98"/>
  <c r="EJ18" i="98"/>
  <c r="EI18" i="98"/>
  <c r="EH18" i="98"/>
  <c r="EG18" i="98"/>
  <c r="EF18" i="98"/>
  <c r="EE18" i="98"/>
  <c r="ED18" i="98"/>
  <c r="EC18" i="98"/>
  <c r="EB18" i="98"/>
  <c r="EA18" i="98"/>
  <c r="DZ18" i="98"/>
  <c r="DY18" i="98"/>
  <c r="DX18" i="98"/>
  <c r="DW18" i="98"/>
  <c r="DV18" i="98"/>
  <c r="DU18" i="98"/>
  <c r="DT18" i="98"/>
  <c r="DS18" i="98"/>
  <c r="DR18" i="98"/>
  <c r="DQ18" i="98"/>
  <c r="DP18" i="98"/>
  <c r="DO18" i="98"/>
  <c r="DN18" i="98"/>
  <c r="DM18" i="98"/>
  <c r="DL18" i="98"/>
  <c r="DK18" i="98"/>
  <c r="DJ18" i="98"/>
  <c r="DI18" i="98"/>
  <c r="DH18" i="98"/>
  <c r="DG18" i="98"/>
  <c r="DF18" i="98"/>
  <c r="DE18" i="98"/>
  <c r="DD18" i="98"/>
  <c r="DC18" i="98"/>
  <c r="DB18" i="98"/>
  <c r="DA18" i="98"/>
  <c r="CZ18" i="98"/>
  <c r="CY18" i="98"/>
  <c r="CW18" i="98"/>
  <c r="CV18" i="98"/>
  <c r="CU18" i="98"/>
  <c r="CT18" i="98"/>
  <c r="CS18" i="98"/>
  <c r="CR18" i="98"/>
  <c r="CQ18" i="98"/>
  <c r="CP18" i="98"/>
  <c r="CO18" i="98"/>
  <c r="CN18" i="98"/>
  <c r="CM18" i="98"/>
  <c r="CL18" i="98"/>
  <c r="CK18" i="98"/>
  <c r="CJ18" i="98"/>
  <c r="CI18" i="98"/>
  <c r="CH18" i="98"/>
  <c r="CG18" i="98"/>
  <c r="CF18" i="98"/>
  <c r="CE18" i="98"/>
  <c r="CD18" i="98"/>
  <c r="CC18" i="98"/>
  <c r="CB18" i="98"/>
  <c r="CA18" i="98"/>
  <c r="BZ18" i="98"/>
  <c r="BY18" i="98"/>
  <c r="BX18" i="98"/>
  <c r="BW18" i="98"/>
  <c r="BV18" i="98"/>
  <c r="BU18" i="98"/>
  <c r="BT18" i="98"/>
  <c r="BS18" i="98"/>
  <c r="BR18" i="98"/>
  <c r="BQ18" i="98"/>
  <c r="BP18" i="98"/>
  <c r="BO18" i="98"/>
  <c r="BN18" i="98"/>
  <c r="BM18" i="98"/>
  <c r="BL18" i="98"/>
  <c r="BK18" i="98"/>
  <c r="BJ18" i="98"/>
  <c r="BI18" i="98"/>
  <c r="BH18" i="98"/>
  <c r="BF18" i="98"/>
  <c r="BE18" i="98"/>
  <c r="BD18" i="98"/>
  <c r="BC18" i="98"/>
  <c r="BB18" i="98"/>
  <c r="BA18" i="98"/>
  <c r="AZ18" i="98"/>
  <c r="AY18" i="98"/>
  <c r="AX18" i="98"/>
  <c r="AW18" i="98"/>
  <c r="AV18" i="98"/>
  <c r="AU18" i="98"/>
  <c r="AT18" i="98"/>
  <c r="AS18" i="98"/>
  <c r="AR18" i="98"/>
  <c r="AQ18" i="98"/>
  <c r="AP18" i="98"/>
  <c r="AO18" i="98"/>
  <c r="AN18" i="98"/>
  <c r="AM18" i="98"/>
  <c r="AL18" i="98"/>
  <c r="AK18" i="98"/>
  <c r="AI18" i="98"/>
  <c r="AH18" i="98"/>
  <c r="AG18" i="98"/>
  <c r="AF18" i="98"/>
  <c r="AE18" i="98"/>
  <c r="AD18" i="98"/>
  <c r="AC18" i="98"/>
  <c r="AB18" i="98"/>
  <c r="AA18" i="98"/>
  <c r="Z18" i="98"/>
  <c r="Y18" i="98"/>
  <c r="X18" i="98"/>
  <c r="W18" i="98"/>
  <c r="V18" i="98"/>
  <c r="U18" i="98"/>
  <c r="T18" i="98"/>
  <c r="S18" i="98"/>
  <c r="R18" i="98"/>
  <c r="Q18" i="98"/>
  <c r="P18" i="98"/>
  <c r="O18" i="98"/>
  <c r="N18" i="98"/>
  <c r="IN19" i="98"/>
  <c r="IM19" i="98"/>
  <c r="IL19" i="98"/>
  <c r="IK19" i="98"/>
  <c r="IJ19" i="98"/>
  <c r="II19" i="98"/>
  <c r="IH19" i="98"/>
  <c r="IG19" i="98"/>
  <c r="IF19" i="98"/>
  <c r="IE19" i="98"/>
  <c r="ID19" i="98"/>
  <c r="IC19" i="98"/>
  <c r="IB19" i="98"/>
  <c r="IA19" i="98"/>
  <c r="HZ19" i="98"/>
  <c r="HY19" i="98"/>
  <c r="HX19" i="98"/>
  <c r="HW19" i="98"/>
  <c r="HV19" i="98"/>
  <c r="HU19" i="98"/>
  <c r="HT19" i="98"/>
  <c r="HS19" i="98"/>
  <c r="HQ19" i="98"/>
  <c r="HP19" i="98"/>
  <c r="HO19" i="98"/>
  <c r="HN19" i="98"/>
  <c r="HM19" i="98"/>
  <c r="HL19" i="98"/>
  <c r="HK19" i="98"/>
  <c r="HJ19" i="98"/>
  <c r="HI19" i="98"/>
  <c r="HH19" i="98"/>
  <c r="HG19" i="98"/>
  <c r="HF19" i="98"/>
  <c r="HE19" i="98"/>
  <c r="HD19" i="98"/>
  <c r="HC19" i="98"/>
  <c r="HB19" i="98"/>
  <c r="HA19" i="98"/>
  <c r="GZ19" i="98"/>
  <c r="GY19" i="98"/>
  <c r="GX19" i="98"/>
  <c r="GW19" i="98"/>
  <c r="GV19" i="98"/>
  <c r="GT19" i="98"/>
  <c r="GS19" i="98"/>
  <c r="GR19" i="98"/>
  <c r="GQ19" i="98"/>
  <c r="GP19" i="98"/>
  <c r="GO19" i="98"/>
  <c r="GN19" i="98"/>
  <c r="GM19" i="98"/>
  <c r="GL19" i="98"/>
  <c r="GK19" i="98"/>
  <c r="GJ19" i="98"/>
  <c r="GI19" i="98"/>
  <c r="GH19" i="98"/>
  <c r="GG19" i="98"/>
  <c r="GF19" i="98"/>
  <c r="GE19" i="98"/>
  <c r="GD19" i="98"/>
  <c r="GC19" i="98"/>
  <c r="GB19" i="98"/>
  <c r="GA19" i="98"/>
  <c r="FZ19" i="98"/>
  <c r="FY19" i="98"/>
  <c r="FW19" i="98"/>
  <c r="FV19" i="98"/>
  <c r="FU19" i="98"/>
  <c r="FT19" i="98"/>
  <c r="FS19" i="98"/>
  <c r="FR19" i="98"/>
  <c r="FQ19" i="98"/>
  <c r="FP19" i="98"/>
  <c r="FO19" i="98"/>
  <c r="FN19" i="98"/>
  <c r="FM19" i="98"/>
  <c r="FL19" i="98"/>
  <c r="FK19" i="98"/>
  <c r="FJ19" i="98"/>
  <c r="FI19" i="98"/>
  <c r="FH19" i="98"/>
  <c r="FG19" i="98"/>
  <c r="FF19" i="98"/>
  <c r="FE19" i="98"/>
  <c r="FD19" i="98"/>
  <c r="FC19" i="98"/>
  <c r="FB19" i="98"/>
  <c r="ER19" i="98"/>
  <c r="EQ19" i="98"/>
  <c r="EN19" i="98"/>
  <c r="EM19" i="98"/>
  <c r="EL19" i="98"/>
  <c r="EK19" i="98"/>
  <c r="EJ19" i="98"/>
  <c r="EI19" i="98"/>
  <c r="EH19" i="98"/>
  <c r="EG19" i="98"/>
  <c r="EF19" i="98"/>
  <c r="EE19" i="98"/>
  <c r="ED19" i="98"/>
  <c r="EC19" i="98"/>
  <c r="EB19" i="98"/>
  <c r="EA19" i="98"/>
  <c r="DZ19" i="98"/>
  <c r="DY19" i="98"/>
  <c r="DX19" i="98"/>
  <c r="DW19" i="98"/>
  <c r="DV19" i="98"/>
  <c r="DU19" i="98"/>
  <c r="DT19" i="98"/>
  <c r="DS19" i="98"/>
  <c r="DR19" i="98"/>
  <c r="DQ19" i="98"/>
  <c r="DP19" i="98"/>
  <c r="DO19" i="98"/>
  <c r="DN19" i="98"/>
  <c r="DM19" i="98"/>
  <c r="DL19" i="98"/>
  <c r="DK19" i="98"/>
  <c r="DJ19" i="98"/>
  <c r="DI19" i="98"/>
  <c r="DH19" i="98"/>
  <c r="DG19" i="98"/>
  <c r="DF19" i="98"/>
  <c r="DE19" i="98"/>
  <c r="DD19" i="98"/>
  <c r="DC19" i="98"/>
  <c r="DB19" i="98"/>
  <c r="DA19" i="98"/>
  <c r="CZ19" i="98"/>
  <c r="CY19" i="98"/>
  <c r="CW19" i="98"/>
  <c r="CV19" i="98"/>
  <c r="CU19" i="98"/>
  <c r="CT19" i="98"/>
  <c r="CS19" i="98"/>
  <c r="CR19" i="98"/>
  <c r="CQ19" i="98"/>
  <c r="CP19" i="98"/>
  <c r="CO19" i="98"/>
  <c r="CN19" i="98"/>
  <c r="CM19" i="98"/>
  <c r="CL19" i="98"/>
  <c r="CK19" i="98"/>
  <c r="CJ19" i="98"/>
  <c r="CI19" i="98"/>
  <c r="CH19" i="98"/>
  <c r="CG19" i="98"/>
  <c r="CF19" i="98"/>
  <c r="CE19" i="98"/>
  <c r="CD19" i="98"/>
  <c r="CC19" i="98"/>
  <c r="CB19" i="98"/>
  <c r="CA19" i="98"/>
  <c r="BZ19" i="98"/>
  <c r="BY19" i="98"/>
  <c r="BX19" i="98"/>
  <c r="BW19" i="98"/>
  <c r="BV19" i="98"/>
  <c r="BU19" i="98"/>
  <c r="BT19" i="98"/>
  <c r="BS19" i="98"/>
  <c r="BR19" i="98"/>
  <c r="BQ19" i="98"/>
  <c r="BP19" i="98"/>
  <c r="BO19" i="98"/>
  <c r="BN19" i="98"/>
  <c r="BM19" i="98"/>
  <c r="BL19" i="98"/>
  <c r="BK19" i="98"/>
  <c r="BJ19" i="98"/>
  <c r="BI19" i="98"/>
  <c r="BH19" i="98"/>
  <c r="BF19" i="98"/>
  <c r="BE19" i="98"/>
  <c r="BD19" i="98"/>
  <c r="BC19" i="98"/>
  <c r="BB19" i="98"/>
  <c r="BA19" i="98"/>
  <c r="AZ19" i="98"/>
  <c r="AY19" i="98"/>
  <c r="AX19" i="98"/>
  <c r="AW19" i="98"/>
  <c r="AV19" i="98"/>
  <c r="AU19" i="98"/>
  <c r="AT19" i="98"/>
  <c r="AS19" i="98"/>
  <c r="AR19" i="98"/>
  <c r="AQ19" i="98"/>
  <c r="AP19" i="98"/>
  <c r="AO19" i="98"/>
  <c r="AN19" i="98"/>
  <c r="AM19" i="98"/>
  <c r="AL19" i="98"/>
  <c r="AK19" i="98"/>
  <c r="AI19" i="98"/>
  <c r="AH19" i="98"/>
  <c r="AG19" i="98"/>
  <c r="AF19" i="98"/>
  <c r="AE19" i="98"/>
  <c r="AD19" i="98"/>
  <c r="AC19" i="98"/>
  <c r="AB19" i="98"/>
  <c r="AA19" i="98"/>
  <c r="Z19" i="98"/>
  <c r="Y19" i="98"/>
  <c r="X19" i="98"/>
  <c r="W19" i="98"/>
  <c r="V19" i="98"/>
  <c r="U19" i="98"/>
  <c r="T19" i="98"/>
  <c r="S19" i="98"/>
  <c r="R19" i="98"/>
  <c r="Q19" i="98"/>
  <c r="P19" i="98"/>
  <c r="O19" i="98"/>
  <c r="N19" i="98"/>
  <c r="IN10" i="98"/>
  <c r="IM10" i="98"/>
  <c r="IL10" i="98"/>
  <c r="IK10" i="98"/>
  <c r="IJ10" i="98"/>
  <c r="II10" i="98"/>
  <c r="IH10" i="98"/>
  <c r="IG10" i="98"/>
  <c r="IF10" i="98"/>
  <c r="IE10" i="98"/>
  <c r="ID10" i="98"/>
  <c r="IC10" i="98"/>
  <c r="IB10" i="98"/>
  <c r="IA10" i="98"/>
  <c r="HZ10" i="98"/>
  <c r="HY10" i="98"/>
  <c r="HX10" i="98"/>
  <c r="HW10" i="98"/>
  <c r="HV10" i="98"/>
  <c r="HU10" i="98"/>
  <c r="HT10" i="98"/>
  <c r="HS10" i="98"/>
  <c r="HQ10" i="98"/>
  <c r="HP10" i="98"/>
  <c r="HO10" i="98"/>
  <c r="HN10" i="98"/>
  <c r="HM10" i="98"/>
  <c r="HL10" i="98"/>
  <c r="HK10" i="98"/>
  <c r="HJ10" i="98"/>
  <c r="HI10" i="98"/>
  <c r="HH10" i="98"/>
  <c r="HG10" i="98"/>
  <c r="HF10" i="98"/>
  <c r="HE10" i="98"/>
  <c r="HD10" i="98"/>
  <c r="HC10" i="98"/>
  <c r="HB10" i="98"/>
  <c r="HA10" i="98"/>
  <c r="GZ10" i="98"/>
  <c r="GY10" i="98"/>
  <c r="GX10" i="98"/>
  <c r="GW10" i="98"/>
  <c r="GV10" i="98"/>
  <c r="GT10" i="98"/>
  <c r="GS10" i="98"/>
  <c r="GR10" i="98"/>
  <c r="GQ10" i="98"/>
  <c r="GP10" i="98"/>
  <c r="GO10" i="98"/>
  <c r="GN10" i="98"/>
  <c r="GM10" i="98"/>
  <c r="GL10" i="98"/>
  <c r="GK10" i="98"/>
  <c r="GJ10" i="98"/>
  <c r="GI10" i="98"/>
  <c r="GH10" i="98"/>
  <c r="GG10" i="98"/>
  <c r="GF10" i="98"/>
  <c r="GE10" i="98"/>
  <c r="GD10" i="98"/>
  <c r="GC10" i="98"/>
  <c r="GB10" i="98"/>
  <c r="GA10" i="98"/>
  <c r="FZ10" i="98"/>
  <c r="FY10" i="98"/>
  <c r="FW10" i="98"/>
  <c r="FV10" i="98"/>
  <c r="FU10" i="98"/>
  <c r="FT10" i="98"/>
  <c r="FS10" i="98"/>
  <c r="FR10" i="98"/>
  <c r="FQ10" i="98"/>
  <c r="FP10" i="98"/>
  <c r="FO10" i="98"/>
  <c r="FN10" i="98"/>
  <c r="FM10" i="98"/>
  <c r="FL10" i="98"/>
  <c r="FK10" i="98"/>
  <c r="FJ10" i="98"/>
  <c r="FI10" i="98"/>
  <c r="FH10" i="98"/>
  <c r="FG10" i="98"/>
  <c r="FF10" i="98"/>
  <c r="FE10" i="98"/>
  <c r="FD10" i="98"/>
  <c r="FC10" i="98"/>
  <c r="FB10" i="98"/>
  <c r="ER10" i="98"/>
  <c r="EQ10" i="98"/>
  <c r="EN10" i="98"/>
  <c r="EM10" i="98"/>
  <c r="EL10" i="98"/>
  <c r="EK10" i="98"/>
  <c r="EJ10" i="98"/>
  <c r="EI10" i="98"/>
  <c r="EH10" i="98"/>
  <c r="EG10" i="98"/>
  <c r="EF10" i="98"/>
  <c r="EE10" i="98"/>
  <c r="ED10" i="98"/>
  <c r="EC10" i="98"/>
  <c r="EB10" i="98"/>
  <c r="EA10" i="98"/>
  <c r="DZ10" i="98"/>
  <c r="DY10" i="98"/>
  <c r="DX10" i="98"/>
  <c r="DW10" i="98"/>
  <c r="DV10" i="98"/>
  <c r="DU10" i="98"/>
  <c r="DT10" i="98"/>
  <c r="DS10" i="98"/>
  <c r="DR10" i="98"/>
  <c r="DQ10" i="98"/>
  <c r="DP10" i="98"/>
  <c r="DO10" i="98"/>
  <c r="DN10" i="98"/>
  <c r="DM10" i="98"/>
  <c r="DL10" i="98"/>
  <c r="DK10" i="98"/>
  <c r="DJ10" i="98"/>
  <c r="DI10" i="98"/>
  <c r="DH10" i="98"/>
  <c r="DG10" i="98"/>
  <c r="DF10" i="98"/>
  <c r="DE10" i="98"/>
  <c r="DD10" i="98"/>
  <c r="DC10" i="98"/>
  <c r="DB10" i="98"/>
  <c r="DA10" i="98"/>
  <c r="CZ10" i="98"/>
  <c r="CY10" i="98"/>
  <c r="CW10" i="98"/>
  <c r="CV10" i="98"/>
  <c r="CU10" i="98"/>
  <c r="CT10" i="98"/>
  <c r="CS10" i="98"/>
  <c r="CR10" i="98"/>
  <c r="CQ10" i="98"/>
  <c r="CP10" i="98"/>
  <c r="CO10" i="98"/>
  <c r="CN10" i="98"/>
  <c r="CM10" i="98"/>
  <c r="CL10" i="98"/>
  <c r="CK10" i="98"/>
  <c r="CJ10" i="98"/>
  <c r="CI10" i="98"/>
  <c r="CH10" i="98"/>
  <c r="CG10" i="98"/>
  <c r="CF10" i="98"/>
  <c r="CE10" i="98"/>
  <c r="CD10" i="98"/>
  <c r="CC10" i="98"/>
  <c r="CB10" i="98"/>
  <c r="CA10" i="98"/>
  <c r="BZ10" i="98"/>
  <c r="BY10" i="98"/>
  <c r="BX10" i="98"/>
  <c r="BW10" i="98"/>
  <c r="BV10" i="98"/>
  <c r="BU10" i="98"/>
  <c r="BT10" i="98"/>
  <c r="BS10" i="98"/>
  <c r="BR10" i="98"/>
  <c r="BQ10" i="98"/>
  <c r="BP10" i="98"/>
  <c r="BO10" i="98"/>
  <c r="BN10" i="98"/>
  <c r="BM10" i="98"/>
  <c r="BL10" i="98"/>
  <c r="BK10" i="98"/>
  <c r="BJ10" i="98"/>
  <c r="BI10" i="98"/>
  <c r="BH10" i="98"/>
  <c r="BF10" i="98"/>
  <c r="BE10" i="98"/>
  <c r="BD10" i="98"/>
  <c r="BC10" i="98"/>
  <c r="BB10" i="98"/>
  <c r="BA10" i="98"/>
  <c r="AZ10" i="98"/>
  <c r="AY10" i="98"/>
  <c r="AX10" i="98"/>
  <c r="AW10" i="98"/>
  <c r="AV10" i="98"/>
  <c r="AU10" i="98"/>
  <c r="AT10" i="98"/>
  <c r="AS10" i="98"/>
  <c r="AR10" i="98"/>
  <c r="AQ10" i="98"/>
  <c r="AP10" i="98"/>
  <c r="AO10" i="98"/>
  <c r="AN10" i="98"/>
  <c r="AM10" i="98"/>
  <c r="AL10" i="98"/>
  <c r="AK10" i="98"/>
  <c r="AI10" i="98"/>
  <c r="AH10" i="98"/>
  <c r="AG10" i="98"/>
  <c r="AF10" i="98"/>
  <c r="AE10" i="98"/>
  <c r="AD10" i="98"/>
  <c r="AC10" i="98"/>
  <c r="AB10" i="98"/>
  <c r="AA10" i="98"/>
  <c r="Z10" i="98"/>
  <c r="Y10" i="98"/>
  <c r="X10" i="98"/>
  <c r="W10" i="98"/>
  <c r="V10" i="98"/>
  <c r="U10" i="98"/>
  <c r="T10" i="98"/>
  <c r="S10" i="98"/>
  <c r="R10" i="98"/>
  <c r="Q10" i="98"/>
  <c r="P10" i="98"/>
  <c r="O10" i="98"/>
  <c r="N10" i="98"/>
  <c r="IP4" i="98"/>
  <c r="J27" i="103" l="1"/>
  <c r="EW27" i="103" s="1"/>
  <c r="K20" i="103"/>
  <c r="K18" i="103"/>
  <c r="K21" i="103"/>
  <c r="J25" i="103"/>
  <c r="EW25" i="103" s="1"/>
  <c r="K17" i="103"/>
  <c r="K24" i="103"/>
  <c r="J16" i="103"/>
  <c r="EW16" i="103" s="1"/>
  <c r="K31" i="103"/>
  <c r="J28" i="103"/>
  <c r="EW28" i="103" s="1"/>
  <c r="K14" i="103"/>
  <c r="K15" i="103"/>
  <c r="J24" i="103"/>
  <c r="EW24" i="103" s="1"/>
  <c r="J20" i="103"/>
  <c r="EW20" i="103" s="1"/>
  <c r="J29" i="103"/>
  <c r="EW29" i="103" s="1"/>
  <c r="J21" i="103"/>
  <c r="EW21" i="103" s="1"/>
  <c r="J17" i="103"/>
  <c r="EW17" i="103" s="1"/>
  <c r="J15" i="103"/>
  <c r="EW15" i="103" s="1"/>
  <c r="K27" i="103"/>
  <c r="EW12" i="103"/>
  <c r="K23" i="103"/>
  <c r="K26" i="103"/>
  <c r="J18" i="103"/>
  <c r="EW18" i="103" s="1"/>
  <c r="K16" i="103"/>
  <c r="K22" i="103"/>
  <c r="J22" i="103"/>
  <c r="EW22" i="103" s="1"/>
  <c r="K19" i="103"/>
  <c r="ET13" i="99"/>
  <c r="ET19" i="99"/>
  <c r="ET27" i="99"/>
  <c r="ET26" i="98"/>
  <c r="ET27" i="98"/>
  <c r="ET29" i="98"/>
  <c r="HR10" i="98"/>
  <c r="HR18" i="98"/>
  <c r="HR14" i="98"/>
  <c r="HR13" i="98"/>
  <c r="HR25" i="98"/>
  <c r="HR27" i="98"/>
  <c r="CX28" i="98"/>
  <c r="HR29" i="98"/>
  <c r="CX30" i="98"/>
  <c r="K11" i="103"/>
  <c r="K12" i="103"/>
  <c r="J23" i="103"/>
  <c r="EW23" i="103" s="1"/>
  <c r="K9" i="103"/>
  <c r="K25" i="103"/>
  <c r="J26" i="103"/>
  <c r="EW26" i="103" s="1"/>
  <c r="J9" i="103"/>
  <c r="EW9" i="103" s="1"/>
  <c r="HR12" i="99"/>
  <c r="CX12" i="99"/>
  <c r="GU12" i="99"/>
  <c r="IO12" i="99"/>
  <c r="BG14" i="99"/>
  <c r="I14" i="99" s="1"/>
  <c r="EO14" i="99"/>
  <c r="GU14" i="99"/>
  <c r="HR14" i="99"/>
  <c r="BG9" i="99"/>
  <c r="I9" i="99" s="1"/>
  <c r="CX9" i="99"/>
  <c r="GU9" i="99"/>
  <c r="HR13" i="99"/>
  <c r="IO9" i="99"/>
  <c r="BG16" i="99"/>
  <c r="I16" i="99" s="1"/>
  <c r="EO16" i="99"/>
  <c r="GU16" i="99"/>
  <c r="BG17" i="99"/>
  <c r="I17" i="99" s="1"/>
  <c r="CX17" i="99"/>
  <c r="GU17" i="99"/>
  <c r="IO17" i="99"/>
  <c r="BG15" i="99"/>
  <c r="I15" i="99" s="1"/>
  <c r="EO15" i="99"/>
  <c r="GU15" i="99"/>
  <c r="HR15" i="99"/>
  <c r="IO15" i="99"/>
  <c r="EO13" i="99"/>
  <c r="IO13" i="99"/>
  <c r="EO10" i="99"/>
  <c r="FX10" i="99"/>
  <c r="HR10" i="99"/>
  <c r="IO10" i="99"/>
  <c r="AJ11" i="99"/>
  <c r="G11" i="99" s="1"/>
  <c r="CX11" i="99"/>
  <c r="EO11" i="99"/>
  <c r="ET11" i="99"/>
  <c r="IO11" i="99"/>
  <c r="EO18" i="99"/>
  <c r="FX18" i="99"/>
  <c r="HR18" i="99"/>
  <c r="IO18" i="99"/>
  <c r="AJ19" i="99"/>
  <c r="G19" i="99" s="1"/>
  <c r="CX19" i="99"/>
  <c r="EO19" i="99"/>
  <c r="IO19" i="99"/>
  <c r="EO20" i="99"/>
  <c r="FX20" i="99"/>
  <c r="HR20" i="99"/>
  <c r="IO20" i="99"/>
  <c r="AJ21" i="99"/>
  <c r="G21" i="99" s="1"/>
  <c r="CX21" i="99"/>
  <c r="EO21" i="99"/>
  <c r="ET21" i="99"/>
  <c r="IO21" i="99"/>
  <c r="EO22" i="99"/>
  <c r="FX22" i="99"/>
  <c r="HR22" i="99"/>
  <c r="IO22" i="99"/>
  <c r="AJ23" i="99"/>
  <c r="G23" i="99" s="1"/>
  <c r="CX23" i="99"/>
  <c r="ET23" i="99"/>
  <c r="IO23" i="99"/>
  <c r="EO24" i="99"/>
  <c r="FX24" i="99"/>
  <c r="HR24" i="99"/>
  <c r="IO24" i="99"/>
  <c r="AJ25" i="99"/>
  <c r="G25" i="99" s="1"/>
  <c r="J25" i="99" s="1"/>
  <c r="EW25" i="99" s="1"/>
  <c r="CX25" i="99"/>
  <c r="ET25" i="99"/>
  <c r="IO25" i="99"/>
  <c r="EO26" i="99"/>
  <c r="FX26" i="99"/>
  <c r="HR26" i="99"/>
  <c r="AJ27" i="99"/>
  <c r="G27" i="99" s="1"/>
  <c r="CX27" i="99"/>
  <c r="GU27" i="99"/>
  <c r="IO27" i="99"/>
  <c r="BG12" i="99"/>
  <c r="I12" i="99" s="1"/>
  <c r="EO12" i="99"/>
  <c r="AJ14" i="99"/>
  <c r="G14" i="99" s="1"/>
  <c r="K14" i="99" s="1"/>
  <c r="IO14" i="99"/>
  <c r="EO9" i="99"/>
  <c r="HR9" i="99"/>
  <c r="IO16" i="99"/>
  <c r="EO17" i="99"/>
  <c r="HR17" i="99"/>
  <c r="CX15" i="99"/>
  <c r="BG13" i="99"/>
  <c r="I13" i="99" s="1"/>
  <c r="FX13" i="99"/>
  <c r="GU13" i="99"/>
  <c r="AJ10" i="99"/>
  <c r="G10" i="99" s="1"/>
  <c r="J10" i="99" s="1"/>
  <c r="EW10" i="99" s="1"/>
  <c r="BG10" i="99"/>
  <c r="I10" i="99" s="1"/>
  <c r="CX10" i="99"/>
  <c r="ET10" i="99"/>
  <c r="GU10" i="99"/>
  <c r="BG11" i="99"/>
  <c r="I11" i="99" s="1"/>
  <c r="FX11" i="99"/>
  <c r="GU11" i="99"/>
  <c r="HR11" i="99"/>
  <c r="AJ18" i="99"/>
  <c r="G18" i="99" s="1"/>
  <c r="BG18" i="99"/>
  <c r="I18" i="99" s="1"/>
  <c r="J18" i="99" s="1"/>
  <c r="EW18" i="99" s="1"/>
  <c r="CX18" i="99"/>
  <c r="ET18" i="99"/>
  <c r="GU18" i="99"/>
  <c r="BG19" i="99"/>
  <c r="I19" i="99" s="1"/>
  <c r="K19" i="99" s="1"/>
  <c r="FX19" i="99"/>
  <c r="GU19" i="99"/>
  <c r="HR19" i="99"/>
  <c r="AJ20" i="99"/>
  <c r="G20" i="99" s="1"/>
  <c r="BG20" i="99"/>
  <c r="I20" i="99" s="1"/>
  <c r="CX20" i="99"/>
  <c r="ET20" i="99"/>
  <c r="GU20" i="99"/>
  <c r="BG21" i="99"/>
  <c r="I21" i="99" s="1"/>
  <c r="FX21" i="99"/>
  <c r="GU21" i="99"/>
  <c r="HR21" i="99"/>
  <c r="AJ22" i="99"/>
  <c r="G22" i="99" s="1"/>
  <c r="BG22" i="99"/>
  <c r="I22" i="99" s="1"/>
  <c r="J22" i="99" s="1"/>
  <c r="EW22" i="99" s="1"/>
  <c r="CX22" i="99"/>
  <c r="ET22" i="99"/>
  <c r="GU22" i="99"/>
  <c r="BG23" i="99"/>
  <c r="I23" i="99" s="1"/>
  <c r="EO23" i="99"/>
  <c r="FX23" i="99"/>
  <c r="GU23" i="99"/>
  <c r="HR23" i="99"/>
  <c r="AJ24" i="99"/>
  <c r="G24" i="99" s="1"/>
  <c r="BG24" i="99"/>
  <c r="I24" i="99" s="1"/>
  <c r="CX24" i="99"/>
  <c r="ET24" i="99"/>
  <c r="GU24" i="99"/>
  <c r="BG25" i="99"/>
  <c r="I25" i="99" s="1"/>
  <c r="EO25" i="99"/>
  <c r="FX25" i="99"/>
  <c r="GU25" i="99"/>
  <c r="HR25" i="99"/>
  <c r="AJ26" i="99"/>
  <c r="G26" i="99" s="1"/>
  <c r="BG26" i="99"/>
  <c r="I26" i="99" s="1"/>
  <c r="K26" i="99" s="1"/>
  <c r="CX26" i="99"/>
  <c r="ET26" i="99"/>
  <c r="GU26" i="99"/>
  <c r="IO26" i="99"/>
  <c r="BG27" i="99"/>
  <c r="I27" i="99" s="1"/>
  <c r="EO27" i="99"/>
  <c r="FX27" i="99"/>
  <c r="HR27" i="99"/>
  <c r="HR16" i="99"/>
  <c r="CX16" i="99"/>
  <c r="ET17" i="99"/>
  <c r="AJ13" i="99"/>
  <c r="G13" i="99" s="1"/>
  <c r="CX13" i="99"/>
  <c r="CX14" i="99"/>
  <c r="FX14" i="99"/>
  <c r="AJ12" i="99"/>
  <c r="G12" i="99" s="1"/>
  <c r="ET12" i="99"/>
  <c r="FX12" i="99"/>
  <c r="ET9" i="99"/>
  <c r="BG21" i="98"/>
  <c r="I21" i="98" s="1"/>
  <c r="FX16" i="98"/>
  <c r="AJ27" i="98"/>
  <c r="G27" i="98" s="1"/>
  <c r="FX28" i="98"/>
  <c r="AJ29" i="98"/>
  <c r="G29" i="98" s="1"/>
  <c r="EO10" i="98"/>
  <c r="IO10" i="98"/>
  <c r="AJ19" i="98"/>
  <c r="G19" i="98" s="1"/>
  <c r="ET19" i="98"/>
  <c r="IO19" i="98"/>
  <c r="EO18" i="98"/>
  <c r="IO18" i="98"/>
  <c r="ET21" i="98"/>
  <c r="GU21" i="98"/>
  <c r="IO21" i="98"/>
  <c r="BG15" i="98"/>
  <c r="I15" i="98" s="1"/>
  <c r="EO15" i="98"/>
  <c r="FX15" i="98"/>
  <c r="HR15" i="98"/>
  <c r="IO15" i="98"/>
  <c r="AJ23" i="98"/>
  <c r="G23" i="98" s="1"/>
  <c r="CX23" i="98"/>
  <c r="ET23" i="98"/>
  <c r="IO23" i="98"/>
  <c r="EO20" i="98"/>
  <c r="FX20" i="98"/>
  <c r="HR20" i="98"/>
  <c r="IO20" i="98"/>
  <c r="ET12" i="98"/>
  <c r="IO12" i="98"/>
  <c r="EO24" i="98"/>
  <c r="FX24" i="98"/>
  <c r="HR24" i="98"/>
  <c r="AJ9" i="98"/>
  <c r="G9" i="98" s="1"/>
  <c r="CX9" i="98"/>
  <c r="ET9" i="98"/>
  <c r="IO9" i="98"/>
  <c r="EO14" i="98"/>
  <c r="ET22" i="98"/>
  <c r="IO22" i="98"/>
  <c r="EO13" i="98"/>
  <c r="IO13" i="98"/>
  <c r="AJ17" i="98"/>
  <c r="G17" i="98" s="1"/>
  <c r="CX17" i="98"/>
  <c r="ET17" i="98"/>
  <c r="IO17" i="98"/>
  <c r="EO25" i="98"/>
  <c r="IO25" i="98"/>
  <c r="ET16" i="98"/>
  <c r="IO16" i="98"/>
  <c r="EO26" i="98"/>
  <c r="FX26" i="98"/>
  <c r="IO26" i="98"/>
  <c r="AJ11" i="98"/>
  <c r="G11" i="98" s="1"/>
  <c r="CX11" i="98"/>
  <c r="ET11" i="98"/>
  <c r="IO11" i="98"/>
  <c r="EO27" i="98"/>
  <c r="FX27" i="98"/>
  <c r="IO27" i="98"/>
  <c r="AJ28" i="98"/>
  <c r="G28" i="98" s="1"/>
  <c r="ET28" i="98"/>
  <c r="IO28" i="98"/>
  <c r="EO29" i="98"/>
  <c r="FX29" i="98"/>
  <c r="AJ30" i="98"/>
  <c r="G30" i="98" s="1"/>
  <c r="ET30" i="98"/>
  <c r="IO30" i="98"/>
  <c r="BG10" i="98"/>
  <c r="I10" i="98" s="1"/>
  <c r="CX10" i="98"/>
  <c r="GU10" i="98"/>
  <c r="BG19" i="98"/>
  <c r="I19" i="98" s="1"/>
  <c r="J19" i="98" s="1"/>
  <c r="EO19" i="98"/>
  <c r="GU19" i="98"/>
  <c r="HR19" i="98"/>
  <c r="BG18" i="98"/>
  <c r="I18" i="98" s="1"/>
  <c r="CX18" i="98"/>
  <c r="GU18" i="98"/>
  <c r="EO21" i="98"/>
  <c r="HR21" i="98"/>
  <c r="CX15" i="98"/>
  <c r="GU15" i="98"/>
  <c r="BG23" i="98"/>
  <c r="I23" i="98" s="1"/>
  <c r="EO23" i="98"/>
  <c r="FX23" i="98"/>
  <c r="GU23" i="98"/>
  <c r="HR23" i="98"/>
  <c r="BG20" i="98"/>
  <c r="I20" i="98" s="1"/>
  <c r="GU20" i="98"/>
  <c r="BG12" i="98"/>
  <c r="I12" i="98" s="1"/>
  <c r="EO12" i="98"/>
  <c r="FX12" i="98"/>
  <c r="GU12" i="98"/>
  <c r="HR12" i="98"/>
  <c r="BG24" i="98"/>
  <c r="I24" i="98" s="1"/>
  <c r="GU24" i="98"/>
  <c r="IO24" i="98"/>
  <c r="BG9" i="98"/>
  <c r="I9" i="98" s="1"/>
  <c r="J9" i="98" s="1"/>
  <c r="EO9" i="98"/>
  <c r="GU9" i="98"/>
  <c r="AJ14" i="98"/>
  <c r="G14" i="98" s="1"/>
  <c r="BG14" i="98"/>
  <c r="I14" i="98" s="1"/>
  <c r="CX14" i="98"/>
  <c r="GU14" i="98"/>
  <c r="IO14" i="98"/>
  <c r="BG22" i="98"/>
  <c r="I22" i="98" s="1"/>
  <c r="EO22" i="98"/>
  <c r="GU22" i="98"/>
  <c r="HR22" i="98"/>
  <c r="BG13" i="98"/>
  <c r="I13" i="98" s="1"/>
  <c r="CX13" i="98"/>
  <c r="GU13" i="98"/>
  <c r="BG17" i="98"/>
  <c r="I17" i="98" s="1"/>
  <c r="J17" i="98" s="1"/>
  <c r="EW17" i="98" s="1"/>
  <c r="EO17" i="98"/>
  <c r="GU17" i="98"/>
  <c r="HR17" i="98"/>
  <c r="BG25" i="98"/>
  <c r="I25" i="98" s="1"/>
  <c r="CX25" i="98"/>
  <c r="GU25" i="98"/>
  <c r="BG16" i="98"/>
  <c r="I16" i="98" s="1"/>
  <c r="EO16" i="98"/>
  <c r="GU16" i="98"/>
  <c r="BG11" i="98"/>
  <c r="I11" i="98" s="1"/>
  <c r="EO11" i="98"/>
  <c r="GU11" i="98"/>
  <c r="HR11" i="98"/>
  <c r="BG27" i="98"/>
  <c r="I27" i="98" s="1"/>
  <c r="CX27" i="98"/>
  <c r="GU27" i="98"/>
  <c r="BG28" i="98"/>
  <c r="I28" i="98" s="1"/>
  <c r="K28" i="98" s="1"/>
  <c r="EO28" i="98"/>
  <c r="GU28" i="98"/>
  <c r="HR28" i="98"/>
  <c r="BG29" i="98"/>
  <c r="I29" i="98" s="1"/>
  <c r="K29" i="98" s="1"/>
  <c r="CX29" i="98"/>
  <c r="GU29" i="98"/>
  <c r="IO29" i="98"/>
  <c r="BG30" i="98"/>
  <c r="I30" i="98" s="1"/>
  <c r="EO30" i="98"/>
  <c r="FX30" i="98"/>
  <c r="GU30" i="98"/>
  <c r="HR30" i="98"/>
  <c r="AJ24" i="98"/>
  <c r="G24" i="98" s="1"/>
  <c r="J24" i="98" s="1"/>
  <c r="EW24" i="98" s="1"/>
  <c r="CX24" i="98"/>
  <c r="ET24" i="98"/>
  <c r="FX25" i="98"/>
  <c r="AJ25" i="98"/>
  <c r="G25" i="98" s="1"/>
  <c r="J25" i="98" s="1"/>
  <c r="ET25" i="98"/>
  <c r="AJ22" i="98"/>
  <c r="G22" i="98" s="1"/>
  <c r="CX22" i="98"/>
  <c r="FX22" i="98"/>
  <c r="FX21" i="98"/>
  <c r="AJ20" i="98"/>
  <c r="G20" i="98" s="1"/>
  <c r="CX20" i="98"/>
  <c r="ET20" i="98"/>
  <c r="CX19" i="98"/>
  <c r="FX19" i="98"/>
  <c r="FX17" i="98"/>
  <c r="FX18" i="98"/>
  <c r="AJ18" i="98"/>
  <c r="G18" i="98" s="1"/>
  <c r="J18" i="98" s="1"/>
  <c r="ET18" i="98"/>
  <c r="AJ16" i="98"/>
  <c r="G16" i="98" s="1"/>
  <c r="CX16" i="98"/>
  <c r="HR16" i="98"/>
  <c r="AJ15" i="98"/>
  <c r="G15" i="98" s="1"/>
  <c r="ET15" i="98"/>
  <c r="FX13" i="98"/>
  <c r="AJ13" i="98"/>
  <c r="G13" i="98" s="1"/>
  <c r="ET13" i="98"/>
  <c r="FX14" i="98"/>
  <c r="ET14" i="98"/>
  <c r="AJ12" i="98"/>
  <c r="G12" i="98" s="1"/>
  <c r="K12" i="98" s="1"/>
  <c r="CX12" i="98"/>
  <c r="FX10" i="98"/>
  <c r="AJ10" i="98"/>
  <c r="G10" i="98" s="1"/>
  <c r="J10" i="98" s="1"/>
  <c r="ET10" i="98"/>
  <c r="FX11" i="98"/>
  <c r="FX9" i="98"/>
  <c r="HR9" i="98"/>
  <c r="BG26" i="98"/>
  <c r="I26" i="98" s="1"/>
  <c r="GU26" i="98"/>
  <c r="HR26" i="98"/>
  <c r="CX26" i="98"/>
  <c r="AJ26" i="98"/>
  <c r="G26" i="98" s="1"/>
  <c r="K26" i="98" s="1"/>
  <c r="EU29" i="103"/>
  <c r="EU22" i="103"/>
  <c r="EV22" i="103"/>
  <c r="EV10" i="103"/>
  <c r="EU10" i="103"/>
  <c r="EV26" i="103"/>
  <c r="EU26" i="103"/>
  <c r="EU24" i="103"/>
  <c r="EV31" i="103"/>
  <c r="EU31" i="103"/>
  <c r="EV20" i="103"/>
  <c r="EU20" i="103"/>
  <c r="EV28" i="103"/>
  <c r="EU28" i="103"/>
  <c r="EV27" i="103"/>
  <c r="EU27" i="103"/>
  <c r="EU16" i="103"/>
  <c r="EV16" i="103"/>
  <c r="EV23" i="103"/>
  <c r="EV30" i="103"/>
  <c r="EU30" i="103"/>
  <c r="EU25" i="103"/>
  <c r="EV25" i="103"/>
  <c r="EV9" i="103"/>
  <c r="EU9" i="103"/>
  <c r="EU18" i="103"/>
  <c r="EV21" i="103"/>
  <c r="EU21" i="103"/>
  <c r="EU17" i="103"/>
  <c r="EV11" i="103"/>
  <c r="EU11" i="103"/>
  <c r="EV12" i="103"/>
  <c r="EU12" i="103"/>
  <c r="J13" i="103"/>
  <c r="K13" i="103"/>
  <c r="EV15" i="103"/>
  <c r="EU15" i="103"/>
  <c r="EV14" i="103"/>
  <c r="EU14" i="103"/>
  <c r="EU19" i="103"/>
  <c r="EV19" i="103"/>
  <c r="AJ9" i="99"/>
  <c r="G9" i="99" s="1"/>
  <c r="J20" i="99"/>
  <c r="EW20" i="99" s="1"/>
  <c r="FX9" i="99"/>
  <c r="AJ16" i="99"/>
  <c r="G16" i="99" s="1"/>
  <c r="FX17" i="99"/>
  <c r="AJ15" i="99"/>
  <c r="G15" i="99" s="1"/>
  <c r="K11" i="99"/>
  <c r="J19" i="99"/>
  <c r="EW19" i="99" s="1"/>
  <c r="K21" i="99"/>
  <c r="K23" i="99"/>
  <c r="K27" i="99"/>
  <c r="ET14" i="99"/>
  <c r="ET16" i="99"/>
  <c r="FX16" i="99"/>
  <c r="AJ17" i="99"/>
  <c r="G17" i="99" s="1"/>
  <c r="ET15" i="99"/>
  <c r="FX15" i="99"/>
  <c r="AJ21" i="98"/>
  <c r="G21" i="98" s="1"/>
  <c r="K13" i="98"/>
  <c r="K25" i="98"/>
  <c r="K27" i="98"/>
  <c r="J27" i="98"/>
  <c r="J29" i="98"/>
  <c r="EW29" i="98" s="1"/>
  <c r="CX21" i="98"/>
  <c r="J23" i="98"/>
  <c r="EW23" i="98" s="1"/>
  <c r="K23" i="98"/>
  <c r="J11" i="98"/>
  <c r="J30" i="98"/>
  <c r="EW30" i="98" s="1"/>
  <c r="IN43" i="93"/>
  <c r="IM43" i="93"/>
  <c r="IL43" i="93"/>
  <c r="IK43" i="93"/>
  <c r="IJ43" i="93"/>
  <c r="II43" i="93"/>
  <c r="IH43" i="93"/>
  <c r="IG43" i="93"/>
  <c r="IF43" i="93"/>
  <c r="IE43" i="93"/>
  <c r="ID43" i="93"/>
  <c r="IC43" i="93"/>
  <c r="IB43" i="93"/>
  <c r="IA43" i="93"/>
  <c r="HZ43" i="93"/>
  <c r="HY43" i="93"/>
  <c r="HX43" i="93"/>
  <c r="HW43" i="93"/>
  <c r="HV43" i="93"/>
  <c r="HU43" i="93"/>
  <c r="HT43" i="93"/>
  <c r="HS43" i="93"/>
  <c r="IO43" i="93" s="1"/>
  <c r="HQ43" i="93"/>
  <c r="HP43" i="93"/>
  <c r="HO43" i="93"/>
  <c r="HN43" i="93"/>
  <c r="HM43" i="93"/>
  <c r="HL43" i="93"/>
  <c r="HK43" i="93"/>
  <c r="HJ43" i="93"/>
  <c r="HI43" i="93"/>
  <c r="HH43" i="93"/>
  <c r="HG43" i="93"/>
  <c r="HF43" i="93"/>
  <c r="HE43" i="93"/>
  <c r="HD43" i="93"/>
  <c r="HC43" i="93"/>
  <c r="HB43" i="93"/>
  <c r="HA43" i="93"/>
  <c r="GZ43" i="93"/>
  <c r="GY43" i="93"/>
  <c r="GX43" i="93"/>
  <c r="HR43" i="93" s="1"/>
  <c r="GW43" i="93"/>
  <c r="GV43" i="93"/>
  <c r="GT43" i="93"/>
  <c r="GS43" i="93"/>
  <c r="GR43" i="93"/>
  <c r="GQ43" i="93"/>
  <c r="GP43" i="93"/>
  <c r="GO43" i="93"/>
  <c r="GN43" i="93"/>
  <c r="GM43" i="93"/>
  <c r="GL43" i="93"/>
  <c r="GK43" i="93"/>
  <c r="GJ43" i="93"/>
  <c r="GI43" i="93"/>
  <c r="GH43" i="93"/>
  <c r="GG43" i="93"/>
  <c r="GF43" i="93"/>
  <c r="GE43" i="93"/>
  <c r="GD43" i="93"/>
  <c r="GC43" i="93"/>
  <c r="GB43" i="93"/>
  <c r="GA43" i="93"/>
  <c r="FZ43" i="93"/>
  <c r="FY43" i="93"/>
  <c r="FW43" i="93"/>
  <c r="FV43" i="93"/>
  <c r="FU43" i="93"/>
  <c r="FT43" i="93"/>
  <c r="FS43" i="93"/>
  <c r="FR43" i="93"/>
  <c r="FQ43" i="93"/>
  <c r="FP43" i="93"/>
  <c r="FO43" i="93"/>
  <c r="FN43" i="93"/>
  <c r="FM43" i="93"/>
  <c r="FL43" i="93"/>
  <c r="FK43" i="93"/>
  <c r="FJ43" i="93"/>
  <c r="FI43" i="93"/>
  <c r="FH43" i="93"/>
  <c r="FG43" i="93"/>
  <c r="FF43" i="93"/>
  <c r="FE43" i="93"/>
  <c r="FD43" i="93"/>
  <c r="FC43" i="93"/>
  <c r="FB43" i="93"/>
  <c r="ER43" i="93"/>
  <c r="ET43" i="93" s="1"/>
  <c r="EQ43" i="93"/>
  <c r="EN43" i="93"/>
  <c r="EM43" i="93"/>
  <c r="EL43" i="93"/>
  <c r="EK43" i="93"/>
  <c r="EJ43" i="93"/>
  <c r="EI43" i="93"/>
  <c r="EH43" i="93"/>
  <c r="EG43" i="93"/>
  <c r="EF43" i="93"/>
  <c r="EE43" i="93"/>
  <c r="ED43" i="93"/>
  <c r="EC43" i="93"/>
  <c r="EB43" i="93"/>
  <c r="EA43" i="93"/>
  <c r="DZ43" i="93"/>
  <c r="DY43" i="93"/>
  <c r="DX43" i="93"/>
  <c r="DW43" i="93"/>
  <c r="DV43" i="93"/>
  <c r="DU43" i="93"/>
  <c r="DT43" i="93"/>
  <c r="DS43" i="93"/>
  <c r="DR43" i="93"/>
  <c r="DQ43" i="93"/>
  <c r="DP43" i="93"/>
  <c r="DO43" i="93"/>
  <c r="DN43" i="93"/>
  <c r="DM43" i="93"/>
  <c r="DL43" i="93"/>
  <c r="DK43" i="93"/>
  <c r="DJ43" i="93"/>
  <c r="DI43" i="93"/>
  <c r="DH43" i="93"/>
  <c r="DG43" i="93"/>
  <c r="DF43" i="93"/>
  <c r="DE43" i="93"/>
  <c r="DD43" i="93"/>
  <c r="DC43" i="93"/>
  <c r="DB43" i="93"/>
  <c r="DA43" i="93"/>
  <c r="CZ43" i="93"/>
  <c r="CY43" i="93"/>
  <c r="CW43" i="93"/>
  <c r="CV43" i="93"/>
  <c r="CU43" i="93"/>
  <c r="CT43" i="93"/>
  <c r="CS43" i="93"/>
  <c r="CR43" i="93"/>
  <c r="CQ43" i="93"/>
  <c r="CP43" i="93"/>
  <c r="CO43" i="93"/>
  <c r="CN43" i="93"/>
  <c r="CM43" i="93"/>
  <c r="CL43" i="93"/>
  <c r="CK43" i="93"/>
  <c r="CJ43" i="93"/>
  <c r="CI43" i="93"/>
  <c r="CH43" i="93"/>
  <c r="CG43" i="93"/>
  <c r="CF43" i="93"/>
  <c r="CE43" i="93"/>
  <c r="CD43" i="93"/>
  <c r="CC43" i="93"/>
  <c r="CB43" i="93"/>
  <c r="CA43" i="93"/>
  <c r="BZ43" i="93"/>
  <c r="BY43" i="93"/>
  <c r="BX43" i="93"/>
  <c r="BW43" i="93"/>
  <c r="BV43" i="93"/>
  <c r="BU43" i="93"/>
  <c r="BT43" i="93"/>
  <c r="BS43" i="93"/>
  <c r="BR43" i="93"/>
  <c r="BQ43" i="93"/>
  <c r="BP43" i="93"/>
  <c r="BO43" i="93"/>
  <c r="BN43" i="93"/>
  <c r="BM43" i="93"/>
  <c r="BL43" i="93"/>
  <c r="BK43" i="93"/>
  <c r="BJ43" i="93"/>
  <c r="BI43" i="93"/>
  <c r="BH43" i="93"/>
  <c r="BF43" i="93"/>
  <c r="BE43" i="93"/>
  <c r="BD43" i="93"/>
  <c r="BC43" i="93"/>
  <c r="BB43" i="93"/>
  <c r="BA43" i="93"/>
  <c r="AZ43" i="93"/>
  <c r="AY43" i="93"/>
  <c r="AX43" i="93"/>
  <c r="AW43" i="93"/>
  <c r="AV43" i="93"/>
  <c r="AU43" i="93"/>
  <c r="AT43" i="93"/>
  <c r="AS43" i="93"/>
  <c r="AR43" i="93"/>
  <c r="AQ43" i="93"/>
  <c r="AP43" i="93"/>
  <c r="AO43" i="93"/>
  <c r="AN43" i="93"/>
  <c r="AM43" i="93"/>
  <c r="AL43" i="93"/>
  <c r="AK43" i="93"/>
  <c r="AI43" i="93"/>
  <c r="AH43" i="93"/>
  <c r="AG43" i="93"/>
  <c r="AF43" i="93"/>
  <c r="AE43" i="93"/>
  <c r="AD43" i="93"/>
  <c r="AC43" i="93"/>
  <c r="AB43" i="93"/>
  <c r="AA43" i="93"/>
  <c r="Z43" i="93"/>
  <c r="Y43" i="93"/>
  <c r="X43" i="93"/>
  <c r="W43" i="93"/>
  <c r="V43" i="93"/>
  <c r="U43" i="93"/>
  <c r="T43" i="93"/>
  <c r="S43" i="93"/>
  <c r="R43" i="93"/>
  <c r="Q43" i="93"/>
  <c r="P43" i="93"/>
  <c r="O43" i="93"/>
  <c r="N43" i="93"/>
  <c r="IN42" i="93"/>
  <c r="IM42" i="93"/>
  <c r="IL42" i="93"/>
  <c r="IK42" i="93"/>
  <c r="IJ42" i="93"/>
  <c r="II42" i="93"/>
  <c r="IH42" i="93"/>
  <c r="IG42" i="93"/>
  <c r="IF42" i="93"/>
  <c r="IE42" i="93"/>
  <c r="ID42" i="93"/>
  <c r="IC42" i="93"/>
  <c r="IB42" i="93"/>
  <c r="IA42" i="93"/>
  <c r="HZ42" i="93"/>
  <c r="HY42" i="93"/>
  <c r="HX42" i="93"/>
  <c r="HW42" i="93"/>
  <c r="HV42" i="93"/>
  <c r="HU42" i="93"/>
  <c r="HT42" i="93"/>
  <c r="HS42" i="93"/>
  <c r="HQ42" i="93"/>
  <c r="HP42" i="93"/>
  <c r="HO42" i="93"/>
  <c r="HN42" i="93"/>
  <c r="HM42" i="93"/>
  <c r="HL42" i="93"/>
  <c r="HK42" i="93"/>
  <c r="HJ42" i="93"/>
  <c r="HI42" i="93"/>
  <c r="HH42" i="93"/>
  <c r="HG42" i="93"/>
  <c r="HF42" i="93"/>
  <c r="HE42" i="93"/>
  <c r="HD42" i="93"/>
  <c r="HC42" i="93"/>
  <c r="HB42" i="93"/>
  <c r="HA42" i="93"/>
  <c r="GZ42" i="93"/>
  <c r="GY42" i="93"/>
  <c r="GX42" i="93"/>
  <c r="GW42" i="93"/>
  <c r="GV42" i="93"/>
  <c r="GT42" i="93"/>
  <c r="GS42" i="93"/>
  <c r="GR42" i="93"/>
  <c r="GQ42" i="93"/>
  <c r="GP42" i="93"/>
  <c r="GO42" i="93"/>
  <c r="GN42" i="93"/>
  <c r="GM42" i="93"/>
  <c r="GL42" i="93"/>
  <c r="GK42" i="93"/>
  <c r="GJ42" i="93"/>
  <c r="GI42" i="93"/>
  <c r="GH42" i="93"/>
  <c r="GG42" i="93"/>
  <c r="GF42" i="93"/>
  <c r="GE42" i="93"/>
  <c r="GD42" i="93"/>
  <c r="GC42" i="93"/>
  <c r="GB42" i="93"/>
  <c r="GA42" i="93"/>
  <c r="FZ42" i="93"/>
  <c r="FY42" i="93"/>
  <c r="FW42" i="93"/>
  <c r="FV42" i="93"/>
  <c r="FU42" i="93"/>
  <c r="FT42" i="93"/>
  <c r="FS42" i="93"/>
  <c r="FR42" i="93"/>
  <c r="FQ42" i="93"/>
  <c r="FP42" i="93"/>
  <c r="FO42" i="93"/>
  <c r="FN42" i="93"/>
  <c r="FM42" i="93"/>
  <c r="FL42" i="93"/>
  <c r="FK42" i="93"/>
  <c r="FJ42" i="93"/>
  <c r="FI42" i="93"/>
  <c r="FH42" i="93"/>
  <c r="FG42" i="93"/>
  <c r="FF42" i="93"/>
  <c r="FE42" i="93"/>
  <c r="FD42" i="93"/>
  <c r="FC42" i="93"/>
  <c r="FB42" i="93"/>
  <c r="ER42" i="93"/>
  <c r="EQ42" i="93"/>
  <c r="EN42" i="93"/>
  <c r="EM42" i="93"/>
  <c r="EL42" i="93"/>
  <c r="EK42" i="93"/>
  <c r="EJ42" i="93"/>
  <c r="EI42" i="93"/>
  <c r="EH42" i="93"/>
  <c r="EG42" i="93"/>
  <c r="EF42" i="93"/>
  <c r="EE42" i="93"/>
  <c r="ED42" i="93"/>
  <c r="EC42" i="93"/>
  <c r="EB42" i="93"/>
  <c r="EA42" i="93"/>
  <c r="DZ42" i="93"/>
  <c r="DY42" i="93"/>
  <c r="DX42" i="93"/>
  <c r="DW42" i="93"/>
  <c r="DV42" i="93"/>
  <c r="DU42" i="93"/>
  <c r="DT42" i="93"/>
  <c r="DS42" i="93"/>
  <c r="DR42" i="93"/>
  <c r="DQ42" i="93"/>
  <c r="DP42" i="93"/>
  <c r="DO42" i="93"/>
  <c r="DN42" i="93"/>
  <c r="DM42" i="93"/>
  <c r="DL42" i="93"/>
  <c r="DK42" i="93"/>
  <c r="DJ42" i="93"/>
  <c r="DI42" i="93"/>
  <c r="DH42" i="93"/>
  <c r="DG42" i="93"/>
  <c r="DF42" i="93"/>
  <c r="DE42" i="93"/>
  <c r="DD42" i="93"/>
  <c r="DC42" i="93"/>
  <c r="DB42" i="93"/>
  <c r="DA42" i="93"/>
  <c r="CZ42" i="93"/>
  <c r="CY42" i="93"/>
  <c r="CW42" i="93"/>
  <c r="CV42" i="93"/>
  <c r="CU42" i="93"/>
  <c r="CT42" i="93"/>
  <c r="CS42" i="93"/>
  <c r="CR42" i="93"/>
  <c r="CQ42" i="93"/>
  <c r="CP42" i="93"/>
  <c r="CO42" i="93"/>
  <c r="CN42" i="93"/>
  <c r="CM42" i="93"/>
  <c r="CL42" i="93"/>
  <c r="CK42" i="93"/>
  <c r="CJ42" i="93"/>
  <c r="CI42" i="93"/>
  <c r="CH42" i="93"/>
  <c r="CG42" i="93"/>
  <c r="CF42" i="93"/>
  <c r="CE42" i="93"/>
  <c r="CD42" i="93"/>
  <c r="CC42" i="93"/>
  <c r="CB42" i="93"/>
  <c r="CA42" i="93"/>
  <c r="BZ42" i="93"/>
  <c r="BY42" i="93"/>
  <c r="BX42" i="93"/>
  <c r="BW42" i="93"/>
  <c r="BV42" i="93"/>
  <c r="BU42" i="93"/>
  <c r="BT42" i="93"/>
  <c r="BS42" i="93"/>
  <c r="BR42" i="93"/>
  <c r="BQ42" i="93"/>
  <c r="BP42" i="93"/>
  <c r="BO42" i="93"/>
  <c r="BN42" i="93"/>
  <c r="BM42" i="93"/>
  <c r="BL42" i="93"/>
  <c r="BK42" i="93"/>
  <c r="BJ42" i="93"/>
  <c r="BI42" i="93"/>
  <c r="BH42" i="93"/>
  <c r="BF42" i="93"/>
  <c r="BE42" i="93"/>
  <c r="BD42" i="93"/>
  <c r="BC42" i="93"/>
  <c r="BB42" i="93"/>
  <c r="BA42" i="93"/>
  <c r="AZ42" i="93"/>
  <c r="AY42" i="93"/>
  <c r="AX42" i="93"/>
  <c r="AW42" i="93"/>
  <c r="AV42" i="93"/>
  <c r="AU42" i="93"/>
  <c r="AT42" i="93"/>
  <c r="AS42" i="93"/>
  <c r="AR42" i="93"/>
  <c r="AQ42" i="93"/>
  <c r="AP42" i="93"/>
  <c r="AO42" i="93"/>
  <c r="AN42" i="93"/>
  <c r="AM42" i="93"/>
  <c r="AL42" i="93"/>
  <c r="AK42" i="93"/>
  <c r="AI42" i="93"/>
  <c r="AH42" i="93"/>
  <c r="AG42" i="93"/>
  <c r="AF42" i="93"/>
  <c r="AE42" i="93"/>
  <c r="AD42" i="93"/>
  <c r="AC42" i="93"/>
  <c r="AB42" i="93"/>
  <c r="AA42" i="93"/>
  <c r="Z42" i="93"/>
  <c r="Y42" i="93"/>
  <c r="X42" i="93"/>
  <c r="W42" i="93"/>
  <c r="V42" i="93"/>
  <c r="U42" i="93"/>
  <c r="T42" i="93"/>
  <c r="S42" i="93"/>
  <c r="R42" i="93"/>
  <c r="Q42" i="93"/>
  <c r="P42" i="93"/>
  <c r="O42" i="93"/>
  <c r="N42" i="93"/>
  <c r="IN41" i="93"/>
  <c r="IM41" i="93"/>
  <c r="IL41" i="93"/>
  <c r="IK41" i="93"/>
  <c r="IJ41" i="93"/>
  <c r="II41" i="93"/>
  <c r="IH41" i="93"/>
  <c r="IG41" i="93"/>
  <c r="IF41" i="93"/>
  <c r="IE41" i="93"/>
  <c r="ID41" i="93"/>
  <c r="IC41" i="93"/>
  <c r="IB41" i="93"/>
  <c r="IA41" i="93"/>
  <c r="HZ41" i="93"/>
  <c r="HY41" i="93"/>
  <c r="HX41" i="93"/>
  <c r="HW41" i="93"/>
  <c r="HV41" i="93"/>
  <c r="HU41" i="93"/>
  <c r="HT41" i="93"/>
  <c r="HS41" i="93"/>
  <c r="HQ41" i="93"/>
  <c r="HP41" i="93"/>
  <c r="HO41" i="93"/>
  <c r="HN41" i="93"/>
  <c r="HM41" i="93"/>
  <c r="HL41" i="93"/>
  <c r="HK41" i="93"/>
  <c r="HJ41" i="93"/>
  <c r="HI41" i="93"/>
  <c r="HH41" i="93"/>
  <c r="HG41" i="93"/>
  <c r="HF41" i="93"/>
  <c r="HE41" i="93"/>
  <c r="HD41" i="93"/>
  <c r="HC41" i="93"/>
  <c r="HB41" i="93"/>
  <c r="HA41" i="93"/>
  <c r="GZ41" i="93"/>
  <c r="GY41" i="93"/>
  <c r="GX41" i="93"/>
  <c r="GW41" i="93"/>
  <c r="GV41" i="93"/>
  <c r="GT41" i="93"/>
  <c r="GS41" i="93"/>
  <c r="GR41" i="93"/>
  <c r="GQ41" i="93"/>
  <c r="GP41" i="93"/>
  <c r="GO41" i="93"/>
  <c r="GN41" i="93"/>
  <c r="GM41" i="93"/>
  <c r="GL41" i="93"/>
  <c r="GK41" i="93"/>
  <c r="GJ41" i="93"/>
  <c r="GI41" i="93"/>
  <c r="GH41" i="93"/>
  <c r="GG41" i="93"/>
  <c r="GF41" i="93"/>
  <c r="GE41" i="93"/>
  <c r="GD41" i="93"/>
  <c r="GC41" i="93"/>
  <c r="GB41" i="93"/>
  <c r="GA41" i="93"/>
  <c r="FZ41" i="93"/>
  <c r="FY41" i="93"/>
  <c r="FW41" i="93"/>
  <c r="FV41" i="93"/>
  <c r="FU41" i="93"/>
  <c r="FT41" i="93"/>
  <c r="FS41" i="93"/>
  <c r="FR41" i="93"/>
  <c r="FQ41" i="93"/>
  <c r="FP41" i="93"/>
  <c r="FO41" i="93"/>
  <c r="FN41" i="93"/>
  <c r="FM41" i="93"/>
  <c r="FL41" i="93"/>
  <c r="FK41" i="93"/>
  <c r="FJ41" i="93"/>
  <c r="FI41" i="93"/>
  <c r="FH41" i="93"/>
  <c r="FG41" i="93"/>
  <c r="FF41" i="93"/>
  <c r="FE41" i="93"/>
  <c r="FD41" i="93"/>
  <c r="FC41" i="93"/>
  <c r="FB41" i="93"/>
  <c r="ER41" i="93"/>
  <c r="ET41" i="93" s="1"/>
  <c r="EQ41" i="93"/>
  <c r="EN41" i="93"/>
  <c r="EM41" i="93"/>
  <c r="EL41" i="93"/>
  <c r="EK41" i="93"/>
  <c r="EJ41" i="93"/>
  <c r="EI41" i="93"/>
  <c r="EH41" i="93"/>
  <c r="EG41" i="93"/>
  <c r="EF41" i="93"/>
  <c r="EE41" i="93"/>
  <c r="ED41" i="93"/>
  <c r="EC41" i="93"/>
  <c r="EB41" i="93"/>
  <c r="EA41" i="93"/>
  <c r="DZ41" i="93"/>
  <c r="DY41" i="93"/>
  <c r="DX41" i="93"/>
  <c r="DW41" i="93"/>
  <c r="DV41" i="93"/>
  <c r="DU41" i="93"/>
  <c r="DT41" i="93"/>
  <c r="DS41" i="93"/>
  <c r="DR41" i="93"/>
  <c r="DQ41" i="93"/>
  <c r="DP41" i="93"/>
  <c r="DO41" i="93"/>
  <c r="DN41" i="93"/>
  <c r="DM41" i="93"/>
  <c r="DL41" i="93"/>
  <c r="DK41" i="93"/>
  <c r="DJ41" i="93"/>
  <c r="DI41" i="93"/>
  <c r="DH41" i="93"/>
  <c r="DG41" i="93"/>
  <c r="DF41" i="93"/>
  <c r="DE41" i="93"/>
  <c r="DD41" i="93"/>
  <c r="DC41" i="93"/>
  <c r="DB41" i="93"/>
  <c r="DA41" i="93"/>
  <c r="CZ41" i="93"/>
  <c r="CY41" i="93"/>
  <c r="CW41" i="93"/>
  <c r="CV41" i="93"/>
  <c r="CU41" i="93"/>
  <c r="CT41" i="93"/>
  <c r="CS41" i="93"/>
  <c r="CR41" i="93"/>
  <c r="CQ41" i="93"/>
  <c r="CP41" i="93"/>
  <c r="CO41" i="93"/>
  <c r="CN41" i="93"/>
  <c r="CM41" i="93"/>
  <c r="CL41" i="93"/>
  <c r="CK41" i="93"/>
  <c r="CJ41" i="93"/>
  <c r="CI41" i="93"/>
  <c r="CH41" i="93"/>
  <c r="CG41" i="93"/>
  <c r="CF41" i="93"/>
  <c r="CE41" i="93"/>
  <c r="CD41" i="93"/>
  <c r="CC41" i="93"/>
  <c r="CB41" i="93"/>
  <c r="CA41" i="93"/>
  <c r="BZ41" i="93"/>
  <c r="BY41" i="93"/>
  <c r="BX41" i="93"/>
  <c r="BW41" i="93"/>
  <c r="BV41" i="93"/>
  <c r="BU41" i="93"/>
  <c r="BT41" i="93"/>
  <c r="BS41" i="93"/>
  <c r="BR41" i="93"/>
  <c r="BQ41" i="93"/>
  <c r="BP41" i="93"/>
  <c r="BO41" i="93"/>
  <c r="BN41" i="93"/>
  <c r="BM41" i="93"/>
  <c r="BL41" i="93"/>
  <c r="BK41" i="93"/>
  <c r="BJ41" i="93"/>
  <c r="BI41" i="93"/>
  <c r="BH41" i="93"/>
  <c r="BF41" i="93"/>
  <c r="BE41" i="93"/>
  <c r="BD41" i="93"/>
  <c r="BC41" i="93"/>
  <c r="BB41" i="93"/>
  <c r="BA41" i="93"/>
  <c r="AZ41" i="93"/>
  <c r="AY41" i="93"/>
  <c r="AX41" i="93"/>
  <c r="AW41" i="93"/>
  <c r="AV41" i="93"/>
  <c r="AU41" i="93"/>
  <c r="AT41" i="93"/>
  <c r="AS41" i="93"/>
  <c r="AR41" i="93"/>
  <c r="AQ41" i="93"/>
  <c r="AP41" i="93"/>
  <c r="AO41" i="93"/>
  <c r="AN41" i="93"/>
  <c r="AM41" i="93"/>
  <c r="AL41" i="93"/>
  <c r="AK41" i="93"/>
  <c r="AI41" i="93"/>
  <c r="AH41" i="93"/>
  <c r="AG41" i="93"/>
  <c r="AF41" i="93"/>
  <c r="AE41" i="93"/>
  <c r="AD41" i="93"/>
  <c r="AC41" i="93"/>
  <c r="AB41" i="93"/>
  <c r="AA41" i="93"/>
  <c r="Z41" i="93"/>
  <c r="Y41" i="93"/>
  <c r="X41" i="93"/>
  <c r="W41" i="93"/>
  <c r="V41" i="93"/>
  <c r="U41" i="93"/>
  <c r="T41" i="93"/>
  <c r="S41" i="93"/>
  <c r="R41" i="93"/>
  <c r="Q41" i="93"/>
  <c r="P41" i="93"/>
  <c r="O41" i="93"/>
  <c r="N41" i="93"/>
  <c r="IN40" i="93"/>
  <c r="IM40" i="93"/>
  <c r="IL40" i="93"/>
  <c r="IK40" i="93"/>
  <c r="IJ40" i="93"/>
  <c r="II40" i="93"/>
  <c r="IH40" i="93"/>
  <c r="IG40" i="93"/>
  <c r="IF40" i="93"/>
  <c r="IE40" i="93"/>
  <c r="ID40" i="93"/>
  <c r="IC40" i="93"/>
  <c r="IB40" i="93"/>
  <c r="IA40" i="93"/>
  <c r="HZ40" i="93"/>
  <c r="HY40" i="93"/>
  <c r="HX40" i="93"/>
  <c r="HW40" i="93"/>
  <c r="HV40" i="93"/>
  <c r="HU40" i="93"/>
  <c r="HT40" i="93"/>
  <c r="HS40" i="93"/>
  <c r="HQ40" i="93"/>
  <c r="HP40" i="93"/>
  <c r="HO40" i="93"/>
  <c r="HN40" i="93"/>
  <c r="HM40" i="93"/>
  <c r="HL40" i="93"/>
  <c r="HK40" i="93"/>
  <c r="HJ40" i="93"/>
  <c r="HI40" i="93"/>
  <c r="HH40" i="93"/>
  <c r="HG40" i="93"/>
  <c r="HF40" i="93"/>
  <c r="HE40" i="93"/>
  <c r="HD40" i="93"/>
  <c r="HC40" i="93"/>
  <c r="HB40" i="93"/>
  <c r="HA40" i="93"/>
  <c r="GZ40" i="93"/>
  <c r="GY40" i="93"/>
  <c r="GX40" i="93"/>
  <c r="GW40" i="93"/>
  <c r="GV40" i="93"/>
  <c r="GT40" i="93"/>
  <c r="GS40" i="93"/>
  <c r="GR40" i="93"/>
  <c r="GQ40" i="93"/>
  <c r="GP40" i="93"/>
  <c r="GO40" i="93"/>
  <c r="GN40" i="93"/>
  <c r="GM40" i="93"/>
  <c r="GL40" i="93"/>
  <c r="GK40" i="93"/>
  <c r="GJ40" i="93"/>
  <c r="GI40" i="93"/>
  <c r="GH40" i="93"/>
  <c r="GG40" i="93"/>
  <c r="GF40" i="93"/>
  <c r="GE40" i="93"/>
  <c r="GD40" i="93"/>
  <c r="GC40" i="93"/>
  <c r="GB40" i="93"/>
  <c r="GA40" i="93"/>
  <c r="FZ40" i="93"/>
  <c r="FY40" i="93"/>
  <c r="FW40" i="93"/>
  <c r="FV40" i="93"/>
  <c r="FU40" i="93"/>
  <c r="FT40" i="93"/>
  <c r="FS40" i="93"/>
  <c r="FR40" i="93"/>
  <c r="FQ40" i="93"/>
  <c r="FP40" i="93"/>
  <c r="FO40" i="93"/>
  <c r="FN40" i="93"/>
  <c r="FM40" i="93"/>
  <c r="FL40" i="93"/>
  <c r="FK40" i="93"/>
  <c r="FJ40" i="93"/>
  <c r="FI40" i="93"/>
  <c r="FH40" i="93"/>
  <c r="FG40" i="93"/>
  <c r="FF40" i="93"/>
  <c r="FE40" i="93"/>
  <c r="FD40" i="93"/>
  <c r="FC40" i="93"/>
  <c r="FB40" i="93"/>
  <c r="ER40" i="93"/>
  <c r="EQ40" i="93"/>
  <c r="EN40" i="93"/>
  <c r="EM40" i="93"/>
  <c r="EL40" i="93"/>
  <c r="EK40" i="93"/>
  <c r="EJ40" i="93"/>
  <c r="EI40" i="93"/>
  <c r="EH40" i="93"/>
  <c r="EG40" i="93"/>
  <c r="EF40" i="93"/>
  <c r="EE40" i="93"/>
  <c r="ED40" i="93"/>
  <c r="EC40" i="93"/>
  <c r="EB40" i="93"/>
  <c r="EA40" i="93"/>
  <c r="DZ40" i="93"/>
  <c r="DY40" i="93"/>
  <c r="DX40" i="93"/>
  <c r="DW40" i="93"/>
  <c r="DV40" i="93"/>
  <c r="DU40" i="93"/>
  <c r="DT40" i="93"/>
  <c r="DS40" i="93"/>
  <c r="DR40" i="93"/>
  <c r="DQ40" i="93"/>
  <c r="DP40" i="93"/>
  <c r="DO40" i="93"/>
  <c r="DN40" i="93"/>
  <c r="DM40" i="93"/>
  <c r="DL40" i="93"/>
  <c r="DK40" i="93"/>
  <c r="DJ40" i="93"/>
  <c r="DI40" i="93"/>
  <c r="DH40" i="93"/>
  <c r="DG40" i="93"/>
  <c r="DF40" i="93"/>
  <c r="DE40" i="93"/>
  <c r="DD40" i="93"/>
  <c r="DC40" i="93"/>
  <c r="DB40" i="93"/>
  <c r="DA40" i="93"/>
  <c r="CZ40" i="93"/>
  <c r="CY40" i="93"/>
  <c r="CW40" i="93"/>
  <c r="CV40" i="93"/>
  <c r="CU40" i="93"/>
  <c r="CT40" i="93"/>
  <c r="CS40" i="93"/>
  <c r="CR40" i="93"/>
  <c r="CQ40" i="93"/>
  <c r="CP40" i="93"/>
  <c r="CO40" i="93"/>
  <c r="CN40" i="93"/>
  <c r="CM40" i="93"/>
  <c r="CL40" i="93"/>
  <c r="CK40" i="93"/>
  <c r="CJ40" i="93"/>
  <c r="CI40" i="93"/>
  <c r="CH40" i="93"/>
  <c r="CG40" i="93"/>
  <c r="CF40" i="93"/>
  <c r="CE40" i="93"/>
  <c r="CD40" i="93"/>
  <c r="CC40" i="93"/>
  <c r="CB40" i="93"/>
  <c r="CA40" i="93"/>
  <c r="BZ40" i="93"/>
  <c r="BY40" i="93"/>
  <c r="BX40" i="93"/>
  <c r="BW40" i="93"/>
  <c r="BV40" i="93"/>
  <c r="BU40" i="93"/>
  <c r="BT40" i="93"/>
  <c r="BS40" i="93"/>
  <c r="BR40" i="93"/>
  <c r="BQ40" i="93"/>
  <c r="BP40" i="93"/>
  <c r="BO40" i="93"/>
  <c r="BN40" i="93"/>
  <c r="BM40" i="93"/>
  <c r="BL40" i="93"/>
  <c r="BK40" i="93"/>
  <c r="BJ40" i="93"/>
  <c r="BI40" i="93"/>
  <c r="BH40" i="93"/>
  <c r="BF40" i="93"/>
  <c r="BE40" i="93"/>
  <c r="BD40" i="93"/>
  <c r="BC40" i="93"/>
  <c r="BB40" i="93"/>
  <c r="BA40" i="93"/>
  <c r="AZ40" i="93"/>
  <c r="AY40" i="93"/>
  <c r="AX40" i="93"/>
  <c r="AW40" i="93"/>
  <c r="AV40" i="93"/>
  <c r="AU40" i="93"/>
  <c r="AT40" i="93"/>
  <c r="AS40" i="93"/>
  <c r="AR40" i="93"/>
  <c r="AQ40" i="93"/>
  <c r="AP40" i="93"/>
  <c r="AO40" i="93"/>
  <c r="AN40" i="93"/>
  <c r="AM40" i="93"/>
  <c r="AL40" i="93"/>
  <c r="AK40" i="93"/>
  <c r="AI40" i="93"/>
  <c r="AH40" i="93"/>
  <c r="AG40" i="93"/>
  <c r="AF40" i="93"/>
  <c r="AE40" i="93"/>
  <c r="AD40" i="93"/>
  <c r="AC40" i="93"/>
  <c r="AB40" i="93"/>
  <c r="AA40" i="93"/>
  <c r="Z40" i="93"/>
  <c r="Y40" i="93"/>
  <c r="X40" i="93"/>
  <c r="W40" i="93"/>
  <c r="V40" i="93"/>
  <c r="U40" i="93"/>
  <c r="T40" i="93"/>
  <c r="S40" i="93"/>
  <c r="R40" i="93"/>
  <c r="Q40" i="93"/>
  <c r="P40" i="93"/>
  <c r="O40" i="93"/>
  <c r="N40" i="93"/>
  <c r="IN39" i="93"/>
  <c r="IM39" i="93"/>
  <c r="IL39" i="93"/>
  <c r="IK39" i="93"/>
  <c r="IJ39" i="93"/>
  <c r="II39" i="93"/>
  <c r="IH39" i="93"/>
  <c r="IG39" i="93"/>
  <c r="IF39" i="93"/>
  <c r="IE39" i="93"/>
  <c r="ID39" i="93"/>
  <c r="IC39" i="93"/>
  <c r="IB39" i="93"/>
  <c r="IA39" i="93"/>
  <c r="HZ39" i="93"/>
  <c r="HY39" i="93"/>
  <c r="HX39" i="93"/>
  <c r="HW39" i="93"/>
  <c r="HV39" i="93"/>
  <c r="HU39" i="93"/>
  <c r="HT39" i="93"/>
  <c r="HS39" i="93"/>
  <c r="HQ39" i="93"/>
  <c r="HP39" i="93"/>
  <c r="HO39" i="93"/>
  <c r="HN39" i="93"/>
  <c r="HM39" i="93"/>
  <c r="HL39" i="93"/>
  <c r="HK39" i="93"/>
  <c r="HJ39" i="93"/>
  <c r="HI39" i="93"/>
  <c r="HH39" i="93"/>
  <c r="HG39" i="93"/>
  <c r="HF39" i="93"/>
  <c r="HE39" i="93"/>
  <c r="HD39" i="93"/>
  <c r="HC39" i="93"/>
  <c r="HB39" i="93"/>
  <c r="HA39" i="93"/>
  <c r="GZ39" i="93"/>
  <c r="GY39" i="93"/>
  <c r="GX39" i="93"/>
  <c r="GW39" i="93"/>
  <c r="GV39" i="93"/>
  <c r="GT39" i="93"/>
  <c r="GS39" i="93"/>
  <c r="GR39" i="93"/>
  <c r="GQ39" i="93"/>
  <c r="GP39" i="93"/>
  <c r="GO39" i="93"/>
  <c r="GN39" i="93"/>
  <c r="GM39" i="93"/>
  <c r="GL39" i="93"/>
  <c r="GK39" i="93"/>
  <c r="GJ39" i="93"/>
  <c r="GI39" i="93"/>
  <c r="GH39" i="93"/>
  <c r="GG39" i="93"/>
  <c r="GF39" i="93"/>
  <c r="GE39" i="93"/>
  <c r="GD39" i="93"/>
  <c r="GC39" i="93"/>
  <c r="GB39" i="93"/>
  <c r="GA39" i="93"/>
  <c r="FZ39" i="93"/>
  <c r="FY39" i="93"/>
  <c r="FW39" i="93"/>
  <c r="FV39" i="93"/>
  <c r="FU39" i="93"/>
  <c r="FT39" i="93"/>
  <c r="FS39" i="93"/>
  <c r="FR39" i="93"/>
  <c r="FQ39" i="93"/>
  <c r="FP39" i="93"/>
  <c r="FO39" i="93"/>
  <c r="FN39" i="93"/>
  <c r="FM39" i="93"/>
  <c r="FL39" i="93"/>
  <c r="FK39" i="93"/>
  <c r="FJ39" i="93"/>
  <c r="FI39" i="93"/>
  <c r="FH39" i="93"/>
  <c r="FG39" i="93"/>
  <c r="FF39" i="93"/>
  <c r="FE39" i="93"/>
  <c r="FD39" i="93"/>
  <c r="FC39" i="93"/>
  <c r="FB39" i="93"/>
  <c r="ER39" i="93"/>
  <c r="ET39" i="93" s="1"/>
  <c r="EQ39" i="93"/>
  <c r="EN39" i="93"/>
  <c r="EM39" i="93"/>
  <c r="EL39" i="93"/>
  <c r="EK39" i="93"/>
  <c r="EJ39" i="93"/>
  <c r="EI39" i="93"/>
  <c r="EH39" i="93"/>
  <c r="EG39" i="93"/>
  <c r="EF39" i="93"/>
  <c r="EE39" i="93"/>
  <c r="ED39" i="93"/>
  <c r="EC39" i="93"/>
  <c r="EB39" i="93"/>
  <c r="EA39" i="93"/>
  <c r="DZ39" i="93"/>
  <c r="DY39" i="93"/>
  <c r="DX39" i="93"/>
  <c r="DW39" i="93"/>
  <c r="DV39" i="93"/>
  <c r="DU39" i="93"/>
  <c r="DT39" i="93"/>
  <c r="DS39" i="93"/>
  <c r="DR39" i="93"/>
  <c r="DQ39" i="93"/>
  <c r="DP39" i="93"/>
  <c r="DO39" i="93"/>
  <c r="DN39" i="93"/>
  <c r="DM39" i="93"/>
  <c r="DL39" i="93"/>
  <c r="DK39" i="93"/>
  <c r="DJ39" i="93"/>
  <c r="DI39" i="93"/>
  <c r="DH39" i="93"/>
  <c r="DG39" i="93"/>
  <c r="DF39" i="93"/>
  <c r="DE39" i="93"/>
  <c r="DD39" i="93"/>
  <c r="DC39" i="93"/>
  <c r="DB39" i="93"/>
  <c r="DA39" i="93"/>
  <c r="CZ39" i="93"/>
  <c r="CY39" i="93"/>
  <c r="CW39" i="93"/>
  <c r="CV39" i="93"/>
  <c r="CU39" i="93"/>
  <c r="CT39" i="93"/>
  <c r="CS39" i="93"/>
  <c r="CR39" i="93"/>
  <c r="CQ39" i="93"/>
  <c r="CP39" i="93"/>
  <c r="CO39" i="93"/>
  <c r="CN39" i="93"/>
  <c r="CM39" i="93"/>
  <c r="CL39" i="93"/>
  <c r="CK39" i="93"/>
  <c r="CJ39" i="93"/>
  <c r="CI39" i="93"/>
  <c r="CH39" i="93"/>
  <c r="CG39" i="93"/>
  <c r="CF39" i="93"/>
  <c r="CE39" i="93"/>
  <c r="CD39" i="93"/>
  <c r="CC39" i="93"/>
  <c r="CB39" i="93"/>
  <c r="CA39" i="93"/>
  <c r="BZ39" i="93"/>
  <c r="BY39" i="93"/>
  <c r="BX39" i="93"/>
  <c r="BW39" i="93"/>
  <c r="BV39" i="93"/>
  <c r="BU39" i="93"/>
  <c r="BT39" i="93"/>
  <c r="BS39" i="93"/>
  <c r="BR39" i="93"/>
  <c r="BQ39" i="93"/>
  <c r="BP39" i="93"/>
  <c r="BO39" i="93"/>
  <c r="BN39" i="93"/>
  <c r="BM39" i="93"/>
  <c r="BL39" i="93"/>
  <c r="BK39" i="93"/>
  <c r="BJ39" i="93"/>
  <c r="BI39" i="93"/>
  <c r="BH39" i="93"/>
  <c r="BF39" i="93"/>
  <c r="BE39" i="93"/>
  <c r="BD39" i="93"/>
  <c r="BC39" i="93"/>
  <c r="BB39" i="93"/>
  <c r="BA39" i="93"/>
  <c r="AZ39" i="93"/>
  <c r="AY39" i="93"/>
  <c r="AX39" i="93"/>
  <c r="AW39" i="93"/>
  <c r="AV39" i="93"/>
  <c r="AU39" i="93"/>
  <c r="AT39" i="93"/>
  <c r="AS39" i="93"/>
  <c r="AR39" i="93"/>
  <c r="AQ39" i="93"/>
  <c r="AP39" i="93"/>
  <c r="AO39" i="93"/>
  <c r="AN39" i="93"/>
  <c r="AM39" i="93"/>
  <c r="AL39" i="93"/>
  <c r="AK39" i="93"/>
  <c r="AI39" i="93"/>
  <c r="AH39" i="93"/>
  <c r="AG39" i="93"/>
  <c r="AF39" i="93"/>
  <c r="AE39" i="93"/>
  <c r="AD39" i="93"/>
  <c r="AC39" i="93"/>
  <c r="AB39" i="93"/>
  <c r="AA39" i="93"/>
  <c r="Z39" i="93"/>
  <c r="Y39" i="93"/>
  <c r="X39" i="93"/>
  <c r="W39" i="93"/>
  <c r="V39" i="93"/>
  <c r="U39" i="93"/>
  <c r="T39" i="93"/>
  <c r="S39" i="93"/>
  <c r="R39" i="93"/>
  <c r="Q39" i="93"/>
  <c r="P39" i="93"/>
  <c r="O39" i="93"/>
  <c r="N39" i="93"/>
  <c r="IN38" i="93"/>
  <c r="IM38" i="93"/>
  <c r="IL38" i="93"/>
  <c r="IK38" i="93"/>
  <c r="IJ38" i="93"/>
  <c r="II38" i="93"/>
  <c r="IH38" i="93"/>
  <c r="IG38" i="93"/>
  <c r="IF38" i="93"/>
  <c r="IE38" i="93"/>
  <c r="ID38" i="93"/>
  <c r="IC38" i="93"/>
  <c r="IB38" i="93"/>
  <c r="IA38" i="93"/>
  <c r="HZ38" i="93"/>
  <c r="HY38" i="93"/>
  <c r="HX38" i="93"/>
  <c r="HW38" i="93"/>
  <c r="HV38" i="93"/>
  <c r="HU38" i="93"/>
  <c r="HT38" i="93"/>
  <c r="HS38" i="93"/>
  <c r="HQ38" i="93"/>
  <c r="HP38" i="93"/>
  <c r="HO38" i="93"/>
  <c r="HN38" i="93"/>
  <c r="HM38" i="93"/>
  <c r="HL38" i="93"/>
  <c r="HK38" i="93"/>
  <c r="HJ38" i="93"/>
  <c r="HI38" i="93"/>
  <c r="HH38" i="93"/>
  <c r="HG38" i="93"/>
  <c r="HF38" i="93"/>
  <c r="HE38" i="93"/>
  <c r="HD38" i="93"/>
  <c r="HC38" i="93"/>
  <c r="HB38" i="93"/>
  <c r="HA38" i="93"/>
  <c r="GZ38" i="93"/>
  <c r="GY38" i="93"/>
  <c r="GX38" i="93"/>
  <c r="GW38" i="93"/>
  <c r="GV38" i="93"/>
  <c r="GT38" i="93"/>
  <c r="GS38" i="93"/>
  <c r="GR38" i="93"/>
  <c r="GQ38" i="93"/>
  <c r="GP38" i="93"/>
  <c r="GO38" i="93"/>
  <c r="GN38" i="93"/>
  <c r="GM38" i="93"/>
  <c r="GL38" i="93"/>
  <c r="GK38" i="93"/>
  <c r="GJ38" i="93"/>
  <c r="GI38" i="93"/>
  <c r="GH38" i="93"/>
  <c r="GG38" i="93"/>
  <c r="GF38" i="93"/>
  <c r="GE38" i="93"/>
  <c r="GD38" i="93"/>
  <c r="GC38" i="93"/>
  <c r="GB38" i="93"/>
  <c r="GA38" i="93"/>
  <c r="FZ38" i="93"/>
  <c r="FY38" i="93"/>
  <c r="FW38" i="93"/>
  <c r="FV38" i="93"/>
  <c r="FU38" i="93"/>
  <c r="FT38" i="93"/>
  <c r="FS38" i="93"/>
  <c r="FR38" i="93"/>
  <c r="FQ38" i="93"/>
  <c r="FP38" i="93"/>
  <c r="FO38" i="93"/>
  <c r="FN38" i="93"/>
  <c r="FM38" i="93"/>
  <c r="FL38" i="93"/>
  <c r="FK38" i="93"/>
  <c r="FJ38" i="93"/>
  <c r="FI38" i="93"/>
  <c r="FH38" i="93"/>
  <c r="FG38" i="93"/>
  <c r="FF38" i="93"/>
  <c r="FE38" i="93"/>
  <c r="FD38" i="93"/>
  <c r="FC38" i="93"/>
  <c r="FB38" i="93"/>
  <c r="ER38" i="93"/>
  <c r="EQ38" i="93"/>
  <c r="EN38" i="93"/>
  <c r="EM38" i="93"/>
  <c r="EL38" i="93"/>
  <c r="EK38" i="93"/>
  <c r="EJ38" i="93"/>
  <c r="EI38" i="93"/>
  <c r="EH38" i="93"/>
  <c r="EG38" i="93"/>
  <c r="EF38" i="93"/>
  <c r="EE38" i="93"/>
  <c r="ED38" i="93"/>
  <c r="EC38" i="93"/>
  <c r="EB38" i="93"/>
  <c r="EA38" i="93"/>
  <c r="DZ38" i="93"/>
  <c r="DY38" i="93"/>
  <c r="DX38" i="93"/>
  <c r="DW38" i="93"/>
  <c r="DV38" i="93"/>
  <c r="DU38" i="93"/>
  <c r="DT38" i="93"/>
  <c r="DS38" i="93"/>
  <c r="DR38" i="93"/>
  <c r="DQ38" i="93"/>
  <c r="DP38" i="93"/>
  <c r="DO38" i="93"/>
  <c r="DN38" i="93"/>
  <c r="DM38" i="93"/>
  <c r="DL38" i="93"/>
  <c r="DK38" i="93"/>
  <c r="DJ38" i="93"/>
  <c r="DI38" i="93"/>
  <c r="DH38" i="93"/>
  <c r="DG38" i="93"/>
  <c r="DF38" i="93"/>
  <c r="DE38" i="93"/>
  <c r="DD38" i="93"/>
  <c r="DC38" i="93"/>
  <c r="DB38" i="93"/>
  <c r="DA38" i="93"/>
  <c r="CZ38" i="93"/>
  <c r="CY38" i="93"/>
  <c r="CW38" i="93"/>
  <c r="CV38" i="93"/>
  <c r="CU38" i="93"/>
  <c r="CT38" i="93"/>
  <c r="CS38" i="93"/>
  <c r="CR38" i="93"/>
  <c r="CQ38" i="93"/>
  <c r="CP38" i="93"/>
  <c r="CO38" i="93"/>
  <c r="CN38" i="93"/>
  <c r="CM38" i="93"/>
  <c r="CL38" i="93"/>
  <c r="CK38" i="93"/>
  <c r="CJ38" i="93"/>
  <c r="CI38" i="93"/>
  <c r="CH38" i="93"/>
  <c r="CG38" i="93"/>
  <c r="CF38" i="93"/>
  <c r="CE38" i="93"/>
  <c r="CD38" i="93"/>
  <c r="CC38" i="93"/>
  <c r="CB38" i="93"/>
  <c r="CA38" i="93"/>
  <c r="BZ38" i="93"/>
  <c r="BY38" i="93"/>
  <c r="BX38" i="93"/>
  <c r="BW38" i="93"/>
  <c r="BV38" i="93"/>
  <c r="BU38" i="93"/>
  <c r="BT38" i="93"/>
  <c r="BS38" i="93"/>
  <c r="BR38" i="93"/>
  <c r="BQ38" i="93"/>
  <c r="BP38" i="93"/>
  <c r="BO38" i="93"/>
  <c r="BN38" i="93"/>
  <c r="BM38" i="93"/>
  <c r="BL38" i="93"/>
  <c r="BK38" i="93"/>
  <c r="BJ38" i="93"/>
  <c r="BI38" i="93"/>
  <c r="BH38" i="93"/>
  <c r="BF38" i="93"/>
  <c r="BE38" i="93"/>
  <c r="BD38" i="93"/>
  <c r="BC38" i="93"/>
  <c r="BB38" i="93"/>
  <c r="BA38" i="93"/>
  <c r="AZ38" i="93"/>
  <c r="AY38" i="93"/>
  <c r="AX38" i="93"/>
  <c r="AW38" i="93"/>
  <c r="AV38" i="93"/>
  <c r="AU38" i="93"/>
  <c r="AT38" i="93"/>
  <c r="AS38" i="93"/>
  <c r="AR38" i="93"/>
  <c r="AQ38" i="93"/>
  <c r="AP38" i="93"/>
  <c r="AO38" i="93"/>
  <c r="AN38" i="93"/>
  <c r="AM38" i="93"/>
  <c r="AL38" i="93"/>
  <c r="AK38" i="93"/>
  <c r="AI38" i="93"/>
  <c r="AH38" i="93"/>
  <c r="AG38" i="93"/>
  <c r="AF38" i="93"/>
  <c r="AE38" i="93"/>
  <c r="AD38" i="93"/>
  <c r="AC38" i="93"/>
  <c r="AB38" i="93"/>
  <c r="AA38" i="93"/>
  <c r="Z38" i="93"/>
  <c r="Y38" i="93"/>
  <c r="X38" i="93"/>
  <c r="W38" i="93"/>
  <c r="V38" i="93"/>
  <c r="U38" i="93"/>
  <c r="T38" i="93"/>
  <c r="S38" i="93"/>
  <c r="R38" i="93"/>
  <c r="Q38" i="93"/>
  <c r="P38" i="93"/>
  <c r="O38" i="93"/>
  <c r="N38" i="93"/>
  <c r="IN37" i="93"/>
  <c r="IM37" i="93"/>
  <c r="IL37" i="93"/>
  <c r="IK37" i="93"/>
  <c r="IJ37" i="93"/>
  <c r="II37" i="93"/>
  <c r="IH37" i="93"/>
  <c r="IG37" i="93"/>
  <c r="IF37" i="93"/>
  <c r="IE37" i="93"/>
  <c r="ID37" i="93"/>
  <c r="IC37" i="93"/>
  <c r="IB37" i="93"/>
  <c r="IA37" i="93"/>
  <c r="HZ37" i="93"/>
  <c r="HY37" i="93"/>
  <c r="HX37" i="93"/>
  <c r="HW37" i="93"/>
  <c r="HV37" i="93"/>
  <c r="HU37" i="93"/>
  <c r="HT37" i="93"/>
  <c r="HS37" i="93"/>
  <c r="HQ37" i="93"/>
  <c r="HP37" i="93"/>
  <c r="HO37" i="93"/>
  <c r="HN37" i="93"/>
  <c r="HM37" i="93"/>
  <c r="HL37" i="93"/>
  <c r="HK37" i="93"/>
  <c r="HJ37" i="93"/>
  <c r="HI37" i="93"/>
  <c r="HH37" i="93"/>
  <c r="HG37" i="93"/>
  <c r="HF37" i="93"/>
  <c r="HE37" i="93"/>
  <c r="HD37" i="93"/>
  <c r="HC37" i="93"/>
  <c r="HB37" i="93"/>
  <c r="HA37" i="93"/>
  <c r="GZ37" i="93"/>
  <c r="GY37" i="93"/>
  <c r="GX37" i="93"/>
  <c r="GW37" i="93"/>
  <c r="GV37" i="93"/>
  <c r="GT37" i="93"/>
  <c r="GS37" i="93"/>
  <c r="GR37" i="93"/>
  <c r="GQ37" i="93"/>
  <c r="GP37" i="93"/>
  <c r="GO37" i="93"/>
  <c r="GN37" i="93"/>
  <c r="GM37" i="93"/>
  <c r="GL37" i="93"/>
  <c r="GK37" i="93"/>
  <c r="GJ37" i="93"/>
  <c r="GI37" i="93"/>
  <c r="GH37" i="93"/>
  <c r="GG37" i="93"/>
  <c r="GF37" i="93"/>
  <c r="GE37" i="93"/>
  <c r="GD37" i="93"/>
  <c r="GC37" i="93"/>
  <c r="GB37" i="93"/>
  <c r="GA37" i="93"/>
  <c r="FZ37" i="93"/>
  <c r="FY37" i="93"/>
  <c r="FW37" i="93"/>
  <c r="FV37" i="93"/>
  <c r="FU37" i="93"/>
  <c r="FT37" i="93"/>
  <c r="FS37" i="93"/>
  <c r="FR37" i="93"/>
  <c r="FQ37" i="93"/>
  <c r="FP37" i="93"/>
  <c r="FO37" i="93"/>
  <c r="FN37" i="93"/>
  <c r="FM37" i="93"/>
  <c r="FL37" i="93"/>
  <c r="FK37" i="93"/>
  <c r="FJ37" i="93"/>
  <c r="FI37" i="93"/>
  <c r="FH37" i="93"/>
  <c r="FG37" i="93"/>
  <c r="FF37" i="93"/>
  <c r="FE37" i="93"/>
  <c r="FD37" i="93"/>
  <c r="FC37" i="93"/>
  <c r="FB37" i="93"/>
  <c r="ER37" i="93"/>
  <c r="ET37" i="93" s="1"/>
  <c r="EQ37" i="93"/>
  <c r="EN37" i="93"/>
  <c r="EM37" i="93"/>
  <c r="EL37" i="93"/>
  <c r="EK37" i="93"/>
  <c r="EJ37" i="93"/>
  <c r="EI37" i="93"/>
  <c r="EH37" i="93"/>
  <c r="EG37" i="93"/>
  <c r="EF37" i="93"/>
  <c r="EE37" i="93"/>
  <c r="ED37" i="93"/>
  <c r="EC37" i="93"/>
  <c r="EB37" i="93"/>
  <c r="EA37" i="93"/>
  <c r="DZ37" i="93"/>
  <c r="DY37" i="93"/>
  <c r="DX37" i="93"/>
  <c r="DW37" i="93"/>
  <c r="DV37" i="93"/>
  <c r="DU37" i="93"/>
  <c r="DT37" i="93"/>
  <c r="DS37" i="93"/>
  <c r="DR37" i="93"/>
  <c r="DQ37" i="93"/>
  <c r="DP37" i="93"/>
  <c r="DO37" i="93"/>
  <c r="DN37" i="93"/>
  <c r="DM37" i="93"/>
  <c r="DL37" i="93"/>
  <c r="DK37" i="93"/>
  <c r="DJ37" i="93"/>
  <c r="DI37" i="93"/>
  <c r="DH37" i="93"/>
  <c r="DG37" i="93"/>
  <c r="DF37" i="93"/>
  <c r="DE37" i="93"/>
  <c r="DD37" i="93"/>
  <c r="DC37" i="93"/>
  <c r="DB37" i="93"/>
  <c r="DA37" i="93"/>
  <c r="CZ37" i="93"/>
  <c r="CY37" i="93"/>
  <c r="CW37" i="93"/>
  <c r="CV37" i="93"/>
  <c r="CU37" i="93"/>
  <c r="CT37" i="93"/>
  <c r="CS37" i="93"/>
  <c r="CR37" i="93"/>
  <c r="CQ37" i="93"/>
  <c r="CP37" i="93"/>
  <c r="CO37" i="93"/>
  <c r="CN37" i="93"/>
  <c r="CM37" i="93"/>
  <c r="CL37" i="93"/>
  <c r="CK37" i="93"/>
  <c r="CJ37" i="93"/>
  <c r="CI37" i="93"/>
  <c r="CH37" i="93"/>
  <c r="CG37" i="93"/>
  <c r="CF37" i="93"/>
  <c r="CE37" i="93"/>
  <c r="CD37" i="93"/>
  <c r="CC37" i="93"/>
  <c r="CB37" i="93"/>
  <c r="CA37" i="93"/>
  <c r="BZ37" i="93"/>
  <c r="BY37" i="93"/>
  <c r="BX37" i="93"/>
  <c r="BW37" i="93"/>
  <c r="BV37" i="93"/>
  <c r="BU37" i="93"/>
  <c r="BT37" i="93"/>
  <c r="BS37" i="93"/>
  <c r="BR37" i="93"/>
  <c r="BQ37" i="93"/>
  <c r="BP37" i="93"/>
  <c r="BO37" i="93"/>
  <c r="BN37" i="93"/>
  <c r="BM37" i="93"/>
  <c r="BL37" i="93"/>
  <c r="BK37" i="93"/>
  <c r="BJ37" i="93"/>
  <c r="BI37" i="93"/>
  <c r="BH37" i="93"/>
  <c r="BF37" i="93"/>
  <c r="BE37" i="93"/>
  <c r="BD37" i="93"/>
  <c r="BC37" i="93"/>
  <c r="BB37" i="93"/>
  <c r="BA37" i="93"/>
  <c r="AZ37" i="93"/>
  <c r="AY37" i="93"/>
  <c r="AX37" i="93"/>
  <c r="AW37" i="93"/>
  <c r="AV37" i="93"/>
  <c r="AU37" i="93"/>
  <c r="AT37" i="93"/>
  <c r="AS37" i="93"/>
  <c r="AR37" i="93"/>
  <c r="AQ37" i="93"/>
  <c r="AP37" i="93"/>
  <c r="AO37" i="93"/>
  <c r="AN37" i="93"/>
  <c r="AM37" i="93"/>
  <c r="AL37" i="93"/>
  <c r="AK37" i="93"/>
  <c r="AI37" i="93"/>
  <c r="AH37" i="93"/>
  <c r="AG37" i="93"/>
  <c r="AF37" i="93"/>
  <c r="AE37" i="93"/>
  <c r="AD37" i="93"/>
  <c r="AC37" i="93"/>
  <c r="AB37" i="93"/>
  <c r="AA37" i="93"/>
  <c r="Z37" i="93"/>
  <c r="Y37" i="93"/>
  <c r="X37" i="93"/>
  <c r="W37" i="93"/>
  <c r="V37" i="93"/>
  <c r="U37" i="93"/>
  <c r="T37" i="93"/>
  <c r="S37" i="93"/>
  <c r="R37" i="93"/>
  <c r="Q37" i="93"/>
  <c r="P37" i="93"/>
  <c r="O37" i="93"/>
  <c r="N37" i="93"/>
  <c r="IN36" i="93"/>
  <c r="IM36" i="93"/>
  <c r="IL36" i="93"/>
  <c r="IK36" i="93"/>
  <c r="IJ36" i="93"/>
  <c r="II36" i="93"/>
  <c r="IH36" i="93"/>
  <c r="IG36" i="93"/>
  <c r="IF36" i="93"/>
  <c r="IE36" i="93"/>
  <c r="ID36" i="93"/>
  <c r="IC36" i="93"/>
  <c r="IB36" i="93"/>
  <c r="IA36" i="93"/>
  <c r="HZ36" i="93"/>
  <c r="HY36" i="93"/>
  <c r="HX36" i="93"/>
  <c r="HW36" i="93"/>
  <c r="HV36" i="93"/>
  <c r="HU36" i="93"/>
  <c r="HT36" i="93"/>
  <c r="HS36" i="93"/>
  <c r="HQ36" i="93"/>
  <c r="HP36" i="93"/>
  <c r="HO36" i="93"/>
  <c r="HN36" i="93"/>
  <c r="HM36" i="93"/>
  <c r="HL36" i="93"/>
  <c r="HK36" i="93"/>
  <c r="HJ36" i="93"/>
  <c r="HI36" i="93"/>
  <c r="HH36" i="93"/>
  <c r="HG36" i="93"/>
  <c r="HF36" i="93"/>
  <c r="HE36" i="93"/>
  <c r="HD36" i="93"/>
  <c r="HC36" i="93"/>
  <c r="HB36" i="93"/>
  <c r="HA36" i="93"/>
  <c r="GZ36" i="93"/>
  <c r="GY36" i="93"/>
  <c r="GX36" i="93"/>
  <c r="GW36" i="93"/>
  <c r="GV36" i="93"/>
  <c r="GT36" i="93"/>
  <c r="GS36" i="93"/>
  <c r="GR36" i="93"/>
  <c r="GQ36" i="93"/>
  <c r="GP36" i="93"/>
  <c r="GO36" i="93"/>
  <c r="GN36" i="93"/>
  <c r="GM36" i="93"/>
  <c r="GL36" i="93"/>
  <c r="GK36" i="93"/>
  <c r="GJ36" i="93"/>
  <c r="GI36" i="93"/>
  <c r="GH36" i="93"/>
  <c r="GG36" i="93"/>
  <c r="GF36" i="93"/>
  <c r="GE36" i="93"/>
  <c r="GD36" i="93"/>
  <c r="GC36" i="93"/>
  <c r="GB36" i="93"/>
  <c r="GA36" i="93"/>
  <c r="FZ36" i="93"/>
  <c r="FY36" i="93"/>
  <c r="FW36" i="93"/>
  <c r="FV36" i="93"/>
  <c r="FU36" i="93"/>
  <c r="FT36" i="93"/>
  <c r="FS36" i="93"/>
  <c r="FR36" i="93"/>
  <c r="FQ36" i="93"/>
  <c r="FP36" i="93"/>
  <c r="FO36" i="93"/>
  <c r="FN36" i="93"/>
  <c r="FM36" i="93"/>
  <c r="FL36" i="93"/>
  <c r="FK36" i="93"/>
  <c r="FJ36" i="93"/>
  <c r="FI36" i="93"/>
  <c r="FH36" i="93"/>
  <c r="FG36" i="93"/>
  <c r="FF36" i="93"/>
  <c r="FE36" i="93"/>
  <c r="FD36" i="93"/>
  <c r="FC36" i="93"/>
  <c r="FB36" i="93"/>
  <c r="ER36" i="93"/>
  <c r="EQ36" i="93"/>
  <c r="EN36" i="93"/>
  <c r="EM36" i="93"/>
  <c r="EL36" i="93"/>
  <c r="EK36" i="93"/>
  <c r="EJ36" i="93"/>
  <c r="EI36" i="93"/>
  <c r="EH36" i="93"/>
  <c r="EG36" i="93"/>
  <c r="EF36" i="93"/>
  <c r="EE36" i="93"/>
  <c r="ED36" i="93"/>
  <c r="EC36" i="93"/>
  <c r="EB36" i="93"/>
  <c r="EA36" i="93"/>
  <c r="DZ36" i="93"/>
  <c r="DY36" i="93"/>
  <c r="DX36" i="93"/>
  <c r="DW36" i="93"/>
  <c r="DV36" i="93"/>
  <c r="DU36" i="93"/>
  <c r="DT36" i="93"/>
  <c r="DS36" i="93"/>
  <c r="DR36" i="93"/>
  <c r="DQ36" i="93"/>
  <c r="DP36" i="93"/>
  <c r="DO36" i="93"/>
  <c r="DN36" i="93"/>
  <c r="DM36" i="93"/>
  <c r="DL36" i="93"/>
  <c r="DK36" i="93"/>
  <c r="DJ36" i="93"/>
  <c r="DI36" i="93"/>
  <c r="DH36" i="93"/>
  <c r="DG36" i="93"/>
  <c r="DF36" i="93"/>
  <c r="DE36" i="93"/>
  <c r="DD36" i="93"/>
  <c r="DC36" i="93"/>
  <c r="DB36" i="93"/>
  <c r="DA36" i="93"/>
  <c r="CZ36" i="93"/>
  <c r="CY36" i="93"/>
  <c r="CW36" i="93"/>
  <c r="CV36" i="93"/>
  <c r="CU36" i="93"/>
  <c r="CT36" i="93"/>
  <c r="CS36" i="93"/>
  <c r="CR36" i="93"/>
  <c r="CQ36" i="93"/>
  <c r="CP36" i="93"/>
  <c r="CO36" i="93"/>
  <c r="CN36" i="93"/>
  <c r="CM36" i="93"/>
  <c r="CL36" i="93"/>
  <c r="CK36" i="93"/>
  <c r="CJ36" i="93"/>
  <c r="CI36" i="93"/>
  <c r="CH36" i="93"/>
  <c r="CG36" i="93"/>
  <c r="CF36" i="93"/>
  <c r="CE36" i="93"/>
  <c r="CD36" i="93"/>
  <c r="CC36" i="93"/>
  <c r="CB36" i="93"/>
  <c r="CA36" i="93"/>
  <c r="BZ36" i="93"/>
  <c r="BY36" i="93"/>
  <c r="BX36" i="93"/>
  <c r="BW36" i="93"/>
  <c r="BV36" i="93"/>
  <c r="BU36" i="93"/>
  <c r="BT36" i="93"/>
  <c r="BS36" i="93"/>
  <c r="BR36" i="93"/>
  <c r="BQ36" i="93"/>
  <c r="BP36" i="93"/>
  <c r="BO36" i="93"/>
  <c r="BN36" i="93"/>
  <c r="BM36" i="93"/>
  <c r="BL36" i="93"/>
  <c r="BK36" i="93"/>
  <c r="BJ36" i="93"/>
  <c r="BI36" i="93"/>
  <c r="BH36" i="93"/>
  <c r="BF36" i="93"/>
  <c r="BE36" i="93"/>
  <c r="BD36" i="93"/>
  <c r="BC36" i="93"/>
  <c r="BB36" i="93"/>
  <c r="BA36" i="93"/>
  <c r="AZ36" i="93"/>
  <c r="AY36" i="93"/>
  <c r="AX36" i="93"/>
  <c r="AW36" i="93"/>
  <c r="AV36" i="93"/>
  <c r="AU36" i="93"/>
  <c r="AT36" i="93"/>
  <c r="AS36" i="93"/>
  <c r="AR36" i="93"/>
  <c r="AQ36" i="93"/>
  <c r="AP36" i="93"/>
  <c r="AO36" i="93"/>
  <c r="AN36" i="93"/>
  <c r="AM36" i="93"/>
  <c r="AL36" i="93"/>
  <c r="AK36" i="93"/>
  <c r="AI36" i="93"/>
  <c r="AH36" i="93"/>
  <c r="AG36" i="93"/>
  <c r="AF36" i="93"/>
  <c r="AE36" i="93"/>
  <c r="AD36" i="93"/>
  <c r="AC36" i="93"/>
  <c r="AB36" i="93"/>
  <c r="AA36" i="93"/>
  <c r="Z36" i="93"/>
  <c r="Y36" i="93"/>
  <c r="X36" i="93"/>
  <c r="W36" i="93"/>
  <c r="V36" i="93"/>
  <c r="U36" i="93"/>
  <c r="T36" i="93"/>
  <c r="S36" i="93"/>
  <c r="R36" i="93"/>
  <c r="Q36" i="93"/>
  <c r="P36" i="93"/>
  <c r="O36" i="93"/>
  <c r="N36" i="93"/>
  <c r="IN35" i="93"/>
  <c r="IM35" i="93"/>
  <c r="IL35" i="93"/>
  <c r="IK35" i="93"/>
  <c r="IJ35" i="93"/>
  <c r="II35" i="93"/>
  <c r="IH35" i="93"/>
  <c r="IG35" i="93"/>
  <c r="IF35" i="93"/>
  <c r="IE35" i="93"/>
  <c r="ID35" i="93"/>
  <c r="IC35" i="93"/>
  <c r="IB35" i="93"/>
  <c r="IA35" i="93"/>
  <c r="HZ35" i="93"/>
  <c r="HY35" i="93"/>
  <c r="HX35" i="93"/>
  <c r="HW35" i="93"/>
  <c r="HV35" i="93"/>
  <c r="HU35" i="93"/>
  <c r="HT35" i="93"/>
  <c r="HS35" i="93"/>
  <c r="HQ35" i="93"/>
  <c r="HP35" i="93"/>
  <c r="HO35" i="93"/>
  <c r="HN35" i="93"/>
  <c r="HM35" i="93"/>
  <c r="HL35" i="93"/>
  <c r="HK35" i="93"/>
  <c r="HJ35" i="93"/>
  <c r="HI35" i="93"/>
  <c r="HH35" i="93"/>
  <c r="HG35" i="93"/>
  <c r="HF35" i="93"/>
  <c r="HE35" i="93"/>
  <c r="HD35" i="93"/>
  <c r="HC35" i="93"/>
  <c r="HB35" i="93"/>
  <c r="HA35" i="93"/>
  <c r="GZ35" i="93"/>
  <c r="GY35" i="93"/>
  <c r="GX35" i="93"/>
  <c r="GW35" i="93"/>
  <c r="GV35" i="93"/>
  <c r="GT35" i="93"/>
  <c r="GS35" i="93"/>
  <c r="GR35" i="93"/>
  <c r="GQ35" i="93"/>
  <c r="GP35" i="93"/>
  <c r="GO35" i="93"/>
  <c r="GN35" i="93"/>
  <c r="GM35" i="93"/>
  <c r="GL35" i="93"/>
  <c r="GK35" i="93"/>
  <c r="GJ35" i="93"/>
  <c r="GI35" i="93"/>
  <c r="GH35" i="93"/>
  <c r="GG35" i="93"/>
  <c r="GF35" i="93"/>
  <c r="GE35" i="93"/>
  <c r="GD35" i="93"/>
  <c r="GC35" i="93"/>
  <c r="GB35" i="93"/>
  <c r="GA35" i="93"/>
  <c r="FZ35" i="93"/>
  <c r="FY35" i="93"/>
  <c r="FW35" i="93"/>
  <c r="FV35" i="93"/>
  <c r="FU35" i="93"/>
  <c r="FT35" i="93"/>
  <c r="FS35" i="93"/>
  <c r="FR35" i="93"/>
  <c r="FQ35" i="93"/>
  <c r="FP35" i="93"/>
  <c r="FO35" i="93"/>
  <c r="FN35" i="93"/>
  <c r="FM35" i="93"/>
  <c r="FL35" i="93"/>
  <c r="FK35" i="93"/>
  <c r="FJ35" i="93"/>
  <c r="FI35" i="93"/>
  <c r="FH35" i="93"/>
  <c r="FG35" i="93"/>
  <c r="FF35" i="93"/>
  <c r="FE35" i="93"/>
  <c r="FD35" i="93"/>
  <c r="FC35" i="93"/>
  <c r="FB35" i="93"/>
  <c r="ER35" i="93"/>
  <c r="ET35" i="93" s="1"/>
  <c r="EQ35" i="93"/>
  <c r="EN35" i="93"/>
  <c r="EM35" i="93"/>
  <c r="EL35" i="93"/>
  <c r="EK35" i="93"/>
  <c r="EJ35" i="93"/>
  <c r="EI35" i="93"/>
  <c r="EH35" i="93"/>
  <c r="EG35" i="93"/>
  <c r="EF35" i="93"/>
  <c r="EE35" i="93"/>
  <c r="ED35" i="93"/>
  <c r="EC35" i="93"/>
  <c r="EB35" i="93"/>
  <c r="EA35" i="93"/>
  <c r="DZ35" i="93"/>
  <c r="DY35" i="93"/>
  <c r="DX35" i="93"/>
  <c r="DW35" i="93"/>
  <c r="DV35" i="93"/>
  <c r="DU35" i="93"/>
  <c r="DT35" i="93"/>
  <c r="DS35" i="93"/>
  <c r="DR35" i="93"/>
  <c r="DQ35" i="93"/>
  <c r="DP35" i="93"/>
  <c r="DO35" i="93"/>
  <c r="DN35" i="93"/>
  <c r="DM35" i="93"/>
  <c r="DL35" i="93"/>
  <c r="DK35" i="93"/>
  <c r="DJ35" i="93"/>
  <c r="DI35" i="93"/>
  <c r="DH35" i="93"/>
  <c r="DG35" i="93"/>
  <c r="DF35" i="93"/>
  <c r="DE35" i="93"/>
  <c r="DD35" i="93"/>
  <c r="DC35" i="93"/>
  <c r="DB35" i="93"/>
  <c r="DA35" i="93"/>
  <c r="CZ35" i="93"/>
  <c r="CY35" i="93"/>
  <c r="CW35" i="93"/>
  <c r="CV35" i="93"/>
  <c r="CU35" i="93"/>
  <c r="CT35" i="93"/>
  <c r="CS35" i="93"/>
  <c r="CR35" i="93"/>
  <c r="CQ35" i="93"/>
  <c r="CP35" i="93"/>
  <c r="CO35" i="93"/>
  <c r="CN35" i="93"/>
  <c r="CM35" i="93"/>
  <c r="CL35" i="93"/>
  <c r="CK35" i="93"/>
  <c r="CJ35" i="93"/>
  <c r="CI35" i="93"/>
  <c r="CH35" i="93"/>
  <c r="CG35" i="93"/>
  <c r="CF35" i="93"/>
  <c r="CE35" i="93"/>
  <c r="CD35" i="93"/>
  <c r="CC35" i="93"/>
  <c r="CB35" i="93"/>
  <c r="CA35" i="93"/>
  <c r="BZ35" i="93"/>
  <c r="BY35" i="93"/>
  <c r="BX35" i="93"/>
  <c r="BW35" i="93"/>
  <c r="BV35" i="93"/>
  <c r="BU35" i="93"/>
  <c r="BT35" i="93"/>
  <c r="BS35" i="93"/>
  <c r="BR35" i="93"/>
  <c r="BQ35" i="93"/>
  <c r="BP35" i="93"/>
  <c r="BO35" i="93"/>
  <c r="BN35" i="93"/>
  <c r="BM35" i="93"/>
  <c r="BL35" i="93"/>
  <c r="BK35" i="93"/>
  <c r="BJ35" i="93"/>
  <c r="BI35" i="93"/>
  <c r="BH35" i="93"/>
  <c r="BF35" i="93"/>
  <c r="BE35" i="93"/>
  <c r="BD35" i="93"/>
  <c r="BC35" i="93"/>
  <c r="BB35" i="93"/>
  <c r="BA35" i="93"/>
  <c r="AZ35" i="93"/>
  <c r="AY35" i="93"/>
  <c r="AX35" i="93"/>
  <c r="AW35" i="93"/>
  <c r="AV35" i="93"/>
  <c r="AU35" i="93"/>
  <c r="AT35" i="93"/>
  <c r="AS35" i="93"/>
  <c r="AR35" i="93"/>
  <c r="AQ35" i="93"/>
  <c r="AP35" i="93"/>
  <c r="AO35" i="93"/>
  <c r="AN35" i="93"/>
  <c r="AM35" i="93"/>
  <c r="AL35" i="93"/>
  <c r="AK35" i="93"/>
  <c r="AI35" i="93"/>
  <c r="AH35" i="93"/>
  <c r="AG35" i="93"/>
  <c r="AF35" i="93"/>
  <c r="AE35" i="93"/>
  <c r="AD35" i="93"/>
  <c r="AC35" i="93"/>
  <c r="AB35" i="93"/>
  <c r="AA35" i="93"/>
  <c r="Z35" i="93"/>
  <c r="Y35" i="93"/>
  <c r="X35" i="93"/>
  <c r="W35" i="93"/>
  <c r="V35" i="93"/>
  <c r="U35" i="93"/>
  <c r="T35" i="93"/>
  <c r="S35" i="93"/>
  <c r="R35" i="93"/>
  <c r="Q35" i="93"/>
  <c r="P35" i="93"/>
  <c r="O35" i="93"/>
  <c r="N35" i="93"/>
  <c r="IN34" i="93"/>
  <c r="IM34" i="93"/>
  <c r="IL34" i="93"/>
  <c r="IK34" i="93"/>
  <c r="IJ34" i="93"/>
  <c r="II34" i="93"/>
  <c r="IH34" i="93"/>
  <c r="IG34" i="93"/>
  <c r="IF34" i="93"/>
  <c r="IE34" i="93"/>
  <c r="ID34" i="93"/>
  <c r="IC34" i="93"/>
  <c r="IB34" i="93"/>
  <c r="IA34" i="93"/>
  <c r="HZ34" i="93"/>
  <c r="HY34" i="93"/>
  <c r="HX34" i="93"/>
  <c r="HW34" i="93"/>
  <c r="HV34" i="93"/>
  <c r="HU34" i="93"/>
  <c r="HT34" i="93"/>
  <c r="HS34" i="93"/>
  <c r="HQ34" i="93"/>
  <c r="HP34" i="93"/>
  <c r="HO34" i="93"/>
  <c r="HN34" i="93"/>
  <c r="HM34" i="93"/>
  <c r="HL34" i="93"/>
  <c r="HK34" i="93"/>
  <c r="HJ34" i="93"/>
  <c r="HI34" i="93"/>
  <c r="HH34" i="93"/>
  <c r="HG34" i="93"/>
  <c r="HF34" i="93"/>
  <c r="HE34" i="93"/>
  <c r="HD34" i="93"/>
  <c r="HC34" i="93"/>
  <c r="HB34" i="93"/>
  <c r="HA34" i="93"/>
  <c r="GZ34" i="93"/>
  <c r="GY34" i="93"/>
  <c r="GX34" i="93"/>
  <c r="GW34" i="93"/>
  <c r="GV34" i="93"/>
  <c r="GT34" i="93"/>
  <c r="GS34" i="93"/>
  <c r="GR34" i="93"/>
  <c r="GQ34" i="93"/>
  <c r="GP34" i="93"/>
  <c r="GO34" i="93"/>
  <c r="GN34" i="93"/>
  <c r="GM34" i="93"/>
  <c r="GL34" i="93"/>
  <c r="GK34" i="93"/>
  <c r="GJ34" i="93"/>
  <c r="GI34" i="93"/>
  <c r="GH34" i="93"/>
  <c r="GG34" i="93"/>
  <c r="GF34" i="93"/>
  <c r="GE34" i="93"/>
  <c r="GD34" i="93"/>
  <c r="GC34" i="93"/>
  <c r="GB34" i="93"/>
  <c r="GA34" i="93"/>
  <c r="FZ34" i="93"/>
  <c r="FY34" i="93"/>
  <c r="FW34" i="93"/>
  <c r="FV34" i="93"/>
  <c r="FU34" i="93"/>
  <c r="FT34" i="93"/>
  <c r="FS34" i="93"/>
  <c r="FR34" i="93"/>
  <c r="FQ34" i="93"/>
  <c r="FP34" i="93"/>
  <c r="FO34" i="93"/>
  <c r="FN34" i="93"/>
  <c r="FM34" i="93"/>
  <c r="FL34" i="93"/>
  <c r="FK34" i="93"/>
  <c r="FJ34" i="93"/>
  <c r="FI34" i="93"/>
  <c r="FH34" i="93"/>
  <c r="FG34" i="93"/>
  <c r="FF34" i="93"/>
  <c r="FE34" i="93"/>
  <c r="FD34" i="93"/>
  <c r="FC34" i="93"/>
  <c r="FB34" i="93"/>
  <c r="ER34" i="93"/>
  <c r="EQ34" i="93"/>
  <c r="EN34" i="93"/>
  <c r="EM34" i="93"/>
  <c r="EL34" i="93"/>
  <c r="EK34" i="93"/>
  <c r="EJ34" i="93"/>
  <c r="EI34" i="93"/>
  <c r="EH34" i="93"/>
  <c r="EG34" i="93"/>
  <c r="EF34" i="93"/>
  <c r="EE34" i="93"/>
  <c r="ED34" i="93"/>
  <c r="EC34" i="93"/>
  <c r="EB34" i="93"/>
  <c r="EA34" i="93"/>
  <c r="DZ34" i="93"/>
  <c r="DY34" i="93"/>
  <c r="DX34" i="93"/>
  <c r="DW34" i="93"/>
  <c r="DV34" i="93"/>
  <c r="DU34" i="93"/>
  <c r="DT34" i="93"/>
  <c r="DS34" i="93"/>
  <c r="DR34" i="93"/>
  <c r="DQ34" i="93"/>
  <c r="DP34" i="93"/>
  <c r="DO34" i="93"/>
  <c r="DN34" i="93"/>
  <c r="DM34" i="93"/>
  <c r="DL34" i="93"/>
  <c r="DK34" i="93"/>
  <c r="DJ34" i="93"/>
  <c r="DI34" i="93"/>
  <c r="DH34" i="93"/>
  <c r="DG34" i="93"/>
  <c r="DF34" i="93"/>
  <c r="DE34" i="93"/>
  <c r="DD34" i="93"/>
  <c r="DC34" i="93"/>
  <c r="DB34" i="93"/>
  <c r="DA34" i="93"/>
  <c r="CZ34" i="93"/>
  <c r="CY34" i="93"/>
  <c r="CW34" i="93"/>
  <c r="CV34" i="93"/>
  <c r="CU34" i="93"/>
  <c r="CT34" i="93"/>
  <c r="CS34" i="93"/>
  <c r="CR34" i="93"/>
  <c r="CQ34" i="93"/>
  <c r="CP34" i="93"/>
  <c r="CO34" i="93"/>
  <c r="CN34" i="93"/>
  <c r="CM34" i="93"/>
  <c r="CL34" i="93"/>
  <c r="CK34" i="93"/>
  <c r="CJ34" i="93"/>
  <c r="CI34" i="93"/>
  <c r="CH34" i="93"/>
  <c r="CG34" i="93"/>
  <c r="CF34" i="93"/>
  <c r="CE34" i="93"/>
  <c r="CD34" i="93"/>
  <c r="CC34" i="93"/>
  <c r="CB34" i="93"/>
  <c r="CA34" i="93"/>
  <c r="BZ34" i="93"/>
  <c r="BY34" i="93"/>
  <c r="BX34" i="93"/>
  <c r="BW34" i="93"/>
  <c r="BV34" i="93"/>
  <c r="BU34" i="93"/>
  <c r="BT34" i="93"/>
  <c r="BS34" i="93"/>
  <c r="BR34" i="93"/>
  <c r="BQ34" i="93"/>
  <c r="BP34" i="93"/>
  <c r="BO34" i="93"/>
  <c r="BN34" i="93"/>
  <c r="BM34" i="93"/>
  <c r="BL34" i="93"/>
  <c r="BK34" i="93"/>
  <c r="BJ34" i="93"/>
  <c r="BI34" i="93"/>
  <c r="BH34" i="93"/>
  <c r="BF34" i="93"/>
  <c r="BE34" i="93"/>
  <c r="BD34" i="93"/>
  <c r="BC34" i="93"/>
  <c r="BB34" i="93"/>
  <c r="BA34" i="93"/>
  <c r="AZ34" i="93"/>
  <c r="AY34" i="93"/>
  <c r="AX34" i="93"/>
  <c r="AW34" i="93"/>
  <c r="AV34" i="93"/>
  <c r="AU34" i="93"/>
  <c r="AT34" i="93"/>
  <c r="AS34" i="93"/>
  <c r="AR34" i="93"/>
  <c r="AQ34" i="93"/>
  <c r="AP34" i="93"/>
  <c r="AO34" i="93"/>
  <c r="AN34" i="93"/>
  <c r="AM34" i="93"/>
  <c r="AL34" i="93"/>
  <c r="AK34" i="93"/>
  <c r="AI34" i="93"/>
  <c r="AH34" i="93"/>
  <c r="AG34" i="93"/>
  <c r="AF34" i="93"/>
  <c r="AE34" i="93"/>
  <c r="AD34" i="93"/>
  <c r="AC34" i="93"/>
  <c r="AB34" i="93"/>
  <c r="AA34" i="93"/>
  <c r="Z34" i="93"/>
  <c r="Y34" i="93"/>
  <c r="X34" i="93"/>
  <c r="W34" i="93"/>
  <c r="V34" i="93"/>
  <c r="U34" i="93"/>
  <c r="T34" i="93"/>
  <c r="S34" i="93"/>
  <c r="R34" i="93"/>
  <c r="Q34" i="93"/>
  <c r="P34" i="93"/>
  <c r="O34" i="93"/>
  <c r="N34" i="93"/>
  <c r="IN33" i="93"/>
  <c r="IM33" i="93"/>
  <c r="IL33" i="93"/>
  <c r="IK33" i="93"/>
  <c r="IJ33" i="93"/>
  <c r="II33" i="93"/>
  <c r="IH33" i="93"/>
  <c r="IG33" i="93"/>
  <c r="IF33" i="93"/>
  <c r="IE33" i="93"/>
  <c r="ID33" i="93"/>
  <c r="IC33" i="93"/>
  <c r="IB33" i="93"/>
  <c r="IA33" i="93"/>
  <c r="HZ33" i="93"/>
  <c r="HY33" i="93"/>
  <c r="HX33" i="93"/>
  <c r="HW33" i="93"/>
  <c r="HV33" i="93"/>
  <c r="HU33" i="93"/>
  <c r="HT33" i="93"/>
  <c r="HS33" i="93"/>
  <c r="HQ33" i="93"/>
  <c r="HP33" i="93"/>
  <c r="HO33" i="93"/>
  <c r="HN33" i="93"/>
  <c r="HM33" i="93"/>
  <c r="HL33" i="93"/>
  <c r="HK33" i="93"/>
  <c r="HJ33" i="93"/>
  <c r="HI33" i="93"/>
  <c r="HH33" i="93"/>
  <c r="HG33" i="93"/>
  <c r="HF33" i="93"/>
  <c r="HE33" i="93"/>
  <c r="HD33" i="93"/>
  <c r="HC33" i="93"/>
  <c r="HB33" i="93"/>
  <c r="HA33" i="93"/>
  <c r="GZ33" i="93"/>
  <c r="GY33" i="93"/>
  <c r="GX33" i="93"/>
  <c r="GW33" i="93"/>
  <c r="GV33" i="93"/>
  <c r="GT33" i="93"/>
  <c r="GS33" i="93"/>
  <c r="GR33" i="93"/>
  <c r="GQ33" i="93"/>
  <c r="GP33" i="93"/>
  <c r="GO33" i="93"/>
  <c r="GN33" i="93"/>
  <c r="GM33" i="93"/>
  <c r="GL33" i="93"/>
  <c r="GK33" i="93"/>
  <c r="GJ33" i="93"/>
  <c r="GI33" i="93"/>
  <c r="GH33" i="93"/>
  <c r="GG33" i="93"/>
  <c r="GF33" i="93"/>
  <c r="GE33" i="93"/>
  <c r="GD33" i="93"/>
  <c r="GC33" i="93"/>
  <c r="GB33" i="93"/>
  <c r="GA33" i="93"/>
  <c r="FZ33" i="93"/>
  <c r="FY33" i="93"/>
  <c r="FW33" i="93"/>
  <c r="FV33" i="93"/>
  <c r="FU33" i="93"/>
  <c r="FT33" i="93"/>
  <c r="FS33" i="93"/>
  <c r="FR33" i="93"/>
  <c r="FQ33" i="93"/>
  <c r="FP33" i="93"/>
  <c r="FO33" i="93"/>
  <c r="FN33" i="93"/>
  <c r="FM33" i="93"/>
  <c r="FL33" i="93"/>
  <c r="FK33" i="93"/>
  <c r="FJ33" i="93"/>
  <c r="FI33" i="93"/>
  <c r="FH33" i="93"/>
  <c r="FG33" i="93"/>
  <c r="FF33" i="93"/>
  <c r="FE33" i="93"/>
  <c r="FD33" i="93"/>
  <c r="FC33" i="93"/>
  <c r="FB33" i="93"/>
  <c r="ER33" i="93"/>
  <c r="ET33" i="93" s="1"/>
  <c r="EQ33" i="93"/>
  <c r="EN33" i="93"/>
  <c r="EM33" i="93"/>
  <c r="EL33" i="93"/>
  <c r="EK33" i="93"/>
  <c r="EJ33" i="93"/>
  <c r="EI33" i="93"/>
  <c r="EH33" i="93"/>
  <c r="EG33" i="93"/>
  <c r="EF33" i="93"/>
  <c r="EE33" i="93"/>
  <c r="ED33" i="93"/>
  <c r="EC33" i="93"/>
  <c r="EB33" i="93"/>
  <c r="EA33" i="93"/>
  <c r="DZ33" i="93"/>
  <c r="DY33" i="93"/>
  <c r="DX33" i="93"/>
  <c r="DW33" i="93"/>
  <c r="DV33" i="93"/>
  <c r="DU33" i="93"/>
  <c r="DT33" i="93"/>
  <c r="DS33" i="93"/>
  <c r="DR33" i="93"/>
  <c r="DQ33" i="93"/>
  <c r="DP33" i="93"/>
  <c r="DO33" i="93"/>
  <c r="DN33" i="93"/>
  <c r="DM33" i="93"/>
  <c r="DL33" i="93"/>
  <c r="DK33" i="93"/>
  <c r="DJ33" i="93"/>
  <c r="DI33" i="93"/>
  <c r="DH33" i="93"/>
  <c r="DG33" i="93"/>
  <c r="DF33" i="93"/>
  <c r="DE33" i="93"/>
  <c r="DD33" i="93"/>
  <c r="DC33" i="93"/>
  <c r="DB33" i="93"/>
  <c r="DA33" i="93"/>
  <c r="CZ33" i="93"/>
  <c r="CY33" i="93"/>
  <c r="CW33" i="93"/>
  <c r="CV33" i="93"/>
  <c r="CU33" i="93"/>
  <c r="CT33" i="93"/>
  <c r="CS33" i="93"/>
  <c r="CR33" i="93"/>
  <c r="CQ33" i="93"/>
  <c r="CP33" i="93"/>
  <c r="CO33" i="93"/>
  <c r="CN33" i="93"/>
  <c r="CM33" i="93"/>
  <c r="CL33" i="93"/>
  <c r="CK33" i="93"/>
  <c r="CJ33" i="93"/>
  <c r="CI33" i="93"/>
  <c r="CH33" i="93"/>
  <c r="CG33" i="93"/>
  <c r="CF33" i="93"/>
  <c r="CE33" i="93"/>
  <c r="CD33" i="93"/>
  <c r="CC33" i="93"/>
  <c r="CB33" i="93"/>
  <c r="CA33" i="93"/>
  <c r="BZ33" i="93"/>
  <c r="BY33" i="93"/>
  <c r="BX33" i="93"/>
  <c r="BW33" i="93"/>
  <c r="BV33" i="93"/>
  <c r="BU33" i="93"/>
  <c r="BT33" i="93"/>
  <c r="BS33" i="93"/>
  <c r="BR33" i="93"/>
  <c r="BQ33" i="93"/>
  <c r="BP33" i="93"/>
  <c r="BO33" i="93"/>
  <c r="BN33" i="93"/>
  <c r="BM33" i="93"/>
  <c r="BL33" i="93"/>
  <c r="BK33" i="93"/>
  <c r="BJ33" i="93"/>
  <c r="BI33" i="93"/>
  <c r="BH33" i="93"/>
  <c r="BF33" i="93"/>
  <c r="BE33" i="93"/>
  <c r="BD33" i="93"/>
  <c r="BC33" i="93"/>
  <c r="BB33" i="93"/>
  <c r="BA33" i="93"/>
  <c r="AZ33" i="93"/>
  <c r="AY33" i="93"/>
  <c r="AX33" i="93"/>
  <c r="AW33" i="93"/>
  <c r="AV33" i="93"/>
  <c r="AU33" i="93"/>
  <c r="AT33" i="93"/>
  <c r="AS33" i="93"/>
  <c r="AR33" i="93"/>
  <c r="AQ33" i="93"/>
  <c r="AP33" i="93"/>
  <c r="AO33" i="93"/>
  <c r="AN33" i="93"/>
  <c r="AM33" i="93"/>
  <c r="AL33" i="93"/>
  <c r="AK33" i="93"/>
  <c r="AI33" i="93"/>
  <c r="AH33" i="93"/>
  <c r="AG33" i="93"/>
  <c r="AF33" i="93"/>
  <c r="AE33" i="93"/>
  <c r="AD33" i="93"/>
  <c r="AC33" i="93"/>
  <c r="AB33" i="93"/>
  <c r="AA33" i="93"/>
  <c r="Z33" i="93"/>
  <c r="Y33" i="93"/>
  <c r="X33" i="93"/>
  <c r="W33" i="93"/>
  <c r="V33" i="93"/>
  <c r="U33" i="93"/>
  <c r="T33" i="93"/>
  <c r="S33" i="93"/>
  <c r="R33" i="93"/>
  <c r="Q33" i="93"/>
  <c r="P33" i="93"/>
  <c r="O33" i="93"/>
  <c r="N33" i="93"/>
  <c r="IN32" i="93"/>
  <c r="IM32" i="93"/>
  <c r="IL32" i="93"/>
  <c r="IK32" i="93"/>
  <c r="IJ32" i="93"/>
  <c r="II32" i="93"/>
  <c r="IH32" i="93"/>
  <c r="IG32" i="93"/>
  <c r="IF32" i="93"/>
  <c r="IE32" i="93"/>
  <c r="ID32" i="93"/>
  <c r="IC32" i="93"/>
  <c r="IB32" i="93"/>
  <c r="IA32" i="93"/>
  <c r="HZ32" i="93"/>
  <c r="HY32" i="93"/>
  <c r="HX32" i="93"/>
  <c r="HW32" i="93"/>
  <c r="HV32" i="93"/>
  <c r="HU32" i="93"/>
  <c r="HT32" i="93"/>
  <c r="HS32" i="93"/>
  <c r="HQ32" i="93"/>
  <c r="HP32" i="93"/>
  <c r="HO32" i="93"/>
  <c r="HN32" i="93"/>
  <c r="HM32" i="93"/>
  <c r="HL32" i="93"/>
  <c r="HK32" i="93"/>
  <c r="HJ32" i="93"/>
  <c r="HI32" i="93"/>
  <c r="HH32" i="93"/>
  <c r="HG32" i="93"/>
  <c r="HF32" i="93"/>
  <c r="HE32" i="93"/>
  <c r="HD32" i="93"/>
  <c r="HC32" i="93"/>
  <c r="HB32" i="93"/>
  <c r="HA32" i="93"/>
  <c r="GZ32" i="93"/>
  <c r="GY32" i="93"/>
  <c r="GX32" i="93"/>
  <c r="GW32" i="93"/>
  <c r="GV32" i="93"/>
  <c r="GT32" i="93"/>
  <c r="GS32" i="93"/>
  <c r="GR32" i="93"/>
  <c r="GQ32" i="93"/>
  <c r="GP32" i="93"/>
  <c r="GO32" i="93"/>
  <c r="GN32" i="93"/>
  <c r="GM32" i="93"/>
  <c r="GL32" i="93"/>
  <c r="GK32" i="93"/>
  <c r="GJ32" i="93"/>
  <c r="GI32" i="93"/>
  <c r="GH32" i="93"/>
  <c r="GG32" i="93"/>
  <c r="GF32" i="93"/>
  <c r="GE32" i="93"/>
  <c r="GD32" i="93"/>
  <c r="GC32" i="93"/>
  <c r="GB32" i="93"/>
  <c r="GA32" i="93"/>
  <c r="FZ32" i="93"/>
  <c r="FY32" i="93"/>
  <c r="FW32" i="93"/>
  <c r="FV32" i="93"/>
  <c r="FU32" i="93"/>
  <c r="FT32" i="93"/>
  <c r="FS32" i="93"/>
  <c r="FR32" i="93"/>
  <c r="FQ32" i="93"/>
  <c r="FP32" i="93"/>
  <c r="FO32" i="93"/>
  <c r="FN32" i="93"/>
  <c r="FM32" i="93"/>
  <c r="FL32" i="93"/>
  <c r="FK32" i="93"/>
  <c r="FJ32" i="93"/>
  <c r="FI32" i="93"/>
  <c r="FH32" i="93"/>
  <c r="FG32" i="93"/>
  <c r="FF32" i="93"/>
  <c r="FE32" i="93"/>
  <c r="FD32" i="93"/>
  <c r="FC32" i="93"/>
  <c r="FB32" i="93"/>
  <c r="ER32" i="93"/>
  <c r="EQ32" i="93"/>
  <c r="EN32" i="93"/>
  <c r="EM32" i="93"/>
  <c r="EL32" i="93"/>
  <c r="EK32" i="93"/>
  <c r="EJ32" i="93"/>
  <c r="EI32" i="93"/>
  <c r="EH32" i="93"/>
  <c r="EG32" i="93"/>
  <c r="EF32" i="93"/>
  <c r="EE32" i="93"/>
  <c r="ED32" i="93"/>
  <c r="EC32" i="93"/>
  <c r="EB32" i="93"/>
  <c r="EA32" i="93"/>
  <c r="DZ32" i="93"/>
  <c r="DY32" i="93"/>
  <c r="DX32" i="93"/>
  <c r="DW32" i="93"/>
  <c r="DV32" i="93"/>
  <c r="DU32" i="93"/>
  <c r="DT32" i="93"/>
  <c r="DS32" i="93"/>
  <c r="DR32" i="93"/>
  <c r="DQ32" i="93"/>
  <c r="DP32" i="93"/>
  <c r="DO32" i="93"/>
  <c r="DN32" i="93"/>
  <c r="DM32" i="93"/>
  <c r="DL32" i="93"/>
  <c r="DK32" i="93"/>
  <c r="DJ32" i="93"/>
  <c r="DI32" i="93"/>
  <c r="DH32" i="93"/>
  <c r="DG32" i="93"/>
  <c r="DF32" i="93"/>
  <c r="DE32" i="93"/>
  <c r="DD32" i="93"/>
  <c r="DC32" i="93"/>
  <c r="DB32" i="93"/>
  <c r="DA32" i="93"/>
  <c r="CZ32" i="93"/>
  <c r="CY32" i="93"/>
  <c r="CW32" i="93"/>
  <c r="CV32" i="93"/>
  <c r="CU32" i="93"/>
  <c r="CT32" i="93"/>
  <c r="CS32" i="93"/>
  <c r="CR32" i="93"/>
  <c r="CQ32" i="93"/>
  <c r="CP32" i="93"/>
  <c r="CO32" i="93"/>
  <c r="CN32" i="93"/>
  <c r="CM32" i="93"/>
  <c r="CL32" i="93"/>
  <c r="CK32" i="93"/>
  <c r="CJ32" i="93"/>
  <c r="CI32" i="93"/>
  <c r="CH32" i="93"/>
  <c r="CG32" i="93"/>
  <c r="CF32" i="93"/>
  <c r="CE32" i="93"/>
  <c r="CD32" i="93"/>
  <c r="CC32" i="93"/>
  <c r="CB32" i="93"/>
  <c r="CA32" i="93"/>
  <c r="BZ32" i="93"/>
  <c r="BY32" i="93"/>
  <c r="BX32" i="93"/>
  <c r="BW32" i="93"/>
  <c r="BV32" i="93"/>
  <c r="BU32" i="93"/>
  <c r="BT32" i="93"/>
  <c r="BS32" i="93"/>
  <c r="BR32" i="93"/>
  <c r="BQ32" i="93"/>
  <c r="BP32" i="93"/>
  <c r="BO32" i="93"/>
  <c r="BN32" i="93"/>
  <c r="BM32" i="93"/>
  <c r="BL32" i="93"/>
  <c r="BK32" i="93"/>
  <c r="BJ32" i="93"/>
  <c r="BI32" i="93"/>
  <c r="BH32" i="93"/>
  <c r="BF32" i="93"/>
  <c r="BE32" i="93"/>
  <c r="BD32" i="93"/>
  <c r="BC32" i="93"/>
  <c r="BB32" i="93"/>
  <c r="BA32" i="93"/>
  <c r="AZ32" i="93"/>
  <c r="AY32" i="93"/>
  <c r="AX32" i="93"/>
  <c r="AW32" i="93"/>
  <c r="AV32" i="93"/>
  <c r="AU32" i="93"/>
  <c r="AT32" i="93"/>
  <c r="AS32" i="93"/>
  <c r="AR32" i="93"/>
  <c r="AQ32" i="93"/>
  <c r="AP32" i="93"/>
  <c r="AO32" i="93"/>
  <c r="AN32" i="93"/>
  <c r="AM32" i="93"/>
  <c r="AL32" i="93"/>
  <c r="AK32" i="93"/>
  <c r="AI32" i="93"/>
  <c r="AH32" i="93"/>
  <c r="AG32" i="93"/>
  <c r="AF32" i="93"/>
  <c r="AE32" i="93"/>
  <c r="AD32" i="93"/>
  <c r="AC32" i="93"/>
  <c r="AB32" i="93"/>
  <c r="AA32" i="93"/>
  <c r="Z32" i="93"/>
  <c r="Y32" i="93"/>
  <c r="X32" i="93"/>
  <c r="W32" i="93"/>
  <c r="V32" i="93"/>
  <c r="U32" i="93"/>
  <c r="T32" i="93"/>
  <c r="S32" i="93"/>
  <c r="R32" i="93"/>
  <c r="Q32" i="93"/>
  <c r="P32" i="93"/>
  <c r="O32" i="93"/>
  <c r="N32" i="93"/>
  <c r="IN31" i="93"/>
  <c r="IM31" i="93"/>
  <c r="IL31" i="93"/>
  <c r="IK31" i="93"/>
  <c r="IJ31" i="93"/>
  <c r="II31" i="93"/>
  <c r="IH31" i="93"/>
  <c r="IG31" i="93"/>
  <c r="IF31" i="93"/>
  <c r="IE31" i="93"/>
  <c r="ID31" i="93"/>
  <c r="IC31" i="93"/>
  <c r="IB31" i="93"/>
  <c r="IA31" i="93"/>
  <c r="HZ31" i="93"/>
  <c r="HY31" i="93"/>
  <c r="HX31" i="93"/>
  <c r="HW31" i="93"/>
  <c r="HV31" i="93"/>
  <c r="HU31" i="93"/>
  <c r="HT31" i="93"/>
  <c r="HS31" i="93"/>
  <c r="HQ31" i="93"/>
  <c r="HP31" i="93"/>
  <c r="HO31" i="93"/>
  <c r="HN31" i="93"/>
  <c r="HM31" i="93"/>
  <c r="HL31" i="93"/>
  <c r="HK31" i="93"/>
  <c r="HJ31" i="93"/>
  <c r="HI31" i="93"/>
  <c r="HH31" i="93"/>
  <c r="HG31" i="93"/>
  <c r="HF31" i="93"/>
  <c r="HE31" i="93"/>
  <c r="HD31" i="93"/>
  <c r="HC31" i="93"/>
  <c r="HB31" i="93"/>
  <c r="HA31" i="93"/>
  <c r="GZ31" i="93"/>
  <c r="GY31" i="93"/>
  <c r="GX31" i="93"/>
  <c r="GW31" i="93"/>
  <c r="GV31" i="93"/>
  <c r="GT31" i="93"/>
  <c r="GS31" i="93"/>
  <c r="GR31" i="93"/>
  <c r="GQ31" i="93"/>
  <c r="GP31" i="93"/>
  <c r="GO31" i="93"/>
  <c r="GN31" i="93"/>
  <c r="GM31" i="93"/>
  <c r="GL31" i="93"/>
  <c r="GK31" i="93"/>
  <c r="GJ31" i="93"/>
  <c r="GI31" i="93"/>
  <c r="GH31" i="93"/>
  <c r="GG31" i="93"/>
  <c r="GF31" i="93"/>
  <c r="GE31" i="93"/>
  <c r="GD31" i="93"/>
  <c r="GC31" i="93"/>
  <c r="GB31" i="93"/>
  <c r="GA31" i="93"/>
  <c r="FZ31" i="93"/>
  <c r="FY31" i="93"/>
  <c r="FW31" i="93"/>
  <c r="FV31" i="93"/>
  <c r="FU31" i="93"/>
  <c r="FT31" i="93"/>
  <c r="FS31" i="93"/>
  <c r="FR31" i="93"/>
  <c r="FQ31" i="93"/>
  <c r="FP31" i="93"/>
  <c r="FO31" i="93"/>
  <c r="FN31" i="93"/>
  <c r="FM31" i="93"/>
  <c r="FL31" i="93"/>
  <c r="FK31" i="93"/>
  <c r="FJ31" i="93"/>
  <c r="FI31" i="93"/>
  <c r="FH31" i="93"/>
  <c r="FG31" i="93"/>
  <c r="FF31" i="93"/>
  <c r="FE31" i="93"/>
  <c r="FD31" i="93"/>
  <c r="FC31" i="93"/>
  <c r="FB31" i="93"/>
  <c r="ER31" i="93"/>
  <c r="ET31" i="93" s="1"/>
  <c r="EQ31" i="93"/>
  <c r="EN31" i="93"/>
  <c r="EM31" i="93"/>
  <c r="EL31" i="93"/>
  <c r="EK31" i="93"/>
  <c r="EJ31" i="93"/>
  <c r="EI31" i="93"/>
  <c r="EH31" i="93"/>
  <c r="EG31" i="93"/>
  <c r="EF31" i="93"/>
  <c r="EE31" i="93"/>
  <c r="ED31" i="93"/>
  <c r="EC31" i="93"/>
  <c r="EB31" i="93"/>
  <c r="EA31" i="93"/>
  <c r="DZ31" i="93"/>
  <c r="DY31" i="93"/>
  <c r="DX31" i="93"/>
  <c r="DW31" i="93"/>
  <c r="DV31" i="93"/>
  <c r="DU31" i="93"/>
  <c r="DT31" i="93"/>
  <c r="DS31" i="93"/>
  <c r="DR31" i="93"/>
  <c r="DQ31" i="93"/>
  <c r="DP31" i="93"/>
  <c r="DO31" i="93"/>
  <c r="DN31" i="93"/>
  <c r="DM31" i="93"/>
  <c r="DL31" i="93"/>
  <c r="DK31" i="93"/>
  <c r="DJ31" i="93"/>
  <c r="DI31" i="93"/>
  <c r="DH31" i="93"/>
  <c r="DG31" i="93"/>
  <c r="DF31" i="93"/>
  <c r="DE31" i="93"/>
  <c r="DD31" i="93"/>
  <c r="DC31" i="93"/>
  <c r="DB31" i="93"/>
  <c r="DA31" i="93"/>
  <c r="CZ31" i="93"/>
  <c r="CY31" i="93"/>
  <c r="CW31" i="93"/>
  <c r="CV31" i="93"/>
  <c r="CU31" i="93"/>
  <c r="CT31" i="93"/>
  <c r="CS31" i="93"/>
  <c r="CR31" i="93"/>
  <c r="CQ31" i="93"/>
  <c r="CP31" i="93"/>
  <c r="CO31" i="93"/>
  <c r="CN31" i="93"/>
  <c r="CM31" i="93"/>
  <c r="CL31" i="93"/>
  <c r="CK31" i="93"/>
  <c r="CJ31" i="93"/>
  <c r="CI31" i="93"/>
  <c r="CH31" i="93"/>
  <c r="CG31" i="93"/>
  <c r="CF31" i="93"/>
  <c r="CE31" i="93"/>
  <c r="CD31" i="93"/>
  <c r="CC31" i="93"/>
  <c r="CB31" i="93"/>
  <c r="CA31" i="93"/>
  <c r="BZ31" i="93"/>
  <c r="BY31" i="93"/>
  <c r="BX31" i="93"/>
  <c r="BW31" i="93"/>
  <c r="BV31" i="93"/>
  <c r="BU31" i="93"/>
  <c r="BT31" i="93"/>
  <c r="BS31" i="93"/>
  <c r="BR31" i="93"/>
  <c r="BQ31" i="93"/>
  <c r="BP31" i="93"/>
  <c r="BO31" i="93"/>
  <c r="BN31" i="93"/>
  <c r="BM31" i="93"/>
  <c r="BL31" i="93"/>
  <c r="BK31" i="93"/>
  <c r="BJ31" i="93"/>
  <c r="BI31" i="93"/>
  <c r="BH31" i="93"/>
  <c r="BF31" i="93"/>
  <c r="BE31" i="93"/>
  <c r="BD31" i="93"/>
  <c r="BC31" i="93"/>
  <c r="BB31" i="93"/>
  <c r="BA31" i="93"/>
  <c r="AZ31" i="93"/>
  <c r="AY31" i="93"/>
  <c r="AX31" i="93"/>
  <c r="AW31" i="93"/>
  <c r="AV31" i="93"/>
  <c r="AU31" i="93"/>
  <c r="AT31" i="93"/>
  <c r="AS31" i="93"/>
  <c r="AR31" i="93"/>
  <c r="AQ31" i="93"/>
  <c r="AP31" i="93"/>
  <c r="AO31" i="93"/>
  <c r="AN31" i="93"/>
  <c r="AM31" i="93"/>
  <c r="AL31" i="93"/>
  <c r="AK31" i="93"/>
  <c r="AI31" i="93"/>
  <c r="AH31" i="93"/>
  <c r="AG31" i="93"/>
  <c r="AF31" i="93"/>
  <c r="AE31" i="93"/>
  <c r="AD31" i="93"/>
  <c r="AC31" i="93"/>
  <c r="AB31" i="93"/>
  <c r="AA31" i="93"/>
  <c r="Z31" i="93"/>
  <c r="Y31" i="93"/>
  <c r="X31" i="93"/>
  <c r="W31" i="93"/>
  <c r="V31" i="93"/>
  <c r="U31" i="93"/>
  <c r="T31" i="93"/>
  <c r="S31" i="93"/>
  <c r="R31" i="93"/>
  <c r="Q31" i="93"/>
  <c r="P31" i="93"/>
  <c r="O31" i="93"/>
  <c r="N31" i="93"/>
  <c r="IN30" i="93"/>
  <c r="IM30" i="93"/>
  <c r="IL30" i="93"/>
  <c r="IK30" i="93"/>
  <c r="IJ30" i="93"/>
  <c r="II30" i="93"/>
  <c r="IH30" i="93"/>
  <c r="IG30" i="93"/>
  <c r="IF30" i="93"/>
  <c r="IE30" i="93"/>
  <c r="ID30" i="93"/>
  <c r="IC30" i="93"/>
  <c r="IB30" i="93"/>
  <c r="IA30" i="93"/>
  <c r="HZ30" i="93"/>
  <c r="HY30" i="93"/>
  <c r="HX30" i="93"/>
  <c r="HW30" i="93"/>
  <c r="HV30" i="93"/>
  <c r="HU30" i="93"/>
  <c r="HT30" i="93"/>
  <c r="HS30" i="93"/>
  <c r="HQ30" i="93"/>
  <c r="HP30" i="93"/>
  <c r="HO30" i="93"/>
  <c r="HN30" i="93"/>
  <c r="HM30" i="93"/>
  <c r="HL30" i="93"/>
  <c r="HK30" i="93"/>
  <c r="HJ30" i="93"/>
  <c r="HI30" i="93"/>
  <c r="HH30" i="93"/>
  <c r="HG30" i="93"/>
  <c r="HF30" i="93"/>
  <c r="HE30" i="93"/>
  <c r="HD30" i="93"/>
  <c r="HC30" i="93"/>
  <c r="HB30" i="93"/>
  <c r="HA30" i="93"/>
  <c r="GZ30" i="93"/>
  <c r="GY30" i="93"/>
  <c r="GX30" i="93"/>
  <c r="GW30" i="93"/>
  <c r="GV30" i="93"/>
  <c r="GT30" i="93"/>
  <c r="GS30" i="93"/>
  <c r="GR30" i="93"/>
  <c r="GQ30" i="93"/>
  <c r="GP30" i="93"/>
  <c r="GO30" i="93"/>
  <c r="GN30" i="93"/>
  <c r="GM30" i="93"/>
  <c r="GL30" i="93"/>
  <c r="GK30" i="93"/>
  <c r="GJ30" i="93"/>
  <c r="GI30" i="93"/>
  <c r="GH30" i="93"/>
  <c r="GG30" i="93"/>
  <c r="GF30" i="93"/>
  <c r="GE30" i="93"/>
  <c r="GD30" i="93"/>
  <c r="GC30" i="93"/>
  <c r="GB30" i="93"/>
  <c r="GA30" i="93"/>
  <c r="FZ30" i="93"/>
  <c r="FY30" i="93"/>
  <c r="FW30" i="93"/>
  <c r="FV30" i="93"/>
  <c r="FU30" i="93"/>
  <c r="FT30" i="93"/>
  <c r="FS30" i="93"/>
  <c r="FR30" i="93"/>
  <c r="FQ30" i="93"/>
  <c r="FP30" i="93"/>
  <c r="FO30" i="93"/>
  <c r="FN30" i="93"/>
  <c r="FM30" i="93"/>
  <c r="FL30" i="93"/>
  <c r="FK30" i="93"/>
  <c r="FJ30" i="93"/>
  <c r="FI30" i="93"/>
  <c r="FH30" i="93"/>
  <c r="FG30" i="93"/>
  <c r="FF30" i="93"/>
  <c r="FE30" i="93"/>
  <c r="FD30" i="93"/>
  <c r="FC30" i="93"/>
  <c r="FB30" i="93"/>
  <c r="ER30" i="93"/>
  <c r="EQ30" i="93"/>
  <c r="EN30" i="93"/>
  <c r="EM30" i="93"/>
  <c r="EL30" i="93"/>
  <c r="EK30" i="93"/>
  <c r="EJ30" i="93"/>
  <c r="EI30" i="93"/>
  <c r="EH30" i="93"/>
  <c r="EG30" i="93"/>
  <c r="EF30" i="93"/>
  <c r="EE30" i="93"/>
  <c r="ED30" i="93"/>
  <c r="EC30" i="93"/>
  <c r="EB30" i="93"/>
  <c r="EA30" i="93"/>
  <c r="DZ30" i="93"/>
  <c r="DY30" i="93"/>
  <c r="DX30" i="93"/>
  <c r="DW30" i="93"/>
  <c r="DV30" i="93"/>
  <c r="DU30" i="93"/>
  <c r="DT30" i="93"/>
  <c r="DS30" i="93"/>
  <c r="DR30" i="93"/>
  <c r="DQ30" i="93"/>
  <c r="DP30" i="93"/>
  <c r="DO30" i="93"/>
  <c r="DN30" i="93"/>
  <c r="DM30" i="93"/>
  <c r="DL30" i="93"/>
  <c r="DK30" i="93"/>
  <c r="DJ30" i="93"/>
  <c r="DI30" i="93"/>
  <c r="DH30" i="93"/>
  <c r="DG30" i="93"/>
  <c r="DF30" i="93"/>
  <c r="DE30" i="93"/>
  <c r="DD30" i="93"/>
  <c r="DC30" i="93"/>
  <c r="DB30" i="93"/>
  <c r="DA30" i="93"/>
  <c r="CZ30" i="93"/>
  <c r="CY30" i="93"/>
  <c r="CW30" i="93"/>
  <c r="CV30" i="93"/>
  <c r="CU30" i="93"/>
  <c r="CT30" i="93"/>
  <c r="CS30" i="93"/>
  <c r="CR30" i="93"/>
  <c r="CQ30" i="93"/>
  <c r="CP30" i="93"/>
  <c r="CO30" i="93"/>
  <c r="CN30" i="93"/>
  <c r="CM30" i="93"/>
  <c r="CL30" i="93"/>
  <c r="CK30" i="93"/>
  <c r="CJ30" i="93"/>
  <c r="CI30" i="93"/>
  <c r="CH30" i="93"/>
  <c r="CG30" i="93"/>
  <c r="CF30" i="93"/>
  <c r="CE30" i="93"/>
  <c r="CD30" i="93"/>
  <c r="CC30" i="93"/>
  <c r="CB30" i="93"/>
  <c r="CA30" i="93"/>
  <c r="BZ30" i="93"/>
  <c r="BY30" i="93"/>
  <c r="BX30" i="93"/>
  <c r="BW30" i="93"/>
  <c r="BV30" i="93"/>
  <c r="BU30" i="93"/>
  <c r="BT30" i="93"/>
  <c r="BS30" i="93"/>
  <c r="BR30" i="93"/>
  <c r="BQ30" i="93"/>
  <c r="BP30" i="93"/>
  <c r="BO30" i="93"/>
  <c r="BN30" i="93"/>
  <c r="BM30" i="93"/>
  <c r="BL30" i="93"/>
  <c r="BK30" i="93"/>
  <c r="BJ30" i="93"/>
  <c r="BI30" i="93"/>
  <c r="BH30" i="93"/>
  <c r="BF30" i="93"/>
  <c r="BE30" i="93"/>
  <c r="BD30" i="93"/>
  <c r="BC30" i="93"/>
  <c r="BB30" i="93"/>
  <c r="BA30" i="93"/>
  <c r="AZ30" i="93"/>
  <c r="AY30" i="93"/>
  <c r="AX30" i="93"/>
  <c r="AW30" i="93"/>
  <c r="AV30" i="93"/>
  <c r="AU30" i="93"/>
  <c r="AT30" i="93"/>
  <c r="AS30" i="93"/>
  <c r="AR30" i="93"/>
  <c r="AQ30" i="93"/>
  <c r="AP30" i="93"/>
  <c r="AO30" i="93"/>
  <c r="AN30" i="93"/>
  <c r="AM30" i="93"/>
  <c r="AL30" i="93"/>
  <c r="AK30" i="93"/>
  <c r="AI30" i="93"/>
  <c r="AH30" i="93"/>
  <c r="AG30" i="93"/>
  <c r="AF30" i="93"/>
  <c r="AE30" i="93"/>
  <c r="AD30" i="93"/>
  <c r="AC30" i="93"/>
  <c r="AB30" i="93"/>
  <c r="AA30" i="93"/>
  <c r="Z30" i="93"/>
  <c r="Y30" i="93"/>
  <c r="X30" i="93"/>
  <c r="W30" i="93"/>
  <c r="V30" i="93"/>
  <c r="U30" i="93"/>
  <c r="T30" i="93"/>
  <c r="S30" i="93"/>
  <c r="R30" i="93"/>
  <c r="Q30" i="93"/>
  <c r="P30" i="93"/>
  <c r="O30" i="93"/>
  <c r="N30" i="93"/>
  <c r="IN29" i="93"/>
  <c r="IM29" i="93"/>
  <c r="IL29" i="93"/>
  <c r="IK29" i="93"/>
  <c r="IJ29" i="93"/>
  <c r="II29" i="93"/>
  <c r="IH29" i="93"/>
  <c r="IG29" i="93"/>
  <c r="IF29" i="93"/>
  <c r="IE29" i="93"/>
  <c r="ID29" i="93"/>
  <c r="IC29" i="93"/>
  <c r="IB29" i="93"/>
  <c r="IA29" i="93"/>
  <c r="HZ29" i="93"/>
  <c r="HY29" i="93"/>
  <c r="HX29" i="93"/>
  <c r="HW29" i="93"/>
  <c r="HV29" i="93"/>
  <c r="HU29" i="93"/>
  <c r="HT29" i="93"/>
  <c r="HS29" i="93"/>
  <c r="HQ29" i="93"/>
  <c r="HP29" i="93"/>
  <c r="HO29" i="93"/>
  <c r="HN29" i="93"/>
  <c r="HM29" i="93"/>
  <c r="HL29" i="93"/>
  <c r="HK29" i="93"/>
  <c r="HJ29" i="93"/>
  <c r="HI29" i="93"/>
  <c r="HH29" i="93"/>
  <c r="HG29" i="93"/>
  <c r="HF29" i="93"/>
  <c r="HE29" i="93"/>
  <c r="HD29" i="93"/>
  <c r="HC29" i="93"/>
  <c r="HB29" i="93"/>
  <c r="HA29" i="93"/>
  <c r="GZ29" i="93"/>
  <c r="GY29" i="93"/>
  <c r="GX29" i="93"/>
  <c r="GW29" i="93"/>
  <c r="GV29" i="93"/>
  <c r="GT29" i="93"/>
  <c r="GS29" i="93"/>
  <c r="GR29" i="93"/>
  <c r="GQ29" i="93"/>
  <c r="GP29" i="93"/>
  <c r="GO29" i="93"/>
  <c r="GN29" i="93"/>
  <c r="GM29" i="93"/>
  <c r="GL29" i="93"/>
  <c r="GK29" i="93"/>
  <c r="GJ29" i="93"/>
  <c r="GI29" i="93"/>
  <c r="GH29" i="93"/>
  <c r="GG29" i="93"/>
  <c r="GF29" i="93"/>
  <c r="GE29" i="93"/>
  <c r="GD29" i="93"/>
  <c r="GC29" i="93"/>
  <c r="GB29" i="93"/>
  <c r="GA29" i="93"/>
  <c r="FZ29" i="93"/>
  <c r="FY29" i="93"/>
  <c r="FW29" i="93"/>
  <c r="FV29" i="93"/>
  <c r="FU29" i="93"/>
  <c r="FT29" i="93"/>
  <c r="FS29" i="93"/>
  <c r="FR29" i="93"/>
  <c r="FQ29" i="93"/>
  <c r="FP29" i="93"/>
  <c r="FO29" i="93"/>
  <c r="FN29" i="93"/>
  <c r="FM29" i="93"/>
  <c r="FL29" i="93"/>
  <c r="FK29" i="93"/>
  <c r="FJ29" i="93"/>
  <c r="FI29" i="93"/>
  <c r="FH29" i="93"/>
  <c r="FG29" i="93"/>
  <c r="FF29" i="93"/>
  <c r="FE29" i="93"/>
  <c r="FD29" i="93"/>
  <c r="FC29" i="93"/>
  <c r="FB29" i="93"/>
  <c r="ER29" i="93"/>
  <c r="ET29" i="93" s="1"/>
  <c r="EQ29" i="93"/>
  <c r="EN29" i="93"/>
  <c r="EM29" i="93"/>
  <c r="EL29" i="93"/>
  <c r="EK29" i="93"/>
  <c r="EJ29" i="93"/>
  <c r="EI29" i="93"/>
  <c r="EH29" i="93"/>
  <c r="EG29" i="93"/>
  <c r="EF29" i="93"/>
  <c r="EE29" i="93"/>
  <c r="ED29" i="93"/>
  <c r="EC29" i="93"/>
  <c r="EB29" i="93"/>
  <c r="EA29" i="93"/>
  <c r="DZ29" i="93"/>
  <c r="DY29" i="93"/>
  <c r="DX29" i="93"/>
  <c r="DW29" i="93"/>
  <c r="DV29" i="93"/>
  <c r="DU29" i="93"/>
  <c r="DT29" i="93"/>
  <c r="DS29" i="93"/>
  <c r="DR29" i="93"/>
  <c r="DQ29" i="93"/>
  <c r="DP29" i="93"/>
  <c r="DO29" i="93"/>
  <c r="DN29" i="93"/>
  <c r="DM29" i="93"/>
  <c r="DL29" i="93"/>
  <c r="DK29" i="93"/>
  <c r="DJ29" i="93"/>
  <c r="DI29" i="93"/>
  <c r="DH29" i="93"/>
  <c r="DG29" i="93"/>
  <c r="DF29" i="93"/>
  <c r="DE29" i="93"/>
  <c r="DD29" i="93"/>
  <c r="DC29" i="93"/>
  <c r="DB29" i="93"/>
  <c r="DA29" i="93"/>
  <c r="CZ29" i="93"/>
  <c r="CY29" i="93"/>
  <c r="CW29" i="93"/>
  <c r="CV29" i="93"/>
  <c r="CU29" i="93"/>
  <c r="CT29" i="93"/>
  <c r="CS29" i="93"/>
  <c r="CR29" i="93"/>
  <c r="CQ29" i="93"/>
  <c r="CP29" i="93"/>
  <c r="CO29" i="93"/>
  <c r="CN29" i="93"/>
  <c r="CM29" i="93"/>
  <c r="CL29" i="93"/>
  <c r="CK29" i="93"/>
  <c r="CJ29" i="93"/>
  <c r="CI29" i="93"/>
  <c r="CH29" i="93"/>
  <c r="CG29" i="93"/>
  <c r="CF29" i="93"/>
  <c r="CE29" i="93"/>
  <c r="CD29" i="93"/>
  <c r="CC29" i="93"/>
  <c r="CB29" i="93"/>
  <c r="CA29" i="93"/>
  <c r="BZ29" i="93"/>
  <c r="BY29" i="93"/>
  <c r="BX29" i="93"/>
  <c r="BW29" i="93"/>
  <c r="BV29" i="93"/>
  <c r="BU29" i="93"/>
  <c r="BT29" i="93"/>
  <c r="BS29" i="93"/>
  <c r="BR29" i="93"/>
  <c r="BQ29" i="93"/>
  <c r="BP29" i="93"/>
  <c r="BO29" i="93"/>
  <c r="BN29" i="93"/>
  <c r="BM29" i="93"/>
  <c r="BL29" i="93"/>
  <c r="BK29" i="93"/>
  <c r="BJ29" i="93"/>
  <c r="BI29" i="93"/>
  <c r="BH29" i="93"/>
  <c r="BF29" i="93"/>
  <c r="BE29" i="93"/>
  <c r="BD29" i="93"/>
  <c r="BC29" i="93"/>
  <c r="BB29" i="93"/>
  <c r="BA29" i="93"/>
  <c r="AZ29" i="93"/>
  <c r="AY29" i="93"/>
  <c r="AX29" i="93"/>
  <c r="AW29" i="93"/>
  <c r="AV29" i="93"/>
  <c r="AU29" i="93"/>
  <c r="AT29" i="93"/>
  <c r="AS29" i="93"/>
  <c r="AR29" i="93"/>
  <c r="AQ29" i="93"/>
  <c r="AP29" i="93"/>
  <c r="AO29" i="93"/>
  <c r="AN29" i="93"/>
  <c r="AM29" i="93"/>
  <c r="AL29" i="93"/>
  <c r="AK29" i="93"/>
  <c r="AI29" i="93"/>
  <c r="AH29" i="93"/>
  <c r="AG29" i="93"/>
  <c r="AF29" i="93"/>
  <c r="AE29" i="93"/>
  <c r="AD29" i="93"/>
  <c r="AC29" i="93"/>
  <c r="AB29" i="93"/>
  <c r="AA29" i="93"/>
  <c r="Z29" i="93"/>
  <c r="Y29" i="93"/>
  <c r="X29" i="93"/>
  <c r="W29" i="93"/>
  <c r="V29" i="93"/>
  <c r="U29" i="93"/>
  <c r="T29" i="93"/>
  <c r="S29" i="93"/>
  <c r="R29" i="93"/>
  <c r="Q29" i="93"/>
  <c r="P29" i="93"/>
  <c r="O29" i="93"/>
  <c r="N29" i="93"/>
  <c r="IN25" i="93"/>
  <c r="IM25" i="93"/>
  <c r="IL25" i="93"/>
  <c r="IK25" i="93"/>
  <c r="IJ25" i="93"/>
  <c r="II25" i="93"/>
  <c r="IH25" i="93"/>
  <c r="IG25" i="93"/>
  <c r="IF25" i="93"/>
  <c r="IE25" i="93"/>
  <c r="ID25" i="93"/>
  <c r="IC25" i="93"/>
  <c r="IB25" i="93"/>
  <c r="IA25" i="93"/>
  <c r="HZ25" i="93"/>
  <c r="HY25" i="93"/>
  <c r="HX25" i="93"/>
  <c r="HW25" i="93"/>
  <c r="HV25" i="93"/>
  <c r="HU25" i="93"/>
  <c r="HT25" i="93"/>
  <c r="HS25" i="93"/>
  <c r="HQ25" i="93"/>
  <c r="HP25" i="93"/>
  <c r="HO25" i="93"/>
  <c r="HN25" i="93"/>
  <c r="HM25" i="93"/>
  <c r="HL25" i="93"/>
  <c r="HK25" i="93"/>
  <c r="HJ25" i="93"/>
  <c r="HI25" i="93"/>
  <c r="HH25" i="93"/>
  <c r="HG25" i="93"/>
  <c r="HF25" i="93"/>
  <c r="HE25" i="93"/>
  <c r="HD25" i="93"/>
  <c r="HC25" i="93"/>
  <c r="HB25" i="93"/>
  <c r="HA25" i="93"/>
  <c r="GZ25" i="93"/>
  <c r="GY25" i="93"/>
  <c r="GX25" i="93"/>
  <c r="GW25" i="93"/>
  <c r="GV25" i="93"/>
  <c r="GT25" i="93"/>
  <c r="GS25" i="93"/>
  <c r="GR25" i="93"/>
  <c r="GQ25" i="93"/>
  <c r="GP25" i="93"/>
  <c r="GO25" i="93"/>
  <c r="GN25" i="93"/>
  <c r="GM25" i="93"/>
  <c r="GL25" i="93"/>
  <c r="GK25" i="93"/>
  <c r="GJ25" i="93"/>
  <c r="GI25" i="93"/>
  <c r="GH25" i="93"/>
  <c r="GG25" i="93"/>
  <c r="GF25" i="93"/>
  <c r="GE25" i="93"/>
  <c r="GD25" i="93"/>
  <c r="GC25" i="93"/>
  <c r="GB25" i="93"/>
  <c r="GA25" i="93"/>
  <c r="FZ25" i="93"/>
  <c r="FY25" i="93"/>
  <c r="FW25" i="93"/>
  <c r="FV25" i="93"/>
  <c r="FU25" i="93"/>
  <c r="FT25" i="93"/>
  <c r="FS25" i="93"/>
  <c r="FR25" i="93"/>
  <c r="FQ25" i="93"/>
  <c r="FP25" i="93"/>
  <c r="FO25" i="93"/>
  <c r="FN25" i="93"/>
  <c r="FM25" i="93"/>
  <c r="FL25" i="93"/>
  <c r="FK25" i="93"/>
  <c r="FJ25" i="93"/>
  <c r="FI25" i="93"/>
  <c r="FH25" i="93"/>
  <c r="FG25" i="93"/>
  <c r="FF25" i="93"/>
  <c r="FE25" i="93"/>
  <c r="FD25" i="93"/>
  <c r="FC25" i="93"/>
  <c r="FB25" i="93"/>
  <c r="ER25" i="93"/>
  <c r="EQ25" i="93"/>
  <c r="EN25" i="93"/>
  <c r="EM25" i="93"/>
  <c r="EL25" i="93"/>
  <c r="EK25" i="93"/>
  <c r="EJ25" i="93"/>
  <c r="EI25" i="93"/>
  <c r="EH25" i="93"/>
  <c r="EG25" i="93"/>
  <c r="EF25" i="93"/>
  <c r="EE25" i="93"/>
  <c r="ED25" i="93"/>
  <c r="EC25" i="93"/>
  <c r="EB25" i="93"/>
  <c r="EA25" i="93"/>
  <c r="DZ25" i="93"/>
  <c r="DY25" i="93"/>
  <c r="DX25" i="93"/>
  <c r="DW25" i="93"/>
  <c r="DV25" i="93"/>
  <c r="DU25" i="93"/>
  <c r="DT25" i="93"/>
  <c r="DS25" i="93"/>
  <c r="DR25" i="93"/>
  <c r="DQ25" i="93"/>
  <c r="DP25" i="93"/>
  <c r="DO25" i="93"/>
  <c r="DN25" i="93"/>
  <c r="DM25" i="93"/>
  <c r="DL25" i="93"/>
  <c r="DK25" i="93"/>
  <c r="DJ25" i="93"/>
  <c r="DI25" i="93"/>
  <c r="DH25" i="93"/>
  <c r="DG25" i="93"/>
  <c r="DF25" i="93"/>
  <c r="DE25" i="93"/>
  <c r="DD25" i="93"/>
  <c r="DC25" i="93"/>
  <c r="DB25" i="93"/>
  <c r="DA25" i="93"/>
  <c r="CZ25" i="93"/>
  <c r="CY25" i="93"/>
  <c r="CW25" i="93"/>
  <c r="CV25" i="93"/>
  <c r="CU25" i="93"/>
  <c r="CT25" i="93"/>
  <c r="CS25" i="93"/>
  <c r="CR25" i="93"/>
  <c r="CQ25" i="93"/>
  <c r="CP25" i="93"/>
  <c r="CO25" i="93"/>
  <c r="CN25" i="93"/>
  <c r="CM25" i="93"/>
  <c r="CL25" i="93"/>
  <c r="CK25" i="93"/>
  <c r="CJ25" i="93"/>
  <c r="CI25" i="93"/>
  <c r="CH25" i="93"/>
  <c r="CG25" i="93"/>
  <c r="CF25" i="93"/>
  <c r="CE25" i="93"/>
  <c r="CD25" i="93"/>
  <c r="CC25" i="93"/>
  <c r="CB25" i="93"/>
  <c r="CA25" i="93"/>
  <c r="BZ25" i="93"/>
  <c r="BY25" i="93"/>
  <c r="BX25" i="93"/>
  <c r="BW25" i="93"/>
  <c r="BV25" i="93"/>
  <c r="BU25" i="93"/>
  <c r="BT25" i="93"/>
  <c r="BS25" i="93"/>
  <c r="BR25" i="93"/>
  <c r="BQ25" i="93"/>
  <c r="BP25" i="93"/>
  <c r="BO25" i="93"/>
  <c r="BN25" i="93"/>
  <c r="BM25" i="93"/>
  <c r="BL25" i="93"/>
  <c r="BK25" i="93"/>
  <c r="BJ25" i="93"/>
  <c r="BI25" i="93"/>
  <c r="BH25" i="93"/>
  <c r="BF25" i="93"/>
  <c r="BE25" i="93"/>
  <c r="BD25" i="93"/>
  <c r="BC25" i="93"/>
  <c r="BB25" i="93"/>
  <c r="BA25" i="93"/>
  <c r="AZ25" i="93"/>
  <c r="AY25" i="93"/>
  <c r="AX25" i="93"/>
  <c r="AW25" i="93"/>
  <c r="AV25" i="93"/>
  <c r="AU25" i="93"/>
  <c r="AT25" i="93"/>
  <c r="AS25" i="93"/>
  <c r="AR25" i="93"/>
  <c r="AQ25" i="93"/>
  <c r="AP25" i="93"/>
  <c r="AO25" i="93"/>
  <c r="AN25" i="93"/>
  <c r="AM25" i="93"/>
  <c r="AL25" i="93"/>
  <c r="AK25" i="93"/>
  <c r="AI25" i="93"/>
  <c r="AH25" i="93"/>
  <c r="AG25" i="93"/>
  <c r="AF25" i="93"/>
  <c r="AE25" i="93"/>
  <c r="AD25" i="93"/>
  <c r="AC25" i="93"/>
  <c r="AB25" i="93"/>
  <c r="AA25" i="93"/>
  <c r="Z25" i="93"/>
  <c r="Y25" i="93"/>
  <c r="X25" i="93"/>
  <c r="W25" i="93"/>
  <c r="V25" i="93"/>
  <c r="U25" i="93"/>
  <c r="T25" i="93"/>
  <c r="S25" i="93"/>
  <c r="R25" i="93"/>
  <c r="Q25" i="93"/>
  <c r="P25" i="93"/>
  <c r="O25" i="93"/>
  <c r="N25" i="93"/>
  <c r="IN11" i="93"/>
  <c r="IM11" i="93"/>
  <c r="IL11" i="93"/>
  <c r="IK11" i="93"/>
  <c r="IJ11" i="93"/>
  <c r="II11" i="93"/>
  <c r="IH11" i="93"/>
  <c r="IG11" i="93"/>
  <c r="IF11" i="93"/>
  <c r="IE11" i="93"/>
  <c r="ID11" i="93"/>
  <c r="IC11" i="93"/>
  <c r="IB11" i="93"/>
  <c r="IA11" i="93"/>
  <c r="HZ11" i="93"/>
  <c r="HY11" i="93"/>
  <c r="HX11" i="93"/>
  <c r="HW11" i="93"/>
  <c r="HV11" i="93"/>
  <c r="HU11" i="93"/>
  <c r="HT11" i="93"/>
  <c r="HS11" i="93"/>
  <c r="HQ11" i="93"/>
  <c r="HP11" i="93"/>
  <c r="HO11" i="93"/>
  <c r="HN11" i="93"/>
  <c r="HM11" i="93"/>
  <c r="HL11" i="93"/>
  <c r="HK11" i="93"/>
  <c r="HJ11" i="93"/>
  <c r="HI11" i="93"/>
  <c r="HH11" i="93"/>
  <c r="HG11" i="93"/>
  <c r="HF11" i="93"/>
  <c r="HE11" i="93"/>
  <c r="HD11" i="93"/>
  <c r="HC11" i="93"/>
  <c r="HB11" i="93"/>
  <c r="HA11" i="93"/>
  <c r="GZ11" i="93"/>
  <c r="GY11" i="93"/>
  <c r="GX11" i="93"/>
  <c r="GW11" i="93"/>
  <c r="GV11" i="93"/>
  <c r="GT11" i="93"/>
  <c r="GS11" i="93"/>
  <c r="GR11" i="93"/>
  <c r="GQ11" i="93"/>
  <c r="GP11" i="93"/>
  <c r="GO11" i="93"/>
  <c r="GN11" i="93"/>
  <c r="GM11" i="93"/>
  <c r="GL11" i="93"/>
  <c r="GK11" i="93"/>
  <c r="GJ11" i="93"/>
  <c r="GI11" i="93"/>
  <c r="GH11" i="93"/>
  <c r="GG11" i="93"/>
  <c r="GF11" i="93"/>
  <c r="GE11" i="93"/>
  <c r="GD11" i="93"/>
  <c r="GC11" i="93"/>
  <c r="GB11" i="93"/>
  <c r="GA11" i="93"/>
  <c r="FZ11" i="93"/>
  <c r="FY11" i="93"/>
  <c r="FW11" i="93"/>
  <c r="FV11" i="93"/>
  <c r="FU11" i="93"/>
  <c r="FT11" i="93"/>
  <c r="FS11" i="93"/>
  <c r="FR11" i="93"/>
  <c r="FQ11" i="93"/>
  <c r="FP11" i="93"/>
  <c r="FO11" i="93"/>
  <c r="FN11" i="93"/>
  <c r="FM11" i="93"/>
  <c r="FL11" i="93"/>
  <c r="FK11" i="93"/>
  <c r="FJ11" i="93"/>
  <c r="FI11" i="93"/>
  <c r="FH11" i="93"/>
  <c r="FG11" i="93"/>
  <c r="FF11" i="93"/>
  <c r="FE11" i="93"/>
  <c r="FD11" i="93"/>
  <c r="FC11" i="93"/>
  <c r="FB11" i="93"/>
  <c r="ER11" i="93"/>
  <c r="ET11" i="93" s="1"/>
  <c r="EQ11" i="93"/>
  <c r="EN11" i="93"/>
  <c r="EM11" i="93"/>
  <c r="EL11" i="93"/>
  <c r="EK11" i="93"/>
  <c r="EJ11" i="93"/>
  <c r="EI11" i="93"/>
  <c r="EH11" i="93"/>
  <c r="EG11" i="93"/>
  <c r="EF11" i="93"/>
  <c r="EE11" i="93"/>
  <c r="ED11" i="93"/>
  <c r="EC11" i="93"/>
  <c r="EB11" i="93"/>
  <c r="EA11" i="93"/>
  <c r="DZ11" i="93"/>
  <c r="DY11" i="93"/>
  <c r="DX11" i="93"/>
  <c r="DW11" i="93"/>
  <c r="DV11" i="93"/>
  <c r="DU11" i="93"/>
  <c r="DT11" i="93"/>
  <c r="DS11" i="93"/>
  <c r="DR11" i="93"/>
  <c r="DQ11" i="93"/>
  <c r="DP11" i="93"/>
  <c r="DO11" i="93"/>
  <c r="DN11" i="93"/>
  <c r="DM11" i="93"/>
  <c r="DL11" i="93"/>
  <c r="DK11" i="93"/>
  <c r="DJ11" i="93"/>
  <c r="DI11" i="93"/>
  <c r="DH11" i="93"/>
  <c r="DG11" i="93"/>
  <c r="DF11" i="93"/>
  <c r="DE11" i="93"/>
  <c r="DD11" i="93"/>
  <c r="DC11" i="93"/>
  <c r="DB11" i="93"/>
  <c r="DA11" i="93"/>
  <c r="CZ11" i="93"/>
  <c r="CY11" i="93"/>
  <c r="CW11" i="93"/>
  <c r="CV11" i="93"/>
  <c r="CU11" i="93"/>
  <c r="CT11" i="93"/>
  <c r="CS11" i="93"/>
  <c r="CR11" i="93"/>
  <c r="CQ11" i="93"/>
  <c r="CP11" i="93"/>
  <c r="CO11" i="93"/>
  <c r="CN11" i="93"/>
  <c r="CM11" i="93"/>
  <c r="CL11" i="93"/>
  <c r="CK11" i="93"/>
  <c r="CJ11" i="93"/>
  <c r="CI11" i="93"/>
  <c r="CH11" i="93"/>
  <c r="CG11" i="93"/>
  <c r="CF11" i="93"/>
  <c r="CE11" i="93"/>
  <c r="CD11" i="93"/>
  <c r="CC11" i="93"/>
  <c r="CB11" i="93"/>
  <c r="CA11" i="93"/>
  <c r="BZ11" i="93"/>
  <c r="BY11" i="93"/>
  <c r="BX11" i="93"/>
  <c r="BW11" i="93"/>
  <c r="BV11" i="93"/>
  <c r="BU11" i="93"/>
  <c r="BT11" i="93"/>
  <c r="BS11" i="93"/>
  <c r="BR11" i="93"/>
  <c r="BQ11" i="93"/>
  <c r="BP11" i="93"/>
  <c r="BO11" i="93"/>
  <c r="BN11" i="93"/>
  <c r="BM11" i="93"/>
  <c r="BL11" i="93"/>
  <c r="BK11" i="93"/>
  <c r="BJ11" i="93"/>
  <c r="BI11" i="93"/>
  <c r="BH11" i="93"/>
  <c r="BF11" i="93"/>
  <c r="BE11" i="93"/>
  <c r="BD11" i="93"/>
  <c r="BC11" i="93"/>
  <c r="BB11" i="93"/>
  <c r="BA11" i="93"/>
  <c r="AZ11" i="93"/>
  <c r="AY11" i="93"/>
  <c r="AX11" i="93"/>
  <c r="AW11" i="93"/>
  <c r="AV11" i="93"/>
  <c r="AU11" i="93"/>
  <c r="AT11" i="93"/>
  <c r="AS11" i="93"/>
  <c r="AR11" i="93"/>
  <c r="AQ11" i="93"/>
  <c r="AP11" i="93"/>
  <c r="AO11" i="93"/>
  <c r="AN11" i="93"/>
  <c r="AM11" i="93"/>
  <c r="AL11" i="93"/>
  <c r="AK11" i="93"/>
  <c r="AI11" i="93"/>
  <c r="AH11" i="93"/>
  <c r="AG11" i="93"/>
  <c r="AF11" i="93"/>
  <c r="AE11" i="93"/>
  <c r="AD11" i="93"/>
  <c r="AC11" i="93"/>
  <c r="AB11" i="93"/>
  <c r="AA11" i="93"/>
  <c r="Z11" i="93"/>
  <c r="Y11" i="93"/>
  <c r="X11" i="93"/>
  <c r="W11" i="93"/>
  <c r="V11" i="93"/>
  <c r="U11" i="93"/>
  <c r="T11" i="93"/>
  <c r="S11" i="93"/>
  <c r="R11" i="93"/>
  <c r="Q11" i="93"/>
  <c r="P11" i="93"/>
  <c r="O11" i="93"/>
  <c r="N11" i="93"/>
  <c r="IN28" i="93"/>
  <c r="IM28" i="93"/>
  <c r="IL28" i="93"/>
  <c r="IK28" i="93"/>
  <c r="IJ28" i="93"/>
  <c r="II28" i="93"/>
  <c r="IH28" i="93"/>
  <c r="IG28" i="93"/>
  <c r="IF28" i="93"/>
  <c r="IE28" i="93"/>
  <c r="ID28" i="93"/>
  <c r="IC28" i="93"/>
  <c r="IB28" i="93"/>
  <c r="IA28" i="93"/>
  <c r="HZ28" i="93"/>
  <c r="HY28" i="93"/>
  <c r="HX28" i="93"/>
  <c r="HW28" i="93"/>
  <c r="HV28" i="93"/>
  <c r="HU28" i="93"/>
  <c r="HT28" i="93"/>
  <c r="HS28" i="93"/>
  <c r="HQ28" i="93"/>
  <c r="HP28" i="93"/>
  <c r="HO28" i="93"/>
  <c r="HN28" i="93"/>
  <c r="HM28" i="93"/>
  <c r="HL28" i="93"/>
  <c r="HK28" i="93"/>
  <c r="HJ28" i="93"/>
  <c r="HI28" i="93"/>
  <c r="HH28" i="93"/>
  <c r="HG28" i="93"/>
  <c r="HF28" i="93"/>
  <c r="HE28" i="93"/>
  <c r="HD28" i="93"/>
  <c r="HC28" i="93"/>
  <c r="HB28" i="93"/>
  <c r="HA28" i="93"/>
  <c r="GZ28" i="93"/>
  <c r="GY28" i="93"/>
  <c r="GX28" i="93"/>
  <c r="GW28" i="93"/>
  <c r="GV28" i="93"/>
  <c r="GT28" i="93"/>
  <c r="GS28" i="93"/>
  <c r="GR28" i="93"/>
  <c r="GQ28" i="93"/>
  <c r="GP28" i="93"/>
  <c r="GO28" i="93"/>
  <c r="GN28" i="93"/>
  <c r="GM28" i="93"/>
  <c r="GL28" i="93"/>
  <c r="GK28" i="93"/>
  <c r="GJ28" i="93"/>
  <c r="GI28" i="93"/>
  <c r="GH28" i="93"/>
  <c r="GG28" i="93"/>
  <c r="GF28" i="93"/>
  <c r="GE28" i="93"/>
  <c r="GD28" i="93"/>
  <c r="GC28" i="93"/>
  <c r="GB28" i="93"/>
  <c r="GA28" i="93"/>
  <c r="FZ28" i="93"/>
  <c r="FY28" i="93"/>
  <c r="FW28" i="93"/>
  <c r="FV28" i="93"/>
  <c r="FU28" i="93"/>
  <c r="FT28" i="93"/>
  <c r="FS28" i="93"/>
  <c r="FR28" i="93"/>
  <c r="FQ28" i="93"/>
  <c r="FP28" i="93"/>
  <c r="FO28" i="93"/>
  <c r="FN28" i="93"/>
  <c r="FM28" i="93"/>
  <c r="FL28" i="93"/>
  <c r="FK28" i="93"/>
  <c r="FJ28" i="93"/>
  <c r="FI28" i="93"/>
  <c r="FH28" i="93"/>
  <c r="FG28" i="93"/>
  <c r="FF28" i="93"/>
  <c r="FE28" i="93"/>
  <c r="FD28" i="93"/>
  <c r="FC28" i="93"/>
  <c r="FB28" i="93"/>
  <c r="ER28" i="93"/>
  <c r="EQ28" i="93"/>
  <c r="EN28" i="93"/>
  <c r="EM28" i="93"/>
  <c r="EL28" i="93"/>
  <c r="EK28" i="93"/>
  <c r="EJ28" i="93"/>
  <c r="EI28" i="93"/>
  <c r="EH28" i="93"/>
  <c r="EG28" i="93"/>
  <c r="EF28" i="93"/>
  <c r="EE28" i="93"/>
  <c r="ED28" i="93"/>
  <c r="EC28" i="93"/>
  <c r="EB28" i="93"/>
  <c r="EA28" i="93"/>
  <c r="DZ28" i="93"/>
  <c r="DY28" i="93"/>
  <c r="DX28" i="93"/>
  <c r="DW28" i="93"/>
  <c r="DV28" i="93"/>
  <c r="DU28" i="93"/>
  <c r="DT28" i="93"/>
  <c r="DS28" i="93"/>
  <c r="DR28" i="93"/>
  <c r="DQ28" i="93"/>
  <c r="DP28" i="93"/>
  <c r="DO28" i="93"/>
  <c r="DN28" i="93"/>
  <c r="DM28" i="93"/>
  <c r="DL28" i="93"/>
  <c r="DK28" i="93"/>
  <c r="DJ28" i="93"/>
  <c r="DI28" i="93"/>
  <c r="DH28" i="93"/>
  <c r="DG28" i="93"/>
  <c r="DF28" i="93"/>
  <c r="DE28" i="93"/>
  <c r="DD28" i="93"/>
  <c r="DC28" i="93"/>
  <c r="DB28" i="93"/>
  <c r="DA28" i="93"/>
  <c r="CZ28" i="93"/>
  <c r="CY28" i="93"/>
  <c r="CW28" i="93"/>
  <c r="CV28" i="93"/>
  <c r="CU28" i="93"/>
  <c r="CT28" i="93"/>
  <c r="CS28" i="93"/>
  <c r="CR28" i="93"/>
  <c r="CQ28" i="93"/>
  <c r="CP28" i="93"/>
  <c r="CO28" i="93"/>
  <c r="CN28" i="93"/>
  <c r="CM28" i="93"/>
  <c r="CL28" i="93"/>
  <c r="CK28" i="93"/>
  <c r="CJ28" i="93"/>
  <c r="CI28" i="93"/>
  <c r="CH28" i="93"/>
  <c r="CG28" i="93"/>
  <c r="CF28" i="93"/>
  <c r="CE28" i="93"/>
  <c r="CD28" i="93"/>
  <c r="CC28" i="93"/>
  <c r="CB28" i="93"/>
  <c r="CA28" i="93"/>
  <c r="BZ28" i="93"/>
  <c r="BY28" i="93"/>
  <c r="BX28" i="93"/>
  <c r="BW28" i="93"/>
  <c r="BV28" i="93"/>
  <c r="BU28" i="93"/>
  <c r="BT28" i="93"/>
  <c r="BS28" i="93"/>
  <c r="BR28" i="93"/>
  <c r="BQ28" i="93"/>
  <c r="BP28" i="93"/>
  <c r="BO28" i="93"/>
  <c r="BN28" i="93"/>
  <c r="BM28" i="93"/>
  <c r="BL28" i="93"/>
  <c r="BK28" i="93"/>
  <c r="BJ28" i="93"/>
  <c r="BI28" i="93"/>
  <c r="BH28" i="93"/>
  <c r="BF28" i="93"/>
  <c r="BE28" i="93"/>
  <c r="BD28" i="93"/>
  <c r="BC28" i="93"/>
  <c r="BB28" i="93"/>
  <c r="BA28" i="93"/>
  <c r="AZ28" i="93"/>
  <c r="AY28" i="93"/>
  <c r="AX28" i="93"/>
  <c r="AW28" i="93"/>
  <c r="AV28" i="93"/>
  <c r="AU28" i="93"/>
  <c r="AT28" i="93"/>
  <c r="AS28" i="93"/>
  <c r="AR28" i="93"/>
  <c r="AQ28" i="93"/>
  <c r="AP28" i="93"/>
  <c r="AO28" i="93"/>
  <c r="AN28" i="93"/>
  <c r="AM28" i="93"/>
  <c r="AL28" i="93"/>
  <c r="AK28" i="93"/>
  <c r="AI28" i="93"/>
  <c r="AH28" i="93"/>
  <c r="AG28" i="93"/>
  <c r="AF28" i="93"/>
  <c r="AE28" i="93"/>
  <c r="AD28" i="93"/>
  <c r="AC28" i="93"/>
  <c r="AB28" i="93"/>
  <c r="AA28" i="93"/>
  <c r="Z28" i="93"/>
  <c r="Y28" i="93"/>
  <c r="X28" i="93"/>
  <c r="W28" i="93"/>
  <c r="V28" i="93"/>
  <c r="U28" i="93"/>
  <c r="T28" i="93"/>
  <c r="S28" i="93"/>
  <c r="R28" i="93"/>
  <c r="Q28" i="93"/>
  <c r="P28" i="93"/>
  <c r="O28" i="93"/>
  <c r="N28" i="93"/>
  <c r="IN16" i="93"/>
  <c r="IM16" i="93"/>
  <c r="IL16" i="93"/>
  <c r="IK16" i="93"/>
  <c r="IJ16" i="93"/>
  <c r="II16" i="93"/>
  <c r="IH16" i="93"/>
  <c r="IG16" i="93"/>
  <c r="IF16" i="93"/>
  <c r="IE16" i="93"/>
  <c r="ID16" i="93"/>
  <c r="IC16" i="93"/>
  <c r="IB16" i="93"/>
  <c r="IA16" i="93"/>
  <c r="HZ16" i="93"/>
  <c r="HY16" i="93"/>
  <c r="HX16" i="93"/>
  <c r="HW16" i="93"/>
  <c r="HV16" i="93"/>
  <c r="HU16" i="93"/>
  <c r="HT16" i="93"/>
  <c r="HS16" i="93"/>
  <c r="HQ16" i="93"/>
  <c r="HP16" i="93"/>
  <c r="HO16" i="93"/>
  <c r="HN16" i="93"/>
  <c r="HM16" i="93"/>
  <c r="HL16" i="93"/>
  <c r="HK16" i="93"/>
  <c r="HJ16" i="93"/>
  <c r="HI16" i="93"/>
  <c r="HH16" i="93"/>
  <c r="HG16" i="93"/>
  <c r="HF16" i="93"/>
  <c r="HE16" i="93"/>
  <c r="HD16" i="93"/>
  <c r="HC16" i="93"/>
  <c r="HB16" i="93"/>
  <c r="HA16" i="93"/>
  <c r="GZ16" i="93"/>
  <c r="GY16" i="93"/>
  <c r="GX16" i="93"/>
  <c r="GW16" i="93"/>
  <c r="GV16" i="93"/>
  <c r="GT16" i="93"/>
  <c r="GS16" i="93"/>
  <c r="GR16" i="93"/>
  <c r="GQ16" i="93"/>
  <c r="GP16" i="93"/>
  <c r="GO16" i="93"/>
  <c r="GN16" i="93"/>
  <c r="GM16" i="93"/>
  <c r="GL16" i="93"/>
  <c r="GK16" i="93"/>
  <c r="GJ16" i="93"/>
  <c r="GI16" i="93"/>
  <c r="GH16" i="93"/>
  <c r="GG16" i="93"/>
  <c r="GF16" i="93"/>
  <c r="GE16" i="93"/>
  <c r="GD16" i="93"/>
  <c r="GC16" i="93"/>
  <c r="GB16" i="93"/>
  <c r="GA16" i="93"/>
  <c r="FZ16" i="93"/>
  <c r="FY16" i="93"/>
  <c r="FW16" i="93"/>
  <c r="FV16" i="93"/>
  <c r="FU16" i="93"/>
  <c r="FT16" i="93"/>
  <c r="FS16" i="93"/>
  <c r="FR16" i="93"/>
  <c r="FQ16" i="93"/>
  <c r="FP16" i="93"/>
  <c r="FO16" i="93"/>
  <c r="FN16" i="93"/>
  <c r="FM16" i="93"/>
  <c r="FL16" i="93"/>
  <c r="FK16" i="93"/>
  <c r="FJ16" i="93"/>
  <c r="FI16" i="93"/>
  <c r="FH16" i="93"/>
  <c r="FG16" i="93"/>
  <c r="FF16" i="93"/>
  <c r="FE16" i="93"/>
  <c r="FD16" i="93"/>
  <c r="FC16" i="93"/>
  <c r="FB16" i="93"/>
  <c r="ER16" i="93"/>
  <c r="EQ16" i="93"/>
  <c r="EN16" i="93"/>
  <c r="EM16" i="93"/>
  <c r="EL16" i="93"/>
  <c r="EK16" i="93"/>
  <c r="EJ16" i="93"/>
  <c r="EI16" i="93"/>
  <c r="EH16" i="93"/>
  <c r="EG16" i="93"/>
  <c r="EF16" i="93"/>
  <c r="EE16" i="93"/>
  <c r="ED16" i="93"/>
  <c r="EC16" i="93"/>
  <c r="EB16" i="93"/>
  <c r="EA16" i="93"/>
  <c r="DZ16" i="93"/>
  <c r="DY16" i="93"/>
  <c r="DX16" i="93"/>
  <c r="DW16" i="93"/>
  <c r="DV16" i="93"/>
  <c r="DU16" i="93"/>
  <c r="DT16" i="93"/>
  <c r="DS16" i="93"/>
  <c r="DR16" i="93"/>
  <c r="DQ16" i="93"/>
  <c r="DP16" i="93"/>
  <c r="DO16" i="93"/>
  <c r="DN16" i="93"/>
  <c r="DM16" i="93"/>
  <c r="DL16" i="93"/>
  <c r="DK16" i="93"/>
  <c r="DJ16" i="93"/>
  <c r="DI16" i="93"/>
  <c r="DH16" i="93"/>
  <c r="DG16" i="93"/>
  <c r="DF16" i="93"/>
  <c r="DE16" i="93"/>
  <c r="DD16" i="93"/>
  <c r="DC16" i="93"/>
  <c r="DB16" i="93"/>
  <c r="DA16" i="93"/>
  <c r="CZ16" i="93"/>
  <c r="CY16" i="93"/>
  <c r="CW16" i="93"/>
  <c r="CV16" i="93"/>
  <c r="CU16" i="93"/>
  <c r="CT16" i="93"/>
  <c r="CS16" i="93"/>
  <c r="CR16" i="93"/>
  <c r="CQ16" i="93"/>
  <c r="CP16" i="93"/>
  <c r="CO16" i="93"/>
  <c r="CN16" i="93"/>
  <c r="CM16" i="93"/>
  <c r="CL16" i="93"/>
  <c r="CK16" i="93"/>
  <c r="CJ16" i="93"/>
  <c r="CI16" i="93"/>
  <c r="CH16" i="93"/>
  <c r="CG16" i="93"/>
  <c r="CF16" i="93"/>
  <c r="CE16" i="93"/>
  <c r="CD16" i="93"/>
  <c r="CC16" i="93"/>
  <c r="CB16" i="93"/>
  <c r="CA16" i="93"/>
  <c r="BZ16" i="93"/>
  <c r="BY16" i="93"/>
  <c r="BX16" i="93"/>
  <c r="BW16" i="93"/>
  <c r="BV16" i="93"/>
  <c r="BU16" i="93"/>
  <c r="BT16" i="93"/>
  <c r="BS16" i="93"/>
  <c r="BR16" i="93"/>
  <c r="BQ16" i="93"/>
  <c r="BP16" i="93"/>
  <c r="BO16" i="93"/>
  <c r="BN16" i="93"/>
  <c r="BM16" i="93"/>
  <c r="BL16" i="93"/>
  <c r="BK16" i="93"/>
  <c r="BJ16" i="93"/>
  <c r="BI16" i="93"/>
  <c r="BH16" i="93"/>
  <c r="BF16" i="93"/>
  <c r="BE16" i="93"/>
  <c r="BD16" i="93"/>
  <c r="BC16" i="93"/>
  <c r="BB16" i="93"/>
  <c r="BA16" i="93"/>
  <c r="AZ16" i="93"/>
  <c r="AY16" i="93"/>
  <c r="AX16" i="93"/>
  <c r="AW16" i="93"/>
  <c r="AV16" i="93"/>
  <c r="AU16" i="93"/>
  <c r="AT16" i="93"/>
  <c r="AS16" i="93"/>
  <c r="AR16" i="93"/>
  <c r="AQ16" i="93"/>
  <c r="AP16" i="93"/>
  <c r="AO16" i="93"/>
  <c r="AN16" i="93"/>
  <c r="AM16" i="93"/>
  <c r="AL16" i="93"/>
  <c r="AK16" i="93"/>
  <c r="AI16" i="93"/>
  <c r="AH16" i="93"/>
  <c r="AG16" i="93"/>
  <c r="AF16" i="93"/>
  <c r="AE16" i="93"/>
  <c r="AD16" i="93"/>
  <c r="AC16" i="93"/>
  <c r="AB16" i="93"/>
  <c r="AA16" i="93"/>
  <c r="Z16" i="93"/>
  <c r="Y16" i="93"/>
  <c r="X16" i="93"/>
  <c r="W16" i="93"/>
  <c r="V16" i="93"/>
  <c r="U16" i="93"/>
  <c r="T16" i="93"/>
  <c r="S16" i="93"/>
  <c r="R16" i="93"/>
  <c r="Q16" i="93"/>
  <c r="P16" i="93"/>
  <c r="O16" i="93"/>
  <c r="N16" i="93"/>
  <c r="IN19" i="93"/>
  <c r="IM19" i="93"/>
  <c r="IL19" i="93"/>
  <c r="IK19" i="93"/>
  <c r="IJ19" i="93"/>
  <c r="II19" i="93"/>
  <c r="IH19" i="93"/>
  <c r="IG19" i="93"/>
  <c r="IF19" i="93"/>
  <c r="IE19" i="93"/>
  <c r="ID19" i="93"/>
  <c r="IC19" i="93"/>
  <c r="IB19" i="93"/>
  <c r="IA19" i="93"/>
  <c r="HZ19" i="93"/>
  <c r="HY19" i="93"/>
  <c r="HX19" i="93"/>
  <c r="HW19" i="93"/>
  <c r="HV19" i="93"/>
  <c r="HU19" i="93"/>
  <c r="HT19" i="93"/>
  <c r="HS19" i="93"/>
  <c r="HQ19" i="93"/>
  <c r="HP19" i="93"/>
  <c r="HO19" i="93"/>
  <c r="HN19" i="93"/>
  <c r="HM19" i="93"/>
  <c r="HL19" i="93"/>
  <c r="HK19" i="93"/>
  <c r="HJ19" i="93"/>
  <c r="HI19" i="93"/>
  <c r="HH19" i="93"/>
  <c r="HG19" i="93"/>
  <c r="HF19" i="93"/>
  <c r="HE19" i="93"/>
  <c r="HD19" i="93"/>
  <c r="HC19" i="93"/>
  <c r="HB19" i="93"/>
  <c r="HA19" i="93"/>
  <c r="GZ19" i="93"/>
  <c r="GY19" i="93"/>
  <c r="GX19" i="93"/>
  <c r="GW19" i="93"/>
  <c r="GV19" i="93"/>
  <c r="GT19" i="93"/>
  <c r="GS19" i="93"/>
  <c r="GR19" i="93"/>
  <c r="GQ19" i="93"/>
  <c r="GP19" i="93"/>
  <c r="GO19" i="93"/>
  <c r="GN19" i="93"/>
  <c r="GM19" i="93"/>
  <c r="GL19" i="93"/>
  <c r="GK19" i="93"/>
  <c r="GJ19" i="93"/>
  <c r="GI19" i="93"/>
  <c r="GH19" i="93"/>
  <c r="GG19" i="93"/>
  <c r="GF19" i="93"/>
  <c r="GE19" i="93"/>
  <c r="GD19" i="93"/>
  <c r="GC19" i="93"/>
  <c r="GB19" i="93"/>
  <c r="GA19" i="93"/>
  <c r="FZ19" i="93"/>
  <c r="FY19" i="93"/>
  <c r="FW19" i="93"/>
  <c r="FV19" i="93"/>
  <c r="FU19" i="93"/>
  <c r="FT19" i="93"/>
  <c r="FS19" i="93"/>
  <c r="FR19" i="93"/>
  <c r="FQ19" i="93"/>
  <c r="FP19" i="93"/>
  <c r="FO19" i="93"/>
  <c r="FN19" i="93"/>
  <c r="FM19" i="93"/>
  <c r="FL19" i="93"/>
  <c r="FK19" i="93"/>
  <c r="FJ19" i="93"/>
  <c r="FI19" i="93"/>
  <c r="FH19" i="93"/>
  <c r="FG19" i="93"/>
  <c r="FF19" i="93"/>
  <c r="FE19" i="93"/>
  <c r="FD19" i="93"/>
  <c r="FC19" i="93"/>
  <c r="FB19" i="93"/>
  <c r="ER19" i="93"/>
  <c r="EQ19" i="93"/>
  <c r="EN19" i="93"/>
  <c r="EM19" i="93"/>
  <c r="EL19" i="93"/>
  <c r="EK19" i="93"/>
  <c r="EJ19" i="93"/>
  <c r="EI19" i="93"/>
  <c r="EH19" i="93"/>
  <c r="EG19" i="93"/>
  <c r="EF19" i="93"/>
  <c r="EE19" i="93"/>
  <c r="ED19" i="93"/>
  <c r="EC19" i="93"/>
  <c r="EB19" i="93"/>
  <c r="EA19" i="93"/>
  <c r="DZ19" i="93"/>
  <c r="DY19" i="93"/>
  <c r="DX19" i="93"/>
  <c r="DW19" i="93"/>
  <c r="DV19" i="93"/>
  <c r="DU19" i="93"/>
  <c r="DT19" i="93"/>
  <c r="DS19" i="93"/>
  <c r="DR19" i="93"/>
  <c r="DQ19" i="93"/>
  <c r="DP19" i="93"/>
  <c r="DO19" i="93"/>
  <c r="DN19" i="93"/>
  <c r="DM19" i="93"/>
  <c r="DL19" i="93"/>
  <c r="DK19" i="93"/>
  <c r="DJ19" i="93"/>
  <c r="DI19" i="93"/>
  <c r="DH19" i="93"/>
  <c r="DG19" i="93"/>
  <c r="DF19" i="93"/>
  <c r="DE19" i="93"/>
  <c r="DD19" i="93"/>
  <c r="DC19" i="93"/>
  <c r="DB19" i="93"/>
  <c r="DA19" i="93"/>
  <c r="CZ19" i="93"/>
  <c r="CY19" i="93"/>
  <c r="CW19" i="93"/>
  <c r="CV19" i="93"/>
  <c r="CU19" i="93"/>
  <c r="CT19" i="93"/>
  <c r="CS19" i="93"/>
  <c r="CR19" i="93"/>
  <c r="CQ19" i="93"/>
  <c r="CP19" i="93"/>
  <c r="CO19" i="93"/>
  <c r="CN19" i="93"/>
  <c r="CM19" i="93"/>
  <c r="CL19" i="93"/>
  <c r="CK19" i="93"/>
  <c r="CJ19" i="93"/>
  <c r="CI19" i="93"/>
  <c r="CH19" i="93"/>
  <c r="CG19" i="93"/>
  <c r="CF19" i="93"/>
  <c r="CE19" i="93"/>
  <c r="CD19" i="93"/>
  <c r="CC19" i="93"/>
  <c r="CB19" i="93"/>
  <c r="CA19" i="93"/>
  <c r="BZ19" i="93"/>
  <c r="BY19" i="93"/>
  <c r="BX19" i="93"/>
  <c r="BW19" i="93"/>
  <c r="BV19" i="93"/>
  <c r="BU19" i="93"/>
  <c r="BT19" i="93"/>
  <c r="BS19" i="93"/>
  <c r="BR19" i="93"/>
  <c r="BQ19" i="93"/>
  <c r="BP19" i="93"/>
  <c r="BO19" i="93"/>
  <c r="BN19" i="93"/>
  <c r="BM19" i="93"/>
  <c r="BL19" i="93"/>
  <c r="BK19" i="93"/>
  <c r="BJ19" i="93"/>
  <c r="BI19" i="93"/>
  <c r="BH19" i="93"/>
  <c r="BF19" i="93"/>
  <c r="BE19" i="93"/>
  <c r="BD19" i="93"/>
  <c r="BC19" i="93"/>
  <c r="BB19" i="93"/>
  <c r="BA19" i="93"/>
  <c r="AZ19" i="93"/>
  <c r="AY19" i="93"/>
  <c r="AX19" i="93"/>
  <c r="AW19" i="93"/>
  <c r="AV19" i="93"/>
  <c r="AU19" i="93"/>
  <c r="AT19" i="93"/>
  <c r="AS19" i="93"/>
  <c r="AR19" i="93"/>
  <c r="AQ19" i="93"/>
  <c r="AP19" i="93"/>
  <c r="AO19" i="93"/>
  <c r="AN19" i="93"/>
  <c r="AM19" i="93"/>
  <c r="AL19" i="93"/>
  <c r="AK19" i="93"/>
  <c r="AI19" i="93"/>
  <c r="AH19" i="93"/>
  <c r="AG19" i="93"/>
  <c r="AF19" i="93"/>
  <c r="AE19" i="93"/>
  <c r="AD19" i="93"/>
  <c r="AC19" i="93"/>
  <c r="AB19" i="93"/>
  <c r="AA19" i="93"/>
  <c r="Z19" i="93"/>
  <c r="Y19" i="93"/>
  <c r="X19" i="93"/>
  <c r="W19" i="93"/>
  <c r="V19" i="93"/>
  <c r="U19" i="93"/>
  <c r="T19" i="93"/>
  <c r="S19" i="93"/>
  <c r="R19" i="93"/>
  <c r="Q19" i="93"/>
  <c r="P19" i="93"/>
  <c r="O19" i="93"/>
  <c r="N19" i="93"/>
  <c r="IN26" i="93"/>
  <c r="IM26" i="93"/>
  <c r="IL26" i="93"/>
  <c r="IK26" i="93"/>
  <c r="IJ26" i="93"/>
  <c r="II26" i="93"/>
  <c r="IH26" i="93"/>
  <c r="IG26" i="93"/>
  <c r="IF26" i="93"/>
  <c r="IE26" i="93"/>
  <c r="ID26" i="93"/>
  <c r="IC26" i="93"/>
  <c r="IB26" i="93"/>
  <c r="IA26" i="93"/>
  <c r="HZ26" i="93"/>
  <c r="HY26" i="93"/>
  <c r="HX26" i="93"/>
  <c r="HW26" i="93"/>
  <c r="HV26" i="93"/>
  <c r="HU26" i="93"/>
  <c r="HT26" i="93"/>
  <c r="HS26" i="93"/>
  <c r="HQ26" i="93"/>
  <c r="HP26" i="93"/>
  <c r="HO26" i="93"/>
  <c r="HN26" i="93"/>
  <c r="HM26" i="93"/>
  <c r="HL26" i="93"/>
  <c r="HK26" i="93"/>
  <c r="HJ26" i="93"/>
  <c r="HI26" i="93"/>
  <c r="HH26" i="93"/>
  <c r="HG26" i="93"/>
  <c r="HF26" i="93"/>
  <c r="HE26" i="93"/>
  <c r="HD26" i="93"/>
  <c r="HC26" i="93"/>
  <c r="HB26" i="93"/>
  <c r="HA26" i="93"/>
  <c r="GZ26" i="93"/>
  <c r="GY26" i="93"/>
  <c r="GX26" i="93"/>
  <c r="GW26" i="93"/>
  <c r="GV26" i="93"/>
  <c r="GT26" i="93"/>
  <c r="GS26" i="93"/>
  <c r="GR26" i="93"/>
  <c r="GQ26" i="93"/>
  <c r="GP26" i="93"/>
  <c r="GO26" i="93"/>
  <c r="GN26" i="93"/>
  <c r="GM26" i="93"/>
  <c r="GL26" i="93"/>
  <c r="GK26" i="93"/>
  <c r="GJ26" i="93"/>
  <c r="GI26" i="93"/>
  <c r="GH26" i="93"/>
  <c r="GG26" i="93"/>
  <c r="GF26" i="93"/>
  <c r="GE26" i="93"/>
  <c r="GD26" i="93"/>
  <c r="GC26" i="93"/>
  <c r="GB26" i="93"/>
  <c r="GA26" i="93"/>
  <c r="FZ26" i="93"/>
  <c r="FY26" i="93"/>
  <c r="FW26" i="93"/>
  <c r="FV26" i="93"/>
  <c r="FU26" i="93"/>
  <c r="FT26" i="93"/>
  <c r="FS26" i="93"/>
  <c r="FR26" i="93"/>
  <c r="FQ26" i="93"/>
  <c r="FP26" i="93"/>
  <c r="FO26" i="93"/>
  <c r="FN26" i="93"/>
  <c r="FM26" i="93"/>
  <c r="FL26" i="93"/>
  <c r="FK26" i="93"/>
  <c r="FJ26" i="93"/>
  <c r="FI26" i="93"/>
  <c r="FH26" i="93"/>
  <c r="FG26" i="93"/>
  <c r="FF26" i="93"/>
  <c r="FE26" i="93"/>
  <c r="FD26" i="93"/>
  <c r="FC26" i="93"/>
  <c r="FB26" i="93"/>
  <c r="ER26" i="93"/>
  <c r="EQ26" i="93"/>
  <c r="EN26" i="93"/>
  <c r="EM26" i="93"/>
  <c r="EL26" i="93"/>
  <c r="EK26" i="93"/>
  <c r="EJ26" i="93"/>
  <c r="EI26" i="93"/>
  <c r="EH26" i="93"/>
  <c r="EG26" i="93"/>
  <c r="EF26" i="93"/>
  <c r="EE26" i="93"/>
  <c r="ED26" i="93"/>
  <c r="EC26" i="93"/>
  <c r="EB26" i="93"/>
  <c r="EA26" i="93"/>
  <c r="DZ26" i="93"/>
  <c r="DY26" i="93"/>
  <c r="DX26" i="93"/>
  <c r="DW26" i="93"/>
  <c r="DV26" i="93"/>
  <c r="DU26" i="93"/>
  <c r="DT26" i="93"/>
  <c r="DS26" i="93"/>
  <c r="DR26" i="93"/>
  <c r="DQ26" i="93"/>
  <c r="DP26" i="93"/>
  <c r="DO26" i="93"/>
  <c r="DN26" i="93"/>
  <c r="DM26" i="93"/>
  <c r="DL26" i="93"/>
  <c r="DK26" i="93"/>
  <c r="DJ26" i="93"/>
  <c r="DI26" i="93"/>
  <c r="DH26" i="93"/>
  <c r="DG26" i="93"/>
  <c r="DF26" i="93"/>
  <c r="DE26" i="93"/>
  <c r="DD26" i="93"/>
  <c r="DC26" i="93"/>
  <c r="DB26" i="93"/>
  <c r="DA26" i="93"/>
  <c r="CZ26" i="93"/>
  <c r="CY26" i="93"/>
  <c r="CW26" i="93"/>
  <c r="CV26" i="93"/>
  <c r="CU26" i="93"/>
  <c r="CT26" i="93"/>
  <c r="CS26" i="93"/>
  <c r="CR26" i="93"/>
  <c r="CQ26" i="93"/>
  <c r="CP26" i="93"/>
  <c r="CO26" i="93"/>
  <c r="CN26" i="93"/>
  <c r="CM26" i="93"/>
  <c r="CL26" i="93"/>
  <c r="CK26" i="93"/>
  <c r="CJ26" i="93"/>
  <c r="CI26" i="93"/>
  <c r="CH26" i="93"/>
  <c r="CG26" i="93"/>
  <c r="CF26" i="93"/>
  <c r="CE26" i="93"/>
  <c r="CD26" i="93"/>
  <c r="CC26" i="93"/>
  <c r="CB26" i="93"/>
  <c r="CA26" i="93"/>
  <c r="BZ26" i="93"/>
  <c r="BY26" i="93"/>
  <c r="BX26" i="93"/>
  <c r="BW26" i="93"/>
  <c r="BV26" i="93"/>
  <c r="BU26" i="93"/>
  <c r="BT26" i="93"/>
  <c r="BS26" i="93"/>
  <c r="BR26" i="93"/>
  <c r="BQ26" i="93"/>
  <c r="BP26" i="93"/>
  <c r="BO26" i="93"/>
  <c r="BN26" i="93"/>
  <c r="BM26" i="93"/>
  <c r="BL26" i="93"/>
  <c r="BK26" i="93"/>
  <c r="BJ26" i="93"/>
  <c r="BI26" i="93"/>
  <c r="BH26" i="93"/>
  <c r="BF26" i="93"/>
  <c r="BE26" i="93"/>
  <c r="BD26" i="93"/>
  <c r="BC26" i="93"/>
  <c r="BB26" i="93"/>
  <c r="BA26" i="93"/>
  <c r="AZ26" i="93"/>
  <c r="AY26" i="93"/>
  <c r="AX26" i="93"/>
  <c r="AW26" i="93"/>
  <c r="AV26" i="93"/>
  <c r="AU26" i="93"/>
  <c r="AT26" i="93"/>
  <c r="AS26" i="93"/>
  <c r="AR26" i="93"/>
  <c r="AQ26" i="93"/>
  <c r="AP26" i="93"/>
  <c r="AO26" i="93"/>
  <c r="AN26" i="93"/>
  <c r="AM26" i="93"/>
  <c r="AL26" i="93"/>
  <c r="AK26" i="93"/>
  <c r="AI26" i="93"/>
  <c r="AH26" i="93"/>
  <c r="AG26" i="93"/>
  <c r="AF26" i="93"/>
  <c r="AE26" i="93"/>
  <c r="AD26" i="93"/>
  <c r="AC26" i="93"/>
  <c r="AB26" i="93"/>
  <c r="AA26" i="93"/>
  <c r="Z26" i="93"/>
  <c r="Y26" i="93"/>
  <c r="X26" i="93"/>
  <c r="W26" i="93"/>
  <c r="V26" i="93"/>
  <c r="U26" i="93"/>
  <c r="T26" i="93"/>
  <c r="S26" i="93"/>
  <c r="R26" i="93"/>
  <c r="Q26" i="93"/>
  <c r="P26" i="93"/>
  <c r="O26" i="93"/>
  <c r="N26" i="93"/>
  <c r="IN10" i="93"/>
  <c r="IM10" i="93"/>
  <c r="IL10" i="93"/>
  <c r="IK10" i="93"/>
  <c r="IJ10" i="93"/>
  <c r="II10" i="93"/>
  <c r="IH10" i="93"/>
  <c r="IG10" i="93"/>
  <c r="IF10" i="93"/>
  <c r="IE10" i="93"/>
  <c r="ID10" i="93"/>
  <c r="IC10" i="93"/>
  <c r="IB10" i="93"/>
  <c r="IA10" i="93"/>
  <c r="HZ10" i="93"/>
  <c r="HY10" i="93"/>
  <c r="HX10" i="93"/>
  <c r="HW10" i="93"/>
  <c r="HV10" i="93"/>
  <c r="HU10" i="93"/>
  <c r="HT10" i="93"/>
  <c r="HS10" i="93"/>
  <c r="HQ10" i="93"/>
  <c r="HP10" i="93"/>
  <c r="HO10" i="93"/>
  <c r="HN10" i="93"/>
  <c r="HM10" i="93"/>
  <c r="HL10" i="93"/>
  <c r="HK10" i="93"/>
  <c r="HJ10" i="93"/>
  <c r="HI10" i="93"/>
  <c r="HH10" i="93"/>
  <c r="HG10" i="93"/>
  <c r="HF10" i="93"/>
  <c r="HE10" i="93"/>
  <c r="HD10" i="93"/>
  <c r="HC10" i="93"/>
  <c r="HB10" i="93"/>
  <c r="HA10" i="93"/>
  <c r="GZ10" i="93"/>
  <c r="GY10" i="93"/>
  <c r="GX10" i="93"/>
  <c r="GW10" i="93"/>
  <c r="GV10" i="93"/>
  <c r="GT10" i="93"/>
  <c r="GS10" i="93"/>
  <c r="GR10" i="93"/>
  <c r="GQ10" i="93"/>
  <c r="GP10" i="93"/>
  <c r="GO10" i="93"/>
  <c r="GN10" i="93"/>
  <c r="GM10" i="93"/>
  <c r="GL10" i="93"/>
  <c r="GK10" i="93"/>
  <c r="GJ10" i="93"/>
  <c r="GI10" i="93"/>
  <c r="GH10" i="93"/>
  <c r="GG10" i="93"/>
  <c r="GF10" i="93"/>
  <c r="GE10" i="93"/>
  <c r="GD10" i="93"/>
  <c r="GC10" i="93"/>
  <c r="GB10" i="93"/>
  <c r="GA10" i="93"/>
  <c r="FZ10" i="93"/>
  <c r="FY10" i="93"/>
  <c r="FW10" i="93"/>
  <c r="FV10" i="93"/>
  <c r="FU10" i="93"/>
  <c r="FT10" i="93"/>
  <c r="FS10" i="93"/>
  <c r="FR10" i="93"/>
  <c r="FQ10" i="93"/>
  <c r="FP10" i="93"/>
  <c r="FO10" i="93"/>
  <c r="FN10" i="93"/>
  <c r="FM10" i="93"/>
  <c r="FL10" i="93"/>
  <c r="FK10" i="93"/>
  <c r="FJ10" i="93"/>
  <c r="FI10" i="93"/>
  <c r="FH10" i="93"/>
  <c r="FG10" i="93"/>
  <c r="FF10" i="93"/>
  <c r="FE10" i="93"/>
  <c r="FD10" i="93"/>
  <c r="FC10" i="93"/>
  <c r="FB10" i="93"/>
  <c r="ER10" i="93"/>
  <c r="EQ10" i="93"/>
  <c r="EN10" i="93"/>
  <c r="EM10" i="93"/>
  <c r="EL10" i="93"/>
  <c r="EK10" i="93"/>
  <c r="EJ10" i="93"/>
  <c r="EI10" i="93"/>
  <c r="EH10" i="93"/>
  <c r="EG10" i="93"/>
  <c r="EF10" i="93"/>
  <c r="EE10" i="93"/>
  <c r="ED10" i="93"/>
  <c r="EC10" i="93"/>
  <c r="EB10" i="93"/>
  <c r="EA10" i="93"/>
  <c r="DZ10" i="93"/>
  <c r="DY10" i="93"/>
  <c r="DX10" i="93"/>
  <c r="DW10" i="93"/>
  <c r="DV10" i="93"/>
  <c r="DU10" i="93"/>
  <c r="DT10" i="93"/>
  <c r="DS10" i="93"/>
  <c r="DR10" i="93"/>
  <c r="DQ10" i="93"/>
  <c r="DP10" i="93"/>
  <c r="DO10" i="93"/>
  <c r="DN10" i="93"/>
  <c r="DM10" i="93"/>
  <c r="DL10" i="93"/>
  <c r="DK10" i="93"/>
  <c r="DJ10" i="93"/>
  <c r="DI10" i="93"/>
  <c r="DH10" i="93"/>
  <c r="DG10" i="93"/>
  <c r="DF10" i="93"/>
  <c r="DE10" i="93"/>
  <c r="DD10" i="93"/>
  <c r="DC10" i="93"/>
  <c r="DB10" i="93"/>
  <c r="DA10" i="93"/>
  <c r="CZ10" i="93"/>
  <c r="CY10" i="93"/>
  <c r="CW10" i="93"/>
  <c r="CV10" i="93"/>
  <c r="CU10" i="93"/>
  <c r="CT10" i="93"/>
  <c r="CS10" i="93"/>
  <c r="CR10" i="93"/>
  <c r="CQ10" i="93"/>
  <c r="CP10" i="93"/>
  <c r="CO10" i="93"/>
  <c r="CN10" i="93"/>
  <c r="CM10" i="93"/>
  <c r="CL10" i="93"/>
  <c r="CK10" i="93"/>
  <c r="CJ10" i="93"/>
  <c r="CI10" i="93"/>
  <c r="CH10" i="93"/>
  <c r="CG10" i="93"/>
  <c r="CF10" i="93"/>
  <c r="CE10" i="93"/>
  <c r="CD10" i="93"/>
  <c r="CC10" i="93"/>
  <c r="CB10" i="93"/>
  <c r="CA10" i="93"/>
  <c r="BZ10" i="93"/>
  <c r="BY10" i="93"/>
  <c r="BX10" i="93"/>
  <c r="BW10" i="93"/>
  <c r="BV10" i="93"/>
  <c r="BU10" i="93"/>
  <c r="BT10" i="93"/>
  <c r="BS10" i="93"/>
  <c r="BR10" i="93"/>
  <c r="BQ10" i="93"/>
  <c r="BP10" i="93"/>
  <c r="BO10" i="93"/>
  <c r="BN10" i="93"/>
  <c r="BM10" i="93"/>
  <c r="BL10" i="93"/>
  <c r="BK10" i="93"/>
  <c r="BJ10" i="93"/>
  <c r="BI10" i="93"/>
  <c r="BH10" i="93"/>
  <c r="BF10" i="93"/>
  <c r="BE10" i="93"/>
  <c r="BD10" i="93"/>
  <c r="BC10" i="93"/>
  <c r="BB10" i="93"/>
  <c r="BA10" i="93"/>
  <c r="AZ10" i="93"/>
  <c r="AY10" i="93"/>
  <c r="AX10" i="93"/>
  <c r="AW10" i="93"/>
  <c r="AV10" i="93"/>
  <c r="AU10" i="93"/>
  <c r="AT10" i="93"/>
  <c r="AS10" i="93"/>
  <c r="AR10" i="93"/>
  <c r="AQ10" i="93"/>
  <c r="AP10" i="93"/>
  <c r="AO10" i="93"/>
  <c r="AN10" i="93"/>
  <c r="AM10" i="93"/>
  <c r="AL10" i="93"/>
  <c r="AK10" i="93"/>
  <c r="AI10" i="93"/>
  <c r="AH10" i="93"/>
  <c r="AG10" i="93"/>
  <c r="AF10" i="93"/>
  <c r="AE10" i="93"/>
  <c r="AD10" i="93"/>
  <c r="AC10" i="93"/>
  <c r="AB10" i="93"/>
  <c r="AA10" i="93"/>
  <c r="Z10" i="93"/>
  <c r="Y10" i="93"/>
  <c r="X10" i="93"/>
  <c r="W10" i="93"/>
  <c r="V10" i="93"/>
  <c r="U10" i="93"/>
  <c r="T10" i="93"/>
  <c r="S10" i="93"/>
  <c r="R10" i="93"/>
  <c r="Q10" i="93"/>
  <c r="P10" i="93"/>
  <c r="O10" i="93"/>
  <c r="N10" i="93"/>
  <c r="IN20" i="93"/>
  <c r="IM20" i="93"/>
  <c r="IL20" i="93"/>
  <c r="IK20" i="93"/>
  <c r="IJ20" i="93"/>
  <c r="II20" i="93"/>
  <c r="IH20" i="93"/>
  <c r="IG20" i="93"/>
  <c r="IF20" i="93"/>
  <c r="IE20" i="93"/>
  <c r="ID20" i="93"/>
  <c r="IC20" i="93"/>
  <c r="IB20" i="93"/>
  <c r="IA20" i="93"/>
  <c r="HZ20" i="93"/>
  <c r="HY20" i="93"/>
  <c r="HX20" i="93"/>
  <c r="HW20" i="93"/>
  <c r="HV20" i="93"/>
  <c r="HU20" i="93"/>
  <c r="HT20" i="93"/>
  <c r="HS20" i="93"/>
  <c r="HQ20" i="93"/>
  <c r="HP20" i="93"/>
  <c r="HO20" i="93"/>
  <c r="HN20" i="93"/>
  <c r="HM20" i="93"/>
  <c r="HL20" i="93"/>
  <c r="HK20" i="93"/>
  <c r="HJ20" i="93"/>
  <c r="HI20" i="93"/>
  <c r="HH20" i="93"/>
  <c r="HG20" i="93"/>
  <c r="HF20" i="93"/>
  <c r="HE20" i="93"/>
  <c r="HD20" i="93"/>
  <c r="HC20" i="93"/>
  <c r="HB20" i="93"/>
  <c r="HA20" i="93"/>
  <c r="GZ20" i="93"/>
  <c r="GY20" i="93"/>
  <c r="GX20" i="93"/>
  <c r="GW20" i="93"/>
  <c r="GV20" i="93"/>
  <c r="GT20" i="93"/>
  <c r="GS20" i="93"/>
  <c r="GR20" i="93"/>
  <c r="GQ20" i="93"/>
  <c r="GP20" i="93"/>
  <c r="GO20" i="93"/>
  <c r="GN20" i="93"/>
  <c r="GM20" i="93"/>
  <c r="GL20" i="93"/>
  <c r="GK20" i="93"/>
  <c r="GJ20" i="93"/>
  <c r="GI20" i="93"/>
  <c r="GH20" i="93"/>
  <c r="GG20" i="93"/>
  <c r="GF20" i="93"/>
  <c r="GE20" i="93"/>
  <c r="GD20" i="93"/>
  <c r="GC20" i="93"/>
  <c r="GB20" i="93"/>
  <c r="GA20" i="93"/>
  <c r="FZ20" i="93"/>
  <c r="FY20" i="93"/>
  <c r="FW20" i="93"/>
  <c r="FV20" i="93"/>
  <c r="FU20" i="93"/>
  <c r="FT20" i="93"/>
  <c r="FS20" i="93"/>
  <c r="FR20" i="93"/>
  <c r="FQ20" i="93"/>
  <c r="FP20" i="93"/>
  <c r="FO20" i="93"/>
  <c r="FN20" i="93"/>
  <c r="FM20" i="93"/>
  <c r="FL20" i="93"/>
  <c r="FK20" i="93"/>
  <c r="FJ20" i="93"/>
  <c r="FI20" i="93"/>
  <c r="FH20" i="93"/>
  <c r="FG20" i="93"/>
  <c r="FF20" i="93"/>
  <c r="FE20" i="93"/>
  <c r="FD20" i="93"/>
  <c r="FC20" i="93"/>
  <c r="FB20" i="93"/>
  <c r="ER20" i="93"/>
  <c r="EQ20" i="93"/>
  <c r="EN20" i="93"/>
  <c r="EM20" i="93"/>
  <c r="EL20" i="93"/>
  <c r="EK20" i="93"/>
  <c r="EJ20" i="93"/>
  <c r="EI20" i="93"/>
  <c r="EH20" i="93"/>
  <c r="EG20" i="93"/>
  <c r="EF20" i="93"/>
  <c r="EE20" i="93"/>
  <c r="ED20" i="93"/>
  <c r="EC20" i="93"/>
  <c r="EB20" i="93"/>
  <c r="EA20" i="93"/>
  <c r="DZ20" i="93"/>
  <c r="DY20" i="93"/>
  <c r="DX20" i="93"/>
  <c r="DW20" i="93"/>
  <c r="DV20" i="93"/>
  <c r="DU20" i="93"/>
  <c r="DT20" i="93"/>
  <c r="DS20" i="93"/>
  <c r="DR20" i="93"/>
  <c r="DQ20" i="93"/>
  <c r="DP20" i="93"/>
  <c r="DO20" i="93"/>
  <c r="DN20" i="93"/>
  <c r="DM20" i="93"/>
  <c r="DL20" i="93"/>
  <c r="DK20" i="93"/>
  <c r="DJ20" i="93"/>
  <c r="DI20" i="93"/>
  <c r="DH20" i="93"/>
  <c r="DG20" i="93"/>
  <c r="DF20" i="93"/>
  <c r="DE20" i="93"/>
  <c r="DD20" i="93"/>
  <c r="DC20" i="93"/>
  <c r="DB20" i="93"/>
  <c r="DA20" i="93"/>
  <c r="CZ20" i="93"/>
  <c r="CY20" i="93"/>
  <c r="CW20" i="93"/>
  <c r="CV20" i="93"/>
  <c r="CU20" i="93"/>
  <c r="CT20" i="93"/>
  <c r="CS20" i="93"/>
  <c r="CR20" i="93"/>
  <c r="CQ20" i="93"/>
  <c r="CP20" i="93"/>
  <c r="CO20" i="93"/>
  <c r="CN20" i="93"/>
  <c r="CM20" i="93"/>
  <c r="CL20" i="93"/>
  <c r="CK20" i="93"/>
  <c r="CJ20" i="93"/>
  <c r="CI20" i="93"/>
  <c r="CH20" i="93"/>
  <c r="CG20" i="93"/>
  <c r="CF20" i="93"/>
  <c r="CE20" i="93"/>
  <c r="CD20" i="93"/>
  <c r="CC20" i="93"/>
  <c r="CB20" i="93"/>
  <c r="CA20" i="93"/>
  <c r="BZ20" i="93"/>
  <c r="BY20" i="93"/>
  <c r="BX20" i="93"/>
  <c r="BW20" i="93"/>
  <c r="BV20" i="93"/>
  <c r="BU20" i="93"/>
  <c r="BT20" i="93"/>
  <c r="BS20" i="93"/>
  <c r="BR20" i="93"/>
  <c r="BQ20" i="93"/>
  <c r="BP20" i="93"/>
  <c r="BO20" i="93"/>
  <c r="BN20" i="93"/>
  <c r="BM20" i="93"/>
  <c r="BL20" i="93"/>
  <c r="BK20" i="93"/>
  <c r="BJ20" i="93"/>
  <c r="BI20" i="93"/>
  <c r="BH20" i="93"/>
  <c r="BF20" i="93"/>
  <c r="BE20" i="93"/>
  <c r="BD20" i="93"/>
  <c r="BC20" i="93"/>
  <c r="BB20" i="93"/>
  <c r="BA20" i="93"/>
  <c r="AZ20" i="93"/>
  <c r="AY20" i="93"/>
  <c r="AX20" i="93"/>
  <c r="AW20" i="93"/>
  <c r="AV20" i="93"/>
  <c r="AU20" i="93"/>
  <c r="AT20" i="93"/>
  <c r="AS20" i="93"/>
  <c r="AR20" i="93"/>
  <c r="AQ20" i="93"/>
  <c r="AP20" i="93"/>
  <c r="AO20" i="93"/>
  <c r="AN20" i="93"/>
  <c r="AM20" i="93"/>
  <c r="AL20" i="93"/>
  <c r="AK20" i="93"/>
  <c r="AI20" i="93"/>
  <c r="AH20" i="93"/>
  <c r="AG20" i="93"/>
  <c r="AF20" i="93"/>
  <c r="AE20" i="93"/>
  <c r="AD20" i="93"/>
  <c r="AC20" i="93"/>
  <c r="AB20" i="93"/>
  <c r="AA20" i="93"/>
  <c r="Z20" i="93"/>
  <c r="Y20" i="93"/>
  <c r="X20" i="93"/>
  <c r="W20" i="93"/>
  <c r="V20" i="93"/>
  <c r="U20" i="93"/>
  <c r="T20" i="93"/>
  <c r="S20" i="93"/>
  <c r="R20" i="93"/>
  <c r="Q20" i="93"/>
  <c r="P20" i="93"/>
  <c r="O20" i="93"/>
  <c r="N20" i="93"/>
  <c r="IN22" i="93"/>
  <c r="IM22" i="93"/>
  <c r="IL22" i="93"/>
  <c r="IK22" i="93"/>
  <c r="IJ22" i="93"/>
  <c r="II22" i="93"/>
  <c r="IH22" i="93"/>
  <c r="IG22" i="93"/>
  <c r="IF22" i="93"/>
  <c r="IE22" i="93"/>
  <c r="ID22" i="93"/>
  <c r="IC22" i="93"/>
  <c r="IB22" i="93"/>
  <c r="IA22" i="93"/>
  <c r="HZ22" i="93"/>
  <c r="HY22" i="93"/>
  <c r="HX22" i="93"/>
  <c r="HW22" i="93"/>
  <c r="HV22" i="93"/>
  <c r="HU22" i="93"/>
  <c r="HT22" i="93"/>
  <c r="HS22" i="93"/>
  <c r="HQ22" i="93"/>
  <c r="HP22" i="93"/>
  <c r="HO22" i="93"/>
  <c r="HN22" i="93"/>
  <c r="HM22" i="93"/>
  <c r="HL22" i="93"/>
  <c r="HK22" i="93"/>
  <c r="HJ22" i="93"/>
  <c r="HI22" i="93"/>
  <c r="HH22" i="93"/>
  <c r="HG22" i="93"/>
  <c r="HF22" i="93"/>
  <c r="HE22" i="93"/>
  <c r="HD22" i="93"/>
  <c r="HC22" i="93"/>
  <c r="HB22" i="93"/>
  <c r="HA22" i="93"/>
  <c r="GZ22" i="93"/>
  <c r="GY22" i="93"/>
  <c r="GX22" i="93"/>
  <c r="GW22" i="93"/>
  <c r="GV22" i="93"/>
  <c r="GT22" i="93"/>
  <c r="GS22" i="93"/>
  <c r="GR22" i="93"/>
  <c r="GQ22" i="93"/>
  <c r="GP22" i="93"/>
  <c r="GO22" i="93"/>
  <c r="GN22" i="93"/>
  <c r="GM22" i="93"/>
  <c r="GL22" i="93"/>
  <c r="GK22" i="93"/>
  <c r="GJ22" i="93"/>
  <c r="GI22" i="93"/>
  <c r="GH22" i="93"/>
  <c r="GG22" i="93"/>
  <c r="GF22" i="93"/>
  <c r="GE22" i="93"/>
  <c r="GD22" i="93"/>
  <c r="GC22" i="93"/>
  <c r="GB22" i="93"/>
  <c r="GA22" i="93"/>
  <c r="FZ22" i="93"/>
  <c r="FY22" i="93"/>
  <c r="FW22" i="93"/>
  <c r="FV22" i="93"/>
  <c r="FU22" i="93"/>
  <c r="FT22" i="93"/>
  <c r="FS22" i="93"/>
  <c r="FR22" i="93"/>
  <c r="FQ22" i="93"/>
  <c r="FP22" i="93"/>
  <c r="FO22" i="93"/>
  <c r="FN22" i="93"/>
  <c r="FM22" i="93"/>
  <c r="FL22" i="93"/>
  <c r="FK22" i="93"/>
  <c r="FJ22" i="93"/>
  <c r="FI22" i="93"/>
  <c r="FH22" i="93"/>
  <c r="FG22" i="93"/>
  <c r="FF22" i="93"/>
  <c r="FE22" i="93"/>
  <c r="FD22" i="93"/>
  <c r="FC22" i="93"/>
  <c r="FB22" i="93"/>
  <c r="ER22" i="93"/>
  <c r="EQ22" i="93"/>
  <c r="EN22" i="93"/>
  <c r="EM22" i="93"/>
  <c r="EL22" i="93"/>
  <c r="EK22" i="93"/>
  <c r="EJ22" i="93"/>
  <c r="EI22" i="93"/>
  <c r="EH22" i="93"/>
  <c r="EG22" i="93"/>
  <c r="EF22" i="93"/>
  <c r="EE22" i="93"/>
  <c r="ED22" i="93"/>
  <c r="EC22" i="93"/>
  <c r="EB22" i="93"/>
  <c r="EA22" i="93"/>
  <c r="DZ22" i="93"/>
  <c r="DY22" i="93"/>
  <c r="DX22" i="93"/>
  <c r="DW22" i="93"/>
  <c r="DV22" i="93"/>
  <c r="DU22" i="93"/>
  <c r="DT22" i="93"/>
  <c r="DS22" i="93"/>
  <c r="DR22" i="93"/>
  <c r="DQ22" i="93"/>
  <c r="DP22" i="93"/>
  <c r="DO22" i="93"/>
  <c r="DN22" i="93"/>
  <c r="DM22" i="93"/>
  <c r="DL22" i="93"/>
  <c r="DK22" i="93"/>
  <c r="DJ22" i="93"/>
  <c r="DI22" i="93"/>
  <c r="DH22" i="93"/>
  <c r="DG22" i="93"/>
  <c r="DF22" i="93"/>
  <c r="DE22" i="93"/>
  <c r="DD22" i="93"/>
  <c r="DC22" i="93"/>
  <c r="DB22" i="93"/>
  <c r="DA22" i="93"/>
  <c r="CZ22" i="93"/>
  <c r="CY22" i="93"/>
  <c r="CW22" i="93"/>
  <c r="CV22" i="93"/>
  <c r="CU22" i="93"/>
  <c r="CT22" i="93"/>
  <c r="CS22" i="93"/>
  <c r="CR22" i="93"/>
  <c r="CQ22" i="93"/>
  <c r="CP22" i="93"/>
  <c r="CO22" i="93"/>
  <c r="CN22" i="93"/>
  <c r="CM22" i="93"/>
  <c r="CL22" i="93"/>
  <c r="CK22" i="93"/>
  <c r="CJ22" i="93"/>
  <c r="CI22" i="93"/>
  <c r="CH22" i="93"/>
  <c r="CG22" i="93"/>
  <c r="CF22" i="93"/>
  <c r="CE22" i="93"/>
  <c r="CD22" i="93"/>
  <c r="CC22" i="93"/>
  <c r="CB22" i="93"/>
  <c r="CA22" i="93"/>
  <c r="BZ22" i="93"/>
  <c r="BY22" i="93"/>
  <c r="BX22" i="93"/>
  <c r="BW22" i="93"/>
  <c r="BV22" i="93"/>
  <c r="BU22" i="93"/>
  <c r="BT22" i="93"/>
  <c r="BS22" i="93"/>
  <c r="BR22" i="93"/>
  <c r="BQ22" i="93"/>
  <c r="BP22" i="93"/>
  <c r="BO22" i="93"/>
  <c r="BN22" i="93"/>
  <c r="BM22" i="93"/>
  <c r="BL22" i="93"/>
  <c r="BK22" i="93"/>
  <c r="BJ22" i="93"/>
  <c r="BI22" i="93"/>
  <c r="BH22" i="93"/>
  <c r="BF22" i="93"/>
  <c r="BE22" i="93"/>
  <c r="BD22" i="93"/>
  <c r="BC22" i="93"/>
  <c r="BB22" i="93"/>
  <c r="BA22" i="93"/>
  <c r="AZ22" i="93"/>
  <c r="AY22" i="93"/>
  <c r="AX22" i="93"/>
  <c r="AW22" i="93"/>
  <c r="AV22" i="93"/>
  <c r="AU22" i="93"/>
  <c r="AT22" i="93"/>
  <c r="AS22" i="93"/>
  <c r="AR22" i="93"/>
  <c r="AQ22" i="93"/>
  <c r="AP22" i="93"/>
  <c r="AO22" i="93"/>
  <c r="AN22" i="93"/>
  <c r="AM22" i="93"/>
  <c r="AL22" i="93"/>
  <c r="AK22" i="93"/>
  <c r="AI22" i="93"/>
  <c r="AH22" i="93"/>
  <c r="AG22" i="93"/>
  <c r="AF22" i="93"/>
  <c r="AE22" i="93"/>
  <c r="AD22" i="93"/>
  <c r="AC22" i="93"/>
  <c r="AB22" i="93"/>
  <c r="AA22" i="93"/>
  <c r="Z22" i="93"/>
  <c r="Y22" i="93"/>
  <c r="X22" i="93"/>
  <c r="W22" i="93"/>
  <c r="V22" i="93"/>
  <c r="U22" i="93"/>
  <c r="T22" i="93"/>
  <c r="S22" i="93"/>
  <c r="R22" i="93"/>
  <c r="Q22" i="93"/>
  <c r="P22" i="93"/>
  <c r="O22" i="93"/>
  <c r="N22" i="93"/>
  <c r="IN21" i="93"/>
  <c r="IM21" i="93"/>
  <c r="IL21" i="93"/>
  <c r="IK21" i="93"/>
  <c r="IJ21" i="93"/>
  <c r="II21" i="93"/>
  <c r="IH21" i="93"/>
  <c r="IG21" i="93"/>
  <c r="IF21" i="93"/>
  <c r="IE21" i="93"/>
  <c r="ID21" i="93"/>
  <c r="IC21" i="93"/>
  <c r="IB21" i="93"/>
  <c r="IA21" i="93"/>
  <c r="HZ21" i="93"/>
  <c r="HY21" i="93"/>
  <c r="HX21" i="93"/>
  <c r="HW21" i="93"/>
  <c r="HV21" i="93"/>
  <c r="HU21" i="93"/>
  <c r="HT21" i="93"/>
  <c r="HS21" i="93"/>
  <c r="HQ21" i="93"/>
  <c r="HP21" i="93"/>
  <c r="HO21" i="93"/>
  <c r="HN21" i="93"/>
  <c r="HM21" i="93"/>
  <c r="HL21" i="93"/>
  <c r="HK21" i="93"/>
  <c r="HJ21" i="93"/>
  <c r="HI21" i="93"/>
  <c r="HH21" i="93"/>
  <c r="HG21" i="93"/>
  <c r="HF21" i="93"/>
  <c r="HE21" i="93"/>
  <c r="HD21" i="93"/>
  <c r="HC21" i="93"/>
  <c r="HB21" i="93"/>
  <c r="HA21" i="93"/>
  <c r="GZ21" i="93"/>
  <c r="GY21" i="93"/>
  <c r="GX21" i="93"/>
  <c r="GW21" i="93"/>
  <c r="GV21" i="93"/>
  <c r="GT21" i="93"/>
  <c r="GS21" i="93"/>
  <c r="GR21" i="93"/>
  <c r="GQ21" i="93"/>
  <c r="GP21" i="93"/>
  <c r="GO21" i="93"/>
  <c r="GN21" i="93"/>
  <c r="GM21" i="93"/>
  <c r="GL21" i="93"/>
  <c r="GK21" i="93"/>
  <c r="GJ21" i="93"/>
  <c r="GI21" i="93"/>
  <c r="GH21" i="93"/>
  <c r="GG21" i="93"/>
  <c r="GF21" i="93"/>
  <c r="GE21" i="93"/>
  <c r="GD21" i="93"/>
  <c r="GC21" i="93"/>
  <c r="GB21" i="93"/>
  <c r="GA21" i="93"/>
  <c r="FZ21" i="93"/>
  <c r="FY21" i="93"/>
  <c r="FW21" i="93"/>
  <c r="FV21" i="93"/>
  <c r="FU21" i="93"/>
  <c r="FT21" i="93"/>
  <c r="FS21" i="93"/>
  <c r="FR21" i="93"/>
  <c r="FQ21" i="93"/>
  <c r="FP21" i="93"/>
  <c r="FO21" i="93"/>
  <c r="FN21" i="93"/>
  <c r="FM21" i="93"/>
  <c r="FL21" i="93"/>
  <c r="FK21" i="93"/>
  <c r="FJ21" i="93"/>
  <c r="FI21" i="93"/>
  <c r="FH21" i="93"/>
  <c r="FG21" i="93"/>
  <c r="FF21" i="93"/>
  <c r="FE21" i="93"/>
  <c r="FD21" i="93"/>
  <c r="FC21" i="93"/>
  <c r="FB21" i="93"/>
  <c r="ER21" i="93"/>
  <c r="EQ21" i="93"/>
  <c r="EN21" i="93"/>
  <c r="EM21" i="93"/>
  <c r="EL21" i="93"/>
  <c r="EK21" i="93"/>
  <c r="EJ21" i="93"/>
  <c r="EI21" i="93"/>
  <c r="EH21" i="93"/>
  <c r="EG21" i="93"/>
  <c r="EF21" i="93"/>
  <c r="EE21" i="93"/>
  <c r="ED21" i="93"/>
  <c r="EC21" i="93"/>
  <c r="EB21" i="93"/>
  <c r="EA21" i="93"/>
  <c r="DZ21" i="93"/>
  <c r="DY21" i="93"/>
  <c r="DX21" i="93"/>
  <c r="DW21" i="93"/>
  <c r="DV21" i="93"/>
  <c r="DU21" i="93"/>
  <c r="DT21" i="93"/>
  <c r="DS21" i="93"/>
  <c r="DR21" i="93"/>
  <c r="DQ21" i="93"/>
  <c r="DP21" i="93"/>
  <c r="DO21" i="93"/>
  <c r="DN21" i="93"/>
  <c r="DM21" i="93"/>
  <c r="DL21" i="93"/>
  <c r="DK21" i="93"/>
  <c r="DJ21" i="93"/>
  <c r="DI21" i="93"/>
  <c r="DH21" i="93"/>
  <c r="DG21" i="93"/>
  <c r="DF21" i="93"/>
  <c r="DE21" i="93"/>
  <c r="DD21" i="93"/>
  <c r="DC21" i="93"/>
  <c r="DB21" i="93"/>
  <c r="DA21" i="93"/>
  <c r="CZ21" i="93"/>
  <c r="CY21" i="93"/>
  <c r="CW21" i="93"/>
  <c r="CV21" i="93"/>
  <c r="CU21" i="93"/>
  <c r="CT21" i="93"/>
  <c r="CS21" i="93"/>
  <c r="CR21" i="93"/>
  <c r="CQ21" i="93"/>
  <c r="CP21" i="93"/>
  <c r="CO21" i="93"/>
  <c r="CN21" i="93"/>
  <c r="CM21" i="93"/>
  <c r="CL21" i="93"/>
  <c r="CK21" i="93"/>
  <c r="CJ21" i="93"/>
  <c r="CI21" i="93"/>
  <c r="CH21" i="93"/>
  <c r="CG21" i="93"/>
  <c r="CF21" i="93"/>
  <c r="CE21" i="93"/>
  <c r="CD21" i="93"/>
  <c r="CC21" i="93"/>
  <c r="CB21" i="93"/>
  <c r="CA21" i="93"/>
  <c r="BZ21" i="93"/>
  <c r="BY21" i="93"/>
  <c r="BX21" i="93"/>
  <c r="BW21" i="93"/>
  <c r="BV21" i="93"/>
  <c r="BU21" i="93"/>
  <c r="BT21" i="93"/>
  <c r="BS21" i="93"/>
  <c r="BR21" i="93"/>
  <c r="BQ21" i="93"/>
  <c r="BP21" i="93"/>
  <c r="BO21" i="93"/>
  <c r="BN21" i="93"/>
  <c r="BM21" i="93"/>
  <c r="BL21" i="93"/>
  <c r="BK21" i="93"/>
  <c r="BJ21" i="93"/>
  <c r="BI21" i="93"/>
  <c r="BH21" i="93"/>
  <c r="BF21" i="93"/>
  <c r="BE21" i="93"/>
  <c r="BD21" i="93"/>
  <c r="BC21" i="93"/>
  <c r="BB21" i="93"/>
  <c r="BA21" i="93"/>
  <c r="AZ21" i="93"/>
  <c r="AY21" i="93"/>
  <c r="AX21" i="93"/>
  <c r="AW21" i="93"/>
  <c r="AV21" i="93"/>
  <c r="AU21" i="93"/>
  <c r="AT21" i="93"/>
  <c r="AS21" i="93"/>
  <c r="AR21" i="93"/>
  <c r="AQ21" i="93"/>
  <c r="AP21" i="93"/>
  <c r="AO21" i="93"/>
  <c r="AN21" i="93"/>
  <c r="AM21" i="93"/>
  <c r="AL21" i="93"/>
  <c r="AK21" i="93"/>
  <c r="AI21" i="93"/>
  <c r="AH21" i="93"/>
  <c r="AG21" i="93"/>
  <c r="AF21" i="93"/>
  <c r="AE21" i="93"/>
  <c r="AD21" i="93"/>
  <c r="AC21" i="93"/>
  <c r="AB21" i="93"/>
  <c r="AA21" i="93"/>
  <c r="Z21" i="93"/>
  <c r="Y21" i="93"/>
  <c r="X21" i="93"/>
  <c r="W21" i="93"/>
  <c r="V21" i="93"/>
  <c r="U21" i="93"/>
  <c r="T21" i="93"/>
  <c r="S21" i="93"/>
  <c r="R21" i="93"/>
  <c r="Q21" i="93"/>
  <c r="P21" i="93"/>
  <c r="O21" i="93"/>
  <c r="N21" i="93"/>
  <c r="IN13" i="93"/>
  <c r="IM13" i="93"/>
  <c r="IL13" i="93"/>
  <c r="IK13" i="93"/>
  <c r="IJ13" i="93"/>
  <c r="II13" i="93"/>
  <c r="IH13" i="93"/>
  <c r="IG13" i="93"/>
  <c r="IF13" i="93"/>
  <c r="IE13" i="93"/>
  <c r="ID13" i="93"/>
  <c r="IC13" i="93"/>
  <c r="IB13" i="93"/>
  <c r="IA13" i="93"/>
  <c r="HZ13" i="93"/>
  <c r="HY13" i="93"/>
  <c r="HX13" i="93"/>
  <c r="HW13" i="93"/>
  <c r="HV13" i="93"/>
  <c r="HU13" i="93"/>
  <c r="HT13" i="93"/>
  <c r="HS13" i="93"/>
  <c r="HQ13" i="93"/>
  <c r="HP13" i="93"/>
  <c r="HO13" i="93"/>
  <c r="HN13" i="93"/>
  <c r="HM13" i="93"/>
  <c r="HL13" i="93"/>
  <c r="HK13" i="93"/>
  <c r="HJ13" i="93"/>
  <c r="HI13" i="93"/>
  <c r="HH13" i="93"/>
  <c r="HG13" i="93"/>
  <c r="HF13" i="93"/>
  <c r="HE13" i="93"/>
  <c r="HD13" i="93"/>
  <c r="HC13" i="93"/>
  <c r="HB13" i="93"/>
  <c r="HA13" i="93"/>
  <c r="GZ13" i="93"/>
  <c r="GY13" i="93"/>
  <c r="GX13" i="93"/>
  <c r="GW13" i="93"/>
  <c r="GV13" i="93"/>
  <c r="GT13" i="93"/>
  <c r="GS13" i="93"/>
  <c r="GR13" i="93"/>
  <c r="GQ13" i="93"/>
  <c r="GP13" i="93"/>
  <c r="GO13" i="93"/>
  <c r="GN13" i="93"/>
  <c r="GM13" i="93"/>
  <c r="GL13" i="93"/>
  <c r="GK13" i="93"/>
  <c r="GJ13" i="93"/>
  <c r="GI13" i="93"/>
  <c r="GH13" i="93"/>
  <c r="GG13" i="93"/>
  <c r="GF13" i="93"/>
  <c r="GE13" i="93"/>
  <c r="GD13" i="93"/>
  <c r="GC13" i="93"/>
  <c r="GB13" i="93"/>
  <c r="GA13" i="93"/>
  <c r="FZ13" i="93"/>
  <c r="FY13" i="93"/>
  <c r="FW13" i="93"/>
  <c r="FV13" i="93"/>
  <c r="FU13" i="93"/>
  <c r="FT13" i="93"/>
  <c r="FS13" i="93"/>
  <c r="FR13" i="93"/>
  <c r="FQ13" i="93"/>
  <c r="FP13" i="93"/>
  <c r="FO13" i="93"/>
  <c r="FN13" i="93"/>
  <c r="FM13" i="93"/>
  <c r="FL13" i="93"/>
  <c r="FK13" i="93"/>
  <c r="FJ13" i="93"/>
  <c r="FI13" i="93"/>
  <c r="FH13" i="93"/>
  <c r="FG13" i="93"/>
  <c r="FF13" i="93"/>
  <c r="FE13" i="93"/>
  <c r="FD13" i="93"/>
  <c r="FC13" i="93"/>
  <c r="FB13" i="93"/>
  <c r="ER13" i="93"/>
  <c r="EQ13" i="93"/>
  <c r="EN13" i="93"/>
  <c r="EM13" i="93"/>
  <c r="EL13" i="93"/>
  <c r="EK13" i="93"/>
  <c r="EJ13" i="93"/>
  <c r="EI13" i="93"/>
  <c r="EH13" i="93"/>
  <c r="EG13" i="93"/>
  <c r="EF13" i="93"/>
  <c r="EE13" i="93"/>
  <c r="ED13" i="93"/>
  <c r="EC13" i="93"/>
  <c r="EB13" i="93"/>
  <c r="EA13" i="93"/>
  <c r="DZ13" i="93"/>
  <c r="DY13" i="93"/>
  <c r="DX13" i="93"/>
  <c r="DW13" i="93"/>
  <c r="DV13" i="93"/>
  <c r="DU13" i="93"/>
  <c r="DT13" i="93"/>
  <c r="DS13" i="93"/>
  <c r="DR13" i="93"/>
  <c r="DQ13" i="93"/>
  <c r="DP13" i="93"/>
  <c r="DO13" i="93"/>
  <c r="DN13" i="93"/>
  <c r="DM13" i="93"/>
  <c r="DL13" i="93"/>
  <c r="DK13" i="93"/>
  <c r="DJ13" i="93"/>
  <c r="DI13" i="93"/>
  <c r="DH13" i="93"/>
  <c r="DG13" i="93"/>
  <c r="DF13" i="93"/>
  <c r="DE13" i="93"/>
  <c r="DD13" i="93"/>
  <c r="DC13" i="93"/>
  <c r="DB13" i="93"/>
  <c r="DA13" i="93"/>
  <c r="CZ13" i="93"/>
  <c r="CY13" i="93"/>
  <c r="CW13" i="93"/>
  <c r="CV13" i="93"/>
  <c r="CU13" i="93"/>
  <c r="CT13" i="93"/>
  <c r="CS13" i="93"/>
  <c r="CR13" i="93"/>
  <c r="CQ13" i="93"/>
  <c r="CP13" i="93"/>
  <c r="CO13" i="93"/>
  <c r="CN13" i="93"/>
  <c r="CM13" i="93"/>
  <c r="CL13" i="93"/>
  <c r="CK13" i="93"/>
  <c r="CJ13" i="93"/>
  <c r="CI13" i="93"/>
  <c r="CH13" i="93"/>
  <c r="CG13" i="93"/>
  <c r="CF13" i="93"/>
  <c r="CE13" i="93"/>
  <c r="CD13" i="93"/>
  <c r="CC13" i="93"/>
  <c r="CB13" i="93"/>
  <c r="CA13" i="93"/>
  <c r="BZ13" i="93"/>
  <c r="BY13" i="93"/>
  <c r="BX13" i="93"/>
  <c r="BW13" i="93"/>
  <c r="BV13" i="93"/>
  <c r="BU13" i="93"/>
  <c r="BT13" i="93"/>
  <c r="BS13" i="93"/>
  <c r="BR13" i="93"/>
  <c r="BQ13" i="93"/>
  <c r="BP13" i="93"/>
  <c r="BO13" i="93"/>
  <c r="BN13" i="93"/>
  <c r="BM13" i="93"/>
  <c r="BL13" i="93"/>
  <c r="BK13" i="93"/>
  <c r="BJ13" i="93"/>
  <c r="BI13" i="93"/>
  <c r="BH13" i="93"/>
  <c r="BF13" i="93"/>
  <c r="BE13" i="93"/>
  <c r="BD13" i="93"/>
  <c r="BC13" i="93"/>
  <c r="BB13" i="93"/>
  <c r="BA13" i="93"/>
  <c r="AZ13" i="93"/>
  <c r="AY13" i="93"/>
  <c r="AX13" i="93"/>
  <c r="AW13" i="93"/>
  <c r="AV13" i="93"/>
  <c r="AU13" i="93"/>
  <c r="AT13" i="93"/>
  <c r="AS13" i="93"/>
  <c r="AR13" i="93"/>
  <c r="AQ13" i="93"/>
  <c r="AP13" i="93"/>
  <c r="AO13" i="93"/>
  <c r="AN13" i="93"/>
  <c r="AM13" i="93"/>
  <c r="AL13" i="93"/>
  <c r="AK13" i="93"/>
  <c r="AI13" i="93"/>
  <c r="AH13" i="93"/>
  <c r="AG13" i="93"/>
  <c r="AF13" i="93"/>
  <c r="AE13" i="93"/>
  <c r="AD13" i="93"/>
  <c r="AC13" i="93"/>
  <c r="AB13" i="93"/>
  <c r="AA13" i="93"/>
  <c r="Z13" i="93"/>
  <c r="Y13" i="93"/>
  <c r="X13" i="93"/>
  <c r="W13" i="93"/>
  <c r="V13" i="93"/>
  <c r="U13" i="93"/>
  <c r="T13" i="93"/>
  <c r="S13" i="93"/>
  <c r="R13" i="93"/>
  <c r="Q13" i="93"/>
  <c r="P13" i="93"/>
  <c r="O13" i="93"/>
  <c r="N13" i="93"/>
  <c r="IN24" i="93"/>
  <c r="IM24" i="93"/>
  <c r="IL24" i="93"/>
  <c r="IK24" i="93"/>
  <c r="IJ24" i="93"/>
  <c r="II24" i="93"/>
  <c r="IH24" i="93"/>
  <c r="IG24" i="93"/>
  <c r="IF24" i="93"/>
  <c r="IE24" i="93"/>
  <c r="ID24" i="93"/>
  <c r="IC24" i="93"/>
  <c r="IB24" i="93"/>
  <c r="IA24" i="93"/>
  <c r="HZ24" i="93"/>
  <c r="HY24" i="93"/>
  <c r="HX24" i="93"/>
  <c r="HW24" i="93"/>
  <c r="HV24" i="93"/>
  <c r="HU24" i="93"/>
  <c r="HT24" i="93"/>
  <c r="HS24" i="93"/>
  <c r="HQ24" i="93"/>
  <c r="HP24" i="93"/>
  <c r="HO24" i="93"/>
  <c r="HN24" i="93"/>
  <c r="HM24" i="93"/>
  <c r="HL24" i="93"/>
  <c r="HK24" i="93"/>
  <c r="HJ24" i="93"/>
  <c r="HI24" i="93"/>
  <c r="HH24" i="93"/>
  <c r="HG24" i="93"/>
  <c r="HF24" i="93"/>
  <c r="HE24" i="93"/>
  <c r="HD24" i="93"/>
  <c r="HC24" i="93"/>
  <c r="HB24" i="93"/>
  <c r="HA24" i="93"/>
  <c r="GZ24" i="93"/>
  <c r="GY24" i="93"/>
  <c r="GX24" i="93"/>
  <c r="GW24" i="93"/>
  <c r="GV24" i="93"/>
  <c r="GT24" i="93"/>
  <c r="GS24" i="93"/>
  <c r="GR24" i="93"/>
  <c r="GQ24" i="93"/>
  <c r="GP24" i="93"/>
  <c r="GO24" i="93"/>
  <c r="GN24" i="93"/>
  <c r="GM24" i="93"/>
  <c r="GL24" i="93"/>
  <c r="GK24" i="93"/>
  <c r="GJ24" i="93"/>
  <c r="GI24" i="93"/>
  <c r="GH24" i="93"/>
  <c r="GG24" i="93"/>
  <c r="GF24" i="93"/>
  <c r="GE24" i="93"/>
  <c r="GD24" i="93"/>
  <c r="GC24" i="93"/>
  <c r="GB24" i="93"/>
  <c r="GA24" i="93"/>
  <c r="FZ24" i="93"/>
  <c r="FY24" i="93"/>
  <c r="FW24" i="93"/>
  <c r="FV24" i="93"/>
  <c r="FU24" i="93"/>
  <c r="FT24" i="93"/>
  <c r="FS24" i="93"/>
  <c r="FR24" i="93"/>
  <c r="FQ24" i="93"/>
  <c r="FP24" i="93"/>
  <c r="FO24" i="93"/>
  <c r="FN24" i="93"/>
  <c r="FM24" i="93"/>
  <c r="FL24" i="93"/>
  <c r="FK24" i="93"/>
  <c r="FJ24" i="93"/>
  <c r="FI24" i="93"/>
  <c r="FH24" i="93"/>
  <c r="FG24" i="93"/>
  <c r="FF24" i="93"/>
  <c r="FE24" i="93"/>
  <c r="FD24" i="93"/>
  <c r="FC24" i="93"/>
  <c r="FB24" i="93"/>
  <c r="ER24" i="93"/>
  <c r="EQ24" i="93"/>
  <c r="EN24" i="93"/>
  <c r="EM24" i="93"/>
  <c r="EL24" i="93"/>
  <c r="EK24" i="93"/>
  <c r="EJ24" i="93"/>
  <c r="EI24" i="93"/>
  <c r="EH24" i="93"/>
  <c r="EG24" i="93"/>
  <c r="EF24" i="93"/>
  <c r="EE24" i="93"/>
  <c r="ED24" i="93"/>
  <c r="EC24" i="93"/>
  <c r="EB24" i="93"/>
  <c r="EA24" i="93"/>
  <c r="DZ24" i="93"/>
  <c r="DY24" i="93"/>
  <c r="DX24" i="93"/>
  <c r="DW24" i="93"/>
  <c r="DV24" i="93"/>
  <c r="DU24" i="93"/>
  <c r="DT24" i="93"/>
  <c r="DS24" i="93"/>
  <c r="DR24" i="93"/>
  <c r="DQ24" i="93"/>
  <c r="DP24" i="93"/>
  <c r="DO24" i="93"/>
  <c r="DN24" i="93"/>
  <c r="DM24" i="93"/>
  <c r="DL24" i="93"/>
  <c r="DK24" i="93"/>
  <c r="DJ24" i="93"/>
  <c r="DI24" i="93"/>
  <c r="DH24" i="93"/>
  <c r="DG24" i="93"/>
  <c r="DF24" i="93"/>
  <c r="DE24" i="93"/>
  <c r="DD24" i="93"/>
  <c r="DC24" i="93"/>
  <c r="DB24" i="93"/>
  <c r="DA24" i="93"/>
  <c r="CZ24" i="93"/>
  <c r="CY24" i="93"/>
  <c r="CW24" i="93"/>
  <c r="CV24" i="93"/>
  <c r="CU24" i="93"/>
  <c r="CT24" i="93"/>
  <c r="CS24" i="93"/>
  <c r="CR24" i="93"/>
  <c r="CQ24" i="93"/>
  <c r="CP24" i="93"/>
  <c r="CO24" i="93"/>
  <c r="CN24" i="93"/>
  <c r="CM24" i="93"/>
  <c r="CL24" i="93"/>
  <c r="CK24" i="93"/>
  <c r="CJ24" i="93"/>
  <c r="CI24" i="93"/>
  <c r="CH24" i="93"/>
  <c r="CG24" i="93"/>
  <c r="CF24" i="93"/>
  <c r="CE24" i="93"/>
  <c r="CD24" i="93"/>
  <c r="CC24" i="93"/>
  <c r="CB24" i="93"/>
  <c r="CA24" i="93"/>
  <c r="BZ24" i="93"/>
  <c r="BY24" i="93"/>
  <c r="BX24" i="93"/>
  <c r="BW24" i="93"/>
  <c r="BV24" i="93"/>
  <c r="BU24" i="93"/>
  <c r="BT24" i="93"/>
  <c r="BS24" i="93"/>
  <c r="BR24" i="93"/>
  <c r="BQ24" i="93"/>
  <c r="BP24" i="93"/>
  <c r="BO24" i="93"/>
  <c r="BN24" i="93"/>
  <c r="BM24" i="93"/>
  <c r="BL24" i="93"/>
  <c r="BK24" i="93"/>
  <c r="BJ24" i="93"/>
  <c r="BI24" i="93"/>
  <c r="BH24" i="93"/>
  <c r="BF24" i="93"/>
  <c r="BE24" i="93"/>
  <c r="BD24" i="93"/>
  <c r="BC24" i="93"/>
  <c r="BB24" i="93"/>
  <c r="BA24" i="93"/>
  <c r="AZ24" i="93"/>
  <c r="AY24" i="93"/>
  <c r="AX24" i="93"/>
  <c r="AW24" i="93"/>
  <c r="AV24" i="93"/>
  <c r="AU24" i="93"/>
  <c r="AT24" i="93"/>
  <c r="AS24" i="93"/>
  <c r="AR24" i="93"/>
  <c r="AQ24" i="93"/>
  <c r="AP24" i="93"/>
  <c r="AO24" i="93"/>
  <c r="AN24" i="93"/>
  <c r="AM24" i="93"/>
  <c r="AL24" i="93"/>
  <c r="AK24" i="93"/>
  <c r="AI24" i="93"/>
  <c r="AH24" i="93"/>
  <c r="AG24" i="93"/>
  <c r="AF24" i="93"/>
  <c r="AE24" i="93"/>
  <c r="AD24" i="93"/>
  <c r="AC24" i="93"/>
  <c r="AB24" i="93"/>
  <c r="AA24" i="93"/>
  <c r="Z24" i="93"/>
  <c r="Y24" i="93"/>
  <c r="X24" i="93"/>
  <c r="W24" i="93"/>
  <c r="V24" i="93"/>
  <c r="U24" i="93"/>
  <c r="T24" i="93"/>
  <c r="S24" i="93"/>
  <c r="R24" i="93"/>
  <c r="Q24" i="93"/>
  <c r="P24" i="93"/>
  <c r="O24" i="93"/>
  <c r="N24" i="93"/>
  <c r="IN23" i="93"/>
  <c r="IM23" i="93"/>
  <c r="IL23" i="93"/>
  <c r="IK23" i="93"/>
  <c r="IJ23" i="93"/>
  <c r="II23" i="93"/>
  <c r="IH23" i="93"/>
  <c r="IG23" i="93"/>
  <c r="IF23" i="93"/>
  <c r="IE23" i="93"/>
  <c r="ID23" i="93"/>
  <c r="IC23" i="93"/>
  <c r="IB23" i="93"/>
  <c r="IA23" i="93"/>
  <c r="HZ23" i="93"/>
  <c r="HY23" i="93"/>
  <c r="HX23" i="93"/>
  <c r="HW23" i="93"/>
  <c r="HV23" i="93"/>
  <c r="HU23" i="93"/>
  <c r="HT23" i="93"/>
  <c r="HS23" i="93"/>
  <c r="HQ23" i="93"/>
  <c r="HP23" i="93"/>
  <c r="HO23" i="93"/>
  <c r="HN23" i="93"/>
  <c r="HM23" i="93"/>
  <c r="HL23" i="93"/>
  <c r="HK23" i="93"/>
  <c r="HJ23" i="93"/>
  <c r="HI23" i="93"/>
  <c r="HH23" i="93"/>
  <c r="HG23" i="93"/>
  <c r="HF23" i="93"/>
  <c r="HE23" i="93"/>
  <c r="HD23" i="93"/>
  <c r="HC23" i="93"/>
  <c r="HB23" i="93"/>
  <c r="HA23" i="93"/>
  <c r="GZ23" i="93"/>
  <c r="GY23" i="93"/>
  <c r="GX23" i="93"/>
  <c r="GW23" i="93"/>
  <c r="GV23" i="93"/>
  <c r="GT23" i="93"/>
  <c r="GS23" i="93"/>
  <c r="GR23" i="93"/>
  <c r="GQ23" i="93"/>
  <c r="GP23" i="93"/>
  <c r="GO23" i="93"/>
  <c r="GN23" i="93"/>
  <c r="GM23" i="93"/>
  <c r="GL23" i="93"/>
  <c r="GK23" i="93"/>
  <c r="GJ23" i="93"/>
  <c r="GI23" i="93"/>
  <c r="GH23" i="93"/>
  <c r="GG23" i="93"/>
  <c r="GF23" i="93"/>
  <c r="GE23" i="93"/>
  <c r="GD23" i="93"/>
  <c r="GC23" i="93"/>
  <c r="GB23" i="93"/>
  <c r="GA23" i="93"/>
  <c r="FZ23" i="93"/>
  <c r="FY23" i="93"/>
  <c r="FW23" i="93"/>
  <c r="FV23" i="93"/>
  <c r="FU23" i="93"/>
  <c r="FT23" i="93"/>
  <c r="FS23" i="93"/>
  <c r="FR23" i="93"/>
  <c r="FQ23" i="93"/>
  <c r="FP23" i="93"/>
  <c r="FO23" i="93"/>
  <c r="FN23" i="93"/>
  <c r="FM23" i="93"/>
  <c r="FL23" i="93"/>
  <c r="FK23" i="93"/>
  <c r="FJ23" i="93"/>
  <c r="FI23" i="93"/>
  <c r="FH23" i="93"/>
  <c r="FG23" i="93"/>
  <c r="FF23" i="93"/>
  <c r="FE23" i="93"/>
  <c r="FD23" i="93"/>
  <c r="FC23" i="93"/>
  <c r="FB23" i="93"/>
  <c r="ER23" i="93"/>
  <c r="EQ23" i="93"/>
  <c r="EN23" i="93"/>
  <c r="EM23" i="93"/>
  <c r="EL23" i="93"/>
  <c r="EK23" i="93"/>
  <c r="EJ23" i="93"/>
  <c r="EI23" i="93"/>
  <c r="EH23" i="93"/>
  <c r="EG23" i="93"/>
  <c r="EF23" i="93"/>
  <c r="EE23" i="93"/>
  <c r="ED23" i="93"/>
  <c r="EC23" i="93"/>
  <c r="EB23" i="93"/>
  <c r="EA23" i="93"/>
  <c r="DZ23" i="93"/>
  <c r="DY23" i="93"/>
  <c r="DX23" i="93"/>
  <c r="DW23" i="93"/>
  <c r="DV23" i="93"/>
  <c r="DU23" i="93"/>
  <c r="DT23" i="93"/>
  <c r="DS23" i="93"/>
  <c r="DR23" i="93"/>
  <c r="DQ23" i="93"/>
  <c r="DP23" i="93"/>
  <c r="DO23" i="93"/>
  <c r="DN23" i="93"/>
  <c r="DM23" i="93"/>
  <c r="DL23" i="93"/>
  <c r="DK23" i="93"/>
  <c r="DJ23" i="93"/>
  <c r="DI23" i="93"/>
  <c r="DH23" i="93"/>
  <c r="DG23" i="93"/>
  <c r="DF23" i="93"/>
  <c r="DE23" i="93"/>
  <c r="DD23" i="93"/>
  <c r="DC23" i="93"/>
  <c r="DB23" i="93"/>
  <c r="DA23" i="93"/>
  <c r="CZ23" i="93"/>
  <c r="CY23" i="93"/>
  <c r="CW23" i="93"/>
  <c r="CV23" i="93"/>
  <c r="CU23" i="93"/>
  <c r="CT23" i="93"/>
  <c r="CS23" i="93"/>
  <c r="CR23" i="93"/>
  <c r="CQ23" i="93"/>
  <c r="CP23" i="93"/>
  <c r="CO23" i="93"/>
  <c r="CN23" i="93"/>
  <c r="CM23" i="93"/>
  <c r="CL23" i="93"/>
  <c r="CK23" i="93"/>
  <c r="CJ23" i="93"/>
  <c r="CI23" i="93"/>
  <c r="CH23" i="93"/>
  <c r="CG23" i="93"/>
  <c r="CF23" i="93"/>
  <c r="CE23" i="93"/>
  <c r="CD23" i="93"/>
  <c r="CC23" i="93"/>
  <c r="CB23" i="93"/>
  <c r="CA23" i="93"/>
  <c r="BZ23" i="93"/>
  <c r="BY23" i="93"/>
  <c r="BX23" i="93"/>
  <c r="BW23" i="93"/>
  <c r="BV23" i="93"/>
  <c r="BU23" i="93"/>
  <c r="BT23" i="93"/>
  <c r="BS23" i="93"/>
  <c r="BR23" i="93"/>
  <c r="BQ23" i="93"/>
  <c r="BP23" i="93"/>
  <c r="BO23" i="93"/>
  <c r="BN23" i="93"/>
  <c r="BM23" i="93"/>
  <c r="BL23" i="93"/>
  <c r="BK23" i="93"/>
  <c r="BJ23" i="93"/>
  <c r="BI23" i="93"/>
  <c r="BH23" i="93"/>
  <c r="BF23" i="93"/>
  <c r="BE23" i="93"/>
  <c r="BD23" i="93"/>
  <c r="BC23" i="93"/>
  <c r="BB23" i="93"/>
  <c r="BA23" i="93"/>
  <c r="AZ23" i="93"/>
  <c r="AY23" i="93"/>
  <c r="AX23" i="93"/>
  <c r="AW23" i="93"/>
  <c r="AV23" i="93"/>
  <c r="AU23" i="93"/>
  <c r="AT23" i="93"/>
  <c r="AS23" i="93"/>
  <c r="AR23" i="93"/>
  <c r="AQ23" i="93"/>
  <c r="AP23" i="93"/>
  <c r="AO23" i="93"/>
  <c r="AN23" i="93"/>
  <c r="AM23" i="93"/>
  <c r="AL23" i="93"/>
  <c r="AK23" i="93"/>
  <c r="AI23" i="93"/>
  <c r="AH23" i="93"/>
  <c r="AG23" i="93"/>
  <c r="AF23" i="93"/>
  <c r="AE23" i="93"/>
  <c r="AD23" i="93"/>
  <c r="AC23" i="93"/>
  <c r="AB23" i="93"/>
  <c r="AA23" i="93"/>
  <c r="Z23" i="93"/>
  <c r="Y23" i="93"/>
  <c r="X23" i="93"/>
  <c r="W23" i="93"/>
  <c r="V23" i="93"/>
  <c r="U23" i="93"/>
  <c r="T23" i="93"/>
  <c r="S23" i="93"/>
  <c r="R23" i="93"/>
  <c r="Q23" i="93"/>
  <c r="P23" i="93"/>
  <c r="O23" i="93"/>
  <c r="N23" i="93"/>
  <c r="IN9" i="93"/>
  <c r="IM9" i="93"/>
  <c r="IL9" i="93"/>
  <c r="IK9" i="93"/>
  <c r="IJ9" i="93"/>
  <c r="II9" i="93"/>
  <c r="IH9" i="93"/>
  <c r="IG9" i="93"/>
  <c r="IF9" i="93"/>
  <c r="IE9" i="93"/>
  <c r="ID9" i="93"/>
  <c r="IC9" i="93"/>
  <c r="IB9" i="93"/>
  <c r="IA9" i="93"/>
  <c r="HZ9" i="93"/>
  <c r="HY9" i="93"/>
  <c r="HX9" i="93"/>
  <c r="HW9" i="93"/>
  <c r="HV9" i="93"/>
  <c r="HU9" i="93"/>
  <c r="HT9" i="93"/>
  <c r="HS9" i="93"/>
  <c r="HQ9" i="93"/>
  <c r="HP9" i="93"/>
  <c r="HO9" i="93"/>
  <c r="HN9" i="93"/>
  <c r="HM9" i="93"/>
  <c r="HL9" i="93"/>
  <c r="HK9" i="93"/>
  <c r="HJ9" i="93"/>
  <c r="HI9" i="93"/>
  <c r="HH9" i="93"/>
  <c r="HG9" i="93"/>
  <c r="HF9" i="93"/>
  <c r="HE9" i="93"/>
  <c r="HD9" i="93"/>
  <c r="HC9" i="93"/>
  <c r="HB9" i="93"/>
  <c r="HA9" i="93"/>
  <c r="GZ9" i="93"/>
  <c r="GY9" i="93"/>
  <c r="GX9" i="93"/>
  <c r="GW9" i="93"/>
  <c r="GV9" i="93"/>
  <c r="GT9" i="93"/>
  <c r="GS9" i="93"/>
  <c r="GR9" i="93"/>
  <c r="GQ9" i="93"/>
  <c r="GP9" i="93"/>
  <c r="GO9" i="93"/>
  <c r="GN9" i="93"/>
  <c r="GM9" i="93"/>
  <c r="GL9" i="93"/>
  <c r="GK9" i="93"/>
  <c r="GJ9" i="93"/>
  <c r="GI9" i="93"/>
  <c r="GH9" i="93"/>
  <c r="GG9" i="93"/>
  <c r="GF9" i="93"/>
  <c r="GE9" i="93"/>
  <c r="GD9" i="93"/>
  <c r="GC9" i="93"/>
  <c r="GB9" i="93"/>
  <c r="GA9" i="93"/>
  <c r="FZ9" i="93"/>
  <c r="FY9" i="93"/>
  <c r="FW9" i="93"/>
  <c r="FV9" i="93"/>
  <c r="FU9" i="93"/>
  <c r="FT9" i="93"/>
  <c r="FS9" i="93"/>
  <c r="FR9" i="93"/>
  <c r="FQ9" i="93"/>
  <c r="FP9" i="93"/>
  <c r="FO9" i="93"/>
  <c r="FN9" i="93"/>
  <c r="FM9" i="93"/>
  <c r="FL9" i="93"/>
  <c r="FK9" i="93"/>
  <c r="FJ9" i="93"/>
  <c r="FI9" i="93"/>
  <c r="FH9" i="93"/>
  <c r="FG9" i="93"/>
  <c r="FF9" i="93"/>
  <c r="FE9" i="93"/>
  <c r="FD9" i="93"/>
  <c r="FC9" i="93"/>
  <c r="FB9" i="93"/>
  <c r="ER9" i="93"/>
  <c r="EQ9" i="93"/>
  <c r="EN9" i="93"/>
  <c r="EM9" i="93"/>
  <c r="EL9" i="93"/>
  <c r="EK9" i="93"/>
  <c r="EJ9" i="93"/>
  <c r="EI9" i="93"/>
  <c r="EH9" i="93"/>
  <c r="EG9" i="93"/>
  <c r="EF9" i="93"/>
  <c r="EE9" i="93"/>
  <c r="ED9" i="93"/>
  <c r="EC9" i="93"/>
  <c r="EB9" i="93"/>
  <c r="EA9" i="93"/>
  <c r="DZ9" i="93"/>
  <c r="DY9" i="93"/>
  <c r="DX9" i="93"/>
  <c r="DW9" i="93"/>
  <c r="DV9" i="93"/>
  <c r="DU9" i="93"/>
  <c r="DT9" i="93"/>
  <c r="DS9" i="93"/>
  <c r="DR9" i="93"/>
  <c r="DQ9" i="93"/>
  <c r="DP9" i="93"/>
  <c r="DO9" i="93"/>
  <c r="DN9" i="93"/>
  <c r="DM9" i="93"/>
  <c r="DL9" i="93"/>
  <c r="DK9" i="93"/>
  <c r="DJ9" i="93"/>
  <c r="DI9" i="93"/>
  <c r="DH9" i="93"/>
  <c r="DG9" i="93"/>
  <c r="DF9" i="93"/>
  <c r="DE9" i="93"/>
  <c r="DD9" i="93"/>
  <c r="DC9" i="93"/>
  <c r="DB9" i="93"/>
  <c r="DA9" i="93"/>
  <c r="CZ9" i="93"/>
  <c r="CY9" i="93"/>
  <c r="CW9" i="93"/>
  <c r="CV9" i="93"/>
  <c r="CU9" i="93"/>
  <c r="CT9" i="93"/>
  <c r="CS9" i="93"/>
  <c r="CR9" i="93"/>
  <c r="CQ9" i="93"/>
  <c r="CP9" i="93"/>
  <c r="CO9" i="93"/>
  <c r="CN9" i="93"/>
  <c r="CM9" i="93"/>
  <c r="CL9" i="93"/>
  <c r="CK9" i="93"/>
  <c r="CJ9" i="93"/>
  <c r="CI9" i="93"/>
  <c r="CH9" i="93"/>
  <c r="CG9" i="93"/>
  <c r="CF9" i="93"/>
  <c r="CE9" i="93"/>
  <c r="CD9" i="93"/>
  <c r="CC9" i="93"/>
  <c r="CB9" i="93"/>
  <c r="CA9" i="93"/>
  <c r="BZ9" i="93"/>
  <c r="BY9" i="93"/>
  <c r="BX9" i="93"/>
  <c r="BW9" i="93"/>
  <c r="BV9" i="93"/>
  <c r="BU9" i="93"/>
  <c r="BT9" i="93"/>
  <c r="BS9" i="93"/>
  <c r="BR9" i="93"/>
  <c r="BQ9" i="93"/>
  <c r="BP9" i="93"/>
  <c r="BO9" i="93"/>
  <c r="BN9" i="93"/>
  <c r="BM9" i="93"/>
  <c r="BL9" i="93"/>
  <c r="BK9" i="93"/>
  <c r="BJ9" i="93"/>
  <c r="BI9" i="93"/>
  <c r="BH9" i="93"/>
  <c r="BF9" i="93"/>
  <c r="BE9" i="93"/>
  <c r="BD9" i="93"/>
  <c r="BC9" i="93"/>
  <c r="BB9" i="93"/>
  <c r="BA9" i="93"/>
  <c r="AZ9" i="93"/>
  <c r="AY9" i="93"/>
  <c r="AX9" i="93"/>
  <c r="AW9" i="93"/>
  <c r="AV9" i="93"/>
  <c r="AU9" i="93"/>
  <c r="AT9" i="93"/>
  <c r="AS9" i="93"/>
  <c r="AR9" i="93"/>
  <c r="AQ9" i="93"/>
  <c r="AP9" i="93"/>
  <c r="AO9" i="93"/>
  <c r="AN9" i="93"/>
  <c r="AM9" i="93"/>
  <c r="AL9" i="93"/>
  <c r="AK9" i="93"/>
  <c r="AI9" i="93"/>
  <c r="AH9" i="93"/>
  <c r="AG9" i="93"/>
  <c r="AF9" i="93"/>
  <c r="AE9" i="93"/>
  <c r="AD9" i="93"/>
  <c r="AC9" i="93"/>
  <c r="AB9" i="93"/>
  <c r="AA9" i="93"/>
  <c r="Z9" i="93"/>
  <c r="Y9" i="93"/>
  <c r="X9" i="93"/>
  <c r="W9" i="93"/>
  <c r="V9" i="93"/>
  <c r="U9" i="93"/>
  <c r="T9" i="93"/>
  <c r="S9" i="93"/>
  <c r="R9" i="93"/>
  <c r="Q9" i="93"/>
  <c r="P9" i="93"/>
  <c r="O9" i="93"/>
  <c r="N9" i="93"/>
  <c r="IN18" i="93"/>
  <c r="IM18" i="93"/>
  <c r="IL18" i="93"/>
  <c r="IK18" i="93"/>
  <c r="IJ18" i="93"/>
  <c r="II18" i="93"/>
  <c r="IH18" i="93"/>
  <c r="IG18" i="93"/>
  <c r="IF18" i="93"/>
  <c r="IE18" i="93"/>
  <c r="ID18" i="93"/>
  <c r="IC18" i="93"/>
  <c r="IB18" i="93"/>
  <c r="IA18" i="93"/>
  <c r="HZ18" i="93"/>
  <c r="HY18" i="93"/>
  <c r="HX18" i="93"/>
  <c r="HW18" i="93"/>
  <c r="HV18" i="93"/>
  <c r="HU18" i="93"/>
  <c r="HT18" i="93"/>
  <c r="HS18" i="93"/>
  <c r="HQ18" i="93"/>
  <c r="HP18" i="93"/>
  <c r="HO18" i="93"/>
  <c r="HN18" i="93"/>
  <c r="HM18" i="93"/>
  <c r="HL18" i="93"/>
  <c r="HK18" i="93"/>
  <c r="HJ18" i="93"/>
  <c r="HI18" i="93"/>
  <c r="HH18" i="93"/>
  <c r="HG18" i="93"/>
  <c r="HF18" i="93"/>
  <c r="HE18" i="93"/>
  <c r="HD18" i="93"/>
  <c r="HC18" i="93"/>
  <c r="HB18" i="93"/>
  <c r="HA18" i="93"/>
  <c r="GZ18" i="93"/>
  <c r="GY18" i="93"/>
  <c r="GX18" i="93"/>
  <c r="GW18" i="93"/>
  <c r="GV18" i="93"/>
  <c r="GT18" i="93"/>
  <c r="GS18" i="93"/>
  <c r="GR18" i="93"/>
  <c r="GQ18" i="93"/>
  <c r="GP18" i="93"/>
  <c r="GO18" i="93"/>
  <c r="GN18" i="93"/>
  <c r="GM18" i="93"/>
  <c r="GL18" i="93"/>
  <c r="GK18" i="93"/>
  <c r="GJ18" i="93"/>
  <c r="GI18" i="93"/>
  <c r="GH18" i="93"/>
  <c r="GG18" i="93"/>
  <c r="GF18" i="93"/>
  <c r="GE18" i="93"/>
  <c r="GD18" i="93"/>
  <c r="GC18" i="93"/>
  <c r="GB18" i="93"/>
  <c r="GA18" i="93"/>
  <c r="FZ18" i="93"/>
  <c r="FY18" i="93"/>
  <c r="FW18" i="93"/>
  <c r="FV18" i="93"/>
  <c r="FU18" i="93"/>
  <c r="FT18" i="93"/>
  <c r="FS18" i="93"/>
  <c r="FR18" i="93"/>
  <c r="FQ18" i="93"/>
  <c r="FP18" i="93"/>
  <c r="FO18" i="93"/>
  <c r="FN18" i="93"/>
  <c r="FM18" i="93"/>
  <c r="FL18" i="93"/>
  <c r="FK18" i="93"/>
  <c r="FJ18" i="93"/>
  <c r="FI18" i="93"/>
  <c r="FH18" i="93"/>
  <c r="FG18" i="93"/>
  <c r="FF18" i="93"/>
  <c r="FE18" i="93"/>
  <c r="FD18" i="93"/>
  <c r="FC18" i="93"/>
  <c r="FB18" i="93"/>
  <c r="ER18" i="93"/>
  <c r="EQ18" i="93"/>
  <c r="EN18" i="93"/>
  <c r="EM18" i="93"/>
  <c r="EL18" i="93"/>
  <c r="EK18" i="93"/>
  <c r="EJ18" i="93"/>
  <c r="EI18" i="93"/>
  <c r="EH18" i="93"/>
  <c r="EG18" i="93"/>
  <c r="EF18" i="93"/>
  <c r="EE18" i="93"/>
  <c r="ED18" i="93"/>
  <c r="EC18" i="93"/>
  <c r="EB18" i="93"/>
  <c r="EA18" i="93"/>
  <c r="DZ18" i="93"/>
  <c r="DY18" i="93"/>
  <c r="DX18" i="93"/>
  <c r="DW18" i="93"/>
  <c r="DV18" i="93"/>
  <c r="DU18" i="93"/>
  <c r="DT18" i="93"/>
  <c r="DS18" i="93"/>
  <c r="DR18" i="93"/>
  <c r="DQ18" i="93"/>
  <c r="DP18" i="93"/>
  <c r="DO18" i="93"/>
  <c r="DN18" i="93"/>
  <c r="DM18" i="93"/>
  <c r="DL18" i="93"/>
  <c r="DK18" i="93"/>
  <c r="DJ18" i="93"/>
  <c r="DI18" i="93"/>
  <c r="DH18" i="93"/>
  <c r="DG18" i="93"/>
  <c r="DF18" i="93"/>
  <c r="DE18" i="93"/>
  <c r="DD18" i="93"/>
  <c r="DC18" i="93"/>
  <c r="DB18" i="93"/>
  <c r="DA18" i="93"/>
  <c r="CZ18" i="93"/>
  <c r="CY18" i="93"/>
  <c r="CW18" i="93"/>
  <c r="CV18" i="93"/>
  <c r="CU18" i="93"/>
  <c r="CT18" i="93"/>
  <c r="CS18" i="93"/>
  <c r="CR18" i="93"/>
  <c r="CQ18" i="93"/>
  <c r="CP18" i="93"/>
  <c r="CO18" i="93"/>
  <c r="CN18" i="93"/>
  <c r="CM18" i="93"/>
  <c r="CL18" i="93"/>
  <c r="CK18" i="93"/>
  <c r="CJ18" i="93"/>
  <c r="CI18" i="93"/>
  <c r="CH18" i="93"/>
  <c r="CG18" i="93"/>
  <c r="CF18" i="93"/>
  <c r="CE18" i="93"/>
  <c r="CD18" i="93"/>
  <c r="CC18" i="93"/>
  <c r="CB18" i="93"/>
  <c r="CA18" i="93"/>
  <c r="BZ18" i="93"/>
  <c r="BY18" i="93"/>
  <c r="BX18" i="93"/>
  <c r="BW18" i="93"/>
  <c r="BV18" i="93"/>
  <c r="BU18" i="93"/>
  <c r="BT18" i="93"/>
  <c r="BS18" i="93"/>
  <c r="BR18" i="93"/>
  <c r="BQ18" i="93"/>
  <c r="BP18" i="93"/>
  <c r="BO18" i="93"/>
  <c r="BN18" i="93"/>
  <c r="BM18" i="93"/>
  <c r="BL18" i="93"/>
  <c r="BK18" i="93"/>
  <c r="BJ18" i="93"/>
  <c r="BI18" i="93"/>
  <c r="BH18" i="93"/>
  <c r="BF18" i="93"/>
  <c r="BE18" i="93"/>
  <c r="BD18" i="93"/>
  <c r="BC18" i="93"/>
  <c r="BB18" i="93"/>
  <c r="BA18" i="93"/>
  <c r="AZ18" i="93"/>
  <c r="AY18" i="93"/>
  <c r="AX18" i="93"/>
  <c r="AW18" i="93"/>
  <c r="AV18" i="93"/>
  <c r="AU18" i="93"/>
  <c r="AT18" i="93"/>
  <c r="AS18" i="93"/>
  <c r="AR18" i="93"/>
  <c r="AQ18" i="93"/>
  <c r="AP18" i="93"/>
  <c r="AO18" i="93"/>
  <c r="AN18" i="93"/>
  <c r="AM18" i="93"/>
  <c r="AL18" i="93"/>
  <c r="AK18" i="93"/>
  <c r="AI18" i="93"/>
  <c r="AH18" i="93"/>
  <c r="AG18" i="93"/>
  <c r="AF18" i="93"/>
  <c r="AE18" i="93"/>
  <c r="AD18" i="93"/>
  <c r="AC18" i="93"/>
  <c r="AB18" i="93"/>
  <c r="AA18" i="93"/>
  <c r="Z18" i="93"/>
  <c r="Y18" i="93"/>
  <c r="X18" i="93"/>
  <c r="W18" i="93"/>
  <c r="V18" i="93"/>
  <c r="U18" i="93"/>
  <c r="T18" i="93"/>
  <c r="S18" i="93"/>
  <c r="R18" i="93"/>
  <c r="Q18" i="93"/>
  <c r="P18" i="93"/>
  <c r="O18" i="93"/>
  <c r="N18" i="93"/>
  <c r="IN27" i="93"/>
  <c r="IM27" i="93"/>
  <c r="IL27" i="93"/>
  <c r="IK27" i="93"/>
  <c r="IJ27" i="93"/>
  <c r="II27" i="93"/>
  <c r="IH27" i="93"/>
  <c r="IG27" i="93"/>
  <c r="IF27" i="93"/>
  <c r="IE27" i="93"/>
  <c r="ID27" i="93"/>
  <c r="IC27" i="93"/>
  <c r="IB27" i="93"/>
  <c r="IA27" i="93"/>
  <c r="HZ27" i="93"/>
  <c r="HY27" i="93"/>
  <c r="HX27" i="93"/>
  <c r="HW27" i="93"/>
  <c r="HV27" i="93"/>
  <c r="HU27" i="93"/>
  <c r="HT27" i="93"/>
  <c r="HS27" i="93"/>
  <c r="HQ27" i="93"/>
  <c r="HP27" i="93"/>
  <c r="HO27" i="93"/>
  <c r="HN27" i="93"/>
  <c r="HM27" i="93"/>
  <c r="HL27" i="93"/>
  <c r="HK27" i="93"/>
  <c r="HJ27" i="93"/>
  <c r="HI27" i="93"/>
  <c r="HH27" i="93"/>
  <c r="HG27" i="93"/>
  <c r="HF27" i="93"/>
  <c r="HE27" i="93"/>
  <c r="HD27" i="93"/>
  <c r="HC27" i="93"/>
  <c r="HB27" i="93"/>
  <c r="HA27" i="93"/>
  <c r="GZ27" i="93"/>
  <c r="GY27" i="93"/>
  <c r="GX27" i="93"/>
  <c r="GW27" i="93"/>
  <c r="GV27" i="93"/>
  <c r="GT27" i="93"/>
  <c r="GS27" i="93"/>
  <c r="GR27" i="93"/>
  <c r="GQ27" i="93"/>
  <c r="GP27" i="93"/>
  <c r="GO27" i="93"/>
  <c r="GN27" i="93"/>
  <c r="GM27" i="93"/>
  <c r="GL27" i="93"/>
  <c r="GK27" i="93"/>
  <c r="GJ27" i="93"/>
  <c r="GI27" i="93"/>
  <c r="GH27" i="93"/>
  <c r="GG27" i="93"/>
  <c r="GF27" i="93"/>
  <c r="GE27" i="93"/>
  <c r="GD27" i="93"/>
  <c r="GC27" i="93"/>
  <c r="GB27" i="93"/>
  <c r="GA27" i="93"/>
  <c r="FZ27" i="93"/>
  <c r="FY27" i="93"/>
  <c r="FW27" i="93"/>
  <c r="FV27" i="93"/>
  <c r="FU27" i="93"/>
  <c r="FT27" i="93"/>
  <c r="FS27" i="93"/>
  <c r="FR27" i="93"/>
  <c r="FQ27" i="93"/>
  <c r="FP27" i="93"/>
  <c r="FO27" i="93"/>
  <c r="FN27" i="93"/>
  <c r="FM27" i="93"/>
  <c r="FL27" i="93"/>
  <c r="FK27" i="93"/>
  <c r="FJ27" i="93"/>
  <c r="FI27" i="93"/>
  <c r="FH27" i="93"/>
  <c r="FG27" i="93"/>
  <c r="FF27" i="93"/>
  <c r="FE27" i="93"/>
  <c r="FD27" i="93"/>
  <c r="FC27" i="93"/>
  <c r="FB27" i="93"/>
  <c r="ER27" i="93"/>
  <c r="EQ27" i="93"/>
  <c r="EN27" i="93"/>
  <c r="EM27" i="93"/>
  <c r="EL27" i="93"/>
  <c r="EK27" i="93"/>
  <c r="EJ27" i="93"/>
  <c r="EI27" i="93"/>
  <c r="EH27" i="93"/>
  <c r="EG27" i="93"/>
  <c r="EF27" i="93"/>
  <c r="EE27" i="93"/>
  <c r="ED27" i="93"/>
  <c r="EC27" i="93"/>
  <c r="EB27" i="93"/>
  <c r="EA27" i="93"/>
  <c r="DZ27" i="93"/>
  <c r="DY27" i="93"/>
  <c r="DX27" i="93"/>
  <c r="DW27" i="93"/>
  <c r="DV27" i="93"/>
  <c r="DU27" i="93"/>
  <c r="DT27" i="93"/>
  <c r="DS27" i="93"/>
  <c r="DR27" i="93"/>
  <c r="DQ27" i="93"/>
  <c r="DP27" i="93"/>
  <c r="DO27" i="93"/>
  <c r="DN27" i="93"/>
  <c r="DM27" i="93"/>
  <c r="DL27" i="93"/>
  <c r="DK27" i="93"/>
  <c r="DJ27" i="93"/>
  <c r="DI27" i="93"/>
  <c r="DH27" i="93"/>
  <c r="DG27" i="93"/>
  <c r="DF27" i="93"/>
  <c r="DE27" i="93"/>
  <c r="DD27" i="93"/>
  <c r="DC27" i="93"/>
  <c r="DB27" i="93"/>
  <c r="DA27" i="93"/>
  <c r="CZ27" i="93"/>
  <c r="CY27" i="93"/>
  <c r="CW27" i="93"/>
  <c r="CV27" i="93"/>
  <c r="CU27" i="93"/>
  <c r="CT27" i="93"/>
  <c r="CS27" i="93"/>
  <c r="CR27" i="93"/>
  <c r="CQ27" i="93"/>
  <c r="CP27" i="93"/>
  <c r="CO27" i="93"/>
  <c r="CN27" i="93"/>
  <c r="CM27" i="93"/>
  <c r="CL27" i="93"/>
  <c r="CK27" i="93"/>
  <c r="CJ27" i="93"/>
  <c r="CI27" i="93"/>
  <c r="CH27" i="93"/>
  <c r="CG27" i="93"/>
  <c r="CF27" i="93"/>
  <c r="CE27" i="93"/>
  <c r="CD27" i="93"/>
  <c r="CC27" i="93"/>
  <c r="CB27" i="93"/>
  <c r="CA27" i="93"/>
  <c r="BZ27" i="93"/>
  <c r="BY27" i="93"/>
  <c r="BX27" i="93"/>
  <c r="BW27" i="93"/>
  <c r="BV27" i="93"/>
  <c r="BU27" i="93"/>
  <c r="BT27" i="93"/>
  <c r="BS27" i="93"/>
  <c r="BR27" i="93"/>
  <c r="BQ27" i="93"/>
  <c r="BP27" i="93"/>
  <c r="BO27" i="93"/>
  <c r="BN27" i="93"/>
  <c r="BM27" i="93"/>
  <c r="BL27" i="93"/>
  <c r="BK27" i="93"/>
  <c r="BJ27" i="93"/>
  <c r="BI27" i="93"/>
  <c r="BH27" i="93"/>
  <c r="BF27" i="93"/>
  <c r="BE27" i="93"/>
  <c r="BD27" i="93"/>
  <c r="BC27" i="93"/>
  <c r="BB27" i="93"/>
  <c r="BA27" i="93"/>
  <c r="AZ27" i="93"/>
  <c r="AY27" i="93"/>
  <c r="AX27" i="93"/>
  <c r="AW27" i="93"/>
  <c r="AV27" i="93"/>
  <c r="AU27" i="93"/>
  <c r="AT27" i="93"/>
  <c r="AS27" i="93"/>
  <c r="AR27" i="93"/>
  <c r="AQ27" i="93"/>
  <c r="AP27" i="93"/>
  <c r="AO27" i="93"/>
  <c r="AN27" i="93"/>
  <c r="AM27" i="93"/>
  <c r="AL27" i="93"/>
  <c r="AK27" i="93"/>
  <c r="AI27" i="93"/>
  <c r="AH27" i="93"/>
  <c r="AG27" i="93"/>
  <c r="AF27" i="93"/>
  <c r="AE27" i="93"/>
  <c r="AD27" i="93"/>
  <c r="AC27" i="93"/>
  <c r="AB27" i="93"/>
  <c r="AA27" i="93"/>
  <c r="Z27" i="93"/>
  <c r="Y27" i="93"/>
  <c r="X27" i="93"/>
  <c r="W27" i="93"/>
  <c r="V27" i="93"/>
  <c r="U27" i="93"/>
  <c r="T27" i="93"/>
  <c r="S27" i="93"/>
  <c r="R27" i="93"/>
  <c r="Q27" i="93"/>
  <c r="P27" i="93"/>
  <c r="O27" i="93"/>
  <c r="N27" i="93"/>
  <c r="IN15" i="93"/>
  <c r="IM15" i="93"/>
  <c r="IL15" i="93"/>
  <c r="IK15" i="93"/>
  <c r="IJ15" i="93"/>
  <c r="II15" i="93"/>
  <c r="IH15" i="93"/>
  <c r="IG15" i="93"/>
  <c r="IF15" i="93"/>
  <c r="IE15" i="93"/>
  <c r="ID15" i="93"/>
  <c r="IC15" i="93"/>
  <c r="IB15" i="93"/>
  <c r="IA15" i="93"/>
  <c r="HZ15" i="93"/>
  <c r="HY15" i="93"/>
  <c r="HX15" i="93"/>
  <c r="HW15" i="93"/>
  <c r="HV15" i="93"/>
  <c r="HU15" i="93"/>
  <c r="HT15" i="93"/>
  <c r="HS15" i="93"/>
  <c r="HQ15" i="93"/>
  <c r="HP15" i="93"/>
  <c r="HO15" i="93"/>
  <c r="HN15" i="93"/>
  <c r="HM15" i="93"/>
  <c r="HL15" i="93"/>
  <c r="HK15" i="93"/>
  <c r="HJ15" i="93"/>
  <c r="HI15" i="93"/>
  <c r="HH15" i="93"/>
  <c r="HG15" i="93"/>
  <c r="HF15" i="93"/>
  <c r="HE15" i="93"/>
  <c r="HD15" i="93"/>
  <c r="HC15" i="93"/>
  <c r="HB15" i="93"/>
  <c r="HA15" i="93"/>
  <c r="GZ15" i="93"/>
  <c r="GY15" i="93"/>
  <c r="GX15" i="93"/>
  <c r="GW15" i="93"/>
  <c r="GV15" i="93"/>
  <c r="GT15" i="93"/>
  <c r="GS15" i="93"/>
  <c r="GR15" i="93"/>
  <c r="GQ15" i="93"/>
  <c r="GP15" i="93"/>
  <c r="GO15" i="93"/>
  <c r="GN15" i="93"/>
  <c r="GM15" i="93"/>
  <c r="GL15" i="93"/>
  <c r="GK15" i="93"/>
  <c r="GJ15" i="93"/>
  <c r="GI15" i="93"/>
  <c r="GH15" i="93"/>
  <c r="GG15" i="93"/>
  <c r="GF15" i="93"/>
  <c r="GE15" i="93"/>
  <c r="GD15" i="93"/>
  <c r="GC15" i="93"/>
  <c r="GB15" i="93"/>
  <c r="GA15" i="93"/>
  <c r="FZ15" i="93"/>
  <c r="FY15" i="93"/>
  <c r="FW15" i="93"/>
  <c r="FV15" i="93"/>
  <c r="FU15" i="93"/>
  <c r="FT15" i="93"/>
  <c r="FS15" i="93"/>
  <c r="FR15" i="93"/>
  <c r="FQ15" i="93"/>
  <c r="FP15" i="93"/>
  <c r="FO15" i="93"/>
  <c r="FN15" i="93"/>
  <c r="FM15" i="93"/>
  <c r="FL15" i="93"/>
  <c r="FK15" i="93"/>
  <c r="FJ15" i="93"/>
  <c r="FI15" i="93"/>
  <c r="FH15" i="93"/>
  <c r="FG15" i="93"/>
  <c r="FF15" i="93"/>
  <c r="FE15" i="93"/>
  <c r="FD15" i="93"/>
  <c r="FC15" i="93"/>
  <c r="FB15" i="93"/>
  <c r="ER15" i="93"/>
  <c r="EQ15" i="93"/>
  <c r="EN15" i="93"/>
  <c r="EM15" i="93"/>
  <c r="EL15" i="93"/>
  <c r="EK15" i="93"/>
  <c r="EJ15" i="93"/>
  <c r="EI15" i="93"/>
  <c r="EH15" i="93"/>
  <c r="EG15" i="93"/>
  <c r="EF15" i="93"/>
  <c r="EE15" i="93"/>
  <c r="ED15" i="93"/>
  <c r="EC15" i="93"/>
  <c r="EB15" i="93"/>
  <c r="EA15" i="93"/>
  <c r="DZ15" i="93"/>
  <c r="DY15" i="93"/>
  <c r="DX15" i="93"/>
  <c r="DW15" i="93"/>
  <c r="DV15" i="93"/>
  <c r="DU15" i="93"/>
  <c r="DT15" i="93"/>
  <c r="DS15" i="93"/>
  <c r="DR15" i="93"/>
  <c r="DQ15" i="93"/>
  <c r="DP15" i="93"/>
  <c r="DO15" i="93"/>
  <c r="DN15" i="93"/>
  <c r="DM15" i="93"/>
  <c r="DL15" i="93"/>
  <c r="DK15" i="93"/>
  <c r="DJ15" i="93"/>
  <c r="DI15" i="93"/>
  <c r="DH15" i="93"/>
  <c r="DG15" i="93"/>
  <c r="DF15" i="93"/>
  <c r="DE15" i="93"/>
  <c r="DD15" i="93"/>
  <c r="DC15" i="93"/>
  <c r="DB15" i="93"/>
  <c r="DA15" i="93"/>
  <c r="CZ15" i="93"/>
  <c r="CY15" i="93"/>
  <c r="CW15" i="93"/>
  <c r="CV15" i="93"/>
  <c r="CU15" i="93"/>
  <c r="CT15" i="93"/>
  <c r="CS15" i="93"/>
  <c r="CR15" i="93"/>
  <c r="CQ15" i="93"/>
  <c r="CP15" i="93"/>
  <c r="CO15" i="93"/>
  <c r="CN15" i="93"/>
  <c r="CM15" i="93"/>
  <c r="CL15" i="93"/>
  <c r="CK15" i="93"/>
  <c r="CJ15" i="93"/>
  <c r="CI15" i="93"/>
  <c r="CH15" i="93"/>
  <c r="CG15" i="93"/>
  <c r="CF15" i="93"/>
  <c r="CE15" i="93"/>
  <c r="CD15" i="93"/>
  <c r="CC15" i="93"/>
  <c r="CB15" i="93"/>
  <c r="CA15" i="93"/>
  <c r="BZ15" i="93"/>
  <c r="BY15" i="93"/>
  <c r="BX15" i="93"/>
  <c r="BW15" i="93"/>
  <c r="BV15" i="93"/>
  <c r="BU15" i="93"/>
  <c r="BT15" i="93"/>
  <c r="BS15" i="93"/>
  <c r="BR15" i="93"/>
  <c r="BQ15" i="93"/>
  <c r="BP15" i="93"/>
  <c r="BO15" i="93"/>
  <c r="BN15" i="93"/>
  <c r="BM15" i="93"/>
  <c r="BL15" i="93"/>
  <c r="BK15" i="93"/>
  <c r="BJ15" i="93"/>
  <c r="BI15" i="93"/>
  <c r="BH15" i="93"/>
  <c r="BF15" i="93"/>
  <c r="BE15" i="93"/>
  <c r="BD15" i="93"/>
  <c r="BC15" i="93"/>
  <c r="BB15" i="93"/>
  <c r="BA15" i="93"/>
  <c r="AZ15" i="93"/>
  <c r="AY15" i="93"/>
  <c r="AX15" i="93"/>
  <c r="AW15" i="93"/>
  <c r="AV15" i="93"/>
  <c r="AU15" i="93"/>
  <c r="AT15" i="93"/>
  <c r="AS15" i="93"/>
  <c r="AR15" i="93"/>
  <c r="AQ15" i="93"/>
  <c r="AP15" i="93"/>
  <c r="AO15" i="93"/>
  <c r="AN15" i="93"/>
  <c r="AM15" i="93"/>
  <c r="AL15" i="93"/>
  <c r="AK15" i="93"/>
  <c r="AI15" i="93"/>
  <c r="AH15" i="93"/>
  <c r="AG15" i="93"/>
  <c r="AF15" i="93"/>
  <c r="AE15" i="93"/>
  <c r="AD15" i="93"/>
  <c r="AC15" i="93"/>
  <c r="AB15" i="93"/>
  <c r="AA15" i="93"/>
  <c r="Z15" i="93"/>
  <c r="Y15" i="93"/>
  <c r="X15" i="93"/>
  <c r="W15" i="93"/>
  <c r="V15" i="93"/>
  <c r="U15" i="93"/>
  <c r="T15" i="93"/>
  <c r="S15" i="93"/>
  <c r="R15" i="93"/>
  <c r="Q15" i="93"/>
  <c r="P15" i="93"/>
  <c r="O15" i="93"/>
  <c r="N15" i="93"/>
  <c r="IN14" i="93"/>
  <c r="IM14" i="93"/>
  <c r="IL14" i="93"/>
  <c r="IK14" i="93"/>
  <c r="IJ14" i="93"/>
  <c r="II14" i="93"/>
  <c r="IH14" i="93"/>
  <c r="IG14" i="93"/>
  <c r="IF14" i="93"/>
  <c r="IE14" i="93"/>
  <c r="ID14" i="93"/>
  <c r="IC14" i="93"/>
  <c r="IB14" i="93"/>
  <c r="IA14" i="93"/>
  <c r="HZ14" i="93"/>
  <c r="HY14" i="93"/>
  <c r="HX14" i="93"/>
  <c r="HW14" i="93"/>
  <c r="HV14" i="93"/>
  <c r="HU14" i="93"/>
  <c r="HT14" i="93"/>
  <c r="HS14" i="93"/>
  <c r="HQ14" i="93"/>
  <c r="HP14" i="93"/>
  <c r="HO14" i="93"/>
  <c r="HN14" i="93"/>
  <c r="HM14" i="93"/>
  <c r="HL14" i="93"/>
  <c r="HK14" i="93"/>
  <c r="HJ14" i="93"/>
  <c r="HI14" i="93"/>
  <c r="HH14" i="93"/>
  <c r="HG14" i="93"/>
  <c r="HF14" i="93"/>
  <c r="HE14" i="93"/>
  <c r="HD14" i="93"/>
  <c r="HC14" i="93"/>
  <c r="HB14" i="93"/>
  <c r="HA14" i="93"/>
  <c r="GZ14" i="93"/>
  <c r="GY14" i="93"/>
  <c r="GX14" i="93"/>
  <c r="GW14" i="93"/>
  <c r="GV14" i="93"/>
  <c r="GT14" i="93"/>
  <c r="GS14" i="93"/>
  <c r="GR14" i="93"/>
  <c r="GQ14" i="93"/>
  <c r="GP14" i="93"/>
  <c r="GO14" i="93"/>
  <c r="GN14" i="93"/>
  <c r="GM14" i="93"/>
  <c r="GL14" i="93"/>
  <c r="GK14" i="93"/>
  <c r="GJ14" i="93"/>
  <c r="GI14" i="93"/>
  <c r="GH14" i="93"/>
  <c r="GG14" i="93"/>
  <c r="GF14" i="93"/>
  <c r="GE14" i="93"/>
  <c r="GD14" i="93"/>
  <c r="GC14" i="93"/>
  <c r="GB14" i="93"/>
  <c r="GA14" i="93"/>
  <c r="FZ14" i="93"/>
  <c r="FY14" i="93"/>
  <c r="FW14" i="93"/>
  <c r="FV14" i="93"/>
  <c r="FU14" i="93"/>
  <c r="FT14" i="93"/>
  <c r="FS14" i="93"/>
  <c r="FR14" i="93"/>
  <c r="FQ14" i="93"/>
  <c r="FP14" i="93"/>
  <c r="FO14" i="93"/>
  <c r="FN14" i="93"/>
  <c r="FM14" i="93"/>
  <c r="FL14" i="93"/>
  <c r="FK14" i="93"/>
  <c r="FJ14" i="93"/>
  <c r="FI14" i="93"/>
  <c r="FH14" i="93"/>
  <c r="FG14" i="93"/>
  <c r="FF14" i="93"/>
  <c r="FE14" i="93"/>
  <c r="FD14" i="93"/>
  <c r="FC14" i="93"/>
  <c r="FB14" i="93"/>
  <c r="ER14" i="93"/>
  <c r="EQ14" i="93"/>
  <c r="EN14" i="93"/>
  <c r="EM14" i="93"/>
  <c r="EL14" i="93"/>
  <c r="EK14" i="93"/>
  <c r="EJ14" i="93"/>
  <c r="EI14" i="93"/>
  <c r="EH14" i="93"/>
  <c r="EG14" i="93"/>
  <c r="EF14" i="93"/>
  <c r="EE14" i="93"/>
  <c r="ED14" i="93"/>
  <c r="EC14" i="93"/>
  <c r="EB14" i="93"/>
  <c r="EA14" i="93"/>
  <c r="DZ14" i="93"/>
  <c r="DY14" i="93"/>
  <c r="DX14" i="93"/>
  <c r="DW14" i="93"/>
  <c r="DV14" i="93"/>
  <c r="DU14" i="93"/>
  <c r="DT14" i="93"/>
  <c r="DS14" i="93"/>
  <c r="DR14" i="93"/>
  <c r="DQ14" i="93"/>
  <c r="DP14" i="93"/>
  <c r="DO14" i="93"/>
  <c r="DN14" i="93"/>
  <c r="DM14" i="93"/>
  <c r="DL14" i="93"/>
  <c r="DK14" i="93"/>
  <c r="DJ14" i="93"/>
  <c r="DI14" i="93"/>
  <c r="DH14" i="93"/>
  <c r="DG14" i="93"/>
  <c r="DF14" i="93"/>
  <c r="DE14" i="93"/>
  <c r="DD14" i="93"/>
  <c r="DC14" i="93"/>
  <c r="DB14" i="93"/>
  <c r="DA14" i="93"/>
  <c r="CZ14" i="93"/>
  <c r="CY14" i="93"/>
  <c r="CW14" i="93"/>
  <c r="CV14" i="93"/>
  <c r="CU14" i="93"/>
  <c r="CT14" i="93"/>
  <c r="CS14" i="93"/>
  <c r="CR14" i="93"/>
  <c r="CQ14" i="93"/>
  <c r="CP14" i="93"/>
  <c r="CO14" i="93"/>
  <c r="CN14" i="93"/>
  <c r="CM14" i="93"/>
  <c r="CL14" i="93"/>
  <c r="CK14" i="93"/>
  <c r="CJ14" i="93"/>
  <c r="CI14" i="93"/>
  <c r="CH14" i="93"/>
  <c r="CG14" i="93"/>
  <c r="CF14" i="93"/>
  <c r="CE14" i="93"/>
  <c r="CD14" i="93"/>
  <c r="CC14" i="93"/>
  <c r="CB14" i="93"/>
  <c r="CA14" i="93"/>
  <c r="BZ14" i="93"/>
  <c r="BY14" i="93"/>
  <c r="BX14" i="93"/>
  <c r="BW14" i="93"/>
  <c r="BV14" i="93"/>
  <c r="BU14" i="93"/>
  <c r="BT14" i="93"/>
  <c r="BS14" i="93"/>
  <c r="BR14" i="93"/>
  <c r="BQ14" i="93"/>
  <c r="BP14" i="93"/>
  <c r="BO14" i="93"/>
  <c r="BN14" i="93"/>
  <c r="BM14" i="93"/>
  <c r="BL14" i="93"/>
  <c r="BK14" i="93"/>
  <c r="BJ14" i="93"/>
  <c r="BI14" i="93"/>
  <c r="BH14" i="93"/>
  <c r="BF14" i="93"/>
  <c r="BE14" i="93"/>
  <c r="BD14" i="93"/>
  <c r="BC14" i="93"/>
  <c r="BB14" i="93"/>
  <c r="BA14" i="93"/>
  <c r="AZ14" i="93"/>
  <c r="AY14" i="93"/>
  <c r="AX14" i="93"/>
  <c r="AW14" i="93"/>
  <c r="AV14" i="93"/>
  <c r="AU14" i="93"/>
  <c r="AT14" i="93"/>
  <c r="AS14" i="93"/>
  <c r="AR14" i="93"/>
  <c r="AQ14" i="93"/>
  <c r="AP14" i="93"/>
  <c r="AO14" i="93"/>
  <c r="AN14" i="93"/>
  <c r="AM14" i="93"/>
  <c r="AL14" i="93"/>
  <c r="AK14" i="93"/>
  <c r="AI14" i="93"/>
  <c r="AH14" i="93"/>
  <c r="AG14" i="93"/>
  <c r="AF14" i="93"/>
  <c r="AE14" i="93"/>
  <c r="AD14" i="93"/>
  <c r="AC14" i="93"/>
  <c r="AB14" i="93"/>
  <c r="AA14" i="93"/>
  <c r="Z14" i="93"/>
  <c r="Y14" i="93"/>
  <c r="X14" i="93"/>
  <c r="W14" i="93"/>
  <c r="V14" i="93"/>
  <c r="U14" i="93"/>
  <c r="T14" i="93"/>
  <c r="S14" i="93"/>
  <c r="R14" i="93"/>
  <c r="Q14" i="93"/>
  <c r="P14" i="93"/>
  <c r="O14" i="93"/>
  <c r="N14" i="93"/>
  <c r="IN12" i="93"/>
  <c r="IM12" i="93"/>
  <c r="IL12" i="93"/>
  <c r="IK12" i="93"/>
  <c r="IJ12" i="93"/>
  <c r="II12" i="93"/>
  <c r="IH12" i="93"/>
  <c r="IG12" i="93"/>
  <c r="IF12" i="93"/>
  <c r="IE12" i="93"/>
  <c r="ID12" i="93"/>
  <c r="IC12" i="93"/>
  <c r="IB12" i="93"/>
  <c r="IA12" i="93"/>
  <c r="HZ12" i="93"/>
  <c r="HY12" i="93"/>
  <c r="HX12" i="93"/>
  <c r="HW12" i="93"/>
  <c r="HV12" i="93"/>
  <c r="HU12" i="93"/>
  <c r="HT12" i="93"/>
  <c r="HS12" i="93"/>
  <c r="HQ12" i="93"/>
  <c r="HP12" i="93"/>
  <c r="HO12" i="93"/>
  <c r="HN12" i="93"/>
  <c r="HM12" i="93"/>
  <c r="HL12" i="93"/>
  <c r="HK12" i="93"/>
  <c r="HJ12" i="93"/>
  <c r="HI12" i="93"/>
  <c r="HH12" i="93"/>
  <c r="HG12" i="93"/>
  <c r="HF12" i="93"/>
  <c r="HE12" i="93"/>
  <c r="HD12" i="93"/>
  <c r="HC12" i="93"/>
  <c r="HB12" i="93"/>
  <c r="HA12" i="93"/>
  <c r="GZ12" i="93"/>
  <c r="GY12" i="93"/>
  <c r="GX12" i="93"/>
  <c r="GW12" i="93"/>
  <c r="GV12" i="93"/>
  <c r="GT12" i="93"/>
  <c r="GS12" i="93"/>
  <c r="GR12" i="93"/>
  <c r="GQ12" i="93"/>
  <c r="GP12" i="93"/>
  <c r="GO12" i="93"/>
  <c r="GN12" i="93"/>
  <c r="GM12" i="93"/>
  <c r="GL12" i="93"/>
  <c r="GK12" i="93"/>
  <c r="GJ12" i="93"/>
  <c r="GI12" i="93"/>
  <c r="GH12" i="93"/>
  <c r="GG12" i="93"/>
  <c r="GF12" i="93"/>
  <c r="GE12" i="93"/>
  <c r="GD12" i="93"/>
  <c r="GC12" i="93"/>
  <c r="GB12" i="93"/>
  <c r="GA12" i="93"/>
  <c r="FZ12" i="93"/>
  <c r="FY12" i="93"/>
  <c r="FW12" i="93"/>
  <c r="FV12" i="93"/>
  <c r="FU12" i="93"/>
  <c r="FT12" i="93"/>
  <c r="FS12" i="93"/>
  <c r="FR12" i="93"/>
  <c r="FQ12" i="93"/>
  <c r="FP12" i="93"/>
  <c r="FO12" i="93"/>
  <c r="FN12" i="93"/>
  <c r="FM12" i="93"/>
  <c r="FL12" i="93"/>
  <c r="FK12" i="93"/>
  <c r="FJ12" i="93"/>
  <c r="FI12" i="93"/>
  <c r="FH12" i="93"/>
  <c r="FG12" i="93"/>
  <c r="FF12" i="93"/>
  <c r="FE12" i="93"/>
  <c r="FD12" i="93"/>
  <c r="FC12" i="93"/>
  <c r="FB12" i="93"/>
  <c r="ER12" i="93"/>
  <c r="EQ12" i="93"/>
  <c r="EN12" i="93"/>
  <c r="EM12" i="93"/>
  <c r="EL12" i="93"/>
  <c r="EK12" i="93"/>
  <c r="EJ12" i="93"/>
  <c r="EI12" i="93"/>
  <c r="EH12" i="93"/>
  <c r="EG12" i="93"/>
  <c r="EF12" i="93"/>
  <c r="EE12" i="93"/>
  <c r="ED12" i="93"/>
  <c r="EC12" i="93"/>
  <c r="EB12" i="93"/>
  <c r="EA12" i="93"/>
  <c r="DZ12" i="93"/>
  <c r="DY12" i="93"/>
  <c r="DX12" i="93"/>
  <c r="DW12" i="93"/>
  <c r="DV12" i="93"/>
  <c r="DU12" i="93"/>
  <c r="DT12" i="93"/>
  <c r="DS12" i="93"/>
  <c r="DR12" i="93"/>
  <c r="DQ12" i="93"/>
  <c r="DP12" i="93"/>
  <c r="DO12" i="93"/>
  <c r="DN12" i="93"/>
  <c r="DM12" i="93"/>
  <c r="DL12" i="93"/>
  <c r="DK12" i="93"/>
  <c r="DJ12" i="93"/>
  <c r="DI12" i="93"/>
  <c r="DH12" i="93"/>
  <c r="DG12" i="93"/>
  <c r="DF12" i="93"/>
  <c r="DE12" i="93"/>
  <c r="DD12" i="93"/>
  <c r="DC12" i="93"/>
  <c r="DB12" i="93"/>
  <c r="DA12" i="93"/>
  <c r="CZ12" i="93"/>
  <c r="CY12" i="93"/>
  <c r="CW12" i="93"/>
  <c r="CV12" i="93"/>
  <c r="CU12" i="93"/>
  <c r="CT12" i="93"/>
  <c r="CS12" i="93"/>
  <c r="CR12" i="93"/>
  <c r="CQ12" i="93"/>
  <c r="CP12" i="93"/>
  <c r="CO12" i="93"/>
  <c r="CN12" i="93"/>
  <c r="CM12" i="93"/>
  <c r="CL12" i="93"/>
  <c r="CK12" i="93"/>
  <c r="CJ12" i="93"/>
  <c r="CI12" i="93"/>
  <c r="CH12" i="93"/>
  <c r="CG12" i="93"/>
  <c r="CF12" i="93"/>
  <c r="CE12" i="93"/>
  <c r="CD12" i="93"/>
  <c r="CC12" i="93"/>
  <c r="CB12" i="93"/>
  <c r="CA12" i="93"/>
  <c r="BZ12" i="93"/>
  <c r="BY12" i="93"/>
  <c r="BX12" i="93"/>
  <c r="BW12" i="93"/>
  <c r="BV12" i="93"/>
  <c r="BU12" i="93"/>
  <c r="BT12" i="93"/>
  <c r="BS12" i="93"/>
  <c r="BR12" i="93"/>
  <c r="BQ12" i="93"/>
  <c r="BP12" i="93"/>
  <c r="BO12" i="93"/>
  <c r="BN12" i="93"/>
  <c r="BM12" i="93"/>
  <c r="BL12" i="93"/>
  <c r="BK12" i="93"/>
  <c r="BJ12" i="93"/>
  <c r="BI12" i="93"/>
  <c r="BH12" i="93"/>
  <c r="BF12" i="93"/>
  <c r="BE12" i="93"/>
  <c r="BD12" i="93"/>
  <c r="BC12" i="93"/>
  <c r="BB12" i="93"/>
  <c r="BA12" i="93"/>
  <c r="AZ12" i="93"/>
  <c r="AY12" i="93"/>
  <c r="AX12" i="93"/>
  <c r="AW12" i="93"/>
  <c r="AV12" i="93"/>
  <c r="AU12" i="93"/>
  <c r="AT12" i="93"/>
  <c r="AS12" i="93"/>
  <c r="AR12" i="93"/>
  <c r="AQ12" i="93"/>
  <c r="AP12" i="93"/>
  <c r="AO12" i="93"/>
  <c r="AN12" i="93"/>
  <c r="AM12" i="93"/>
  <c r="AL12" i="93"/>
  <c r="AK12" i="93"/>
  <c r="AI12" i="93"/>
  <c r="AH12" i="93"/>
  <c r="AG12" i="93"/>
  <c r="AF12" i="93"/>
  <c r="AE12" i="93"/>
  <c r="AD12" i="93"/>
  <c r="AC12" i="93"/>
  <c r="AB12" i="93"/>
  <c r="AA12" i="93"/>
  <c r="Z12" i="93"/>
  <c r="Y12" i="93"/>
  <c r="X12" i="93"/>
  <c r="W12" i="93"/>
  <c r="V12" i="93"/>
  <c r="U12" i="93"/>
  <c r="T12" i="93"/>
  <c r="S12" i="93"/>
  <c r="R12" i="93"/>
  <c r="Q12" i="93"/>
  <c r="P12" i="93"/>
  <c r="O12" i="93"/>
  <c r="N12" i="93"/>
  <c r="IN17" i="93"/>
  <c r="IM17" i="93"/>
  <c r="IL17" i="93"/>
  <c r="IK17" i="93"/>
  <c r="IJ17" i="93"/>
  <c r="II17" i="93"/>
  <c r="IH17" i="93"/>
  <c r="IG17" i="93"/>
  <c r="IF17" i="93"/>
  <c r="IE17" i="93"/>
  <c r="ID17" i="93"/>
  <c r="IC17" i="93"/>
  <c r="IB17" i="93"/>
  <c r="IA17" i="93"/>
  <c r="HZ17" i="93"/>
  <c r="HY17" i="93"/>
  <c r="HX17" i="93"/>
  <c r="HW17" i="93"/>
  <c r="HV17" i="93"/>
  <c r="HU17" i="93"/>
  <c r="HT17" i="93"/>
  <c r="HS17" i="93"/>
  <c r="HQ17" i="93"/>
  <c r="HP17" i="93"/>
  <c r="HO17" i="93"/>
  <c r="HN17" i="93"/>
  <c r="HM17" i="93"/>
  <c r="HL17" i="93"/>
  <c r="HK17" i="93"/>
  <c r="HJ17" i="93"/>
  <c r="HI17" i="93"/>
  <c r="HH17" i="93"/>
  <c r="HG17" i="93"/>
  <c r="HF17" i="93"/>
  <c r="HE17" i="93"/>
  <c r="HD17" i="93"/>
  <c r="HC17" i="93"/>
  <c r="HB17" i="93"/>
  <c r="HA17" i="93"/>
  <c r="GZ17" i="93"/>
  <c r="GY17" i="93"/>
  <c r="GX17" i="93"/>
  <c r="GW17" i="93"/>
  <c r="GV17" i="93"/>
  <c r="GT17" i="93"/>
  <c r="GS17" i="93"/>
  <c r="GR17" i="93"/>
  <c r="GQ17" i="93"/>
  <c r="GP17" i="93"/>
  <c r="GO17" i="93"/>
  <c r="GN17" i="93"/>
  <c r="GM17" i="93"/>
  <c r="GL17" i="93"/>
  <c r="GK17" i="93"/>
  <c r="GJ17" i="93"/>
  <c r="GI17" i="93"/>
  <c r="GH17" i="93"/>
  <c r="GG17" i="93"/>
  <c r="GF17" i="93"/>
  <c r="GE17" i="93"/>
  <c r="GD17" i="93"/>
  <c r="GC17" i="93"/>
  <c r="GB17" i="93"/>
  <c r="GA17" i="93"/>
  <c r="FZ17" i="93"/>
  <c r="FY17" i="93"/>
  <c r="FW17" i="93"/>
  <c r="FV17" i="93"/>
  <c r="FU17" i="93"/>
  <c r="FT17" i="93"/>
  <c r="FS17" i="93"/>
  <c r="FR17" i="93"/>
  <c r="FQ17" i="93"/>
  <c r="FP17" i="93"/>
  <c r="FO17" i="93"/>
  <c r="FN17" i="93"/>
  <c r="FM17" i="93"/>
  <c r="FL17" i="93"/>
  <c r="FK17" i="93"/>
  <c r="FJ17" i="93"/>
  <c r="FI17" i="93"/>
  <c r="FH17" i="93"/>
  <c r="FG17" i="93"/>
  <c r="FF17" i="93"/>
  <c r="FE17" i="93"/>
  <c r="FD17" i="93"/>
  <c r="FC17" i="93"/>
  <c r="FB17" i="93"/>
  <c r="ER17" i="93"/>
  <c r="EQ17" i="93"/>
  <c r="EN17" i="93"/>
  <c r="EM17" i="93"/>
  <c r="EL17" i="93"/>
  <c r="EK17" i="93"/>
  <c r="EJ17" i="93"/>
  <c r="EI17" i="93"/>
  <c r="EH17" i="93"/>
  <c r="EG17" i="93"/>
  <c r="EF17" i="93"/>
  <c r="EE17" i="93"/>
  <c r="ED17" i="93"/>
  <c r="EC17" i="93"/>
  <c r="EB17" i="93"/>
  <c r="EA17" i="93"/>
  <c r="DZ17" i="93"/>
  <c r="DY17" i="93"/>
  <c r="DX17" i="93"/>
  <c r="DW17" i="93"/>
  <c r="DV17" i="93"/>
  <c r="DU17" i="93"/>
  <c r="DT17" i="93"/>
  <c r="DS17" i="93"/>
  <c r="DR17" i="93"/>
  <c r="DQ17" i="93"/>
  <c r="DP17" i="93"/>
  <c r="DO17" i="93"/>
  <c r="DN17" i="93"/>
  <c r="DM17" i="93"/>
  <c r="DL17" i="93"/>
  <c r="DK17" i="93"/>
  <c r="DJ17" i="93"/>
  <c r="DI17" i="93"/>
  <c r="DH17" i="93"/>
  <c r="DG17" i="93"/>
  <c r="DF17" i="93"/>
  <c r="DE17" i="93"/>
  <c r="DD17" i="93"/>
  <c r="DC17" i="93"/>
  <c r="DB17" i="93"/>
  <c r="DA17" i="93"/>
  <c r="CZ17" i="93"/>
  <c r="CY17" i="93"/>
  <c r="CW17" i="93"/>
  <c r="CV17" i="93"/>
  <c r="CU17" i="93"/>
  <c r="CT17" i="93"/>
  <c r="CS17" i="93"/>
  <c r="CR17" i="93"/>
  <c r="CQ17" i="93"/>
  <c r="CP17" i="93"/>
  <c r="CO17" i="93"/>
  <c r="CN17" i="93"/>
  <c r="CM17" i="93"/>
  <c r="CL17" i="93"/>
  <c r="CK17" i="93"/>
  <c r="CJ17" i="93"/>
  <c r="CI17" i="93"/>
  <c r="CH17" i="93"/>
  <c r="CG17" i="93"/>
  <c r="CF17" i="93"/>
  <c r="CE17" i="93"/>
  <c r="CD17" i="93"/>
  <c r="CC17" i="93"/>
  <c r="CB17" i="93"/>
  <c r="CA17" i="93"/>
  <c r="BZ17" i="93"/>
  <c r="BY17" i="93"/>
  <c r="BX17" i="93"/>
  <c r="BW17" i="93"/>
  <c r="BV17" i="93"/>
  <c r="BU17" i="93"/>
  <c r="BT17" i="93"/>
  <c r="BS17" i="93"/>
  <c r="BR17" i="93"/>
  <c r="BQ17" i="93"/>
  <c r="BP17" i="93"/>
  <c r="BO17" i="93"/>
  <c r="BN17" i="93"/>
  <c r="BM17" i="93"/>
  <c r="BL17" i="93"/>
  <c r="BK17" i="93"/>
  <c r="BJ17" i="93"/>
  <c r="BI17" i="93"/>
  <c r="BH17" i="93"/>
  <c r="BF17" i="93"/>
  <c r="BE17" i="93"/>
  <c r="BD17" i="93"/>
  <c r="BC17" i="93"/>
  <c r="BB17" i="93"/>
  <c r="BA17" i="93"/>
  <c r="AZ17" i="93"/>
  <c r="AY17" i="93"/>
  <c r="AX17" i="93"/>
  <c r="AW17" i="93"/>
  <c r="AV17" i="93"/>
  <c r="AU17" i="93"/>
  <c r="AT17" i="93"/>
  <c r="AS17" i="93"/>
  <c r="AR17" i="93"/>
  <c r="AQ17" i="93"/>
  <c r="AP17" i="93"/>
  <c r="AO17" i="93"/>
  <c r="AN17" i="93"/>
  <c r="AM17" i="93"/>
  <c r="AL17" i="93"/>
  <c r="AK17" i="93"/>
  <c r="AI17" i="93"/>
  <c r="AH17" i="93"/>
  <c r="AG17" i="93"/>
  <c r="AF17" i="93"/>
  <c r="AE17" i="93"/>
  <c r="AD17" i="93"/>
  <c r="AC17" i="93"/>
  <c r="AB17" i="93"/>
  <c r="AA17" i="93"/>
  <c r="Z17" i="93"/>
  <c r="Y17" i="93"/>
  <c r="X17" i="93"/>
  <c r="W17" i="93"/>
  <c r="V17" i="93"/>
  <c r="U17" i="93"/>
  <c r="T17" i="93"/>
  <c r="S17" i="93"/>
  <c r="R17" i="93"/>
  <c r="Q17" i="93"/>
  <c r="P17" i="93"/>
  <c r="O17" i="93"/>
  <c r="N17" i="93"/>
  <c r="IP4" i="93"/>
  <c r="IN42" i="92"/>
  <c r="IM42" i="92"/>
  <c r="IL42" i="92"/>
  <c r="IK42" i="92"/>
  <c r="IJ42" i="92"/>
  <c r="II42" i="92"/>
  <c r="IH42" i="92"/>
  <c r="IG42" i="92"/>
  <c r="IF42" i="92"/>
  <c r="IE42" i="92"/>
  <c r="ID42" i="92"/>
  <c r="IC42" i="92"/>
  <c r="IB42" i="92"/>
  <c r="IA42" i="92"/>
  <c r="HZ42" i="92"/>
  <c r="HY42" i="92"/>
  <c r="HX42" i="92"/>
  <c r="HW42" i="92"/>
  <c r="HV42" i="92"/>
  <c r="HU42" i="92"/>
  <c r="HT42" i="92"/>
  <c r="HS42" i="92"/>
  <c r="HQ42" i="92"/>
  <c r="HP42" i="92"/>
  <c r="HO42" i="92"/>
  <c r="HN42" i="92"/>
  <c r="HM42" i="92"/>
  <c r="HL42" i="92"/>
  <c r="HK42" i="92"/>
  <c r="HJ42" i="92"/>
  <c r="HI42" i="92"/>
  <c r="HH42" i="92"/>
  <c r="HG42" i="92"/>
  <c r="HF42" i="92"/>
  <c r="HE42" i="92"/>
  <c r="HD42" i="92"/>
  <c r="HC42" i="92"/>
  <c r="HB42" i="92"/>
  <c r="HA42" i="92"/>
  <c r="GZ42" i="92"/>
  <c r="GY42" i="92"/>
  <c r="GX42" i="92"/>
  <c r="GW42" i="92"/>
  <c r="GV42" i="92"/>
  <c r="GT42" i="92"/>
  <c r="GS42" i="92"/>
  <c r="GR42" i="92"/>
  <c r="GQ42" i="92"/>
  <c r="GP42" i="92"/>
  <c r="GO42" i="92"/>
  <c r="GN42" i="92"/>
  <c r="GM42" i="92"/>
  <c r="GL42" i="92"/>
  <c r="GK42" i="92"/>
  <c r="GJ42" i="92"/>
  <c r="GI42" i="92"/>
  <c r="GH42" i="92"/>
  <c r="GG42" i="92"/>
  <c r="GF42" i="92"/>
  <c r="GE42" i="92"/>
  <c r="GD42" i="92"/>
  <c r="GC42" i="92"/>
  <c r="GB42" i="92"/>
  <c r="GA42" i="92"/>
  <c r="FZ42" i="92"/>
  <c r="FY42" i="92"/>
  <c r="FW42" i="92"/>
  <c r="FV42" i="92"/>
  <c r="FU42" i="92"/>
  <c r="FT42" i="92"/>
  <c r="FS42" i="92"/>
  <c r="FR42" i="92"/>
  <c r="FQ42" i="92"/>
  <c r="FP42" i="92"/>
  <c r="FO42" i="92"/>
  <c r="FN42" i="92"/>
  <c r="FM42" i="92"/>
  <c r="FL42" i="92"/>
  <c r="FK42" i="92"/>
  <c r="FJ42" i="92"/>
  <c r="FI42" i="92"/>
  <c r="FH42" i="92"/>
  <c r="FG42" i="92"/>
  <c r="FF42" i="92"/>
  <c r="FE42" i="92"/>
  <c r="FD42" i="92"/>
  <c r="FC42" i="92"/>
  <c r="FB42" i="92"/>
  <c r="ER42" i="92"/>
  <c r="EQ42" i="92"/>
  <c r="EN42" i="92"/>
  <c r="EM42" i="92"/>
  <c r="EL42" i="92"/>
  <c r="EK42" i="92"/>
  <c r="EJ42" i="92"/>
  <c r="EI42" i="92"/>
  <c r="EH42" i="92"/>
  <c r="EG42" i="92"/>
  <c r="EF42" i="92"/>
  <c r="EE42" i="92"/>
  <c r="ED42" i="92"/>
  <c r="EC42" i="92"/>
  <c r="EB42" i="92"/>
  <c r="EA42" i="92"/>
  <c r="DZ42" i="92"/>
  <c r="DY42" i="92"/>
  <c r="DX42" i="92"/>
  <c r="DW42" i="92"/>
  <c r="DV42" i="92"/>
  <c r="DU42" i="92"/>
  <c r="DT42" i="92"/>
  <c r="DS42" i="92"/>
  <c r="DR42" i="92"/>
  <c r="DQ42" i="92"/>
  <c r="DP42" i="92"/>
  <c r="DO42" i="92"/>
  <c r="DN42" i="92"/>
  <c r="DM42" i="92"/>
  <c r="DL42" i="92"/>
  <c r="DK42" i="92"/>
  <c r="DJ42" i="92"/>
  <c r="DI42" i="92"/>
  <c r="DH42" i="92"/>
  <c r="DG42" i="92"/>
  <c r="DF42" i="92"/>
  <c r="DE42" i="92"/>
  <c r="DD42" i="92"/>
  <c r="DC42" i="92"/>
  <c r="DB42" i="92"/>
  <c r="DA42" i="92"/>
  <c r="CZ42" i="92"/>
  <c r="CY42" i="92"/>
  <c r="CW42" i="92"/>
  <c r="CV42" i="92"/>
  <c r="CU42" i="92"/>
  <c r="CT42" i="92"/>
  <c r="CS42" i="92"/>
  <c r="CR42" i="92"/>
  <c r="CQ42" i="92"/>
  <c r="CP42" i="92"/>
  <c r="CO42" i="92"/>
  <c r="CN42" i="92"/>
  <c r="CM42" i="92"/>
  <c r="CL42" i="92"/>
  <c r="CK42" i="92"/>
  <c r="CJ42" i="92"/>
  <c r="CI42" i="92"/>
  <c r="CH42" i="92"/>
  <c r="CG42" i="92"/>
  <c r="CF42" i="92"/>
  <c r="CE42" i="92"/>
  <c r="CD42" i="92"/>
  <c r="CC42" i="92"/>
  <c r="CB42" i="92"/>
  <c r="CA42" i="92"/>
  <c r="BZ42" i="92"/>
  <c r="BY42" i="92"/>
  <c r="BX42" i="92"/>
  <c r="BW42" i="92"/>
  <c r="BV42" i="92"/>
  <c r="BU42" i="92"/>
  <c r="BT42" i="92"/>
  <c r="BS42" i="92"/>
  <c r="BR42" i="92"/>
  <c r="BQ42" i="92"/>
  <c r="BP42" i="92"/>
  <c r="BO42" i="92"/>
  <c r="BN42" i="92"/>
  <c r="BM42" i="92"/>
  <c r="BL42" i="92"/>
  <c r="BK42" i="92"/>
  <c r="BJ42" i="92"/>
  <c r="BI42" i="92"/>
  <c r="BH42" i="92"/>
  <c r="BF42" i="92"/>
  <c r="BE42" i="92"/>
  <c r="BD42" i="92"/>
  <c r="BC42" i="92"/>
  <c r="BB42" i="92"/>
  <c r="BA42" i="92"/>
  <c r="AZ42" i="92"/>
  <c r="AY42" i="92"/>
  <c r="AX42" i="92"/>
  <c r="AW42" i="92"/>
  <c r="AV42" i="92"/>
  <c r="AU42" i="92"/>
  <c r="AT42" i="92"/>
  <c r="AS42" i="92"/>
  <c r="AR42" i="92"/>
  <c r="AQ42" i="92"/>
  <c r="AP42" i="92"/>
  <c r="AO42" i="92"/>
  <c r="AN42" i="92"/>
  <c r="AM42" i="92"/>
  <c r="AL42" i="92"/>
  <c r="AK42" i="92"/>
  <c r="AI42" i="92"/>
  <c r="AH42" i="92"/>
  <c r="AG42" i="92"/>
  <c r="AF42" i="92"/>
  <c r="AE42" i="92"/>
  <c r="AD42" i="92"/>
  <c r="AC42" i="92"/>
  <c r="AB42" i="92"/>
  <c r="AA42" i="92"/>
  <c r="Z42" i="92"/>
  <c r="Y42" i="92"/>
  <c r="X42" i="92"/>
  <c r="W42" i="92"/>
  <c r="V42" i="92"/>
  <c r="U42" i="92"/>
  <c r="T42" i="92"/>
  <c r="S42" i="92"/>
  <c r="R42" i="92"/>
  <c r="Q42" i="92"/>
  <c r="P42" i="92"/>
  <c r="O42" i="92"/>
  <c r="N42" i="92"/>
  <c r="IN41" i="92"/>
  <c r="IM41" i="92"/>
  <c r="IL41" i="92"/>
  <c r="IK41" i="92"/>
  <c r="IJ41" i="92"/>
  <c r="II41" i="92"/>
  <c r="IH41" i="92"/>
  <c r="IG41" i="92"/>
  <c r="IF41" i="92"/>
  <c r="IE41" i="92"/>
  <c r="ID41" i="92"/>
  <c r="IC41" i="92"/>
  <c r="IB41" i="92"/>
  <c r="IA41" i="92"/>
  <c r="HZ41" i="92"/>
  <c r="HY41" i="92"/>
  <c r="HX41" i="92"/>
  <c r="HW41" i="92"/>
  <c r="HV41" i="92"/>
  <c r="HU41" i="92"/>
  <c r="HT41" i="92"/>
  <c r="HS41" i="92"/>
  <c r="HQ41" i="92"/>
  <c r="HP41" i="92"/>
  <c r="HO41" i="92"/>
  <c r="HN41" i="92"/>
  <c r="HM41" i="92"/>
  <c r="HL41" i="92"/>
  <c r="HK41" i="92"/>
  <c r="HJ41" i="92"/>
  <c r="HI41" i="92"/>
  <c r="HH41" i="92"/>
  <c r="HG41" i="92"/>
  <c r="HF41" i="92"/>
  <c r="HE41" i="92"/>
  <c r="HD41" i="92"/>
  <c r="HC41" i="92"/>
  <c r="HB41" i="92"/>
  <c r="HA41" i="92"/>
  <c r="GZ41" i="92"/>
  <c r="GY41" i="92"/>
  <c r="GX41" i="92"/>
  <c r="GW41" i="92"/>
  <c r="GV41" i="92"/>
  <c r="GT41" i="92"/>
  <c r="GS41" i="92"/>
  <c r="GR41" i="92"/>
  <c r="GQ41" i="92"/>
  <c r="GP41" i="92"/>
  <c r="GO41" i="92"/>
  <c r="GN41" i="92"/>
  <c r="GM41" i="92"/>
  <c r="GL41" i="92"/>
  <c r="GK41" i="92"/>
  <c r="GJ41" i="92"/>
  <c r="GI41" i="92"/>
  <c r="GH41" i="92"/>
  <c r="GG41" i="92"/>
  <c r="GF41" i="92"/>
  <c r="GE41" i="92"/>
  <c r="GD41" i="92"/>
  <c r="GC41" i="92"/>
  <c r="GB41" i="92"/>
  <c r="GA41" i="92"/>
  <c r="FZ41" i="92"/>
  <c r="FY41" i="92"/>
  <c r="FW41" i="92"/>
  <c r="FV41" i="92"/>
  <c r="FU41" i="92"/>
  <c r="FT41" i="92"/>
  <c r="FS41" i="92"/>
  <c r="FR41" i="92"/>
  <c r="FQ41" i="92"/>
  <c r="FP41" i="92"/>
  <c r="FO41" i="92"/>
  <c r="FN41" i="92"/>
  <c r="FM41" i="92"/>
  <c r="FL41" i="92"/>
  <c r="FK41" i="92"/>
  <c r="FJ41" i="92"/>
  <c r="FI41" i="92"/>
  <c r="FH41" i="92"/>
  <c r="FG41" i="92"/>
  <c r="FF41" i="92"/>
  <c r="FE41" i="92"/>
  <c r="FD41" i="92"/>
  <c r="FC41" i="92"/>
  <c r="FB41" i="92"/>
  <c r="ER41" i="92"/>
  <c r="EQ41" i="92"/>
  <c r="EN41" i="92"/>
  <c r="EM41" i="92"/>
  <c r="EL41" i="92"/>
  <c r="EK41" i="92"/>
  <c r="EJ41" i="92"/>
  <c r="EI41" i="92"/>
  <c r="EH41" i="92"/>
  <c r="EG41" i="92"/>
  <c r="EF41" i="92"/>
  <c r="EE41" i="92"/>
  <c r="ED41" i="92"/>
  <c r="EC41" i="92"/>
  <c r="EB41" i="92"/>
  <c r="EA41" i="92"/>
  <c r="DZ41" i="92"/>
  <c r="DY41" i="92"/>
  <c r="DX41" i="92"/>
  <c r="DW41" i="92"/>
  <c r="DV41" i="92"/>
  <c r="DU41" i="92"/>
  <c r="DT41" i="92"/>
  <c r="DS41" i="92"/>
  <c r="DR41" i="92"/>
  <c r="DQ41" i="92"/>
  <c r="DP41" i="92"/>
  <c r="DO41" i="92"/>
  <c r="DN41" i="92"/>
  <c r="DM41" i="92"/>
  <c r="DL41" i="92"/>
  <c r="DK41" i="92"/>
  <c r="DJ41" i="92"/>
  <c r="DI41" i="92"/>
  <c r="DH41" i="92"/>
  <c r="DG41" i="92"/>
  <c r="DF41" i="92"/>
  <c r="DE41" i="92"/>
  <c r="DD41" i="92"/>
  <c r="DC41" i="92"/>
  <c r="DB41" i="92"/>
  <c r="DA41" i="92"/>
  <c r="CZ41" i="92"/>
  <c r="CY41" i="92"/>
  <c r="CW41" i="92"/>
  <c r="CV41" i="92"/>
  <c r="CU41" i="92"/>
  <c r="CT41" i="92"/>
  <c r="CS41" i="92"/>
  <c r="CR41" i="92"/>
  <c r="CQ41" i="92"/>
  <c r="CP41" i="92"/>
  <c r="CO41" i="92"/>
  <c r="CN41" i="92"/>
  <c r="CM41" i="92"/>
  <c r="CL41" i="92"/>
  <c r="CK41" i="92"/>
  <c r="CJ41" i="92"/>
  <c r="CI41" i="92"/>
  <c r="CH41" i="92"/>
  <c r="CG41" i="92"/>
  <c r="CF41" i="92"/>
  <c r="CE41" i="92"/>
  <c r="CD41" i="92"/>
  <c r="CC41" i="92"/>
  <c r="CB41" i="92"/>
  <c r="CA41" i="92"/>
  <c r="BZ41" i="92"/>
  <c r="BY41" i="92"/>
  <c r="BX41" i="92"/>
  <c r="BW41" i="92"/>
  <c r="BV41" i="92"/>
  <c r="BU41" i="92"/>
  <c r="BT41" i="92"/>
  <c r="BS41" i="92"/>
  <c r="BR41" i="92"/>
  <c r="BQ41" i="92"/>
  <c r="BP41" i="92"/>
  <c r="BO41" i="92"/>
  <c r="BN41" i="92"/>
  <c r="BM41" i="92"/>
  <c r="BL41" i="92"/>
  <c r="BK41" i="92"/>
  <c r="BJ41" i="92"/>
  <c r="BI41" i="92"/>
  <c r="BH41" i="92"/>
  <c r="BF41" i="92"/>
  <c r="BE41" i="92"/>
  <c r="BD41" i="92"/>
  <c r="BC41" i="92"/>
  <c r="BB41" i="92"/>
  <c r="BA41" i="92"/>
  <c r="AZ41" i="92"/>
  <c r="AY41" i="92"/>
  <c r="AX41" i="92"/>
  <c r="AW41" i="92"/>
  <c r="AV41" i="92"/>
  <c r="AU41" i="92"/>
  <c r="AT41" i="92"/>
  <c r="AS41" i="92"/>
  <c r="AR41" i="92"/>
  <c r="AQ41" i="92"/>
  <c r="AP41" i="92"/>
  <c r="AO41" i="92"/>
  <c r="AN41" i="92"/>
  <c r="AM41" i="92"/>
  <c r="AL41" i="92"/>
  <c r="AK41" i="92"/>
  <c r="AI41" i="92"/>
  <c r="AH41" i="92"/>
  <c r="AG41" i="92"/>
  <c r="AF41" i="92"/>
  <c r="AE41" i="92"/>
  <c r="AD41" i="92"/>
  <c r="AC41" i="92"/>
  <c r="AB41" i="92"/>
  <c r="AA41" i="92"/>
  <c r="Z41" i="92"/>
  <c r="Y41" i="92"/>
  <c r="X41" i="92"/>
  <c r="W41" i="92"/>
  <c r="V41" i="92"/>
  <c r="U41" i="92"/>
  <c r="T41" i="92"/>
  <c r="S41" i="92"/>
  <c r="R41" i="92"/>
  <c r="Q41" i="92"/>
  <c r="P41" i="92"/>
  <c r="O41" i="92"/>
  <c r="N41" i="92"/>
  <c r="IN40" i="92"/>
  <c r="IM40" i="92"/>
  <c r="IL40" i="92"/>
  <c r="IK40" i="92"/>
  <c r="IJ40" i="92"/>
  <c r="II40" i="92"/>
  <c r="IH40" i="92"/>
  <c r="IG40" i="92"/>
  <c r="IF40" i="92"/>
  <c r="IE40" i="92"/>
  <c r="ID40" i="92"/>
  <c r="IC40" i="92"/>
  <c r="IB40" i="92"/>
  <c r="IA40" i="92"/>
  <c r="HZ40" i="92"/>
  <c r="HY40" i="92"/>
  <c r="HX40" i="92"/>
  <c r="HW40" i="92"/>
  <c r="HV40" i="92"/>
  <c r="HU40" i="92"/>
  <c r="HT40" i="92"/>
  <c r="HS40" i="92"/>
  <c r="HQ40" i="92"/>
  <c r="HP40" i="92"/>
  <c r="HO40" i="92"/>
  <c r="HN40" i="92"/>
  <c r="HM40" i="92"/>
  <c r="HL40" i="92"/>
  <c r="HK40" i="92"/>
  <c r="HJ40" i="92"/>
  <c r="HI40" i="92"/>
  <c r="HH40" i="92"/>
  <c r="HG40" i="92"/>
  <c r="HF40" i="92"/>
  <c r="HE40" i="92"/>
  <c r="HD40" i="92"/>
  <c r="HC40" i="92"/>
  <c r="HB40" i="92"/>
  <c r="HA40" i="92"/>
  <c r="GZ40" i="92"/>
  <c r="GY40" i="92"/>
  <c r="GX40" i="92"/>
  <c r="GW40" i="92"/>
  <c r="GV40" i="92"/>
  <c r="GT40" i="92"/>
  <c r="GS40" i="92"/>
  <c r="GR40" i="92"/>
  <c r="GQ40" i="92"/>
  <c r="GP40" i="92"/>
  <c r="GO40" i="92"/>
  <c r="GN40" i="92"/>
  <c r="GM40" i="92"/>
  <c r="GL40" i="92"/>
  <c r="GK40" i="92"/>
  <c r="GJ40" i="92"/>
  <c r="GI40" i="92"/>
  <c r="GH40" i="92"/>
  <c r="GG40" i="92"/>
  <c r="GF40" i="92"/>
  <c r="GE40" i="92"/>
  <c r="GD40" i="92"/>
  <c r="GC40" i="92"/>
  <c r="GB40" i="92"/>
  <c r="GA40" i="92"/>
  <c r="FZ40" i="92"/>
  <c r="FY40" i="92"/>
  <c r="FW40" i="92"/>
  <c r="FV40" i="92"/>
  <c r="FU40" i="92"/>
  <c r="FT40" i="92"/>
  <c r="FS40" i="92"/>
  <c r="FR40" i="92"/>
  <c r="FQ40" i="92"/>
  <c r="FP40" i="92"/>
  <c r="FO40" i="92"/>
  <c r="FN40" i="92"/>
  <c r="FM40" i="92"/>
  <c r="FL40" i="92"/>
  <c r="FK40" i="92"/>
  <c r="FJ40" i="92"/>
  <c r="FI40" i="92"/>
  <c r="FH40" i="92"/>
  <c r="FG40" i="92"/>
  <c r="FF40" i="92"/>
  <c r="FE40" i="92"/>
  <c r="FD40" i="92"/>
  <c r="FC40" i="92"/>
  <c r="FB40" i="92"/>
  <c r="ER40" i="92"/>
  <c r="EQ40" i="92"/>
  <c r="EN40" i="92"/>
  <c r="EM40" i="92"/>
  <c r="EL40" i="92"/>
  <c r="EK40" i="92"/>
  <c r="EJ40" i="92"/>
  <c r="EI40" i="92"/>
  <c r="EH40" i="92"/>
  <c r="EG40" i="92"/>
  <c r="EF40" i="92"/>
  <c r="EE40" i="92"/>
  <c r="ED40" i="92"/>
  <c r="EC40" i="92"/>
  <c r="EB40" i="92"/>
  <c r="EA40" i="92"/>
  <c r="DZ40" i="92"/>
  <c r="DY40" i="92"/>
  <c r="DX40" i="92"/>
  <c r="DW40" i="92"/>
  <c r="DV40" i="92"/>
  <c r="DU40" i="92"/>
  <c r="DT40" i="92"/>
  <c r="DS40" i="92"/>
  <c r="DR40" i="92"/>
  <c r="DQ40" i="92"/>
  <c r="DP40" i="92"/>
  <c r="DO40" i="92"/>
  <c r="DN40" i="92"/>
  <c r="DM40" i="92"/>
  <c r="DL40" i="92"/>
  <c r="DK40" i="92"/>
  <c r="DJ40" i="92"/>
  <c r="DI40" i="92"/>
  <c r="DH40" i="92"/>
  <c r="DG40" i="92"/>
  <c r="DF40" i="92"/>
  <c r="DE40" i="92"/>
  <c r="DD40" i="92"/>
  <c r="DC40" i="92"/>
  <c r="DB40" i="92"/>
  <c r="DA40" i="92"/>
  <c r="CZ40" i="92"/>
  <c r="CY40" i="92"/>
  <c r="CW40" i="92"/>
  <c r="CV40" i="92"/>
  <c r="CU40" i="92"/>
  <c r="CT40" i="92"/>
  <c r="CS40" i="92"/>
  <c r="CR40" i="92"/>
  <c r="CQ40" i="92"/>
  <c r="CP40" i="92"/>
  <c r="CO40" i="92"/>
  <c r="CN40" i="92"/>
  <c r="CM40" i="92"/>
  <c r="CL40" i="92"/>
  <c r="CK40" i="92"/>
  <c r="CJ40" i="92"/>
  <c r="CI40" i="92"/>
  <c r="CH40" i="92"/>
  <c r="CG40" i="92"/>
  <c r="CF40" i="92"/>
  <c r="CE40" i="92"/>
  <c r="CD40" i="92"/>
  <c r="CC40" i="92"/>
  <c r="CB40" i="92"/>
  <c r="CA40" i="92"/>
  <c r="BZ40" i="92"/>
  <c r="BY40" i="92"/>
  <c r="BX40" i="92"/>
  <c r="BW40" i="92"/>
  <c r="BV40" i="92"/>
  <c r="BU40" i="92"/>
  <c r="BT40" i="92"/>
  <c r="BS40" i="92"/>
  <c r="BR40" i="92"/>
  <c r="BQ40" i="92"/>
  <c r="BP40" i="92"/>
  <c r="BO40" i="92"/>
  <c r="BN40" i="92"/>
  <c r="BM40" i="92"/>
  <c r="BL40" i="92"/>
  <c r="BK40" i="92"/>
  <c r="BJ40" i="92"/>
  <c r="BI40" i="92"/>
  <c r="BH40" i="92"/>
  <c r="BF40" i="92"/>
  <c r="BE40" i="92"/>
  <c r="BD40" i="92"/>
  <c r="BC40" i="92"/>
  <c r="BB40" i="92"/>
  <c r="BA40" i="92"/>
  <c r="AZ40" i="92"/>
  <c r="AY40" i="92"/>
  <c r="AX40" i="92"/>
  <c r="AW40" i="92"/>
  <c r="AV40" i="92"/>
  <c r="AU40" i="92"/>
  <c r="AT40" i="92"/>
  <c r="AS40" i="92"/>
  <c r="AR40" i="92"/>
  <c r="AQ40" i="92"/>
  <c r="AP40" i="92"/>
  <c r="AO40" i="92"/>
  <c r="AN40" i="92"/>
  <c r="AM40" i="92"/>
  <c r="AL40" i="92"/>
  <c r="AK40" i="92"/>
  <c r="AI40" i="92"/>
  <c r="AH40" i="92"/>
  <c r="AG40" i="92"/>
  <c r="AF40" i="92"/>
  <c r="AE40" i="92"/>
  <c r="AD40" i="92"/>
  <c r="AC40" i="92"/>
  <c r="AB40" i="92"/>
  <c r="AA40" i="92"/>
  <c r="Z40" i="92"/>
  <c r="Y40" i="92"/>
  <c r="X40" i="92"/>
  <c r="W40" i="92"/>
  <c r="V40" i="92"/>
  <c r="U40" i="92"/>
  <c r="T40" i="92"/>
  <c r="S40" i="92"/>
  <c r="R40" i="92"/>
  <c r="Q40" i="92"/>
  <c r="P40" i="92"/>
  <c r="O40" i="92"/>
  <c r="N40" i="92"/>
  <c r="IN39" i="92"/>
  <c r="IM39" i="92"/>
  <c r="IL39" i="92"/>
  <c r="IK39" i="92"/>
  <c r="IJ39" i="92"/>
  <c r="II39" i="92"/>
  <c r="IH39" i="92"/>
  <c r="IG39" i="92"/>
  <c r="IF39" i="92"/>
  <c r="IE39" i="92"/>
  <c r="ID39" i="92"/>
  <c r="IC39" i="92"/>
  <c r="IB39" i="92"/>
  <c r="IA39" i="92"/>
  <c r="HZ39" i="92"/>
  <c r="HY39" i="92"/>
  <c r="HX39" i="92"/>
  <c r="HW39" i="92"/>
  <c r="HV39" i="92"/>
  <c r="HU39" i="92"/>
  <c r="HT39" i="92"/>
  <c r="HS39" i="92"/>
  <c r="HQ39" i="92"/>
  <c r="HP39" i="92"/>
  <c r="HO39" i="92"/>
  <c r="HN39" i="92"/>
  <c r="HM39" i="92"/>
  <c r="HL39" i="92"/>
  <c r="HK39" i="92"/>
  <c r="HJ39" i="92"/>
  <c r="HI39" i="92"/>
  <c r="HH39" i="92"/>
  <c r="HG39" i="92"/>
  <c r="HF39" i="92"/>
  <c r="HE39" i="92"/>
  <c r="HD39" i="92"/>
  <c r="HC39" i="92"/>
  <c r="HB39" i="92"/>
  <c r="HA39" i="92"/>
  <c r="GZ39" i="92"/>
  <c r="GY39" i="92"/>
  <c r="GX39" i="92"/>
  <c r="GW39" i="92"/>
  <c r="GV39" i="92"/>
  <c r="GT39" i="92"/>
  <c r="GS39" i="92"/>
  <c r="GR39" i="92"/>
  <c r="GQ39" i="92"/>
  <c r="GP39" i="92"/>
  <c r="GO39" i="92"/>
  <c r="GN39" i="92"/>
  <c r="GM39" i="92"/>
  <c r="GL39" i="92"/>
  <c r="GK39" i="92"/>
  <c r="GJ39" i="92"/>
  <c r="GI39" i="92"/>
  <c r="GH39" i="92"/>
  <c r="GG39" i="92"/>
  <c r="GF39" i="92"/>
  <c r="GE39" i="92"/>
  <c r="GD39" i="92"/>
  <c r="GC39" i="92"/>
  <c r="GB39" i="92"/>
  <c r="GA39" i="92"/>
  <c r="FZ39" i="92"/>
  <c r="FY39" i="92"/>
  <c r="FW39" i="92"/>
  <c r="FV39" i="92"/>
  <c r="FU39" i="92"/>
  <c r="FT39" i="92"/>
  <c r="FS39" i="92"/>
  <c r="FR39" i="92"/>
  <c r="FQ39" i="92"/>
  <c r="FP39" i="92"/>
  <c r="FO39" i="92"/>
  <c r="FN39" i="92"/>
  <c r="FM39" i="92"/>
  <c r="FL39" i="92"/>
  <c r="FK39" i="92"/>
  <c r="FJ39" i="92"/>
  <c r="FI39" i="92"/>
  <c r="FH39" i="92"/>
  <c r="FG39" i="92"/>
  <c r="FF39" i="92"/>
  <c r="FE39" i="92"/>
  <c r="FD39" i="92"/>
  <c r="FC39" i="92"/>
  <c r="FB39" i="92"/>
  <c r="ER39" i="92"/>
  <c r="EQ39" i="92"/>
  <c r="EN39" i="92"/>
  <c r="EM39" i="92"/>
  <c r="EL39" i="92"/>
  <c r="EK39" i="92"/>
  <c r="EJ39" i="92"/>
  <c r="EI39" i="92"/>
  <c r="EH39" i="92"/>
  <c r="EG39" i="92"/>
  <c r="EF39" i="92"/>
  <c r="EE39" i="92"/>
  <c r="ED39" i="92"/>
  <c r="EC39" i="92"/>
  <c r="EB39" i="92"/>
  <c r="EA39" i="92"/>
  <c r="DZ39" i="92"/>
  <c r="DY39" i="92"/>
  <c r="DX39" i="92"/>
  <c r="DW39" i="92"/>
  <c r="DV39" i="92"/>
  <c r="DU39" i="92"/>
  <c r="DT39" i="92"/>
  <c r="DS39" i="92"/>
  <c r="DR39" i="92"/>
  <c r="DQ39" i="92"/>
  <c r="DP39" i="92"/>
  <c r="DO39" i="92"/>
  <c r="DN39" i="92"/>
  <c r="DM39" i="92"/>
  <c r="DL39" i="92"/>
  <c r="DK39" i="92"/>
  <c r="DJ39" i="92"/>
  <c r="DI39" i="92"/>
  <c r="DH39" i="92"/>
  <c r="DG39" i="92"/>
  <c r="DF39" i="92"/>
  <c r="DE39" i="92"/>
  <c r="DD39" i="92"/>
  <c r="DC39" i="92"/>
  <c r="DB39" i="92"/>
  <c r="DA39" i="92"/>
  <c r="CZ39" i="92"/>
  <c r="CY39" i="92"/>
  <c r="CW39" i="92"/>
  <c r="CV39" i="92"/>
  <c r="CU39" i="92"/>
  <c r="CT39" i="92"/>
  <c r="CS39" i="92"/>
  <c r="CR39" i="92"/>
  <c r="CQ39" i="92"/>
  <c r="CP39" i="92"/>
  <c r="CO39" i="92"/>
  <c r="CN39" i="92"/>
  <c r="CM39" i="92"/>
  <c r="CL39" i="92"/>
  <c r="CK39" i="92"/>
  <c r="CJ39" i="92"/>
  <c r="CI39" i="92"/>
  <c r="CH39" i="92"/>
  <c r="CG39" i="92"/>
  <c r="CF39" i="92"/>
  <c r="CE39" i="92"/>
  <c r="CD39" i="92"/>
  <c r="CC39" i="92"/>
  <c r="CB39" i="92"/>
  <c r="CA39" i="92"/>
  <c r="BZ39" i="92"/>
  <c r="BY39" i="92"/>
  <c r="BX39" i="92"/>
  <c r="BW39" i="92"/>
  <c r="BV39" i="92"/>
  <c r="BU39" i="92"/>
  <c r="BT39" i="92"/>
  <c r="BS39" i="92"/>
  <c r="BR39" i="92"/>
  <c r="BQ39" i="92"/>
  <c r="BP39" i="92"/>
  <c r="BO39" i="92"/>
  <c r="BN39" i="92"/>
  <c r="BM39" i="92"/>
  <c r="BL39" i="92"/>
  <c r="BK39" i="92"/>
  <c r="BJ39" i="92"/>
  <c r="BI39" i="92"/>
  <c r="BH39" i="92"/>
  <c r="BF39" i="92"/>
  <c r="BE39" i="92"/>
  <c r="BD39" i="92"/>
  <c r="BC39" i="92"/>
  <c r="BB39" i="92"/>
  <c r="BA39" i="92"/>
  <c r="AZ39" i="92"/>
  <c r="AY39" i="92"/>
  <c r="AX39" i="92"/>
  <c r="AW39" i="92"/>
  <c r="AV39" i="92"/>
  <c r="AU39" i="92"/>
  <c r="AT39" i="92"/>
  <c r="AS39" i="92"/>
  <c r="AR39" i="92"/>
  <c r="AQ39" i="92"/>
  <c r="AP39" i="92"/>
  <c r="AO39" i="92"/>
  <c r="AN39" i="92"/>
  <c r="AM39" i="92"/>
  <c r="AL39" i="92"/>
  <c r="AK39" i="92"/>
  <c r="AI39" i="92"/>
  <c r="AH39" i="92"/>
  <c r="AG39" i="92"/>
  <c r="AF39" i="92"/>
  <c r="AE39" i="92"/>
  <c r="AD39" i="92"/>
  <c r="AC39" i="92"/>
  <c r="AB39" i="92"/>
  <c r="AA39" i="92"/>
  <c r="Z39" i="92"/>
  <c r="Y39" i="92"/>
  <c r="X39" i="92"/>
  <c r="W39" i="92"/>
  <c r="V39" i="92"/>
  <c r="U39" i="92"/>
  <c r="T39" i="92"/>
  <c r="S39" i="92"/>
  <c r="R39" i="92"/>
  <c r="Q39" i="92"/>
  <c r="P39" i="92"/>
  <c r="O39" i="92"/>
  <c r="N39" i="92"/>
  <c r="IN38" i="92"/>
  <c r="IM38" i="92"/>
  <c r="IL38" i="92"/>
  <c r="IK38" i="92"/>
  <c r="IJ38" i="92"/>
  <c r="II38" i="92"/>
  <c r="IH38" i="92"/>
  <c r="IG38" i="92"/>
  <c r="IF38" i="92"/>
  <c r="IE38" i="92"/>
  <c r="ID38" i="92"/>
  <c r="IC38" i="92"/>
  <c r="IB38" i="92"/>
  <c r="IA38" i="92"/>
  <c r="HZ38" i="92"/>
  <c r="HY38" i="92"/>
  <c r="HX38" i="92"/>
  <c r="HW38" i="92"/>
  <c r="HV38" i="92"/>
  <c r="HU38" i="92"/>
  <c r="HT38" i="92"/>
  <c r="HS38" i="92"/>
  <c r="HQ38" i="92"/>
  <c r="HP38" i="92"/>
  <c r="HO38" i="92"/>
  <c r="HN38" i="92"/>
  <c r="HM38" i="92"/>
  <c r="HL38" i="92"/>
  <c r="HK38" i="92"/>
  <c r="HJ38" i="92"/>
  <c r="HI38" i="92"/>
  <c r="HH38" i="92"/>
  <c r="HG38" i="92"/>
  <c r="HF38" i="92"/>
  <c r="HE38" i="92"/>
  <c r="HD38" i="92"/>
  <c r="HC38" i="92"/>
  <c r="HB38" i="92"/>
  <c r="HA38" i="92"/>
  <c r="GZ38" i="92"/>
  <c r="GY38" i="92"/>
  <c r="GX38" i="92"/>
  <c r="GW38" i="92"/>
  <c r="GV38" i="92"/>
  <c r="GT38" i="92"/>
  <c r="GS38" i="92"/>
  <c r="GR38" i="92"/>
  <c r="GQ38" i="92"/>
  <c r="GP38" i="92"/>
  <c r="GO38" i="92"/>
  <c r="GN38" i="92"/>
  <c r="GM38" i="92"/>
  <c r="GL38" i="92"/>
  <c r="GK38" i="92"/>
  <c r="GJ38" i="92"/>
  <c r="GI38" i="92"/>
  <c r="GH38" i="92"/>
  <c r="GG38" i="92"/>
  <c r="GF38" i="92"/>
  <c r="GE38" i="92"/>
  <c r="GD38" i="92"/>
  <c r="GC38" i="92"/>
  <c r="GB38" i="92"/>
  <c r="GA38" i="92"/>
  <c r="FZ38" i="92"/>
  <c r="FY38" i="92"/>
  <c r="FW38" i="92"/>
  <c r="FV38" i="92"/>
  <c r="FU38" i="92"/>
  <c r="FT38" i="92"/>
  <c r="FS38" i="92"/>
  <c r="FR38" i="92"/>
  <c r="FQ38" i="92"/>
  <c r="FP38" i="92"/>
  <c r="FO38" i="92"/>
  <c r="FN38" i="92"/>
  <c r="FM38" i="92"/>
  <c r="FL38" i="92"/>
  <c r="FK38" i="92"/>
  <c r="FJ38" i="92"/>
  <c r="FI38" i="92"/>
  <c r="FH38" i="92"/>
  <c r="FG38" i="92"/>
  <c r="FF38" i="92"/>
  <c r="FE38" i="92"/>
  <c r="FD38" i="92"/>
  <c r="FC38" i="92"/>
  <c r="FB38" i="92"/>
  <c r="ER38" i="92"/>
  <c r="EQ38" i="92"/>
  <c r="EN38" i="92"/>
  <c r="EM38" i="92"/>
  <c r="EL38" i="92"/>
  <c r="EK38" i="92"/>
  <c r="EJ38" i="92"/>
  <c r="EI38" i="92"/>
  <c r="EH38" i="92"/>
  <c r="EG38" i="92"/>
  <c r="EF38" i="92"/>
  <c r="EE38" i="92"/>
  <c r="ED38" i="92"/>
  <c r="EC38" i="92"/>
  <c r="EB38" i="92"/>
  <c r="EA38" i="92"/>
  <c r="DZ38" i="92"/>
  <c r="DY38" i="92"/>
  <c r="DX38" i="92"/>
  <c r="DW38" i="92"/>
  <c r="DV38" i="92"/>
  <c r="DU38" i="92"/>
  <c r="DT38" i="92"/>
  <c r="DS38" i="92"/>
  <c r="DR38" i="92"/>
  <c r="DQ38" i="92"/>
  <c r="DP38" i="92"/>
  <c r="DO38" i="92"/>
  <c r="DN38" i="92"/>
  <c r="DM38" i="92"/>
  <c r="DL38" i="92"/>
  <c r="DK38" i="92"/>
  <c r="DJ38" i="92"/>
  <c r="DI38" i="92"/>
  <c r="DH38" i="92"/>
  <c r="DG38" i="92"/>
  <c r="DF38" i="92"/>
  <c r="DE38" i="92"/>
  <c r="DD38" i="92"/>
  <c r="DC38" i="92"/>
  <c r="DB38" i="92"/>
  <c r="DA38" i="92"/>
  <c r="CZ38" i="92"/>
  <c r="CY38" i="92"/>
  <c r="CW38" i="92"/>
  <c r="CV38" i="92"/>
  <c r="CU38" i="92"/>
  <c r="CT38" i="92"/>
  <c r="CS38" i="92"/>
  <c r="CR38" i="92"/>
  <c r="CQ38" i="92"/>
  <c r="CP38" i="92"/>
  <c r="CO38" i="92"/>
  <c r="CN38" i="92"/>
  <c r="CM38" i="92"/>
  <c r="CL38" i="92"/>
  <c r="CK38" i="92"/>
  <c r="CJ38" i="92"/>
  <c r="CI38" i="92"/>
  <c r="CH38" i="92"/>
  <c r="CG38" i="92"/>
  <c r="CF38" i="92"/>
  <c r="CE38" i="92"/>
  <c r="CD38" i="92"/>
  <c r="CC38" i="92"/>
  <c r="CB38" i="92"/>
  <c r="CA38" i="92"/>
  <c r="BZ38" i="92"/>
  <c r="BY38" i="92"/>
  <c r="BX38" i="92"/>
  <c r="BW38" i="92"/>
  <c r="BV38" i="92"/>
  <c r="BU38" i="92"/>
  <c r="BT38" i="92"/>
  <c r="BS38" i="92"/>
  <c r="BR38" i="92"/>
  <c r="BQ38" i="92"/>
  <c r="BP38" i="92"/>
  <c r="BO38" i="92"/>
  <c r="BN38" i="92"/>
  <c r="BM38" i="92"/>
  <c r="BL38" i="92"/>
  <c r="BK38" i="92"/>
  <c r="BJ38" i="92"/>
  <c r="BI38" i="92"/>
  <c r="BH38" i="92"/>
  <c r="BF38" i="92"/>
  <c r="BE38" i="92"/>
  <c r="BD38" i="92"/>
  <c r="BC38" i="92"/>
  <c r="BB38" i="92"/>
  <c r="BA38" i="92"/>
  <c r="AZ38" i="92"/>
  <c r="AY38" i="92"/>
  <c r="AX38" i="92"/>
  <c r="AW38" i="92"/>
  <c r="AV38" i="92"/>
  <c r="AU38" i="92"/>
  <c r="AT38" i="92"/>
  <c r="AS38" i="92"/>
  <c r="AR38" i="92"/>
  <c r="AQ38" i="92"/>
  <c r="AP38" i="92"/>
  <c r="AO38" i="92"/>
  <c r="AN38" i="92"/>
  <c r="AM38" i="92"/>
  <c r="AL38" i="92"/>
  <c r="AK38" i="92"/>
  <c r="AI38" i="92"/>
  <c r="AH38" i="92"/>
  <c r="AG38" i="92"/>
  <c r="AF38" i="92"/>
  <c r="AE38" i="92"/>
  <c r="AD38" i="92"/>
  <c r="AC38" i="92"/>
  <c r="AB38" i="92"/>
  <c r="AA38" i="92"/>
  <c r="Z38" i="92"/>
  <c r="Y38" i="92"/>
  <c r="X38" i="92"/>
  <c r="W38" i="92"/>
  <c r="V38" i="92"/>
  <c r="U38" i="92"/>
  <c r="T38" i="92"/>
  <c r="S38" i="92"/>
  <c r="R38" i="92"/>
  <c r="Q38" i="92"/>
  <c r="P38" i="92"/>
  <c r="O38" i="92"/>
  <c r="N38" i="92"/>
  <c r="IN37" i="92"/>
  <c r="IM37" i="92"/>
  <c r="IL37" i="92"/>
  <c r="IK37" i="92"/>
  <c r="IJ37" i="92"/>
  <c r="II37" i="92"/>
  <c r="IH37" i="92"/>
  <c r="IG37" i="92"/>
  <c r="IF37" i="92"/>
  <c r="IE37" i="92"/>
  <c r="ID37" i="92"/>
  <c r="IC37" i="92"/>
  <c r="IB37" i="92"/>
  <c r="IA37" i="92"/>
  <c r="HZ37" i="92"/>
  <c r="HY37" i="92"/>
  <c r="HX37" i="92"/>
  <c r="HW37" i="92"/>
  <c r="HV37" i="92"/>
  <c r="HU37" i="92"/>
  <c r="HT37" i="92"/>
  <c r="HS37" i="92"/>
  <c r="HQ37" i="92"/>
  <c r="HP37" i="92"/>
  <c r="HO37" i="92"/>
  <c r="HN37" i="92"/>
  <c r="HM37" i="92"/>
  <c r="HL37" i="92"/>
  <c r="HK37" i="92"/>
  <c r="HJ37" i="92"/>
  <c r="HI37" i="92"/>
  <c r="HH37" i="92"/>
  <c r="HG37" i="92"/>
  <c r="HF37" i="92"/>
  <c r="HE37" i="92"/>
  <c r="HD37" i="92"/>
  <c r="HC37" i="92"/>
  <c r="HB37" i="92"/>
  <c r="HA37" i="92"/>
  <c r="GZ37" i="92"/>
  <c r="GY37" i="92"/>
  <c r="GX37" i="92"/>
  <c r="GW37" i="92"/>
  <c r="GV37" i="92"/>
  <c r="GT37" i="92"/>
  <c r="GS37" i="92"/>
  <c r="GR37" i="92"/>
  <c r="GQ37" i="92"/>
  <c r="GP37" i="92"/>
  <c r="GO37" i="92"/>
  <c r="GN37" i="92"/>
  <c r="GM37" i="92"/>
  <c r="GL37" i="92"/>
  <c r="GK37" i="92"/>
  <c r="GJ37" i="92"/>
  <c r="GI37" i="92"/>
  <c r="GH37" i="92"/>
  <c r="GG37" i="92"/>
  <c r="GF37" i="92"/>
  <c r="GE37" i="92"/>
  <c r="GD37" i="92"/>
  <c r="GC37" i="92"/>
  <c r="GB37" i="92"/>
  <c r="GA37" i="92"/>
  <c r="FZ37" i="92"/>
  <c r="FY37" i="92"/>
  <c r="FW37" i="92"/>
  <c r="FV37" i="92"/>
  <c r="FU37" i="92"/>
  <c r="FT37" i="92"/>
  <c r="FS37" i="92"/>
  <c r="FR37" i="92"/>
  <c r="FQ37" i="92"/>
  <c r="FP37" i="92"/>
  <c r="FO37" i="92"/>
  <c r="FN37" i="92"/>
  <c r="FM37" i="92"/>
  <c r="FL37" i="92"/>
  <c r="FK37" i="92"/>
  <c r="FJ37" i="92"/>
  <c r="FI37" i="92"/>
  <c r="FH37" i="92"/>
  <c r="FG37" i="92"/>
  <c r="FF37" i="92"/>
  <c r="FE37" i="92"/>
  <c r="FD37" i="92"/>
  <c r="FC37" i="92"/>
  <c r="FB37" i="92"/>
  <c r="ER37" i="92"/>
  <c r="EQ37" i="92"/>
  <c r="EN37" i="92"/>
  <c r="EM37" i="92"/>
  <c r="EL37" i="92"/>
  <c r="EK37" i="92"/>
  <c r="EJ37" i="92"/>
  <c r="EI37" i="92"/>
  <c r="EH37" i="92"/>
  <c r="EG37" i="92"/>
  <c r="EF37" i="92"/>
  <c r="EE37" i="92"/>
  <c r="ED37" i="92"/>
  <c r="EC37" i="92"/>
  <c r="EB37" i="92"/>
  <c r="EA37" i="92"/>
  <c r="DZ37" i="92"/>
  <c r="DY37" i="92"/>
  <c r="DX37" i="92"/>
  <c r="DW37" i="92"/>
  <c r="DV37" i="92"/>
  <c r="DU37" i="92"/>
  <c r="DT37" i="92"/>
  <c r="DS37" i="92"/>
  <c r="DR37" i="92"/>
  <c r="DQ37" i="92"/>
  <c r="DP37" i="92"/>
  <c r="DO37" i="92"/>
  <c r="DN37" i="92"/>
  <c r="DM37" i="92"/>
  <c r="DL37" i="92"/>
  <c r="DK37" i="92"/>
  <c r="DJ37" i="92"/>
  <c r="DI37" i="92"/>
  <c r="DH37" i="92"/>
  <c r="DG37" i="92"/>
  <c r="DF37" i="92"/>
  <c r="DE37" i="92"/>
  <c r="DD37" i="92"/>
  <c r="DC37" i="92"/>
  <c r="DB37" i="92"/>
  <c r="DA37" i="92"/>
  <c r="CZ37" i="92"/>
  <c r="CY37" i="92"/>
  <c r="CW37" i="92"/>
  <c r="CV37" i="92"/>
  <c r="CU37" i="92"/>
  <c r="CT37" i="92"/>
  <c r="CS37" i="92"/>
  <c r="CR37" i="92"/>
  <c r="CQ37" i="92"/>
  <c r="CP37" i="92"/>
  <c r="CO37" i="92"/>
  <c r="CN37" i="92"/>
  <c r="CM37" i="92"/>
  <c r="CL37" i="92"/>
  <c r="CK37" i="92"/>
  <c r="CJ37" i="92"/>
  <c r="CI37" i="92"/>
  <c r="CH37" i="92"/>
  <c r="CG37" i="92"/>
  <c r="CF37" i="92"/>
  <c r="CE37" i="92"/>
  <c r="CD37" i="92"/>
  <c r="CC37" i="92"/>
  <c r="CB37" i="92"/>
  <c r="CA37" i="92"/>
  <c r="BZ37" i="92"/>
  <c r="BY37" i="92"/>
  <c r="BX37" i="92"/>
  <c r="BW37" i="92"/>
  <c r="BV37" i="92"/>
  <c r="BU37" i="92"/>
  <c r="BT37" i="92"/>
  <c r="BS37" i="92"/>
  <c r="BR37" i="92"/>
  <c r="BQ37" i="92"/>
  <c r="BP37" i="92"/>
  <c r="BO37" i="92"/>
  <c r="BN37" i="92"/>
  <c r="BM37" i="92"/>
  <c r="BL37" i="92"/>
  <c r="BK37" i="92"/>
  <c r="BJ37" i="92"/>
  <c r="BI37" i="92"/>
  <c r="BH37" i="92"/>
  <c r="BF37" i="92"/>
  <c r="BE37" i="92"/>
  <c r="BD37" i="92"/>
  <c r="BC37" i="92"/>
  <c r="BB37" i="92"/>
  <c r="BA37" i="92"/>
  <c r="AZ37" i="92"/>
  <c r="AY37" i="92"/>
  <c r="AX37" i="92"/>
  <c r="AW37" i="92"/>
  <c r="AV37" i="92"/>
  <c r="AU37" i="92"/>
  <c r="AT37" i="92"/>
  <c r="AS37" i="92"/>
  <c r="AR37" i="92"/>
  <c r="AQ37" i="92"/>
  <c r="AP37" i="92"/>
  <c r="AO37" i="92"/>
  <c r="AN37" i="92"/>
  <c r="AM37" i="92"/>
  <c r="AL37" i="92"/>
  <c r="AK37" i="92"/>
  <c r="AI37" i="92"/>
  <c r="AH37" i="92"/>
  <c r="AG37" i="92"/>
  <c r="AF37" i="92"/>
  <c r="AE37" i="92"/>
  <c r="AD37" i="92"/>
  <c r="AC37" i="92"/>
  <c r="AB37" i="92"/>
  <c r="AA37" i="92"/>
  <c r="Z37" i="92"/>
  <c r="Y37" i="92"/>
  <c r="X37" i="92"/>
  <c r="W37" i="92"/>
  <c r="V37" i="92"/>
  <c r="U37" i="92"/>
  <c r="T37" i="92"/>
  <c r="S37" i="92"/>
  <c r="R37" i="92"/>
  <c r="Q37" i="92"/>
  <c r="P37" i="92"/>
  <c r="O37" i="92"/>
  <c r="N37" i="92"/>
  <c r="IN36" i="92"/>
  <c r="IM36" i="92"/>
  <c r="IL36" i="92"/>
  <c r="IK36" i="92"/>
  <c r="IJ36" i="92"/>
  <c r="II36" i="92"/>
  <c r="IH36" i="92"/>
  <c r="IG36" i="92"/>
  <c r="IF36" i="92"/>
  <c r="IE36" i="92"/>
  <c r="ID36" i="92"/>
  <c r="IC36" i="92"/>
  <c r="IB36" i="92"/>
  <c r="IA36" i="92"/>
  <c r="HZ36" i="92"/>
  <c r="HY36" i="92"/>
  <c r="HX36" i="92"/>
  <c r="HW36" i="92"/>
  <c r="HV36" i="92"/>
  <c r="HU36" i="92"/>
  <c r="HT36" i="92"/>
  <c r="HS36" i="92"/>
  <c r="HQ36" i="92"/>
  <c r="HP36" i="92"/>
  <c r="HO36" i="92"/>
  <c r="HN36" i="92"/>
  <c r="HM36" i="92"/>
  <c r="HL36" i="92"/>
  <c r="HK36" i="92"/>
  <c r="HJ36" i="92"/>
  <c r="HI36" i="92"/>
  <c r="HH36" i="92"/>
  <c r="HG36" i="92"/>
  <c r="HF36" i="92"/>
  <c r="HE36" i="92"/>
  <c r="HD36" i="92"/>
  <c r="HC36" i="92"/>
  <c r="HB36" i="92"/>
  <c r="HA36" i="92"/>
  <c r="GZ36" i="92"/>
  <c r="GY36" i="92"/>
  <c r="GX36" i="92"/>
  <c r="GW36" i="92"/>
  <c r="GV36" i="92"/>
  <c r="GT36" i="92"/>
  <c r="GS36" i="92"/>
  <c r="GR36" i="92"/>
  <c r="GQ36" i="92"/>
  <c r="GP36" i="92"/>
  <c r="GO36" i="92"/>
  <c r="GN36" i="92"/>
  <c r="GM36" i="92"/>
  <c r="GL36" i="92"/>
  <c r="GK36" i="92"/>
  <c r="GJ36" i="92"/>
  <c r="GI36" i="92"/>
  <c r="GH36" i="92"/>
  <c r="GG36" i="92"/>
  <c r="GF36" i="92"/>
  <c r="GE36" i="92"/>
  <c r="GD36" i="92"/>
  <c r="GC36" i="92"/>
  <c r="GB36" i="92"/>
  <c r="GA36" i="92"/>
  <c r="FZ36" i="92"/>
  <c r="FY36" i="92"/>
  <c r="FW36" i="92"/>
  <c r="FV36" i="92"/>
  <c r="FU36" i="92"/>
  <c r="FT36" i="92"/>
  <c r="FS36" i="92"/>
  <c r="FR36" i="92"/>
  <c r="FQ36" i="92"/>
  <c r="FP36" i="92"/>
  <c r="FO36" i="92"/>
  <c r="FN36" i="92"/>
  <c r="FM36" i="92"/>
  <c r="FL36" i="92"/>
  <c r="FK36" i="92"/>
  <c r="FJ36" i="92"/>
  <c r="FI36" i="92"/>
  <c r="FH36" i="92"/>
  <c r="FG36" i="92"/>
  <c r="FF36" i="92"/>
  <c r="FE36" i="92"/>
  <c r="FD36" i="92"/>
  <c r="FC36" i="92"/>
  <c r="FB36" i="92"/>
  <c r="ER36" i="92"/>
  <c r="EQ36" i="92"/>
  <c r="EN36" i="92"/>
  <c r="EM36" i="92"/>
  <c r="EL36" i="92"/>
  <c r="EK36" i="92"/>
  <c r="EJ36" i="92"/>
  <c r="EI36" i="92"/>
  <c r="EH36" i="92"/>
  <c r="EG36" i="92"/>
  <c r="EF36" i="92"/>
  <c r="EE36" i="92"/>
  <c r="ED36" i="92"/>
  <c r="EC36" i="92"/>
  <c r="EB36" i="92"/>
  <c r="EA36" i="92"/>
  <c r="DZ36" i="92"/>
  <c r="DY36" i="92"/>
  <c r="DX36" i="92"/>
  <c r="DW36" i="92"/>
  <c r="DV36" i="92"/>
  <c r="DU36" i="92"/>
  <c r="DT36" i="92"/>
  <c r="DS36" i="92"/>
  <c r="DR36" i="92"/>
  <c r="DQ36" i="92"/>
  <c r="DP36" i="92"/>
  <c r="DO36" i="92"/>
  <c r="DN36" i="92"/>
  <c r="DM36" i="92"/>
  <c r="DL36" i="92"/>
  <c r="DK36" i="92"/>
  <c r="DJ36" i="92"/>
  <c r="DI36" i="92"/>
  <c r="DH36" i="92"/>
  <c r="DG36" i="92"/>
  <c r="DF36" i="92"/>
  <c r="DE36" i="92"/>
  <c r="DD36" i="92"/>
  <c r="DC36" i="92"/>
  <c r="DB36" i="92"/>
  <c r="DA36" i="92"/>
  <c r="CZ36" i="92"/>
  <c r="CY36" i="92"/>
  <c r="CW36" i="92"/>
  <c r="CV36" i="92"/>
  <c r="CU36" i="92"/>
  <c r="CT36" i="92"/>
  <c r="CS36" i="92"/>
  <c r="CR36" i="92"/>
  <c r="CQ36" i="92"/>
  <c r="CP36" i="92"/>
  <c r="CO36" i="92"/>
  <c r="CN36" i="92"/>
  <c r="CM36" i="92"/>
  <c r="CL36" i="92"/>
  <c r="CK36" i="92"/>
  <c r="CJ36" i="92"/>
  <c r="CI36" i="92"/>
  <c r="CH36" i="92"/>
  <c r="CG36" i="92"/>
  <c r="CF36" i="92"/>
  <c r="CE36" i="92"/>
  <c r="CD36" i="92"/>
  <c r="CC36" i="92"/>
  <c r="CB36" i="92"/>
  <c r="CA36" i="92"/>
  <c r="BZ36" i="92"/>
  <c r="BY36" i="92"/>
  <c r="BX36" i="92"/>
  <c r="BW36" i="92"/>
  <c r="BV36" i="92"/>
  <c r="BU36" i="92"/>
  <c r="BT36" i="92"/>
  <c r="BS36" i="92"/>
  <c r="BR36" i="92"/>
  <c r="BQ36" i="92"/>
  <c r="BP36" i="92"/>
  <c r="BO36" i="92"/>
  <c r="BN36" i="92"/>
  <c r="BM36" i="92"/>
  <c r="BL36" i="92"/>
  <c r="BK36" i="92"/>
  <c r="BJ36" i="92"/>
  <c r="BI36" i="92"/>
  <c r="BH36" i="92"/>
  <c r="BF36" i="92"/>
  <c r="BE36" i="92"/>
  <c r="BD36" i="92"/>
  <c r="BC36" i="92"/>
  <c r="BB36" i="92"/>
  <c r="BA36" i="92"/>
  <c r="AZ36" i="92"/>
  <c r="AY36" i="92"/>
  <c r="AX36" i="92"/>
  <c r="AW36" i="92"/>
  <c r="AV36" i="92"/>
  <c r="AU36" i="92"/>
  <c r="AT36" i="92"/>
  <c r="AS36" i="92"/>
  <c r="AR36" i="92"/>
  <c r="AQ36" i="92"/>
  <c r="AP36" i="92"/>
  <c r="AO36" i="92"/>
  <c r="AN36" i="92"/>
  <c r="AM36" i="92"/>
  <c r="AL36" i="92"/>
  <c r="AK36" i="92"/>
  <c r="AI36" i="92"/>
  <c r="AH36" i="92"/>
  <c r="AG36" i="92"/>
  <c r="AF36" i="92"/>
  <c r="AE36" i="92"/>
  <c r="AD36" i="92"/>
  <c r="AC36" i="92"/>
  <c r="AB36" i="92"/>
  <c r="AA36" i="92"/>
  <c r="Z36" i="92"/>
  <c r="Y36" i="92"/>
  <c r="X36" i="92"/>
  <c r="W36" i="92"/>
  <c r="V36" i="92"/>
  <c r="U36" i="92"/>
  <c r="T36" i="92"/>
  <c r="S36" i="92"/>
  <c r="R36" i="92"/>
  <c r="Q36" i="92"/>
  <c r="P36" i="92"/>
  <c r="O36" i="92"/>
  <c r="N36" i="92"/>
  <c r="IN35" i="92"/>
  <c r="IM35" i="92"/>
  <c r="IL35" i="92"/>
  <c r="IK35" i="92"/>
  <c r="IJ35" i="92"/>
  <c r="II35" i="92"/>
  <c r="IH35" i="92"/>
  <c r="IG35" i="92"/>
  <c r="IF35" i="92"/>
  <c r="IE35" i="92"/>
  <c r="ID35" i="92"/>
  <c r="IC35" i="92"/>
  <c r="IB35" i="92"/>
  <c r="IA35" i="92"/>
  <c r="HZ35" i="92"/>
  <c r="HY35" i="92"/>
  <c r="HX35" i="92"/>
  <c r="HW35" i="92"/>
  <c r="HV35" i="92"/>
  <c r="HU35" i="92"/>
  <c r="HT35" i="92"/>
  <c r="HS35" i="92"/>
  <c r="HQ35" i="92"/>
  <c r="HP35" i="92"/>
  <c r="HO35" i="92"/>
  <c r="HN35" i="92"/>
  <c r="HM35" i="92"/>
  <c r="HL35" i="92"/>
  <c r="HK35" i="92"/>
  <c r="HJ35" i="92"/>
  <c r="HI35" i="92"/>
  <c r="HH35" i="92"/>
  <c r="HG35" i="92"/>
  <c r="HF35" i="92"/>
  <c r="HE35" i="92"/>
  <c r="HD35" i="92"/>
  <c r="HC35" i="92"/>
  <c r="HB35" i="92"/>
  <c r="HA35" i="92"/>
  <c r="GZ35" i="92"/>
  <c r="GY35" i="92"/>
  <c r="GX35" i="92"/>
  <c r="GW35" i="92"/>
  <c r="GV35" i="92"/>
  <c r="GT35" i="92"/>
  <c r="GS35" i="92"/>
  <c r="GR35" i="92"/>
  <c r="GQ35" i="92"/>
  <c r="GP35" i="92"/>
  <c r="GO35" i="92"/>
  <c r="GN35" i="92"/>
  <c r="GM35" i="92"/>
  <c r="GL35" i="92"/>
  <c r="GK35" i="92"/>
  <c r="GJ35" i="92"/>
  <c r="GI35" i="92"/>
  <c r="GH35" i="92"/>
  <c r="GG35" i="92"/>
  <c r="GF35" i="92"/>
  <c r="GE35" i="92"/>
  <c r="GD35" i="92"/>
  <c r="GC35" i="92"/>
  <c r="GB35" i="92"/>
  <c r="GA35" i="92"/>
  <c r="FZ35" i="92"/>
  <c r="FY35" i="92"/>
  <c r="FW35" i="92"/>
  <c r="FV35" i="92"/>
  <c r="FU35" i="92"/>
  <c r="FT35" i="92"/>
  <c r="FS35" i="92"/>
  <c r="FR35" i="92"/>
  <c r="FQ35" i="92"/>
  <c r="FP35" i="92"/>
  <c r="FO35" i="92"/>
  <c r="FN35" i="92"/>
  <c r="FM35" i="92"/>
  <c r="FL35" i="92"/>
  <c r="FK35" i="92"/>
  <c r="FJ35" i="92"/>
  <c r="FI35" i="92"/>
  <c r="FH35" i="92"/>
  <c r="FG35" i="92"/>
  <c r="FF35" i="92"/>
  <c r="FE35" i="92"/>
  <c r="FD35" i="92"/>
  <c r="FC35" i="92"/>
  <c r="FB35" i="92"/>
  <c r="ER35" i="92"/>
  <c r="EQ35" i="92"/>
  <c r="EN35" i="92"/>
  <c r="EM35" i="92"/>
  <c r="EL35" i="92"/>
  <c r="EK35" i="92"/>
  <c r="EJ35" i="92"/>
  <c r="EI35" i="92"/>
  <c r="EH35" i="92"/>
  <c r="EG35" i="92"/>
  <c r="EF35" i="92"/>
  <c r="EE35" i="92"/>
  <c r="ED35" i="92"/>
  <c r="EC35" i="92"/>
  <c r="EB35" i="92"/>
  <c r="EA35" i="92"/>
  <c r="DZ35" i="92"/>
  <c r="DY35" i="92"/>
  <c r="DX35" i="92"/>
  <c r="DW35" i="92"/>
  <c r="DV35" i="92"/>
  <c r="DU35" i="92"/>
  <c r="DT35" i="92"/>
  <c r="DS35" i="92"/>
  <c r="DR35" i="92"/>
  <c r="DQ35" i="92"/>
  <c r="DP35" i="92"/>
  <c r="DO35" i="92"/>
  <c r="DN35" i="92"/>
  <c r="DM35" i="92"/>
  <c r="DL35" i="92"/>
  <c r="DK35" i="92"/>
  <c r="DJ35" i="92"/>
  <c r="DI35" i="92"/>
  <c r="DH35" i="92"/>
  <c r="DG35" i="92"/>
  <c r="DF35" i="92"/>
  <c r="DE35" i="92"/>
  <c r="DD35" i="92"/>
  <c r="DC35" i="92"/>
  <c r="DB35" i="92"/>
  <c r="DA35" i="92"/>
  <c r="CZ35" i="92"/>
  <c r="CY35" i="92"/>
  <c r="CW35" i="92"/>
  <c r="CV35" i="92"/>
  <c r="CU35" i="92"/>
  <c r="CT35" i="92"/>
  <c r="CS35" i="92"/>
  <c r="CR35" i="92"/>
  <c r="CQ35" i="92"/>
  <c r="CP35" i="92"/>
  <c r="CO35" i="92"/>
  <c r="CN35" i="92"/>
  <c r="CM35" i="92"/>
  <c r="CL35" i="92"/>
  <c r="CK35" i="92"/>
  <c r="CJ35" i="92"/>
  <c r="CI35" i="92"/>
  <c r="CH35" i="92"/>
  <c r="CG35" i="92"/>
  <c r="CF35" i="92"/>
  <c r="CE35" i="92"/>
  <c r="CD35" i="92"/>
  <c r="CC35" i="92"/>
  <c r="CB35" i="92"/>
  <c r="CA35" i="92"/>
  <c r="BZ35" i="92"/>
  <c r="BY35" i="92"/>
  <c r="BX35" i="92"/>
  <c r="BW35" i="92"/>
  <c r="BV35" i="92"/>
  <c r="BU35" i="92"/>
  <c r="BT35" i="92"/>
  <c r="BS35" i="92"/>
  <c r="BR35" i="92"/>
  <c r="BQ35" i="92"/>
  <c r="BP35" i="92"/>
  <c r="BO35" i="92"/>
  <c r="BN35" i="92"/>
  <c r="BM35" i="92"/>
  <c r="BL35" i="92"/>
  <c r="BK35" i="92"/>
  <c r="BJ35" i="92"/>
  <c r="BI35" i="92"/>
  <c r="BH35" i="92"/>
  <c r="BF35" i="92"/>
  <c r="BE35" i="92"/>
  <c r="BD35" i="92"/>
  <c r="BC35" i="92"/>
  <c r="BB35" i="92"/>
  <c r="BA35" i="92"/>
  <c r="AZ35" i="92"/>
  <c r="AY35" i="92"/>
  <c r="AX35" i="92"/>
  <c r="AW35" i="92"/>
  <c r="AV35" i="92"/>
  <c r="AU35" i="92"/>
  <c r="AT35" i="92"/>
  <c r="AS35" i="92"/>
  <c r="AR35" i="92"/>
  <c r="AQ35" i="92"/>
  <c r="AP35" i="92"/>
  <c r="AO35" i="92"/>
  <c r="AN35" i="92"/>
  <c r="AM35" i="92"/>
  <c r="AL35" i="92"/>
  <c r="AK35" i="92"/>
  <c r="AI35" i="92"/>
  <c r="AH35" i="92"/>
  <c r="AG35" i="92"/>
  <c r="AF35" i="92"/>
  <c r="AE35" i="92"/>
  <c r="AD35" i="92"/>
  <c r="AC35" i="92"/>
  <c r="AB35" i="92"/>
  <c r="AA35" i="92"/>
  <c r="Z35" i="92"/>
  <c r="Y35" i="92"/>
  <c r="X35" i="92"/>
  <c r="W35" i="92"/>
  <c r="V35" i="92"/>
  <c r="U35" i="92"/>
  <c r="T35" i="92"/>
  <c r="S35" i="92"/>
  <c r="R35" i="92"/>
  <c r="Q35" i="92"/>
  <c r="P35" i="92"/>
  <c r="O35" i="92"/>
  <c r="N35" i="92"/>
  <c r="IN34" i="92"/>
  <c r="IM34" i="92"/>
  <c r="IL34" i="92"/>
  <c r="IK34" i="92"/>
  <c r="IJ34" i="92"/>
  <c r="II34" i="92"/>
  <c r="IH34" i="92"/>
  <c r="IG34" i="92"/>
  <c r="IF34" i="92"/>
  <c r="IE34" i="92"/>
  <c r="ID34" i="92"/>
  <c r="IC34" i="92"/>
  <c r="IB34" i="92"/>
  <c r="IA34" i="92"/>
  <c r="HZ34" i="92"/>
  <c r="HY34" i="92"/>
  <c r="HX34" i="92"/>
  <c r="HW34" i="92"/>
  <c r="HV34" i="92"/>
  <c r="HU34" i="92"/>
  <c r="HT34" i="92"/>
  <c r="HS34" i="92"/>
  <c r="HQ34" i="92"/>
  <c r="HP34" i="92"/>
  <c r="HO34" i="92"/>
  <c r="HN34" i="92"/>
  <c r="HM34" i="92"/>
  <c r="HL34" i="92"/>
  <c r="HK34" i="92"/>
  <c r="HJ34" i="92"/>
  <c r="HI34" i="92"/>
  <c r="HH34" i="92"/>
  <c r="HG34" i="92"/>
  <c r="HF34" i="92"/>
  <c r="HE34" i="92"/>
  <c r="HD34" i="92"/>
  <c r="HC34" i="92"/>
  <c r="HB34" i="92"/>
  <c r="HA34" i="92"/>
  <c r="GZ34" i="92"/>
  <c r="GY34" i="92"/>
  <c r="GX34" i="92"/>
  <c r="GW34" i="92"/>
  <c r="GV34" i="92"/>
  <c r="GT34" i="92"/>
  <c r="GS34" i="92"/>
  <c r="GR34" i="92"/>
  <c r="GQ34" i="92"/>
  <c r="GP34" i="92"/>
  <c r="GO34" i="92"/>
  <c r="GN34" i="92"/>
  <c r="GM34" i="92"/>
  <c r="GL34" i="92"/>
  <c r="GK34" i="92"/>
  <c r="GJ34" i="92"/>
  <c r="GI34" i="92"/>
  <c r="GH34" i="92"/>
  <c r="GG34" i="92"/>
  <c r="GF34" i="92"/>
  <c r="GE34" i="92"/>
  <c r="GD34" i="92"/>
  <c r="GC34" i="92"/>
  <c r="GB34" i="92"/>
  <c r="GA34" i="92"/>
  <c r="FZ34" i="92"/>
  <c r="FY34" i="92"/>
  <c r="FW34" i="92"/>
  <c r="FV34" i="92"/>
  <c r="FU34" i="92"/>
  <c r="FT34" i="92"/>
  <c r="FS34" i="92"/>
  <c r="FR34" i="92"/>
  <c r="FQ34" i="92"/>
  <c r="FP34" i="92"/>
  <c r="FO34" i="92"/>
  <c r="FN34" i="92"/>
  <c r="FM34" i="92"/>
  <c r="FL34" i="92"/>
  <c r="FK34" i="92"/>
  <c r="FJ34" i="92"/>
  <c r="FI34" i="92"/>
  <c r="FH34" i="92"/>
  <c r="FG34" i="92"/>
  <c r="FF34" i="92"/>
  <c r="FE34" i="92"/>
  <c r="FD34" i="92"/>
  <c r="FC34" i="92"/>
  <c r="FB34" i="92"/>
  <c r="ER34" i="92"/>
  <c r="EQ34" i="92"/>
  <c r="EN34" i="92"/>
  <c r="EM34" i="92"/>
  <c r="EL34" i="92"/>
  <c r="EK34" i="92"/>
  <c r="EJ34" i="92"/>
  <c r="EI34" i="92"/>
  <c r="EH34" i="92"/>
  <c r="EG34" i="92"/>
  <c r="EF34" i="92"/>
  <c r="EE34" i="92"/>
  <c r="ED34" i="92"/>
  <c r="EC34" i="92"/>
  <c r="EB34" i="92"/>
  <c r="EA34" i="92"/>
  <c r="DZ34" i="92"/>
  <c r="DY34" i="92"/>
  <c r="DX34" i="92"/>
  <c r="DW34" i="92"/>
  <c r="DV34" i="92"/>
  <c r="DU34" i="92"/>
  <c r="DT34" i="92"/>
  <c r="DS34" i="92"/>
  <c r="DR34" i="92"/>
  <c r="DQ34" i="92"/>
  <c r="DP34" i="92"/>
  <c r="DO34" i="92"/>
  <c r="DN34" i="92"/>
  <c r="DM34" i="92"/>
  <c r="DL34" i="92"/>
  <c r="DK34" i="92"/>
  <c r="DJ34" i="92"/>
  <c r="DI34" i="92"/>
  <c r="DH34" i="92"/>
  <c r="DG34" i="92"/>
  <c r="DF34" i="92"/>
  <c r="DE34" i="92"/>
  <c r="DD34" i="92"/>
  <c r="DC34" i="92"/>
  <c r="DB34" i="92"/>
  <c r="DA34" i="92"/>
  <c r="CZ34" i="92"/>
  <c r="CY34" i="92"/>
  <c r="CW34" i="92"/>
  <c r="CV34" i="92"/>
  <c r="CU34" i="92"/>
  <c r="CT34" i="92"/>
  <c r="CS34" i="92"/>
  <c r="CR34" i="92"/>
  <c r="CQ34" i="92"/>
  <c r="CP34" i="92"/>
  <c r="CO34" i="92"/>
  <c r="CN34" i="92"/>
  <c r="CM34" i="92"/>
  <c r="CL34" i="92"/>
  <c r="CK34" i="92"/>
  <c r="CJ34" i="92"/>
  <c r="CI34" i="92"/>
  <c r="CH34" i="92"/>
  <c r="CG34" i="92"/>
  <c r="CF34" i="92"/>
  <c r="CE34" i="92"/>
  <c r="CD34" i="92"/>
  <c r="CC34" i="92"/>
  <c r="CB34" i="92"/>
  <c r="CA34" i="92"/>
  <c r="BZ34" i="92"/>
  <c r="BY34" i="92"/>
  <c r="BX34" i="92"/>
  <c r="BW34" i="92"/>
  <c r="BV34" i="92"/>
  <c r="BU34" i="92"/>
  <c r="BT34" i="92"/>
  <c r="BS34" i="92"/>
  <c r="BR34" i="92"/>
  <c r="BQ34" i="92"/>
  <c r="BP34" i="92"/>
  <c r="BO34" i="92"/>
  <c r="BN34" i="92"/>
  <c r="BM34" i="92"/>
  <c r="BL34" i="92"/>
  <c r="BK34" i="92"/>
  <c r="BJ34" i="92"/>
  <c r="BI34" i="92"/>
  <c r="BH34" i="92"/>
  <c r="BF34" i="92"/>
  <c r="BE34" i="92"/>
  <c r="BD34" i="92"/>
  <c r="BC34" i="92"/>
  <c r="BB34" i="92"/>
  <c r="BA34" i="92"/>
  <c r="AZ34" i="92"/>
  <c r="AY34" i="92"/>
  <c r="AX34" i="92"/>
  <c r="AW34" i="92"/>
  <c r="AV34" i="92"/>
  <c r="AU34" i="92"/>
  <c r="AT34" i="92"/>
  <c r="AS34" i="92"/>
  <c r="AR34" i="92"/>
  <c r="AQ34" i="92"/>
  <c r="AP34" i="92"/>
  <c r="AO34" i="92"/>
  <c r="AN34" i="92"/>
  <c r="AM34" i="92"/>
  <c r="AL34" i="92"/>
  <c r="AK34" i="92"/>
  <c r="AI34" i="92"/>
  <c r="AH34" i="92"/>
  <c r="AG34" i="92"/>
  <c r="AF34" i="92"/>
  <c r="AE34" i="92"/>
  <c r="AD34" i="92"/>
  <c r="AC34" i="92"/>
  <c r="AB34" i="92"/>
  <c r="AA34" i="92"/>
  <c r="Z34" i="92"/>
  <c r="Y34" i="92"/>
  <c r="X34" i="92"/>
  <c r="W34" i="92"/>
  <c r="V34" i="92"/>
  <c r="U34" i="92"/>
  <c r="T34" i="92"/>
  <c r="S34" i="92"/>
  <c r="R34" i="92"/>
  <c r="Q34" i="92"/>
  <c r="P34" i="92"/>
  <c r="O34" i="92"/>
  <c r="N34" i="92"/>
  <c r="IN33" i="92"/>
  <c r="IM33" i="92"/>
  <c r="IL33" i="92"/>
  <c r="IK33" i="92"/>
  <c r="IJ33" i="92"/>
  <c r="II33" i="92"/>
  <c r="IH33" i="92"/>
  <c r="IG33" i="92"/>
  <c r="IF33" i="92"/>
  <c r="IE33" i="92"/>
  <c r="ID33" i="92"/>
  <c r="IC33" i="92"/>
  <c r="IB33" i="92"/>
  <c r="IA33" i="92"/>
  <c r="HZ33" i="92"/>
  <c r="HY33" i="92"/>
  <c r="HX33" i="92"/>
  <c r="HW33" i="92"/>
  <c r="HV33" i="92"/>
  <c r="HU33" i="92"/>
  <c r="HT33" i="92"/>
  <c r="HS33" i="92"/>
  <c r="HQ33" i="92"/>
  <c r="HP33" i="92"/>
  <c r="HO33" i="92"/>
  <c r="HN33" i="92"/>
  <c r="HM33" i="92"/>
  <c r="HL33" i="92"/>
  <c r="HK33" i="92"/>
  <c r="HJ33" i="92"/>
  <c r="HI33" i="92"/>
  <c r="HH33" i="92"/>
  <c r="HG33" i="92"/>
  <c r="HF33" i="92"/>
  <c r="HE33" i="92"/>
  <c r="HD33" i="92"/>
  <c r="HC33" i="92"/>
  <c r="HB33" i="92"/>
  <c r="HA33" i="92"/>
  <c r="GZ33" i="92"/>
  <c r="GY33" i="92"/>
  <c r="GX33" i="92"/>
  <c r="GW33" i="92"/>
  <c r="GV33" i="92"/>
  <c r="GT33" i="92"/>
  <c r="GS33" i="92"/>
  <c r="GR33" i="92"/>
  <c r="GQ33" i="92"/>
  <c r="GP33" i="92"/>
  <c r="GO33" i="92"/>
  <c r="GN33" i="92"/>
  <c r="GM33" i="92"/>
  <c r="GL33" i="92"/>
  <c r="GK33" i="92"/>
  <c r="GJ33" i="92"/>
  <c r="GI33" i="92"/>
  <c r="GH33" i="92"/>
  <c r="GG33" i="92"/>
  <c r="GF33" i="92"/>
  <c r="GE33" i="92"/>
  <c r="GD33" i="92"/>
  <c r="GC33" i="92"/>
  <c r="GB33" i="92"/>
  <c r="GA33" i="92"/>
  <c r="FZ33" i="92"/>
  <c r="FY33" i="92"/>
  <c r="FW33" i="92"/>
  <c r="FV33" i="92"/>
  <c r="FU33" i="92"/>
  <c r="FT33" i="92"/>
  <c r="FS33" i="92"/>
  <c r="FR33" i="92"/>
  <c r="FQ33" i="92"/>
  <c r="FP33" i="92"/>
  <c r="FO33" i="92"/>
  <c r="FN33" i="92"/>
  <c r="FM33" i="92"/>
  <c r="FL33" i="92"/>
  <c r="FK33" i="92"/>
  <c r="FJ33" i="92"/>
  <c r="FI33" i="92"/>
  <c r="FH33" i="92"/>
  <c r="FG33" i="92"/>
  <c r="FF33" i="92"/>
  <c r="FE33" i="92"/>
  <c r="FD33" i="92"/>
  <c r="FC33" i="92"/>
  <c r="FB33" i="92"/>
  <c r="ER33" i="92"/>
  <c r="EQ33" i="92"/>
  <c r="EN33" i="92"/>
  <c r="EM33" i="92"/>
  <c r="EL33" i="92"/>
  <c r="EK33" i="92"/>
  <c r="EJ33" i="92"/>
  <c r="EI33" i="92"/>
  <c r="EH33" i="92"/>
  <c r="EG33" i="92"/>
  <c r="EF33" i="92"/>
  <c r="EE33" i="92"/>
  <c r="ED33" i="92"/>
  <c r="EC33" i="92"/>
  <c r="EB33" i="92"/>
  <c r="EA33" i="92"/>
  <c r="DZ33" i="92"/>
  <c r="DY33" i="92"/>
  <c r="DX33" i="92"/>
  <c r="DW33" i="92"/>
  <c r="DV33" i="92"/>
  <c r="DU33" i="92"/>
  <c r="DT33" i="92"/>
  <c r="DS33" i="92"/>
  <c r="DR33" i="92"/>
  <c r="DQ33" i="92"/>
  <c r="DP33" i="92"/>
  <c r="DO33" i="92"/>
  <c r="DN33" i="92"/>
  <c r="DM33" i="92"/>
  <c r="DL33" i="92"/>
  <c r="DK33" i="92"/>
  <c r="DJ33" i="92"/>
  <c r="DI33" i="92"/>
  <c r="DH33" i="92"/>
  <c r="DG33" i="92"/>
  <c r="DF33" i="92"/>
  <c r="DE33" i="92"/>
  <c r="DD33" i="92"/>
  <c r="DC33" i="92"/>
  <c r="DB33" i="92"/>
  <c r="DA33" i="92"/>
  <c r="CZ33" i="92"/>
  <c r="CY33" i="92"/>
  <c r="CW33" i="92"/>
  <c r="CV33" i="92"/>
  <c r="CU33" i="92"/>
  <c r="CT33" i="92"/>
  <c r="CS33" i="92"/>
  <c r="CR33" i="92"/>
  <c r="CQ33" i="92"/>
  <c r="CP33" i="92"/>
  <c r="CO33" i="92"/>
  <c r="CN33" i="92"/>
  <c r="CM33" i="92"/>
  <c r="CL33" i="92"/>
  <c r="CK33" i="92"/>
  <c r="CJ33" i="92"/>
  <c r="CI33" i="92"/>
  <c r="CH33" i="92"/>
  <c r="CG33" i="92"/>
  <c r="CF33" i="92"/>
  <c r="CE33" i="92"/>
  <c r="CD33" i="92"/>
  <c r="CC33" i="92"/>
  <c r="CB33" i="92"/>
  <c r="CA33" i="92"/>
  <c r="BZ33" i="92"/>
  <c r="BY33" i="92"/>
  <c r="BX33" i="92"/>
  <c r="BW33" i="92"/>
  <c r="BV33" i="92"/>
  <c r="BU33" i="92"/>
  <c r="BT33" i="92"/>
  <c r="BS33" i="92"/>
  <c r="BR33" i="92"/>
  <c r="BQ33" i="92"/>
  <c r="BP33" i="92"/>
  <c r="BO33" i="92"/>
  <c r="BN33" i="92"/>
  <c r="BM33" i="92"/>
  <c r="BL33" i="92"/>
  <c r="BK33" i="92"/>
  <c r="BJ33" i="92"/>
  <c r="BI33" i="92"/>
  <c r="BH33" i="92"/>
  <c r="BF33" i="92"/>
  <c r="BE33" i="92"/>
  <c r="BD33" i="92"/>
  <c r="BC33" i="92"/>
  <c r="BB33" i="92"/>
  <c r="BA33" i="92"/>
  <c r="AZ33" i="92"/>
  <c r="AY33" i="92"/>
  <c r="AX33" i="92"/>
  <c r="AW33" i="92"/>
  <c r="AV33" i="92"/>
  <c r="AU33" i="92"/>
  <c r="AT33" i="92"/>
  <c r="AS33" i="92"/>
  <c r="AR33" i="92"/>
  <c r="AQ33" i="92"/>
  <c r="AP33" i="92"/>
  <c r="AO33" i="92"/>
  <c r="AN33" i="92"/>
  <c r="AM33" i="92"/>
  <c r="AL33" i="92"/>
  <c r="AK33" i="92"/>
  <c r="AI33" i="92"/>
  <c r="AH33" i="92"/>
  <c r="AG33" i="92"/>
  <c r="AF33" i="92"/>
  <c r="AE33" i="92"/>
  <c r="AD33" i="92"/>
  <c r="AC33" i="92"/>
  <c r="AB33" i="92"/>
  <c r="AA33" i="92"/>
  <c r="Z33" i="92"/>
  <c r="Y33" i="92"/>
  <c r="X33" i="92"/>
  <c r="W33" i="92"/>
  <c r="V33" i="92"/>
  <c r="U33" i="92"/>
  <c r="T33" i="92"/>
  <c r="S33" i="92"/>
  <c r="R33" i="92"/>
  <c r="Q33" i="92"/>
  <c r="P33" i="92"/>
  <c r="O33" i="92"/>
  <c r="N33" i="92"/>
  <c r="IN32" i="92"/>
  <c r="IM32" i="92"/>
  <c r="IL32" i="92"/>
  <c r="IK32" i="92"/>
  <c r="IJ32" i="92"/>
  <c r="II32" i="92"/>
  <c r="IH32" i="92"/>
  <c r="IG32" i="92"/>
  <c r="IF32" i="92"/>
  <c r="IE32" i="92"/>
  <c r="ID32" i="92"/>
  <c r="IC32" i="92"/>
  <c r="IB32" i="92"/>
  <c r="IA32" i="92"/>
  <c r="HZ32" i="92"/>
  <c r="HY32" i="92"/>
  <c r="HX32" i="92"/>
  <c r="HW32" i="92"/>
  <c r="HV32" i="92"/>
  <c r="HU32" i="92"/>
  <c r="HT32" i="92"/>
  <c r="HS32" i="92"/>
  <c r="HQ32" i="92"/>
  <c r="HP32" i="92"/>
  <c r="HO32" i="92"/>
  <c r="HN32" i="92"/>
  <c r="HM32" i="92"/>
  <c r="HL32" i="92"/>
  <c r="HK32" i="92"/>
  <c r="HJ32" i="92"/>
  <c r="HI32" i="92"/>
  <c r="HH32" i="92"/>
  <c r="HG32" i="92"/>
  <c r="HF32" i="92"/>
  <c r="HE32" i="92"/>
  <c r="HD32" i="92"/>
  <c r="HC32" i="92"/>
  <c r="HB32" i="92"/>
  <c r="HA32" i="92"/>
  <c r="GZ32" i="92"/>
  <c r="GY32" i="92"/>
  <c r="GX32" i="92"/>
  <c r="GW32" i="92"/>
  <c r="GV32" i="92"/>
  <c r="GT32" i="92"/>
  <c r="GS32" i="92"/>
  <c r="GR32" i="92"/>
  <c r="GQ32" i="92"/>
  <c r="GP32" i="92"/>
  <c r="GO32" i="92"/>
  <c r="GN32" i="92"/>
  <c r="GM32" i="92"/>
  <c r="GL32" i="92"/>
  <c r="GK32" i="92"/>
  <c r="GJ32" i="92"/>
  <c r="GI32" i="92"/>
  <c r="GH32" i="92"/>
  <c r="GG32" i="92"/>
  <c r="GF32" i="92"/>
  <c r="GE32" i="92"/>
  <c r="GD32" i="92"/>
  <c r="GC32" i="92"/>
  <c r="GB32" i="92"/>
  <c r="GA32" i="92"/>
  <c r="FZ32" i="92"/>
  <c r="FY32" i="92"/>
  <c r="FW32" i="92"/>
  <c r="FV32" i="92"/>
  <c r="FU32" i="92"/>
  <c r="FT32" i="92"/>
  <c r="FS32" i="92"/>
  <c r="FR32" i="92"/>
  <c r="FQ32" i="92"/>
  <c r="FP32" i="92"/>
  <c r="FO32" i="92"/>
  <c r="FN32" i="92"/>
  <c r="FM32" i="92"/>
  <c r="FL32" i="92"/>
  <c r="FK32" i="92"/>
  <c r="FJ32" i="92"/>
  <c r="FI32" i="92"/>
  <c r="FH32" i="92"/>
  <c r="FG32" i="92"/>
  <c r="FF32" i="92"/>
  <c r="FE32" i="92"/>
  <c r="FD32" i="92"/>
  <c r="FC32" i="92"/>
  <c r="FB32" i="92"/>
  <c r="ER32" i="92"/>
  <c r="EQ32" i="92"/>
  <c r="EN32" i="92"/>
  <c r="EM32" i="92"/>
  <c r="EL32" i="92"/>
  <c r="EK32" i="92"/>
  <c r="EJ32" i="92"/>
  <c r="EI32" i="92"/>
  <c r="EH32" i="92"/>
  <c r="EG32" i="92"/>
  <c r="EF32" i="92"/>
  <c r="EE32" i="92"/>
  <c r="ED32" i="92"/>
  <c r="EC32" i="92"/>
  <c r="EB32" i="92"/>
  <c r="EA32" i="92"/>
  <c r="DZ32" i="92"/>
  <c r="DY32" i="92"/>
  <c r="DX32" i="92"/>
  <c r="DW32" i="92"/>
  <c r="DV32" i="92"/>
  <c r="DU32" i="92"/>
  <c r="DT32" i="92"/>
  <c r="DS32" i="92"/>
  <c r="DR32" i="92"/>
  <c r="DQ32" i="92"/>
  <c r="DP32" i="92"/>
  <c r="DO32" i="92"/>
  <c r="DN32" i="92"/>
  <c r="DM32" i="92"/>
  <c r="DL32" i="92"/>
  <c r="DK32" i="92"/>
  <c r="DJ32" i="92"/>
  <c r="DI32" i="92"/>
  <c r="DH32" i="92"/>
  <c r="DG32" i="92"/>
  <c r="DF32" i="92"/>
  <c r="DE32" i="92"/>
  <c r="DD32" i="92"/>
  <c r="DC32" i="92"/>
  <c r="DB32" i="92"/>
  <c r="DA32" i="92"/>
  <c r="CZ32" i="92"/>
  <c r="CY32" i="92"/>
  <c r="CW32" i="92"/>
  <c r="CV32" i="92"/>
  <c r="CU32" i="92"/>
  <c r="CT32" i="92"/>
  <c r="CS32" i="92"/>
  <c r="CR32" i="92"/>
  <c r="CQ32" i="92"/>
  <c r="CP32" i="92"/>
  <c r="CO32" i="92"/>
  <c r="CN32" i="92"/>
  <c r="CM32" i="92"/>
  <c r="CL32" i="92"/>
  <c r="CK32" i="92"/>
  <c r="CJ32" i="92"/>
  <c r="CI32" i="92"/>
  <c r="CH32" i="92"/>
  <c r="CG32" i="92"/>
  <c r="CF32" i="92"/>
  <c r="CE32" i="92"/>
  <c r="CD32" i="92"/>
  <c r="CC32" i="92"/>
  <c r="CB32" i="92"/>
  <c r="CA32" i="92"/>
  <c r="BZ32" i="92"/>
  <c r="BY32" i="92"/>
  <c r="BX32" i="92"/>
  <c r="BW32" i="92"/>
  <c r="BV32" i="92"/>
  <c r="BU32" i="92"/>
  <c r="BT32" i="92"/>
  <c r="BS32" i="92"/>
  <c r="BR32" i="92"/>
  <c r="BQ32" i="92"/>
  <c r="BP32" i="92"/>
  <c r="BO32" i="92"/>
  <c r="BN32" i="92"/>
  <c r="BM32" i="92"/>
  <c r="BL32" i="92"/>
  <c r="BK32" i="92"/>
  <c r="BJ32" i="92"/>
  <c r="BI32" i="92"/>
  <c r="BH32" i="92"/>
  <c r="BF32" i="92"/>
  <c r="BE32" i="92"/>
  <c r="BD32" i="92"/>
  <c r="BC32" i="92"/>
  <c r="BB32" i="92"/>
  <c r="BA32" i="92"/>
  <c r="AZ32" i="92"/>
  <c r="AY32" i="92"/>
  <c r="AX32" i="92"/>
  <c r="AW32" i="92"/>
  <c r="AV32" i="92"/>
  <c r="AU32" i="92"/>
  <c r="AT32" i="92"/>
  <c r="AS32" i="92"/>
  <c r="AR32" i="92"/>
  <c r="AQ32" i="92"/>
  <c r="AP32" i="92"/>
  <c r="AO32" i="92"/>
  <c r="AN32" i="92"/>
  <c r="AM32" i="92"/>
  <c r="AL32" i="92"/>
  <c r="AK32" i="92"/>
  <c r="AI32" i="92"/>
  <c r="AH32" i="92"/>
  <c r="AG32" i="92"/>
  <c r="AF32" i="92"/>
  <c r="AE32" i="92"/>
  <c r="AD32" i="92"/>
  <c r="AC32" i="92"/>
  <c r="AB32" i="92"/>
  <c r="AA32" i="92"/>
  <c r="Z32" i="92"/>
  <c r="Y32" i="92"/>
  <c r="X32" i="92"/>
  <c r="W32" i="92"/>
  <c r="V32" i="92"/>
  <c r="U32" i="92"/>
  <c r="T32" i="92"/>
  <c r="S32" i="92"/>
  <c r="R32" i="92"/>
  <c r="Q32" i="92"/>
  <c r="P32" i="92"/>
  <c r="O32" i="92"/>
  <c r="N32" i="92"/>
  <c r="IN31" i="92"/>
  <c r="IM31" i="92"/>
  <c r="IL31" i="92"/>
  <c r="IK31" i="92"/>
  <c r="IJ31" i="92"/>
  <c r="II31" i="92"/>
  <c r="IH31" i="92"/>
  <c r="IG31" i="92"/>
  <c r="IF31" i="92"/>
  <c r="IE31" i="92"/>
  <c r="ID31" i="92"/>
  <c r="IC31" i="92"/>
  <c r="IB31" i="92"/>
  <c r="IA31" i="92"/>
  <c r="HZ31" i="92"/>
  <c r="HY31" i="92"/>
  <c r="HX31" i="92"/>
  <c r="HW31" i="92"/>
  <c r="HV31" i="92"/>
  <c r="HU31" i="92"/>
  <c r="HT31" i="92"/>
  <c r="HS31" i="92"/>
  <c r="HQ31" i="92"/>
  <c r="HP31" i="92"/>
  <c r="HO31" i="92"/>
  <c r="HN31" i="92"/>
  <c r="HM31" i="92"/>
  <c r="HL31" i="92"/>
  <c r="HK31" i="92"/>
  <c r="HJ31" i="92"/>
  <c r="HI31" i="92"/>
  <c r="HH31" i="92"/>
  <c r="HG31" i="92"/>
  <c r="HF31" i="92"/>
  <c r="HE31" i="92"/>
  <c r="HD31" i="92"/>
  <c r="HC31" i="92"/>
  <c r="HB31" i="92"/>
  <c r="HA31" i="92"/>
  <c r="GZ31" i="92"/>
  <c r="GY31" i="92"/>
  <c r="GX31" i="92"/>
  <c r="GW31" i="92"/>
  <c r="GV31" i="92"/>
  <c r="GT31" i="92"/>
  <c r="GS31" i="92"/>
  <c r="GR31" i="92"/>
  <c r="GQ31" i="92"/>
  <c r="GP31" i="92"/>
  <c r="GO31" i="92"/>
  <c r="GN31" i="92"/>
  <c r="GM31" i="92"/>
  <c r="GL31" i="92"/>
  <c r="GK31" i="92"/>
  <c r="GJ31" i="92"/>
  <c r="GI31" i="92"/>
  <c r="GH31" i="92"/>
  <c r="GG31" i="92"/>
  <c r="GF31" i="92"/>
  <c r="GE31" i="92"/>
  <c r="GD31" i="92"/>
  <c r="GC31" i="92"/>
  <c r="GB31" i="92"/>
  <c r="GA31" i="92"/>
  <c r="FZ31" i="92"/>
  <c r="FY31" i="92"/>
  <c r="FW31" i="92"/>
  <c r="FV31" i="92"/>
  <c r="FU31" i="92"/>
  <c r="FT31" i="92"/>
  <c r="FS31" i="92"/>
  <c r="FR31" i="92"/>
  <c r="FQ31" i="92"/>
  <c r="FP31" i="92"/>
  <c r="FO31" i="92"/>
  <c r="FN31" i="92"/>
  <c r="FM31" i="92"/>
  <c r="FL31" i="92"/>
  <c r="FK31" i="92"/>
  <c r="FJ31" i="92"/>
  <c r="FI31" i="92"/>
  <c r="FH31" i="92"/>
  <c r="FG31" i="92"/>
  <c r="FF31" i="92"/>
  <c r="FE31" i="92"/>
  <c r="FD31" i="92"/>
  <c r="FC31" i="92"/>
  <c r="FB31" i="92"/>
  <c r="ER31" i="92"/>
  <c r="EQ31" i="92"/>
  <c r="EN31" i="92"/>
  <c r="EM31" i="92"/>
  <c r="EL31" i="92"/>
  <c r="EK31" i="92"/>
  <c r="EJ31" i="92"/>
  <c r="EI31" i="92"/>
  <c r="EH31" i="92"/>
  <c r="EG31" i="92"/>
  <c r="EF31" i="92"/>
  <c r="EE31" i="92"/>
  <c r="ED31" i="92"/>
  <c r="EC31" i="92"/>
  <c r="EB31" i="92"/>
  <c r="EA31" i="92"/>
  <c r="DZ31" i="92"/>
  <c r="DY31" i="92"/>
  <c r="DX31" i="92"/>
  <c r="DW31" i="92"/>
  <c r="DV31" i="92"/>
  <c r="DU31" i="92"/>
  <c r="DT31" i="92"/>
  <c r="DS31" i="92"/>
  <c r="DR31" i="92"/>
  <c r="DQ31" i="92"/>
  <c r="DP31" i="92"/>
  <c r="DO31" i="92"/>
  <c r="DN31" i="92"/>
  <c r="DM31" i="92"/>
  <c r="DL31" i="92"/>
  <c r="DK31" i="92"/>
  <c r="DJ31" i="92"/>
  <c r="DI31" i="92"/>
  <c r="DH31" i="92"/>
  <c r="DG31" i="92"/>
  <c r="DF31" i="92"/>
  <c r="DE31" i="92"/>
  <c r="DD31" i="92"/>
  <c r="DC31" i="92"/>
  <c r="DB31" i="92"/>
  <c r="DA31" i="92"/>
  <c r="CZ31" i="92"/>
  <c r="CY31" i="92"/>
  <c r="CW31" i="92"/>
  <c r="CV31" i="92"/>
  <c r="CU31" i="92"/>
  <c r="CT31" i="92"/>
  <c r="CS31" i="92"/>
  <c r="CR31" i="92"/>
  <c r="CQ31" i="92"/>
  <c r="CP31" i="92"/>
  <c r="CO31" i="92"/>
  <c r="CN31" i="92"/>
  <c r="CM31" i="92"/>
  <c r="CL31" i="92"/>
  <c r="CK31" i="92"/>
  <c r="CJ31" i="92"/>
  <c r="CI31" i="92"/>
  <c r="CH31" i="92"/>
  <c r="CG31" i="92"/>
  <c r="CF31" i="92"/>
  <c r="CE31" i="92"/>
  <c r="CD31" i="92"/>
  <c r="CC31" i="92"/>
  <c r="CB31" i="92"/>
  <c r="CA31" i="92"/>
  <c r="BZ31" i="92"/>
  <c r="BY31" i="92"/>
  <c r="BX31" i="92"/>
  <c r="BW31" i="92"/>
  <c r="BV31" i="92"/>
  <c r="BU31" i="92"/>
  <c r="BT31" i="92"/>
  <c r="BS31" i="92"/>
  <c r="BR31" i="92"/>
  <c r="BQ31" i="92"/>
  <c r="BP31" i="92"/>
  <c r="BO31" i="92"/>
  <c r="BN31" i="92"/>
  <c r="BM31" i="92"/>
  <c r="BL31" i="92"/>
  <c r="BK31" i="92"/>
  <c r="BJ31" i="92"/>
  <c r="BI31" i="92"/>
  <c r="BH31" i="92"/>
  <c r="BF31" i="92"/>
  <c r="BE31" i="92"/>
  <c r="BD31" i="92"/>
  <c r="BC31" i="92"/>
  <c r="BB31" i="92"/>
  <c r="BA31" i="92"/>
  <c r="AZ31" i="92"/>
  <c r="AY31" i="92"/>
  <c r="AX31" i="92"/>
  <c r="AW31" i="92"/>
  <c r="AV31" i="92"/>
  <c r="AU31" i="92"/>
  <c r="AT31" i="92"/>
  <c r="AS31" i="92"/>
  <c r="AR31" i="92"/>
  <c r="AQ31" i="92"/>
  <c r="AP31" i="92"/>
  <c r="AO31" i="92"/>
  <c r="AN31" i="92"/>
  <c r="AM31" i="92"/>
  <c r="AL31" i="92"/>
  <c r="AK31" i="92"/>
  <c r="AI31" i="92"/>
  <c r="AH31" i="92"/>
  <c r="AG31" i="92"/>
  <c r="AF31" i="92"/>
  <c r="AE31" i="92"/>
  <c r="AD31" i="92"/>
  <c r="AC31" i="92"/>
  <c r="AB31" i="92"/>
  <c r="AA31" i="92"/>
  <c r="Z31" i="92"/>
  <c r="Y31" i="92"/>
  <c r="X31" i="92"/>
  <c r="W31" i="92"/>
  <c r="V31" i="92"/>
  <c r="U31" i="92"/>
  <c r="T31" i="92"/>
  <c r="S31" i="92"/>
  <c r="R31" i="92"/>
  <c r="Q31" i="92"/>
  <c r="P31" i="92"/>
  <c r="O31" i="92"/>
  <c r="N31" i="92"/>
  <c r="IN30" i="92"/>
  <c r="IM30" i="92"/>
  <c r="IL30" i="92"/>
  <c r="IK30" i="92"/>
  <c r="IJ30" i="92"/>
  <c r="II30" i="92"/>
  <c r="IH30" i="92"/>
  <c r="IG30" i="92"/>
  <c r="IF30" i="92"/>
  <c r="IE30" i="92"/>
  <c r="ID30" i="92"/>
  <c r="IC30" i="92"/>
  <c r="IB30" i="92"/>
  <c r="IA30" i="92"/>
  <c r="HZ30" i="92"/>
  <c r="HY30" i="92"/>
  <c r="HX30" i="92"/>
  <c r="HW30" i="92"/>
  <c r="HV30" i="92"/>
  <c r="HU30" i="92"/>
  <c r="HT30" i="92"/>
  <c r="HS30" i="92"/>
  <c r="HQ30" i="92"/>
  <c r="HP30" i="92"/>
  <c r="HO30" i="92"/>
  <c r="HN30" i="92"/>
  <c r="HM30" i="92"/>
  <c r="HL30" i="92"/>
  <c r="HK30" i="92"/>
  <c r="HJ30" i="92"/>
  <c r="HI30" i="92"/>
  <c r="HH30" i="92"/>
  <c r="HG30" i="92"/>
  <c r="HF30" i="92"/>
  <c r="HE30" i="92"/>
  <c r="HD30" i="92"/>
  <c r="HC30" i="92"/>
  <c r="HB30" i="92"/>
  <c r="HA30" i="92"/>
  <c r="GZ30" i="92"/>
  <c r="GY30" i="92"/>
  <c r="GX30" i="92"/>
  <c r="GW30" i="92"/>
  <c r="GV30" i="92"/>
  <c r="GT30" i="92"/>
  <c r="GS30" i="92"/>
  <c r="GR30" i="92"/>
  <c r="GQ30" i="92"/>
  <c r="GP30" i="92"/>
  <c r="GO30" i="92"/>
  <c r="GN30" i="92"/>
  <c r="GM30" i="92"/>
  <c r="GL30" i="92"/>
  <c r="GK30" i="92"/>
  <c r="GJ30" i="92"/>
  <c r="GI30" i="92"/>
  <c r="GH30" i="92"/>
  <c r="GG30" i="92"/>
  <c r="GF30" i="92"/>
  <c r="GE30" i="92"/>
  <c r="GD30" i="92"/>
  <c r="GC30" i="92"/>
  <c r="GB30" i="92"/>
  <c r="GA30" i="92"/>
  <c r="FZ30" i="92"/>
  <c r="FY30" i="92"/>
  <c r="FW30" i="92"/>
  <c r="FV30" i="92"/>
  <c r="FU30" i="92"/>
  <c r="FT30" i="92"/>
  <c r="FS30" i="92"/>
  <c r="FR30" i="92"/>
  <c r="FQ30" i="92"/>
  <c r="FP30" i="92"/>
  <c r="FO30" i="92"/>
  <c r="FN30" i="92"/>
  <c r="FM30" i="92"/>
  <c r="FL30" i="92"/>
  <c r="FK30" i="92"/>
  <c r="FJ30" i="92"/>
  <c r="FI30" i="92"/>
  <c r="FH30" i="92"/>
  <c r="FG30" i="92"/>
  <c r="FF30" i="92"/>
  <c r="FE30" i="92"/>
  <c r="FD30" i="92"/>
  <c r="FC30" i="92"/>
  <c r="FB30" i="92"/>
  <c r="ER30" i="92"/>
  <c r="EQ30" i="92"/>
  <c r="EN30" i="92"/>
  <c r="EM30" i="92"/>
  <c r="EL30" i="92"/>
  <c r="EK30" i="92"/>
  <c r="EJ30" i="92"/>
  <c r="EI30" i="92"/>
  <c r="EH30" i="92"/>
  <c r="EG30" i="92"/>
  <c r="EF30" i="92"/>
  <c r="EE30" i="92"/>
  <c r="ED30" i="92"/>
  <c r="EC30" i="92"/>
  <c r="EB30" i="92"/>
  <c r="EA30" i="92"/>
  <c r="DZ30" i="92"/>
  <c r="DY30" i="92"/>
  <c r="DX30" i="92"/>
  <c r="DW30" i="92"/>
  <c r="DV30" i="92"/>
  <c r="DU30" i="92"/>
  <c r="DT30" i="92"/>
  <c r="DS30" i="92"/>
  <c r="DR30" i="92"/>
  <c r="DQ30" i="92"/>
  <c r="DP30" i="92"/>
  <c r="DO30" i="92"/>
  <c r="DN30" i="92"/>
  <c r="DM30" i="92"/>
  <c r="DL30" i="92"/>
  <c r="DK30" i="92"/>
  <c r="DJ30" i="92"/>
  <c r="DI30" i="92"/>
  <c r="DH30" i="92"/>
  <c r="DG30" i="92"/>
  <c r="DF30" i="92"/>
  <c r="DE30" i="92"/>
  <c r="DD30" i="92"/>
  <c r="DC30" i="92"/>
  <c r="DB30" i="92"/>
  <c r="DA30" i="92"/>
  <c r="CZ30" i="92"/>
  <c r="CY30" i="92"/>
  <c r="CW30" i="92"/>
  <c r="CV30" i="92"/>
  <c r="CU30" i="92"/>
  <c r="CT30" i="92"/>
  <c r="CS30" i="92"/>
  <c r="CR30" i="92"/>
  <c r="CQ30" i="92"/>
  <c r="CP30" i="92"/>
  <c r="CO30" i="92"/>
  <c r="CN30" i="92"/>
  <c r="CM30" i="92"/>
  <c r="CL30" i="92"/>
  <c r="CK30" i="92"/>
  <c r="CJ30" i="92"/>
  <c r="CI30" i="92"/>
  <c r="CH30" i="92"/>
  <c r="CG30" i="92"/>
  <c r="CF30" i="92"/>
  <c r="CE30" i="92"/>
  <c r="CD30" i="92"/>
  <c r="CC30" i="92"/>
  <c r="CB30" i="92"/>
  <c r="CA30" i="92"/>
  <c r="BZ30" i="92"/>
  <c r="BY30" i="92"/>
  <c r="BX30" i="92"/>
  <c r="BW30" i="92"/>
  <c r="BV30" i="92"/>
  <c r="BU30" i="92"/>
  <c r="BT30" i="92"/>
  <c r="BS30" i="92"/>
  <c r="BR30" i="92"/>
  <c r="BQ30" i="92"/>
  <c r="BP30" i="92"/>
  <c r="BO30" i="92"/>
  <c r="BN30" i="92"/>
  <c r="BM30" i="92"/>
  <c r="BL30" i="92"/>
  <c r="BK30" i="92"/>
  <c r="BJ30" i="92"/>
  <c r="BI30" i="92"/>
  <c r="BH30" i="92"/>
  <c r="BF30" i="92"/>
  <c r="BE30" i="92"/>
  <c r="BD30" i="92"/>
  <c r="BC30" i="92"/>
  <c r="BB30" i="92"/>
  <c r="BA30" i="92"/>
  <c r="AZ30" i="92"/>
  <c r="AY30" i="92"/>
  <c r="AX30" i="92"/>
  <c r="AW30" i="92"/>
  <c r="AV30" i="92"/>
  <c r="AU30" i="92"/>
  <c r="AT30" i="92"/>
  <c r="AS30" i="92"/>
  <c r="AR30" i="92"/>
  <c r="AQ30" i="92"/>
  <c r="AP30" i="92"/>
  <c r="AO30" i="92"/>
  <c r="AN30" i="92"/>
  <c r="AM30" i="92"/>
  <c r="AL30" i="92"/>
  <c r="AK30" i="92"/>
  <c r="AI30" i="92"/>
  <c r="AH30" i="92"/>
  <c r="AG30" i="92"/>
  <c r="AF30" i="92"/>
  <c r="AE30" i="92"/>
  <c r="AD30" i="92"/>
  <c r="AC30" i="92"/>
  <c r="AB30" i="92"/>
  <c r="AA30" i="92"/>
  <c r="Z30" i="92"/>
  <c r="Y30" i="92"/>
  <c r="X30" i="92"/>
  <c r="W30" i="92"/>
  <c r="V30" i="92"/>
  <c r="U30" i="92"/>
  <c r="T30" i="92"/>
  <c r="S30" i="92"/>
  <c r="R30" i="92"/>
  <c r="Q30" i="92"/>
  <c r="P30" i="92"/>
  <c r="O30" i="92"/>
  <c r="N30" i="92"/>
  <c r="IN29" i="92"/>
  <c r="IM29" i="92"/>
  <c r="IL29" i="92"/>
  <c r="IK29" i="92"/>
  <c r="IJ29" i="92"/>
  <c r="II29" i="92"/>
  <c r="IH29" i="92"/>
  <c r="IG29" i="92"/>
  <c r="IF29" i="92"/>
  <c r="IE29" i="92"/>
  <c r="ID29" i="92"/>
  <c r="IC29" i="92"/>
  <c r="IB29" i="92"/>
  <c r="IA29" i="92"/>
  <c r="HZ29" i="92"/>
  <c r="HY29" i="92"/>
  <c r="HX29" i="92"/>
  <c r="HW29" i="92"/>
  <c r="HV29" i="92"/>
  <c r="HU29" i="92"/>
  <c r="HT29" i="92"/>
  <c r="HS29" i="92"/>
  <c r="HQ29" i="92"/>
  <c r="HP29" i="92"/>
  <c r="HO29" i="92"/>
  <c r="HN29" i="92"/>
  <c r="HM29" i="92"/>
  <c r="HL29" i="92"/>
  <c r="HK29" i="92"/>
  <c r="HJ29" i="92"/>
  <c r="HI29" i="92"/>
  <c r="HH29" i="92"/>
  <c r="HG29" i="92"/>
  <c r="HF29" i="92"/>
  <c r="HE29" i="92"/>
  <c r="HD29" i="92"/>
  <c r="HC29" i="92"/>
  <c r="HB29" i="92"/>
  <c r="HA29" i="92"/>
  <c r="GZ29" i="92"/>
  <c r="GY29" i="92"/>
  <c r="GX29" i="92"/>
  <c r="GW29" i="92"/>
  <c r="GV29" i="92"/>
  <c r="GT29" i="92"/>
  <c r="GS29" i="92"/>
  <c r="GR29" i="92"/>
  <c r="GQ29" i="92"/>
  <c r="GP29" i="92"/>
  <c r="GO29" i="92"/>
  <c r="GN29" i="92"/>
  <c r="GM29" i="92"/>
  <c r="GL29" i="92"/>
  <c r="GK29" i="92"/>
  <c r="GJ29" i="92"/>
  <c r="GI29" i="92"/>
  <c r="GH29" i="92"/>
  <c r="GG29" i="92"/>
  <c r="GF29" i="92"/>
  <c r="GE29" i="92"/>
  <c r="GD29" i="92"/>
  <c r="GC29" i="92"/>
  <c r="GB29" i="92"/>
  <c r="GA29" i="92"/>
  <c r="FZ29" i="92"/>
  <c r="FY29" i="92"/>
  <c r="FW29" i="92"/>
  <c r="FV29" i="92"/>
  <c r="FU29" i="92"/>
  <c r="FT29" i="92"/>
  <c r="FS29" i="92"/>
  <c r="FR29" i="92"/>
  <c r="FQ29" i="92"/>
  <c r="FP29" i="92"/>
  <c r="FO29" i="92"/>
  <c r="FN29" i="92"/>
  <c r="FM29" i="92"/>
  <c r="FL29" i="92"/>
  <c r="FK29" i="92"/>
  <c r="FJ29" i="92"/>
  <c r="FI29" i="92"/>
  <c r="FH29" i="92"/>
  <c r="FG29" i="92"/>
  <c r="FF29" i="92"/>
  <c r="FE29" i="92"/>
  <c r="FD29" i="92"/>
  <c r="FC29" i="92"/>
  <c r="FB29" i="92"/>
  <c r="ER29" i="92"/>
  <c r="EQ29" i="92"/>
  <c r="EN29" i="92"/>
  <c r="EM29" i="92"/>
  <c r="EL29" i="92"/>
  <c r="EK29" i="92"/>
  <c r="EJ29" i="92"/>
  <c r="EI29" i="92"/>
  <c r="EH29" i="92"/>
  <c r="EG29" i="92"/>
  <c r="EF29" i="92"/>
  <c r="EE29" i="92"/>
  <c r="ED29" i="92"/>
  <c r="EC29" i="92"/>
  <c r="EB29" i="92"/>
  <c r="EA29" i="92"/>
  <c r="DZ29" i="92"/>
  <c r="DY29" i="92"/>
  <c r="DX29" i="92"/>
  <c r="DW29" i="92"/>
  <c r="DV29" i="92"/>
  <c r="DU29" i="92"/>
  <c r="DT29" i="92"/>
  <c r="DS29" i="92"/>
  <c r="DR29" i="92"/>
  <c r="DQ29" i="92"/>
  <c r="DP29" i="92"/>
  <c r="DO29" i="92"/>
  <c r="DN29" i="92"/>
  <c r="DM29" i="92"/>
  <c r="DL29" i="92"/>
  <c r="DK29" i="92"/>
  <c r="DJ29" i="92"/>
  <c r="DI29" i="92"/>
  <c r="DH29" i="92"/>
  <c r="DG29" i="92"/>
  <c r="DF29" i="92"/>
  <c r="DE29" i="92"/>
  <c r="DD29" i="92"/>
  <c r="DC29" i="92"/>
  <c r="DB29" i="92"/>
  <c r="DA29" i="92"/>
  <c r="CZ29" i="92"/>
  <c r="CY29" i="92"/>
  <c r="CW29" i="92"/>
  <c r="CV29" i="92"/>
  <c r="CU29" i="92"/>
  <c r="CT29" i="92"/>
  <c r="CS29" i="92"/>
  <c r="CR29" i="92"/>
  <c r="CQ29" i="92"/>
  <c r="CP29" i="92"/>
  <c r="CO29" i="92"/>
  <c r="CN29" i="92"/>
  <c r="CM29" i="92"/>
  <c r="CL29" i="92"/>
  <c r="CK29" i="92"/>
  <c r="CJ29" i="92"/>
  <c r="CI29" i="92"/>
  <c r="CH29" i="92"/>
  <c r="CG29" i="92"/>
  <c r="CF29" i="92"/>
  <c r="CE29" i="92"/>
  <c r="CD29" i="92"/>
  <c r="CC29" i="92"/>
  <c r="CB29" i="92"/>
  <c r="CA29" i="92"/>
  <c r="BZ29" i="92"/>
  <c r="BY29" i="92"/>
  <c r="BX29" i="92"/>
  <c r="BW29" i="92"/>
  <c r="BV29" i="92"/>
  <c r="BU29" i="92"/>
  <c r="BT29" i="92"/>
  <c r="BS29" i="92"/>
  <c r="BR29" i="92"/>
  <c r="BQ29" i="92"/>
  <c r="BP29" i="92"/>
  <c r="BO29" i="92"/>
  <c r="BN29" i="92"/>
  <c r="BM29" i="92"/>
  <c r="BL29" i="92"/>
  <c r="BK29" i="92"/>
  <c r="BJ29" i="92"/>
  <c r="BI29" i="92"/>
  <c r="BH29" i="92"/>
  <c r="BF29" i="92"/>
  <c r="BE29" i="92"/>
  <c r="BD29" i="92"/>
  <c r="BC29" i="92"/>
  <c r="BB29" i="92"/>
  <c r="BA29" i="92"/>
  <c r="AZ29" i="92"/>
  <c r="AY29" i="92"/>
  <c r="AX29" i="92"/>
  <c r="AW29" i="92"/>
  <c r="AV29" i="92"/>
  <c r="AU29" i="92"/>
  <c r="AT29" i="92"/>
  <c r="AS29" i="92"/>
  <c r="AR29" i="92"/>
  <c r="AQ29" i="92"/>
  <c r="AP29" i="92"/>
  <c r="AO29" i="92"/>
  <c r="AN29" i="92"/>
  <c r="AM29" i="92"/>
  <c r="AL29" i="92"/>
  <c r="AK29" i="92"/>
  <c r="AI29" i="92"/>
  <c r="AH29" i="92"/>
  <c r="AG29" i="92"/>
  <c r="AF29" i="92"/>
  <c r="AE29" i="92"/>
  <c r="AD29" i="92"/>
  <c r="AC29" i="92"/>
  <c r="AB29" i="92"/>
  <c r="AA29" i="92"/>
  <c r="Z29" i="92"/>
  <c r="Y29" i="92"/>
  <c r="X29" i="92"/>
  <c r="W29" i="92"/>
  <c r="V29" i="92"/>
  <c r="U29" i="92"/>
  <c r="T29" i="92"/>
  <c r="S29" i="92"/>
  <c r="R29" i="92"/>
  <c r="Q29" i="92"/>
  <c r="P29" i="92"/>
  <c r="O29" i="92"/>
  <c r="N29" i="92"/>
  <c r="IN28" i="92"/>
  <c r="IM28" i="92"/>
  <c r="IL28" i="92"/>
  <c r="IK28" i="92"/>
  <c r="IJ28" i="92"/>
  <c r="II28" i="92"/>
  <c r="IH28" i="92"/>
  <c r="IG28" i="92"/>
  <c r="IF28" i="92"/>
  <c r="IE28" i="92"/>
  <c r="ID28" i="92"/>
  <c r="IC28" i="92"/>
  <c r="IB28" i="92"/>
  <c r="IA28" i="92"/>
  <c r="HZ28" i="92"/>
  <c r="HY28" i="92"/>
  <c r="HX28" i="92"/>
  <c r="HW28" i="92"/>
  <c r="HV28" i="92"/>
  <c r="HU28" i="92"/>
  <c r="HT28" i="92"/>
  <c r="HS28" i="92"/>
  <c r="HQ28" i="92"/>
  <c r="HP28" i="92"/>
  <c r="HO28" i="92"/>
  <c r="HN28" i="92"/>
  <c r="HM28" i="92"/>
  <c r="HL28" i="92"/>
  <c r="HK28" i="92"/>
  <c r="HJ28" i="92"/>
  <c r="HI28" i="92"/>
  <c r="HH28" i="92"/>
  <c r="HG28" i="92"/>
  <c r="HF28" i="92"/>
  <c r="HE28" i="92"/>
  <c r="HD28" i="92"/>
  <c r="HC28" i="92"/>
  <c r="HB28" i="92"/>
  <c r="HA28" i="92"/>
  <c r="GZ28" i="92"/>
  <c r="GY28" i="92"/>
  <c r="GX28" i="92"/>
  <c r="GW28" i="92"/>
  <c r="GV28" i="92"/>
  <c r="GT28" i="92"/>
  <c r="GS28" i="92"/>
  <c r="GR28" i="92"/>
  <c r="GQ28" i="92"/>
  <c r="GP28" i="92"/>
  <c r="GO28" i="92"/>
  <c r="GN28" i="92"/>
  <c r="GM28" i="92"/>
  <c r="GL28" i="92"/>
  <c r="GK28" i="92"/>
  <c r="GJ28" i="92"/>
  <c r="GI28" i="92"/>
  <c r="GH28" i="92"/>
  <c r="GG28" i="92"/>
  <c r="GF28" i="92"/>
  <c r="GE28" i="92"/>
  <c r="GD28" i="92"/>
  <c r="GC28" i="92"/>
  <c r="GB28" i="92"/>
  <c r="GA28" i="92"/>
  <c r="FZ28" i="92"/>
  <c r="FY28" i="92"/>
  <c r="FW28" i="92"/>
  <c r="FV28" i="92"/>
  <c r="FU28" i="92"/>
  <c r="FT28" i="92"/>
  <c r="FS28" i="92"/>
  <c r="FR28" i="92"/>
  <c r="FQ28" i="92"/>
  <c r="FP28" i="92"/>
  <c r="FO28" i="92"/>
  <c r="FN28" i="92"/>
  <c r="FM28" i="92"/>
  <c r="FL28" i="92"/>
  <c r="FK28" i="92"/>
  <c r="FJ28" i="92"/>
  <c r="FI28" i="92"/>
  <c r="FH28" i="92"/>
  <c r="FG28" i="92"/>
  <c r="FF28" i="92"/>
  <c r="FE28" i="92"/>
  <c r="FD28" i="92"/>
  <c r="FC28" i="92"/>
  <c r="FB28" i="92"/>
  <c r="ER28" i="92"/>
  <c r="EQ28" i="92"/>
  <c r="ET28" i="92" s="1"/>
  <c r="EN28" i="92"/>
  <c r="EM28" i="92"/>
  <c r="EL28" i="92"/>
  <c r="EK28" i="92"/>
  <c r="EJ28" i="92"/>
  <c r="EI28" i="92"/>
  <c r="EH28" i="92"/>
  <c r="EG28" i="92"/>
  <c r="EF28" i="92"/>
  <c r="EE28" i="92"/>
  <c r="ED28" i="92"/>
  <c r="EC28" i="92"/>
  <c r="EB28" i="92"/>
  <c r="EA28" i="92"/>
  <c r="DZ28" i="92"/>
  <c r="DY28" i="92"/>
  <c r="DX28" i="92"/>
  <c r="DW28" i="92"/>
  <c r="DV28" i="92"/>
  <c r="DU28" i="92"/>
  <c r="DT28" i="92"/>
  <c r="DS28" i="92"/>
  <c r="DR28" i="92"/>
  <c r="DQ28" i="92"/>
  <c r="DP28" i="92"/>
  <c r="DO28" i="92"/>
  <c r="DN28" i="92"/>
  <c r="DM28" i="92"/>
  <c r="DL28" i="92"/>
  <c r="DK28" i="92"/>
  <c r="DJ28" i="92"/>
  <c r="DI28" i="92"/>
  <c r="DH28" i="92"/>
  <c r="DG28" i="92"/>
  <c r="DF28" i="92"/>
  <c r="DE28" i="92"/>
  <c r="DD28" i="92"/>
  <c r="DC28" i="92"/>
  <c r="DB28" i="92"/>
  <c r="DA28" i="92"/>
  <c r="CZ28" i="92"/>
  <c r="CY28" i="92"/>
  <c r="CW28" i="92"/>
  <c r="CV28" i="92"/>
  <c r="CU28" i="92"/>
  <c r="CT28" i="92"/>
  <c r="CS28" i="92"/>
  <c r="CR28" i="92"/>
  <c r="CQ28" i="92"/>
  <c r="CP28" i="92"/>
  <c r="CO28" i="92"/>
  <c r="CN28" i="92"/>
  <c r="CM28" i="92"/>
  <c r="CL28" i="92"/>
  <c r="CK28" i="92"/>
  <c r="CJ28" i="92"/>
  <c r="CI28" i="92"/>
  <c r="CH28" i="92"/>
  <c r="CG28" i="92"/>
  <c r="CF28" i="92"/>
  <c r="CE28" i="92"/>
  <c r="CD28" i="92"/>
  <c r="CC28" i="92"/>
  <c r="CB28" i="92"/>
  <c r="CA28" i="92"/>
  <c r="BZ28" i="92"/>
  <c r="BY28" i="92"/>
  <c r="BX28" i="92"/>
  <c r="BW28" i="92"/>
  <c r="BV28" i="92"/>
  <c r="BU28" i="92"/>
  <c r="BT28" i="92"/>
  <c r="BS28" i="92"/>
  <c r="BR28" i="92"/>
  <c r="BQ28" i="92"/>
  <c r="BP28" i="92"/>
  <c r="BO28" i="92"/>
  <c r="BN28" i="92"/>
  <c r="BM28" i="92"/>
  <c r="BL28" i="92"/>
  <c r="BK28" i="92"/>
  <c r="BJ28" i="92"/>
  <c r="BI28" i="92"/>
  <c r="BH28" i="92"/>
  <c r="BF28" i="92"/>
  <c r="BE28" i="92"/>
  <c r="BD28" i="92"/>
  <c r="BC28" i="92"/>
  <c r="BB28" i="92"/>
  <c r="BA28" i="92"/>
  <c r="AZ28" i="92"/>
  <c r="AY28" i="92"/>
  <c r="AX28" i="92"/>
  <c r="AW28" i="92"/>
  <c r="AV28" i="92"/>
  <c r="AU28" i="92"/>
  <c r="AT28" i="92"/>
  <c r="AS28" i="92"/>
  <c r="AR28" i="92"/>
  <c r="AQ28" i="92"/>
  <c r="AP28" i="92"/>
  <c r="AO28" i="92"/>
  <c r="AN28" i="92"/>
  <c r="AM28" i="92"/>
  <c r="AL28" i="92"/>
  <c r="AK28" i="92"/>
  <c r="AI28" i="92"/>
  <c r="AH28" i="92"/>
  <c r="AG28" i="92"/>
  <c r="AF28" i="92"/>
  <c r="AE28" i="92"/>
  <c r="AD28" i="92"/>
  <c r="AC28" i="92"/>
  <c r="AB28" i="92"/>
  <c r="AA28" i="92"/>
  <c r="Z28" i="92"/>
  <c r="Y28" i="92"/>
  <c r="X28" i="92"/>
  <c r="W28" i="92"/>
  <c r="V28" i="92"/>
  <c r="U28" i="92"/>
  <c r="T28" i="92"/>
  <c r="S28" i="92"/>
  <c r="R28" i="92"/>
  <c r="Q28" i="92"/>
  <c r="P28" i="92"/>
  <c r="O28" i="92"/>
  <c r="N28" i="92"/>
  <c r="IN12" i="92"/>
  <c r="IM12" i="92"/>
  <c r="IL12" i="92"/>
  <c r="IK12" i="92"/>
  <c r="IJ12" i="92"/>
  <c r="II12" i="92"/>
  <c r="IH12" i="92"/>
  <c r="IG12" i="92"/>
  <c r="IF12" i="92"/>
  <c r="IE12" i="92"/>
  <c r="ID12" i="92"/>
  <c r="IC12" i="92"/>
  <c r="IB12" i="92"/>
  <c r="IA12" i="92"/>
  <c r="HZ12" i="92"/>
  <c r="HY12" i="92"/>
  <c r="HX12" i="92"/>
  <c r="HW12" i="92"/>
  <c r="HV12" i="92"/>
  <c r="HU12" i="92"/>
  <c r="HT12" i="92"/>
  <c r="HS12" i="92"/>
  <c r="HQ12" i="92"/>
  <c r="HP12" i="92"/>
  <c r="HO12" i="92"/>
  <c r="HN12" i="92"/>
  <c r="HM12" i="92"/>
  <c r="HL12" i="92"/>
  <c r="HK12" i="92"/>
  <c r="HJ12" i="92"/>
  <c r="HI12" i="92"/>
  <c r="HH12" i="92"/>
  <c r="HG12" i="92"/>
  <c r="HF12" i="92"/>
  <c r="HE12" i="92"/>
  <c r="HD12" i="92"/>
  <c r="HC12" i="92"/>
  <c r="HB12" i="92"/>
  <c r="HA12" i="92"/>
  <c r="GZ12" i="92"/>
  <c r="GY12" i="92"/>
  <c r="GX12" i="92"/>
  <c r="GW12" i="92"/>
  <c r="GV12" i="92"/>
  <c r="GT12" i="92"/>
  <c r="GS12" i="92"/>
  <c r="GR12" i="92"/>
  <c r="GQ12" i="92"/>
  <c r="GP12" i="92"/>
  <c r="GO12" i="92"/>
  <c r="GN12" i="92"/>
  <c r="GM12" i="92"/>
  <c r="GL12" i="92"/>
  <c r="GK12" i="92"/>
  <c r="GJ12" i="92"/>
  <c r="GI12" i="92"/>
  <c r="GH12" i="92"/>
  <c r="GG12" i="92"/>
  <c r="GF12" i="92"/>
  <c r="GE12" i="92"/>
  <c r="GD12" i="92"/>
  <c r="GC12" i="92"/>
  <c r="GB12" i="92"/>
  <c r="GA12" i="92"/>
  <c r="FZ12" i="92"/>
  <c r="FY12" i="92"/>
  <c r="FW12" i="92"/>
  <c r="FV12" i="92"/>
  <c r="FU12" i="92"/>
  <c r="FT12" i="92"/>
  <c r="FS12" i="92"/>
  <c r="FR12" i="92"/>
  <c r="FQ12" i="92"/>
  <c r="FP12" i="92"/>
  <c r="FO12" i="92"/>
  <c r="FN12" i="92"/>
  <c r="FM12" i="92"/>
  <c r="FL12" i="92"/>
  <c r="FK12" i="92"/>
  <c r="FJ12" i="92"/>
  <c r="FI12" i="92"/>
  <c r="FH12" i="92"/>
  <c r="FG12" i="92"/>
  <c r="FF12" i="92"/>
  <c r="FE12" i="92"/>
  <c r="FD12" i="92"/>
  <c r="FC12" i="92"/>
  <c r="FB12" i="92"/>
  <c r="ER12" i="92"/>
  <c r="EQ12" i="92"/>
  <c r="ET12" i="92" s="1"/>
  <c r="EN12" i="92"/>
  <c r="EM12" i="92"/>
  <c r="EL12" i="92"/>
  <c r="EK12" i="92"/>
  <c r="EJ12" i="92"/>
  <c r="EI12" i="92"/>
  <c r="EH12" i="92"/>
  <c r="EG12" i="92"/>
  <c r="EF12" i="92"/>
  <c r="EE12" i="92"/>
  <c r="ED12" i="92"/>
  <c r="EC12" i="92"/>
  <c r="EB12" i="92"/>
  <c r="EA12" i="92"/>
  <c r="DZ12" i="92"/>
  <c r="DY12" i="92"/>
  <c r="DX12" i="92"/>
  <c r="DW12" i="92"/>
  <c r="DV12" i="92"/>
  <c r="DU12" i="92"/>
  <c r="DT12" i="92"/>
  <c r="DS12" i="92"/>
  <c r="DR12" i="92"/>
  <c r="DQ12" i="92"/>
  <c r="DP12" i="92"/>
  <c r="DO12" i="92"/>
  <c r="DN12" i="92"/>
  <c r="DM12" i="92"/>
  <c r="DL12" i="92"/>
  <c r="DK12" i="92"/>
  <c r="DJ12" i="92"/>
  <c r="DI12" i="92"/>
  <c r="DH12" i="92"/>
  <c r="DG12" i="92"/>
  <c r="DF12" i="92"/>
  <c r="DE12" i="92"/>
  <c r="DD12" i="92"/>
  <c r="DC12" i="92"/>
  <c r="DB12" i="92"/>
  <c r="DA12" i="92"/>
  <c r="CZ12" i="92"/>
  <c r="CY12" i="92"/>
  <c r="CW12" i="92"/>
  <c r="CV12" i="92"/>
  <c r="CU12" i="92"/>
  <c r="CT12" i="92"/>
  <c r="CS12" i="92"/>
  <c r="CR12" i="92"/>
  <c r="CQ12" i="92"/>
  <c r="CP12" i="92"/>
  <c r="CO12" i="92"/>
  <c r="CN12" i="92"/>
  <c r="CM12" i="92"/>
  <c r="CL12" i="92"/>
  <c r="CK12" i="92"/>
  <c r="CJ12" i="92"/>
  <c r="CI12" i="92"/>
  <c r="CH12" i="92"/>
  <c r="CG12" i="92"/>
  <c r="CF12" i="92"/>
  <c r="CE12" i="92"/>
  <c r="CD12" i="92"/>
  <c r="CC12" i="92"/>
  <c r="CB12" i="92"/>
  <c r="CA12" i="92"/>
  <c r="BZ12" i="92"/>
  <c r="BY12" i="92"/>
  <c r="BX12" i="92"/>
  <c r="BW12" i="92"/>
  <c r="BV12" i="92"/>
  <c r="BU12" i="92"/>
  <c r="BT12" i="92"/>
  <c r="BS12" i="92"/>
  <c r="BR12" i="92"/>
  <c r="BQ12" i="92"/>
  <c r="BP12" i="92"/>
  <c r="BO12" i="92"/>
  <c r="BN12" i="92"/>
  <c r="BM12" i="92"/>
  <c r="BL12" i="92"/>
  <c r="BK12" i="92"/>
  <c r="BJ12" i="92"/>
  <c r="BI12" i="92"/>
  <c r="BH12" i="92"/>
  <c r="BF12" i="92"/>
  <c r="BE12" i="92"/>
  <c r="BD12" i="92"/>
  <c r="BC12" i="92"/>
  <c r="BB12" i="92"/>
  <c r="BA12" i="92"/>
  <c r="AZ12" i="92"/>
  <c r="AY12" i="92"/>
  <c r="AX12" i="92"/>
  <c r="AW12" i="92"/>
  <c r="AV12" i="92"/>
  <c r="AU12" i="92"/>
  <c r="AT12" i="92"/>
  <c r="AS12" i="92"/>
  <c r="AR12" i="92"/>
  <c r="AQ12" i="92"/>
  <c r="AP12" i="92"/>
  <c r="AO12" i="92"/>
  <c r="AN12" i="92"/>
  <c r="AM12" i="92"/>
  <c r="AL12" i="92"/>
  <c r="AK12" i="92"/>
  <c r="AI12" i="92"/>
  <c r="AH12" i="92"/>
  <c r="AG12" i="92"/>
  <c r="AF12" i="92"/>
  <c r="AE12" i="92"/>
  <c r="AD12" i="92"/>
  <c r="AC12" i="92"/>
  <c r="AB12" i="92"/>
  <c r="AA12" i="92"/>
  <c r="Z12" i="92"/>
  <c r="Y12" i="92"/>
  <c r="X12" i="92"/>
  <c r="W12" i="92"/>
  <c r="V12" i="92"/>
  <c r="U12" i="92"/>
  <c r="T12" i="92"/>
  <c r="S12" i="92"/>
  <c r="R12" i="92"/>
  <c r="Q12" i="92"/>
  <c r="P12" i="92"/>
  <c r="O12" i="92"/>
  <c r="N12" i="92"/>
  <c r="IN24" i="92"/>
  <c r="IM24" i="92"/>
  <c r="IL24" i="92"/>
  <c r="IK24" i="92"/>
  <c r="IJ24" i="92"/>
  <c r="II24" i="92"/>
  <c r="IH24" i="92"/>
  <c r="IG24" i="92"/>
  <c r="IF24" i="92"/>
  <c r="IE24" i="92"/>
  <c r="ID24" i="92"/>
  <c r="IC24" i="92"/>
  <c r="IB24" i="92"/>
  <c r="IA24" i="92"/>
  <c r="HZ24" i="92"/>
  <c r="HY24" i="92"/>
  <c r="HX24" i="92"/>
  <c r="HW24" i="92"/>
  <c r="HV24" i="92"/>
  <c r="HU24" i="92"/>
  <c r="HT24" i="92"/>
  <c r="HS24" i="92"/>
  <c r="HQ24" i="92"/>
  <c r="HP24" i="92"/>
  <c r="HO24" i="92"/>
  <c r="HN24" i="92"/>
  <c r="HM24" i="92"/>
  <c r="HL24" i="92"/>
  <c r="HK24" i="92"/>
  <c r="HJ24" i="92"/>
  <c r="HI24" i="92"/>
  <c r="HH24" i="92"/>
  <c r="HG24" i="92"/>
  <c r="HF24" i="92"/>
  <c r="HE24" i="92"/>
  <c r="HD24" i="92"/>
  <c r="HC24" i="92"/>
  <c r="HB24" i="92"/>
  <c r="HA24" i="92"/>
  <c r="GZ24" i="92"/>
  <c r="GY24" i="92"/>
  <c r="GX24" i="92"/>
  <c r="GW24" i="92"/>
  <c r="GV24" i="92"/>
  <c r="GT24" i="92"/>
  <c r="GS24" i="92"/>
  <c r="GR24" i="92"/>
  <c r="GQ24" i="92"/>
  <c r="GP24" i="92"/>
  <c r="GO24" i="92"/>
  <c r="GN24" i="92"/>
  <c r="GM24" i="92"/>
  <c r="GL24" i="92"/>
  <c r="GK24" i="92"/>
  <c r="GJ24" i="92"/>
  <c r="GI24" i="92"/>
  <c r="GH24" i="92"/>
  <c r="GG24" i="92"/>
  <c r="GF24" i="92"/>
  <c r="GE24" i="92"/>
  <c r="GD24" i="92"/>
  <c r="GC24" i="92"/>
  <c r="GB24" i="92"/>
  <c r="GA24" i="92"/>
  <c r="FZ24" i="92"/>
  <c r="FY24" i="92"/>
  <c r="FW24" i="92"/>
  <c r="FV24" i="92"/>
  <c r="FU24" i="92"/>
  <c r="FT24" i="92"/>
  <c r="FS24" i="92"/>
  <c r="FR24" i="92"/>
  <c r="FQ24" i="92"/>
  <c r="FP24" i="92"/>
  <c r="FO24" i="92"/>
  <c r="FN24" i="92"/>
  <c r="FM24" i="92"/>
  <c r="FL24" i="92"/>
  <c r="FK24" i="92"/>
  <c r="FJ24" i="92"/>
  <c r="FI24" i="92"/>
  <c r="FH24" i="92"/>
  <c r="FG24" i="92"/>
  <c r="FF24" i="92"/>
  <c r="FE24" i="92"/>
  <c r="FD24" i="92"/>
  <c r="FC24" i="92"/>
  <c r="FB24" i="92"/>
  <c r="ER24" i="92"/>
  <c r="EQ24" i="92"/>
  <c r="EN24" i="92"/>
  <c r="EM24" i="92"/>
  <c r="EL24" i="92"/>
  <c r="EK24" i="92"/>
  <c r="EJ24" i="92"/>
  <c r="EI24" i="92"/>
  <c r="EH24" i="92"/>
  <c r="EG24" i="92"/>
  <c r="EF24" i="92"/>
  <c r="EE24" i="92"/>
  <c r="ED24" i="92"/>
  <c r="EC24" i="92"/>
  <c r="EB24" i="92"/>
  <c r="EA24" i="92"/>
  <c r="DZ24" i="92"/>
  <c r="DY24" i="92"/>
  <c r="DX24" i="92"/>
  <c r="DW24" i="92"/>
  <c r="DV24" i="92"/>
  <c r="DU24" i="92"/>
  <c r="DT24" i="92"/>
  <c r="DS24" i="92"/>
  <c r="DR24" i="92"/>
  <c r="DQ24" i="92"/>
  <c r="DP24" i="92"/>
  <c r="DO24" i="92"/>
  <c r="DN24" i="92"/>
  <c r="DM24" i="92"/>
  <c r="DL24" i="92"/>
  <c r="DK24" i="92"/>
  <c r="DJ24" i="92"/>
  <c r="DI24" i="92"/>
  <c r="DH24" i="92"/>
  <c r="DG24" i="92"/>
  <c r="DF24" i="92"/>
  <c r="DE24" i="92"/>
  <c r="DD24" i="92"/>
  <c r="DC24" i="92"/>
  <c r="DB24" i="92"/>
  <c r="DA24" i="92"/>
  <c r="CZ24" i="92"/>
  <c r="CY24" i="92"/>
  <c r="CW24" i="92"/>
  <c r="CV24" i="92"/>
  <c r="CU24" i="92"/>
  <c r="CT24" i="92"/>
  <c r="CS24" i="92"/>
  <c r="CR24" i="92"/>
  <c r="CQ24" i="92"/>
  <c r="CP24" i="92"/>
  <c r="CO24" i="92"/>
  <c r="CN24" i="92"/>
  <c r="CM24" i="92"/>
  <c r="CL24" i="92"/>
  <c r="CK24" i="92"/>
  <c r="CJ24" i="92"/>
  <c r="CI24" i="92"/>
  <c r="CH24" i="92"/>
  <c r="CG24" i="92"/>
  <c r="CF24" i="92"/>
  <c r="CE24" i="92"/>
  <c r="CD24" i="92"/>
  <c r="CC24" i="92"/>
  <c r="CB24" i="92"/>
  <c r="CA24" i="92"/>
  <c r="BZ24" i="92"/>
  <c r="BY24" i="92"/>
  <c r="BX24" i="92"/>
  <c r="BW24" i="92"/>
  <c r="BV24" i="92"/>
  <c r="BU24" i="92"/>
  <c r="BT24" i="92"/>
  <c r="BS24" i="92"/>
  <c r="BR24" i="92"/>
  <c r="BQ24" i="92"/>
  <c r="BP24" i="92"/>
  <c r="BO24" i="92"/>
  <c r="BN24" i="92"/>
  <c r="BM24" i="92"/>
  <c r="BL24" i="92"/>
  <c r="BK24" i="92"/>
  <c r="BJ24" i="92"/>
  <c r="BI24" i="92"/>
  <c r="BH24" i="92"/>
  <c r="BF24" i="92"/>
  <c r="BE24" i="92"/>
  <c r="BD24" i="92"/>
  <c r="BC24" i="92"/>
  <c r="BB24" i="92"/>
  <c r="BA24" i="92"/>
  <c r="AZ24" i="92"/>
  <c r="AY24" i="92"/>
  <c r="AX24" i="92"/>
  <c r="AW24" i="92"/>
  <c r="AV24" i="92"/>
  <c r="AU24" i="92"/>
  <c r="AT24" i="92"/>
  <c r="AS24" i="92"/>
  <c r="AR24" i="92"/>
  <c r="AQ24" i="92"/>
  <c r="AP24" i="92"/>
  <c r="AO24" i="92"/>
  <c r="AN24" i="92"/>
  <c r="AM24" i="92"/>
  <c r="AL24" i="92"/>
  <c r="AK24" i="92"/>
  <c r="AI24" i="92"/>
  <c r="AH24" i="92"/>
  <c r="AG24" i="92"/>
  <c r="AF24" i="92"/>
  <c r="AE24" i="92"/>
  <c r="AD24" i="92"/>
  <c r="AC24" i="92"/>
  <c r="AB24" i="92"/>
  <c r="AA24" i="92"/>
  <c r="Z24" i="92"/>
  <c r="Y24" i="92"/>
  <c r="X24" i="92"/>
  <c r="W24" i="92"/>
  <c r="V24" i="92"/>
  <c r="U24" i="92"/>
  <c r="T24" i="92"/>
  <c r="S24" i="92"/>
  <c r="R24" i="92"/>
  <c r="Q24" i="92"/>
  <c r="P24" i="92"/>
  <c r="O24" i="92"/>
  <c r="N24" i="92"/>
  <c r="IN17" i="92"/>
  <c r="IM17" i="92"/>
  <c r="IL17" i="92"/>
  <c r="IK17" i="92"/>
  <c r="IJ17" i="92"/>
  <c r="II17" i="92"/>
  <c r="IH17" i="92"/>
  <c r="IG17" i="92"/>
  <c r="IF17" i="92"/>
  <c r="IE17" i="92"/>
  <c r="ID17" i="92"/>
  <c r="IC17" i="92"/>
  <c r="IB17" i="92"/>
  <c r="IA17" i="92"/>
  <c r="HZ17" i="92"/>
  <c r="HY17" i="92"/>
  <c r="HX17" i="92"/>
  <c r="HW17" i="92"/>
  <c r="HV17" i="92"/>
  <c r="HU17" i="92"/>
  <c r="HT17" i="92"/>
  <c r="HS17" i="92"/>
  <c r="HQ17" i="92"/>
  <c r="HP17" i="92"/>
  <c r="HO17" i="92"/>
  <c r="HN17" i="92"/>
  <c r="HM17" i="92"/>
  <c r="HL17" i="92"/>
  <c r="HK17" i="92"/>
  <c r="HJ17" i="92"/>
  <c r="HI17" i="92"/>
  <c r="HH17" i="92"/>
  <c r="HG17" i="92"/>
  <c r="HF17" i="92"/>
  <c r="HE17" i="92"/>
  <c r="HD17" i="92"/>
  <c r="HC17" i="92"/>
  <c r="HB17" i="92"/>
  <c r="HA17" i="92"/>
  <c r="GZ17" i="92"/>
  <c r="GY17" i="92"/>
  <c r="GX17" i="92"/>
  <c r="GW17" i="92"/>
  <c r="GV17" i="92"/>
  <c r="GT17" i="92"/>
  <c r="GS17" i="92"/>
  <c r="GR17" i="92"/>
  <c r="GQ17" i="92"/>
  <c r="GP17" i="92"/>
  <c r="GO17" i="92"/>
  <c r="GN17" i="92"/>
  <c r="GM17" i="92"/>
  <c r="GL17" i="92"/>
  <c r="GK17" i="92"/>
  <c r="GJ17" i="92"/>
  <c r="GI17" i="92"/>
  <c r="GH17" i="92"/>
  <c r="GG17" i="92"/>
  <c r="GF17" i="92"/>
  <c r="GE17" i="92"/>
  <c r="GD17" i="92"/>
  <c r="GC17" i="92"/>
  <c r="GB17" i="92"/>
  <c r="GA17" i="92"/>
  <c r="FZ17" i="92"/>
  <c r="FY17" i="92"/>
  <c r="FW17" i="92"/>
  <c r="FV17" i="92"/>
  <c r="FU17" i="92"/>
  <c r="FT17" i="92"/>
  <c r="FS17" i="92"/>
  <c r="FR17" i="92"/>
  <c r="FQ17" i="92"/>
  <c r="FP17" i="92"/>
  <c r="FO17" i="92"/>
  <c r="FN17" i="92"/>
  <c r="FM17" i="92"/>
  <c r="FL17" i="92"/>
  <c r="FK17" i="92"/>
  <c r="FJ17" i="92"/>
  <c r="FI17" i="92"/>
  <c r="FH17" i="92"/>
  <c r="FG17" i="92"/>
  <c r="FF17" i="92"/>
  <c r="FE17" i="92"/>
  <c r="FD17" i="92"/>
  <c r="FC17" i="92"/>
  <c r="FB17" i="92"/>
  <c r="ER17" i="92"/>
  <c r="EQ17" i="92"/>
  <c r="EN17" i="92"/>
  <c r="EM17" i="92"/>
  <c r="EL17" i="92"/>
  <c r="EK17" i="92"/>
  <c r="EJ17" i="92"/>
  <c r="EI17" i="92"/>
  <c r="EH17" i="92"/>
  <c r="EG17" i="92"/>
  <c r="EF17" i="92"/>
  <c r="EE17" i="92"/>
  <c r="ED17" i="92"/>
  <c r="EC17" i="92"/>
  <c r="EB17" i="92"/>
  <c r="EA17" i="92"/>
  <c r="DZ17" i="92"/>
  <c r="DY17" i="92"/>
  <c r="DX17" i="92"/>
  <c r="DW17" i="92"/>
  <c r="DV17" i="92"/>
  <c r="DU17" i="92"/>
  <c r="DT17" i="92"/>
  <c r="DS17" i="92"/>
  <c r="DR17" i="92"/>
  <c r="DQ17" i="92"/>
  <c r="DP17" i="92"/>
  <c r="DO17" i="92"/>
  <c r="DN17" i="92"/>
  <c r="DM17" i="92"/>
  <c r="DL17" i="92"/>
  <c r="DK17" i="92"/>
  <c r="DJ17" i="92"/>
  <c r="DI17" i="92"/>
  <c r="DH17" i="92"/>
  <c r="DG17" i="92"/>
  <c r="DF17" i="92"/>
  <c r="DE17" i="92"/>
  <c r="DD17" i="92"/>
  <c r="DC17" i="92"/>
  <c r="DB17" i="92"/>
  <c r="DA17" i="92"/>
  <c r="CZ17" i="92"/>
  <c r="CY17" i="92"/>
  <c r="CW17" i="92"/>
  <c r="CV17" i="92"/>
  <c r="CU17" i="92"/>
  <c r="CT17" i="92"/>
  <c r="CS17" i="92"/>
  <c r="CR17" i="92"/>
  <c r="CQ17" i="92"/>
  <c r="CP17" i="92"/>
  <c r="CO17" i="92"/>
  <c r="CN17" i="92"/>
  <c r="CM17" i="92"/>
  <c r="CL17" i="92"/>
  <c r="CK17" i="92"/>
  <c r="CJ17" i="92"/>
  <c r="CI17" i="92"/>
  <c r="CH17" i="92"/>
  <c r="CG17" i="92"/>
  <c r="CF17" i="92"/>
  <c r="CE17" i="92"/>
  <c r="CD17" i="92"/>
  <c r="CC17" i="92"/>
  <c r="CB17" i="92"/>
  <c r="CA17" i="92"/>
  <c r="BZ17" i="92"/>
  <c r="BY17" i="92"/>
  <c r="BX17" i="92"/>
  <c r="BW17" i="92"/>
  <c r="BV17" i="92"/>
  <c r="BU17" i="92"/>
  <c r="BT17" i="92"/>
  <c r="BS17" i="92"/>
  <c r="BR17" i="92"/>
  <c r="BQ17" i="92"/>
  <c r="BP17" i="92"/>
  <c r="BO17" i="92"/>
  <c r="BN17" i="92"/>
  <c r="BM17" i="92"/>
  <c r="BL17" i="92"/>
  <c r="BK17" i="92"/>
  <c r="BJ17" i="92"/>
  <c r="BI17" i="92"/>
  <c r="BH17" i="92"/>
  <c r="BF17" i="92"/>
  <c r="BE17" i="92"/>
  <c r="BD17" i="92"/>
  <c r="BC17" i="92"/>
  <c r="BB17" i="92"/>
  <c r="BA17" i="92"/>
  <c r="AZ17" i="92"/>
  <c r="AY17" i="92"/>
  <c r="AX17" i="92"/>
  <c r="AW17" i="92"/>
  <c r="AV17" i="92"/>
  <c r="AU17" i="92"/>
  <c r="AT17" i="92"/>
  <c r="AS17" i="92"/>
  <c r="AR17" i="92"/>
  <c r="AQ17" i="92"/>
  <c r="AP17" i="92"/>
  <c r="AO17" i="92"/>
  <c r="AN17" i="92"/>
  <c r="AM17" i="92"/>
  <c r="AL17" i="92"/>
  <c r="AK17" i="92"/>
  <c r="AI17" i="92"/>
  <c r="AH17" i="92"/>
  <c r="AG17" i="92"/>
  <c r="AF17" i="92"/>
  <c r="AE17" i="92"/>
  <c r="AD17" i="92"/>
  <c r="AC17" i="92"/>
  <c r="AB17" i="92"/>
  <c r="AA17" i="92"/>
  <c r="Z17" i="92"/>
  <c r="Y17" i="92"/>
  <c r="X17" i="92"/>
  <c r="W17" i="92"/>
  <c r="V17" i="92"/>
  <c r="U17" i="92"/>
  <c r="T17" i="92"/>
  <c r="S17" i="92"/>
  <c r="R17" i="92"/>
  <c r="Q17" i="92"/>
  <c r="P17" i="92"/>
  <c r="O17" i="92"/>
  <c r="N17" i="92"/>
  <c r="IN11" i="92"/>
  <c r="IM11" i="92"/>
  <c r="IL11" i="92"/>
  <c r="IK11" i="92"/>
  <c r="IJ11" i="92"/>
  <c r="II11" i="92"/>
  <c r="IH11" i="92"/>
  <c r="IG11" i="92"/>
  <c r="IF11" i="92"/>
  <c r="IE11" i="92"/>
  <c r="ID11" i="92"/>
  <c r="IC11" i="92"/>
  <c r="IB11" i="92"/>
  <c r="IA11" i="92"/>
  <c r="HZ11" i="92"/>
  <c r="HY11" i="92"/>
  <c r="HX11" i="92"/>
  <c r="HW11" i="92"/>
  <c r="HV11" i="92"/>
  <c r="HU11" i="92"/>
  <c r="HT11" i="92"/>
  <c r="HS11" i="92"/>
  <c r="HQ11" i="92"/>
  <c r="HP11" i="92"/>
  <c r="HO11" i="92"/>
  <c r="HN11" i="92"/>
  <c r="HM11" i="92"/>
  <c r="HL11" i="92"/>
  <c r="HK11" i="92"/>
  <c r="HJ11" i="92"/>
  <c r="HI11" i="92"/>
  <c r="HH11" i="92"/>
  <c r="HG11" i="92"/>
  <c r="HF11" i="92"/>
  <c r="HE11" i="92"/>
  <c r="HD11" i="92"/>
  <c r="HC11" i="92"/>
  <c r="HB11" i="92"/>
  <c r="HA11" i="92"/>
  <c r="GZ11" i="92"/>
  <c r="GY11" i="92"/>
  <c r="GX11" i="92"/>
  <c r="GW11" i="92"/>
  <c r="GV11" i="92"/>
  <c r="GT11" i="92"/>
  <c r="GS11" i="92"/>
  <c r="GR11" i="92"/>
  <c r="GQ11" i="92"/>
  <c r="GP11" i="92"/>
  <c r="GO11" i="92"/>
  <c r="GN11" i="92"/>
  <c r="GM11" i="92"/>
  <c r="GL11" i="92"/>
  <c r="GK11" i="92"/>
  <c r="GJ11" i="92"/>
  <c r="GI11" i="92"/>
  <c r="GH11" i="92"/>
  <c r="GG11" i="92"/>
  <c r="GF11" i="92"/>
  <c r="GE11" i="92"/>
  <c r="GD11" i="92"/>
  <c r="GC11" i="92"/>
  <c r="GB11" i="92"/>
  <c r="GA11" i="92"/>
  <c r="FZ11" i="92"/>
  <c r="FY11" i="92"/>
  <c r="FW11" i="92"/>
  <c r="FV11" i="92"/>
  <c r="FU11" i="92"/>
  <c r="FT11" i="92"/>
  <c r="FS11" i="92"/>
  <c r="FR11" i="92"/>
  <c r="FQ11" i="92"/>
  <c r="FP11" i="92"/>
  <c r="FO11" i="92"/>
  <c r="FN11" i="92"/>
  <c r="FM11" i="92"/>
  <c r="FL11" i="92"/>
  <c r="FK11" i="92"/>
  <c r="FJ11" i="92"/>
  <c r="FI11" i="92"/>
  <c r="FH11" i="92"/>
  <c r="FG11" i="92"/>
  <c r="FF11" i="92"/>
  <c r="FE11" i="92"/>
  <c r="FD11" i="92"/>
  <c r="FC11" i="92"/>
  <c r="FB11" i="92"/>
  <c r="ER11" i="92"/>
  <c r="EQ11" i="92"/>
  <c r="EN11" i="92"/>
  <c r="EM11" i="92"/>
  <c r="EL11" i="92"/>
  <c r="EK11" i="92"/>
  <c r="EJ11" i="92"/>
  <c r="EI11" i="92"/>
  <c r="EH11" i="92"/>
  <c r="EG11" i="92"/>
  <c r="EF11" i="92"/>
  <c r="EE11" i="92"/>
  <c r="ED11" i="92"/>
  <c r="EC11" i="92"/>
  <c r="EB11" i="92"/>
  <c r="EA11" i="92"/>
  <c r="DZ11" i="92"/>
  <c r="DY11" i="92"/>
  <c r="DX11" i="92"/>
  <c r="DW11" i="92"/>
  <c r="DV11" i="92"/>
  <c r="DU11" i="92"/>
  <c r="DT11" i="92"/>
  <c r="DS11" i="92"/>
  <c r="DR11" i="92"/>
  <c r="DQ11" i="92"/>
  <c r="DP11" i="92"/>
  <c r="DO11" i="92"/>
  <c r="DN11" i="92"/>
  <c r="DM11" i="92"/>
  <c r="DL11" i="92"/>
  <c r="DK11" i="92"/>
  <c r="DJ11" i="92"/>
  <c r="DI11" i="92"/>
  <c r="DH11" i="92"/>
  <c r="DG11" i="92"/>
  <c r="DF11" i="92"/>
  <c r="DE11" i="92"/>
  <c r="DD11" i="92"/>
  <c r="DC11" i="92"/>
  <c r="DB11" i="92"/>
  <c r="DA11" i="92"/>
  <c r="CZ11" i="92"/>
  <c r="CY11" i="92"/>
  <c r="CW11" i="92"/>
  <c r="CV11" i="92"/>
  <c r="CU11" i="92"/>
  <c r="CT11" i="92"/>
  <c r="CS11" i="92"/>
  <c r="CR11" i="92"/>
  <c r="CQ11" i="92"/>
  <c r="CP11" i="92"/>
  <c r="CO11" i="92"/>
  <c r="CN11" i="92"/>
  <c r="CM11" i="92"/>
  <c r="CL11" i="92"/>
  <c r="CK11" i="92"/>
  <c r="CJ11" i="92"/>
  <c r="CI11" i="92"/>
  <c r="CH11" i="92"/>
  <c r="CG11" i="92"/>
  <c r="CF11" i="92"/>
  <c r="CE11" i="92"/>
  <c r="CD11" i="92"/>
  <c r="CC11" i="92"/>
  <c r="CB11" i="92"/>
  <c r="CA11" i="92"/>
  <c r="BZ11" i="92"/>
  <c r="BY11" i="92"/>
  <c r="BX11" i="92"/>
  <c r="BW11" i="92"/>
  <c r="BV11" i="92"/>
  <c r="BU11" i="92"/>
  <c r="BT11" i="92"/>
  <c r="BS11" i="92"/>
  <c r="BR11" i="92"/>
  <c r="BQ11" i="92"/>
  <c r="BP11" i="92"/>
  <c r="BO11" i="92"/>
  <c r="BN11" i="92"/>
  <c r="BM11" i="92"/>
  <c r="BL11" i="92"/>
  <c r="BK11" i="92"/>
  <c r="BJ11" i="92"/>
  <c r="BI11" i="92"/>
  <c r="BH11" i="92"/>
  <c r="BF11" i="92"/>
  <c r="BE11" i="92"/>
  <c r="BD11" i="92"/>
  <c r="BC11" i="92"/>
  <c r="BB11" i="92"/>
  <c r="BA11" i="92"/>
  <c r="AZ11" i="92"/>
  <c r="AY11" i="92"/>
  <c r="AX11" i="92"/>
  <c r="AW11" i="92"/>
  <c r="AV11" i="92"/>
  <c r="AU11" i="92"/>
  <c r="AT11" i="92"/>
  <c r="AS11" i="92"/>
  <c r="AR11" i="92"/>
  <c r="AQ11" i="92"/>
  <c r="AP11" i="92"/>
  <c r="AO11" i="92"/>
  <c r="AN11" i="92"/>
  <c r="AM11" i="92"/>
  <c r="AL11" i="92"/>
  <c r="AK11" i="92"/>
  <c r="AI11" i="92"/>
  <c r="AH11" i="92"/>
  <c r="AG11" i="92"/>
  <c r="AF11" i="92"/>
  <c r="AE11" i="92"/>
  <c r="AD11" i="92"/>
  <c r="AC11" i="92"/>
  <c r="AB11" i="92"/>
  <c r="AA11" i="92"/>
  <c r="Z11" i="92"/>
  <c r="Y11" i="92"/>
  <c r="X11" i="92"/>
  <c r="W11" i="92"/>
  <c r="V11" i="92"/>
  <c r="U11" i="92"/>
  <c r="T11" i="92"/>
  <c r="S11" i="92"/>
  <c r="R11" i="92"/>
  <c r="Q11" i="92"/>
  <c r="P11" i="92"/>
  <c r="O11" i="92"/>
  <c r="N11" i="92"/>
  <c r="IN19" i="92"/>
  <c r="IM19" i="92"/>
  <c r="IL19" i="92"/>
  <c r="IK19" i="92"/>
  <c r="IJ19" i="92"/>
  <c r="II19" i="92"/>
  <c r="IH19" i="92"/>
  <c r="IG19" i="92"/>
  <c r="IF19" i="92"/>
  <c r="IE19" i="92"/>
  <c r="ID19" i="92"/>
  <c r="IC19" i="92"/>
  <c r="IB19" i="92"/>
  <c r="IA19" i="92"/>
  <c r="HZ19" i="92"/>
  <c r="HY19" i="92"/>
  <c r="HX19" i="92"/>
  <c r="HW19" i="92"/>
  <c r="HV19" i="92"/>
  <c r="HU19" i="92"/>
  <c r="HT19" i="92"/>
  <c r="HS19" i="92"/>
  <c r="HQ19" i="92"/>
  <c r="HP19" i="92"/>
  <c r="HO19" i="92"/>
  <c r="HN19" i="92"/>
  <c r="HM19" i="92"/>
  <c r="HL19" i="92"/>
  <c r="HK19" i="92"/>
  <c r="HJ19" i="92"/>
  <c r="HI19" i="92"/>
  <c r="HH19" i="92"/>
  <c r="HG19" i="92"/>
  <c r="HF19" i="92"/>
  <c r="HE19" i="92"/>
  <c r="HD19" i="92"/>
  <c r="HC19" i="92"/>
  <c r="HB19" i="92"/>
  <c r="HA19" i="92"/>
  <c r="GZ19" i="92"/>
  <c r="GY19" i="92"/>
  <c r="GX19" i="92"/>
  <c r="GW19" i="92"/>
  <c r="GV19" i="92"/>
  <c r="GT19" i="92"/>
  <c r="GS19" i="92"/>
  <c r="GR19" i="92"/>
  <c r="GQ19" i="92"/>
  <c r="GP19" i="92"/>
  <c r="GO19" i="92"/>
  <c r="GN19" i="92"/>
  <c r="GM19" i="92"/>
  <c r="GL19" i="92"/>
  <c r="GK19" i="92"/>
  <c r="GJ19" i="92"/>
  <c r="GI19" i="92"/>
  <c r="GH19" i="92"/>
  <c r="GG19" i="92"/>
  <c r="GF19" i="92"/>
  <c r="GE19" i="92"/>
  <c r="GD19" i="92"/>
  <c r="GC19" i="92"/>
  <c r="GB19" i="92"/>
  <c r="GA19" i="92"/>
  <c r="FZ19" i="92"/>
  <c r="FY19" i="92"/>
  <c r="FW19" i="92"/>
  <c r="FV19" i="92"/>
  <c r="FU19" i="92"/>
  <c r="FT19" i="92"/>
  <c r="FS19" i="92"/>
  <c r="FR19" i="92"/>
  <c r="FQ19" i="92"/>
  <c r="FP19" i="92"/>
  <c r="FO19" i="92"/>
  <c r="FN19" i="92"/>
  <c r="FM19" i="92"/>
  <c r="FL19" i="92"/>
  <c r="FK19" i="92"/>
  <c r="FJ19" i="92"/>
  <c r="FI19" i="92"/>
  <c r="FH19" i="92"/>
  <c r="FG19" i="92"/>
  <c r="FF19" i="92"/>
  <c r="FE19" i="92"/>
  <c r="FD19" i="92"/>
  <c r="FC19" i="92"/>
  <c r="FB19" i="92"/>
  <c r="ER19" i="92"/>
  <c r="EQ19" i="92"/>
  <c r="EN19" i="92"/>
  <c r="EM19" i="92"/>
  <c r="EL19" i="92"/>
  <c r="EK19" i="92"/>
  <c r="EJ19" i="92"/>
  <c r="EI19" i="92"/>
  <c r="EH19" i="92"/>
  <c r="EG19" i="92"/>
  <c r="EF19" i="92"/>
  <c r="EE19" i="92"/>
  <c r="ED19" i="92"/>
  <c r="EC19" i="92"/>
  <c r="EB19" i="92"/>
  <c r="EA19" i="92"/>
  <c r="DZ19" i="92"/>
  <c r="DY19" i="92"/>
  <c r="DX19" i="92"/>
  <c r="DW19" i="92"/>
  <c r="DV19" i="92"/>
  <c r="DU19" i="92"/>
  <c r="DT19" i="92"/>
  <c r="DS19" i="92"/>
  <c r="DR19" i="92"/>
  <c r="DQ19" i="92"/>
  <c r="DP19" i="92"/>
  <c r="DO19" i="92"/>
  <c r="DN19" i="92"/>
  <c r="DM19" i="92"/>
  <c r="DL19" i="92"/>
  <c r="DK19" i="92"/>
  <c r="DJ19" i="92"/>
  <c r="DI19" i="92"/>
  <c r="DH19" i="92"/>
  <c r="DG19" i="92"/>
  <c r="DF19" i="92"/>
  <c r="DE19" i="92"/>
  <c r="DD19" i="92"/>
  <c r="DC19" i="92"/>
  <c r="DB19" i="92"/>
  <c r="DA19" i="92"/>
  <c r="CZ19" i="92"/>
  <c r="CY19" i="92"/>
  <c r="CW19" i="92"/>
  <c r="CV19" i="92"/>
  <c r="CU19" i="92"/>
  <c r="CT19" i="92"/>
  <c r="CS19" i="92"/>
  <c r="CR19" i="92"/>
  <c r="CQ19" i="92"/>
  <c r="CP19" i="92"/>
  <c r="CO19" i="92"/>
  <c r="CN19" i="92"/>
  <c r="CM19" i="92"/>
  <c r="CL19" i="92"/>
  <c r="CK19" i="92"/>
  <c r="CJ19" i="92"/>
  <c r="CI19" i="92"/>
  <c r="CH19" i="92"/>
  <c r="CG19" i="92"/>
  <c r="CF19" i="92"/>
  <c r="CE19" i="92"/>
  <c r="CD19" i="92"/>
  <c r="CC19" i="92"/>
  <c r="CB19" i="92"/>
  <c r="CA19" i="92"/>
  <c r="BZ19" i="92"/>
  <c r="BY19" i="92"/>
  <c r="BX19" i="92"/>
  <c r="BW19" i="92"/>
  <c r="BV19" i="92"/>
  <c r="BU19" i="92"/>
  <c r="BT19" i="92"/>
  <c r="BS19" i="92"/>
  <c r="BR19" i="92"/>
  <c r="BQ19" i="92"/>
  <c r="BP19" i="92"/>
  <c r="BO19" i="92"/>
  <c r="BN19" i="92"/>
  <c r="BM19" i="92"/>
  <c r="BL19" i="92"/>
  <c r="BK19" i="92"/>
  <c r="BJ19" i="92"/>
  <c r="BI19" i="92"/>
  <c r="BH19" i="92"/>
  <c r="BF19" i="92"/>
  <c r="BE19" i="92"/>
  <c r="BD19" i="92"/>
  <c r="BC19" i="92"/>
  <c r="BB19" i="92"/>
  <c r="BA19" i="92"/>
  <c r="AZ19" i="92"/>
  <c r="AY19" i="92"/>
  <c r="AX19" i="92"/>
  <c r="AW19" i="92"/>
  <c r="AV19" i="92"/>
  <c r="AU19" i="92"/>
  <c r="AT19" i="92"/>
  <c r="AS19" i="92"/>
  <c r="AR19" i="92"/>
  <c r="AQ19" i="92"/>
  <c r="AP19" i="92"/>
  <c r="AO19" i="92"/>
  <c r="AN19" i="92"/>
  <c r="AM19" i="92"/>
  <c r="AL19" i="92"/>
  <c r="AK19" i="92"/>
  <c r="AI19" i="92"/>
  <c r="AH19" i="92"/>
  <c r="AG19" i="92"/>
  <c r="AF19" i="92"/>
  <c r="AE19" i="92"/>
  <c r="AD19" i="92"/>
  <c r="AC19" i="92"/>
  <c r="AB19" i="92"/>
  <c r="AA19" i="92"/>
  <c r="Z19" i="92"/>
  <c r="Y19" i="92"/>
  <c r="X19" i="92"/>
  <c r="W19" i="92"/>
  <c r="V19" i="92"/>
  <c r="U19" i="92"/>
  <c r="T19" i="92"/>
  <c r="S19" i="92"/>
  <c r="R19" i="92"/>
  <c r="Q19" i="92"/>
  <c r="P19" i="92"/>
  <c r="O19" i="92"/>
  <c r="N19" i="92"/>
  <c r="IN16" i="92"/>
  <c r="IM16" i="92"/>
  <c r="IL16" i="92"/>
  <c r="IK16" i="92"/>
  <c r="IJ16" i="92"/>
  <c r="II16" i="92"/>
  <c r="IH16" i="92"/>
  <c r="IG16" i="92"/>
  <c r="IF16" i="92"/>
  <c r="IE16" i="92"/>
  <c r="ID16" i="92"/>
  <c r="IC16" i="92"/>
  <c r="IB16" i="92"/>
  <c r="IA16" i="92"/>
  <c r="HZ16" i="92"/>
  <c r="HY16" i="92"/>
  <c r="HX16" i="92"/>
  <c r="HW16" i="92"/>
  <c r="HV16" i="92"/>
  <c r="HU16" i="92"/>
  <c r="HT16" i="92"/>
  <c r="HS16" i="92"/>
  <c r="HQ16" i="92"/>
  <c r="HP16" i="92"/>
  <c r="HO16" i="92"/>
  <c r="HN16" i="92"/>
  <c r="HM16" i="92"/>
  <c r="HL16" i="92"/>
  <c r="HK16" i="92"/>
  <c r="HJ16" i="92"/>
  <c r="HI16" i="92"/>
  <c r="HH16" i="92"/>
  <c r="HG16" i="92"/>
  <c r="HF16" i="92"/>
  <c r="HE16" i="92"/>
  <c r="HD16" i="92"/>
  <c r="HC16" i="92"/>
  <c r="HB16" i="92"/>
  <c r="HA16" i="92"/>
  <c r="GZ16" i="92"/>
  <c r="GY16" i="92"/>
  <c r="GX16" i="92"/>
  <c r="GW16" i="92"/>
  <c r="GV16" i="92"/>
  <c r="GT16" i="92"/>
  <c r="GS16" i="92"/>
  <c r="GR16" i="92"/>
  <c r="GQ16" i="92"/>
  <c r="GP16" i="92"/>
  <c r="GO16" i="92"/>
  <c r="GN16" i="92"/>
  <c r="GM16" i="92"/>
  <c r="GL16" i="92"/>
  <c r="GK16" i="92"/>
  <c r="GJ16" i="92"/>
  <c r="GI16" i="92"/>
  <c r="GH16" i="92"/>
  <c r="GG16" i="92"/>
  <c r="GF16" i="92"/>
  <c r="GE16" i="92"/>
  <c r="GD16" i="92"/>
  <c r="GC16" i="92"/>
  <c r="GB16" i="92"/>
  <c r="GA16" i="92"/>
  <c r="FZ16" i="92"/>
  <c r="FY16" i="92"/>
  <c r="FW16" i="92"/>
  <c r="FV16" i="92"/>
  <c r="FU16" i="92"/>
  <c r="FT16" i="92"/>
  <c r="FS16" i="92"/>
  <c r="FR16" i="92"/>
  <c r="FQ16" i="92"/>
  <c r="FP16" i="92"/>
  <c r="FO16" i="92"/>
  <c r="FN16" i="92"/>
  <c r="FM16" i="92"/>
  <c r="FL16" i="92"/>
  <c r="FK16" i="92"/>
  <c r="FJ16" i="92"/>
  <c r="FI16" i="92"/>
  <c r="FH16" i="92"/>
  <c r="FG16" i="92"/>
  <c r="FF16" i="92"/>
  <c r="FE16" i="92"/>
  <c r="FD16" i="92"/>
  <c r="FC16" i="92"/>
  <c r="FB16" i="92"/>
  <c r="ER16" i="92"/>
  <c r="EQ16" i="92"/>
  <c r="EN16" i="92"/>
  <c r="EM16" i="92"/>
  <c r="EL16" i="92"/>
  <c r="EK16" i="92"/>
  <c r="EJ16" i="92"/>
  <c r="EI16" i="92"/>
  <c r="EH16" i="92"/>
  <c r="EG16" i="92"/>
  <c r="EF16" i="92"/>
  <c r="EE16" i="92"/>
  <c r="ED16" i="92"/>
  <c r="EC16" i="92"/>
  <c r="EB16" i="92"/>
  <c r="EA16" i="92"/>
  <c r="DZ16" i="92"/>
  <c r="DY16" i="92"/>
  <c r="DX16" i="92"/>
  <c r="DW16" i="92"/>
  <c r="DV16" i="92"/>
  <c r="DU16" i="92"/>
  <c r="DT16" i="92"/>
  <c r="DS16" i="92"/>
  <c r="DR16" i="92"/>
  <c r="DQ16" i="92"/>
  <c r="DP16" i="92"/>
  <c r="DO16" i="92"/>
  <c r="DN16" i="92"/>
  <c r="DM16" i="92"/>
  <c r="DL16" i="92"/>
  <c r="DK16" i="92"/>
  <c r="DJ16" i="92"/>
  <c r="DI16" i="92"/>
  <c r="DH16" i="92"/>
  <c r="DG16" i="92"/>
  <c r="DF16" i="92"/>
  <c r="DE16" i="92"/>
  <c r="DD16" i="92"/>
  <c r="DC16" i="92"/>
  <c r="DB16" i="92"/>
  <c r="DA16" i="92"/>
  <c r="CZ16" i="92"/>
  <c r="CY16" i="92"/>
  <c r="CW16" i="92"/>
  <c r="CV16" i="92"/>
  <c r="CU16" i="92"/>
  <c r="CT16" i="92"/>
  <c r="CS16" i="92"/>
  <c r="CR16" i="92"/>
  <c r="CQ16" i="92"/>
  <c r="CP16" i="92"/>
  <c r="CO16" i="92"/>
  <c r="CN16" i="92"/>
  <c r="CM16" i="92"/>
  <c r="CL16" i="92"/>
  <c r="CK16" i="92"/>
  <c r="CJ16" i="92"/>
  <c r="CI16" i="92"/>
  <c r="CH16" i="92"/>
  <c r="CG16" i="92"/>
  <c r="CF16" i="92"/>
  <c r="CE16" i="92"/>
  <c r="CD16" i="92"/>
  <c r="CC16" i="92"/>
  <c r="CB16" i="92"/>
  <c r="CA16" i="92"/>
  <c r="BZ16" i="92"/>
  <c r="BY16" i="92"/>
  <c r="BX16" i="92"/>
  <c r="BW16" i="92"/>
  <c r="BV16" i="92"/>
  <c r="BU16" i="92"/>
  <c r="BT16" i="92"/>
  <c r="BS16" i="92"/>
  <c r="BR16" i="92"/>
  <c r="BQ16" i="92"/>
  <c r="BP16" i="92"/>
  <c r="BO16" i="92"/>
  <c r="BN16" i="92"/>
  <c r="BM16" i="92"/>
  <c r="BL16" i="92"/>
  <c r="BK16" i="92"/>
  <c r="BJ16" i="92"/>
  <c r="BI16" i="92"/>
  <c r="BH16" i="92"/>
  <c r="BF16" i="92"/>
  <c r="BE16" i="92"/>
  <c r="BD16" i="92"/>
  <c r="BC16" i="92"/>
  <c r="BB16" i="92"/>
  <c r="BA16" i="92"/>
  <c r="AZ16" i="92"/>
  <c r="AY16" i="92"/>
  <c r="AX16" i="92"/>
  <c r="AW16" i="92"/>
  <c r="AV16" i="92"/>
  <c r="AU16" i="92"/>
  <c r="AT16" i="92"/>
  <c r="AS16" i="92"/>
  <c r="AR16" i="92"/>
  <c r="AQ16" i="92"/>
  <c r="AP16" i="92"/>
  <c r="AO16" i="92"/>
  <c r="AN16" i="92"/>
  <c r="AM16" i="92"/>
  <c r="AL16" i="92"/>
  <c r="AK16" i="92"/>
  <c r="AI16" i="92"/>
  <c r="AH16" i="92"/>
  <c r="AG16" i="92"/>
  <c r="AF16" i="92"/>
  <c r="AE16" i="92"/>
  <c r="AD16" i="92"/>
  <c r="AC16" i="92"/>
  <c r="AB16" i="92"/>
  <c r="AA16" i="92"/>
  <c r="Z16" i="92"/>
  <c r="Y16" i="92"/>
  <c r="X16" i="92"/>
  <c r="W16" i="92"/>
  <c r="V16" i="92"/>
  <c r="U16" i="92"/>
  <c r="T16" i="92"/>
  <c r="S16" i="92"/>
  <c r="R16" i="92"/>
  <c r="Q16" i="92"/>
  <c r="P16" i="92"/>
  <c r="O16" i="92"/>
  <c r="N16" i="92"/>
  <c r="IN13" i="92"/>
  <c r="IM13" i="92"/>
  <c r="IL13" i="92"/>
  <c r="IK13" i="92"/>
  <c r="IJ13" i="92"/>
  <c r="II13" i="92"/>
  <c r="IH13" i="92"/>
  <c r="IG13" i="92"/>
  <c r="IF13" i="92"/>
  <c r="IE13" i="92"/>
  <c r="ID13" i="92"/>
  <c r="IC13" i="92"/>
  <c r="IB13" i="92"/>
  <c r="IA13" i="92"/>
  <c r="HZ13" i="92"/>
  <c r="HY13" i="92"/>
  <c r="HX13" i="92"/>
  <c r="HW13" i="92"/>
  <c r="HV13" i="92"/>
  <c r="HU13" i="92"/>
  <c r="HT13" i="92"/>
  <c r="HS13" i="92"/>
  <c r="HQ13" i="92"/>
  <c r="HP13" i="92"/>
  <c r="HO13" i="92"/>
  <c r="HN13" i="92"/>
  <c r="HM13" i="92"/>
  <c r="HL13" i="92"/>
  <c r="HK13" i="92"/>
  <c r="HJ13" i="92"/>
  <c r="HI13" i="92"/>
  <c r="HH13" i="92"/>
  <c r="HG13" i="92"/>
  <c r="HF13" i="92"/>
  <c r="HE13" i="92"/>
  <c r="HD13" i="92"/>
  <c r="HC13" i="92"/>
  <c r="HB13" i="92"/>
  <c r="HA13" i="92"/>
  <c r="GZ13" i="92"/>
  <c r="GY13" i="92"/>
  <c r="GX13" i="92"/>
  <c r="GW13" i="92"/>
  <c r="GV13" i="92"/>
  <c r="GT13" i="92"/>
  <c r="GS13" i="92"/>
  <c r="GR13" i="92"/>
  <c r="GQ13" i="92"/>
  <c r="GP13" i="92"/>
  <c r="GO13" i="92"/>
  <c r="GN13" i="92"/>
  <c r="GM13" i="92"/>
  <c r="GL13" i="92"/>
  <c r="GK13" i="92"/>
  <c r="GJ13" i="92"/>
  <c r="GI13" i="92"/>
  <c r="GH13" i="92"/>
  <c r="GG13" i="92"/>
  <c r="GF13" i="92"/>
  <c r="GE13" i="92"/>
  <c r="GD13" i="92"/>
  <c r="GC13" i="92"/>
  <c r="GB13" i="92"/>
  <c r="GA13" i="92"/>
  <c r="FZ13" i="92"/>
  <c r="FY13" i="92"/>
  <c r="FW13" i="92"/>
  <c r="FV13" i="92"/>
  <c r="FU13" i="92"/>
  <c r="FT13" i="92"/>
  <c r="FS13" i="92"/>
  <c r="FR13" i="92"/>
  <c r="FQ13" i="92"/>
  <c r="FP13" i="92"/>
  <c r="FO13" i="92"/>
  <c r="FN13" i="92"/>
  <c r="FM13" i="92"/>
  <c r="FL13" i="92"/>
  <c r="FK13" i="92"/>
  <c r="FJ13" i="92"/>
  <c r="FI13" i="92"/>
  <c r="FH13" i="92"/>
  <c r="FG13" i="92"/>
  <c r="FF13" i="92"/>
  <c r="FE13" i="92"/>
  <c r="FD13" i="92"/>
  <c r="FC13" i="92"/>
  <c r="FB13" i="92"/>
  <c r="ER13" i="92"/>
  <c r="EQ13" i="92"/>
  <c r="EN13" i="92"/>
  <c r="EM13" i="92"/>
  <c r="EL13" i="92"/>
  <c r="EK13" i="92"/>
  <c r="EJ13" i="92"/>
  <c r="EI13" i="92"/>
  <c r="EH13" i="92"/>
  <c r="EG13" i="92"/>
  <c r="EF13" i="92"/>
  <c r="EE13" i="92"/>
  <c r="ED13" i="92"/>
  <c r="EC13" i="92"/>
  <c r="EB13" i="92"/>
  <c r="EA13" i="92"/>
  <c r="DZ13" i="92"/>
  <c r="DY13" i="92"/>
  <c r="DX13" i="92"/>
  <c r="DW13" i="92"/>
  <c r="DV13" i="92"/>
  <c r="DU13" i="92"/>
  <c r="DT13" i="92"/>
  <c r="DS13" i="92"/>
  <c r="DR13" i="92"/>
  <c r="DQ13" i="92"/>
  <c r="DP13" i="92"/>
  <c r="DO13" i="92"/>
  <c r="DN13" i="92"/>
  <c r="DM13" i="92"/>
  <c r="DL13" i="92"/>
  <c r="DK13" i="92"/>
  <c r="DJ13" i="92"/>
  <c r="DI13" i="92"/>
  <c r="DH13" i="92"/>
  <c r="DG13" i="92"/>
  <c r="DF13" i="92"/>
  <c r="DE13" i="92"/>
  <c r="DD13" i="92"/>
  <c r="DC13" i="92"/>
  <c r="DB13" i="92"/>
  <c r="DA13" i="92"/>
  <c r="CZ13" i="92"/>
  <c r="CY13" i="92"/>
  <c r="CW13" i="92"/>
  <c r="CV13" i="92"/>
  <c r="CU13" i="92"/>
  <c r="CT13" i="92"/>
  <c r="CS13" i="92"/>
  <c r="CR13" i="92"/>
  <c r="CQ13" i="92"/>
  <c r="CP13" i="92"/>
  <c r="CO13" i="92"/>
  <c r="CN13" i="92"/>
  <c r="CM13" i="92"/>
  <c r="CL13" i="92"/>
  <c r="CK13" i="92"/>
  <c r="CJ13" i="92"/>
  <c r="CI13" i="92"/>
  <c r="CH13" i="92"/>
  <c r="CG13" i="92"/>
  <c r="CF13" i="92"/>
  <c r="CE13" i="92"/>
  <c r="CD13" i="92"/>
  <c r="CC13" i="92"/>
  <c r="CB13" i="92"/>
  <c r="CA13" i="92"/>
  <c r="BZ13" i="92"/>
  <c r="BY13" i="92"/>
  <c r="BX13" i="92"/>
  <c r="BW13" i="92"/>
  <c r="BV13" i="92"/>
  <c r="BU13" i="92"/>
  <c r="BT13" i="92"/>
  <c r="BS13" i="92"/>
  <c r="BR13" i="92"/>
  <c r="BQ13" i="92"/>
  <c r="BP13" i="92"/>
  <c r="BO13" i="92"/>
  <c r="BN13" i="92"/>
  <c r="BM13" i="92"/>
  <c r="BL13" i="92"/>
  <c r="BK13" i="92"/>
  <c r="BJ13" i="92"/>
  <c r="BI13" i="92"/>
  <c r="BH13" i="92"/>
  <c r="BF13" i="92"/>
  <c r="BE13" i="92"/>
  <c r="BD13" i="92"/>
  <c r="BC13" i="92"/>
  <c r="BB13" i="92"/>
  <c r="BA13" i="92"/>
  <c r="AZ13" i="92"/>
  <c r="AY13" i="92"/>
  <c r="AX13" i="92"/>
  <c r="AW13" i="92"/>
  <c r="AV13" i="92"/>
  <c r="AU13" i="92"/>
  <c r="AT13" i="92"/>
  <c r="AS13" i="92"/>
  <c r="AR13" i="92"/>
  <c r="AQ13" i="92"/>
  <c r="AP13" i="92"/>
  <c r="AO13" i="92"/>
  <c r="AN13" i="92"/>
  <c r="AM13" i="92"/>
  <c r="AL13" i="92"/>
  <c r="AK13" i="92"/>
  <c r="AI13" i="92"/>
  <c r="AH13" i="92"/>
  <c r="AG13" i="92"/>
  <c r="AF13" i="92"/>
  <c r="AE13" i="92"/>
  <c r="AD13" i="92"/>
  <c r="AC13" i="92"/>
  <c r="AB13" i="92"/>
  <c r="AA13" i="92"/>
  <c r="Z13" i="92"/>
  <c r="Y13" i="92"/>
  <c r="X13" i="92"/>
  <c r="W13" i="92"/>
  <c r="V13" i="92"/>
  <c r="U13" i="92"/>
  <c r="T13" i="92"/>
  <c r="S13" i="92"/>
  <c r="R13" i="92"/>
  <c r="Q13" i="92"/>
  <c r="P13" i="92"/>
  <c r="O13" i="92"/>
  <c r="N13" i="92"/>
  <c r="IN18" i="92"/>
  <c r="IM18" i="92"/>
  <c r="IL18" i="92"/>
  <c r="IK18" i="92"/>
  <c r="IJ18" i="92"/>
  <c r="II18" i="92"/>
  <c r="IH18" i="92"/>
  <c r="IG18" i="92"/>
  <c r="IF18" i="92"/>
  <c r="IE18" i="92"/>
  <c r="ID18" i="92"/>
  <c r="IC18" i="92"/>
  <c r="IB18" i="92"/>
  <c r="IA18" i="92"/>
  <c r="HZ18" i="92"/>
  <c r="HY18" i="92"/>
  <c r="HX18" i="92"/>
  <c r="HW18" i="92"/>
  <c r="HV18" i="92"/>
  <c r="HU18" i="92"/>
  <c r="HT18" i="92"/>
  <c r="HS18" i="92"/>
  <c r="HQ18" i="92"/>
  <c r="HP18" i="92"/>
  <c r="HO18" i="92"/>
  <c r="HN18" i="92"/>
  <c r="HM18" i="92"/>
  <c r="HL18" i="92"/>
  <c r="HK18" i="92"/>
  <c r="HJ18" i="92"/>
  <c r="HI18" i="92"/>
  <c r="HH18" i="92"/>
  <c r="HG18" i="92"/>
  <c r="HF18" i="92"/>
  <c r="HE18" i="92"/>
  <c r="HD18" i="92"/>
  <c r="HC18" i="92"/>
  <c r="HB18" i="92"/>
  <c r="HA18" i="92"/>
  <c r="GZ18" i="92"/>
  <c r="GY18" i="92"/>
  <c r="GX18" i="92"/>
  <c r="GW18" i="92"/>
  <c r="GV18" i="92"/>
  <c r="GT18" i="92"/>
  <c r="GS18" i="92"/>
  <c r="GR18" i="92"/>
  <c r="GQ18" i="92"/>
  <c r="GP18" i="92"/>
  <c r="GO18" i="92"/>
  <c r="GN18" i="92"/>
  <c r="GM18" i="92"/>
  <c r="GL18" i="92"/>
  <c r="GK18" i="92"/>
  <c r="GJ18" i="92"/>
  <c r="GI18" i="92"/>
  <c r="GH18" i="92"/>
  <c r="GG18" i="92"/>
  <c r="GF18" i="92"/>
  <c r="GE18" i="92"/>
  <c r="GD18" i="92"/>
  <c r="GC18" i="92"/>
  <c r="GB18" i="92"/>
  <c r="GA18" i="92"/>
  <c r="FZ18" i="92"/>
  <c r="FY18" i="92"/>
  <c r="FW18" i="92"/>
  <c r="FV18" i="92"/>
  <c r="FU18" i="92"/>
  <c r="FT18" i="92"/>
  <c r="FS18" i="92"/>
  <c r="FR18" i="92"/>
  <c r="FQ18" i="92"/>
  <c r="FP18" i="92"/>
  <c r="FO18" i="92"/>
  <c r="FN18" i="92"/>
  <c r="FM18" i="92"/>
  <c r="FL18" i="92"/>
  <c r="FK18" i="92"/>
  <c r="FJ18" i="92"/>
  <c r="FI18" i="92"/>
  <c r="FH18" i="92"/>
  <c r="FG18" i="92"/>
  <c r="FF18" i="92"/>
  <c r="FE18" i="92"/>
  <c r="FD18" i="92"/>
  <c r="FC18" i="92"/>
  <c r="FB18" i="92"/>
  <c r="ER18" i="92"/>
  <c r="EQ18" i="92"/>
  <c r="EN18" i="92"/>
  <c r="EM18" i="92"/>
  <c r="EL18" i="92"/>
  <c r="EK18" i="92"/>
  <c r="EJ18" i="92"/>
  <c r="EI18" i="92"/>
  <c r="EH18" i="92"/>
  <c r="EG18" i="92"/>
  <c r="EF18" i="92"/>
  <c r="EE18" i="92"/>
  <c r="ED18" i="92"/>
  <c r="EC18" i="92"/>
  <c r="EB18" i="92"/>
  <c r="EA18" i="92"/>
  <c r="DZ18" i="92"/>
  <c r="DY18" i="92"/>
  <c r="DX18" i="92"/>
  <c r="DW18" i="92"/>
  <c r="DV18" i="92"/>
  <c r="DU18" i="92"/>
  <c r="DT18" i="92"/>
  <c r="DS18" i="92"/>
  <c r="DR18" i="92"/>
  <c r="DQ18" i="92"/>
  <c r="DP18" i="92"/>
  <c r="DO18" i="92"/>
  <c r="DN18" i="92"/>
  <c r="DM18" i="92"/>
  <c r="DL18" i="92"/>
  <c r="DK18" i="92"/>
  <c r="DJ18" i="92"/>
  <c r="DI18" i="92"/>
  <c r="DH18" i="92"/>
  <c r="DG18" i="92"/>
  <c r="DF18" i="92"/>
  <c r="DE18" i="92"/>
  <c r="DD18" i="92"/>
  <c r="DC18" i="92"/>
  <c r="DB18" i="92"/>
  <c r="DA18" i="92"/>
  <c r="CZ18" i="92"/>
  <c r="CY18" i="92"/>
  <c r="CW18" i="92"/>
  <c r="CV18" i="92"/>
  <c r="CU18" i="92"/>
  <c r="CT18" i="92"/>
  <c r="CS18" i="92"/>
  <c r="CR18" i="92"/>
  <c r="CQ18" i="92"/>
  <c r="CP18" i="92"/>
  <c r="CO18" i="92"/>
  <c r="CN18" i="92"/>
  <c r="CM18" i="92"/>
  <c r="CL18" i="92"/>
  <c r="CK18" i="92"/>
  <c r="CJ18" i="92"/>
  <c r="CI18" i="92"/>
  <c r="CH18" i="92"/>
  <c r="CG18" i="92"/>
  <c r="CF18" i="92"/>
  <c r="CE18" i="92"/>
  <c r="CD18" i="92"/>
  <c r="CC18" i="92"/>
  <c r="CB18" i="92"/>
  <c r="CA18" i="92"/>
  <c r="BZ18" i="92"/>
  <c r="BY18" i="92"/>
  <c r="BX18" i="92"/>
  <c r="BW18" i="92"/>
  <c r="BV18" i="92"/>
  <c r="BU18" i="92"/>
  <c r="BT18" i="92"/>
  <c r="BS18" i="92"/>
  <c r="BR18" i="92"/>
  <c r="BQ18" i="92"/>
  <c r="BP18" i="92"/>
  <c r="BO18" i="92"/>
  <c r="BN18" i="92"/>
  <c r="BM18" i="92"/>
  <c r="BL18" i="92"/>
  <c r="BK18" i="92"/>
  <c r="BJ18" i="92"/>
  <c r="BI18" i="92"/>
  <c r="BH18" i="92"/>
  <c r="BF18" i="92"/>
  <c r="BE18" i="92"/>
  <c r="BD18" i="92"/>
  <c r="BC18" i="92"/>
  <c r="BB18" i="92"/>
  <c r="BA18" i="92"/>
  <c r="AZ18" i="92"/>
  <c r="AY18" i="92"/>
  <c r="AX18" i="92"/>
  <c r="AW18" i="92"/>
  <c r="AV18" i="92"/>
  <c r="AU18" i="92"/>
  <c r="AT18" i="92"/>
  <c r="AS18" i="92"/>
  <c r="AR18" i="92"/>
  <c r="AQ18" i="92"/>
  <c r="AP18" i="92"/>
  <c r="AO18" i="92"/>
  <c r="AN18" i="92"/>
  <c r="AM18" i="92"/>
  <c r="AL18" i="92"/>
  <c r="AK18" i="92"/>
  <c r="AI18" i="92"/>
  <c r="AH18" i="92"/>
  <c r="AG18" i="92"/>
  <c r="AF18" i="92"/>
  <c r="AE18" i="92"/>
  <c r="AD18" i="92"/>
  <c r="AC18" i="92"/>
  <c r="AB18" i="92"/>
  <c r="AA18" i="92"/>
  <c r="Z18" i="92"/>
  <c r="Y18" i="92"/>
  <c r="X18" i="92"/>
  <c r="W18" i="92"/>
  <c r="V18" i="92"/>
  <c r="U18" i="92"/>
  <c r="T18" i="92"/>
  <c r="S18" i="92"/>
  <c r="R18" i="92"/>
  <c r="Q18" i="92"/>
  <c r="P18" i="92"/>
  <c r="O18" i="92"/>
  <c r="N18" i="92"/>
  <c r="IN9" i="92"/>
  <c r="IM9" i="92"/>
  <c r="IL9" i="92"/>
  <c r="IK9" i="92"/>
  <c r="IJ9" i="92"/>
  <c r="II9" i="92"/>
  <c r="IH9" i="92"/>
  <c r="IG9" i="92"/>
  <c r="IF9" i="92"/>
  <c r="IE9" i="92"/>
  <c r="ID9" i="92"/>
  <c r="IC9" i="92"/>
  <c r="IB9" i="92"/>
  <c r="IA9" i="92"/>
  <c r="HZ9" i="92"/>
  <c r="HY9" i="92"/>
  <c r="HX9" i="92"/>
  <c r="HW9" i="92"/>
  <c r="HV9" i="92"/>
  <c r="HU9" i="92"/>
  <c r="HT9" i="92"/>
  <c r="HS9" i="92"/>
  <c r="HQ9" i="92"/>
  <c r="HP9" i="92"/>
  <c r="HO9" i="92"/>
  <c r="HN9" i="92"/>
  <c r="HM9" i="92"/>
  <c r="HL9" i="92"/>
  <c r="HK9" i="92"/>
  <c r="HJ9" i="92"/>
  <c r="HI9" i="92"/>
  <c r="HH9" i="92"/>
  <c r="HG9" i="92"/>
  <c r="HF9" i="92"/>
  <c r="HE9" i="92"/>
  <c r="HD9" i="92"/>
  <c r="HC9" i="92"/>
  <c r="HB9" i="92"/>
  <c r="HA9" i="92"/>
  <c r="GZ9" i="92"/>
  <c r="GY9" i="92"/>
  <c r="GX9" i="92"/>
  <c r="GW9" i="92"/>
  <c r="GV9" i="92"/>
  <c r="GT9" i="92"/>
  <c r="GS9" i="92"/>
  <c r="GR9" i="92"/>
  <c r="GQ9" i="92"/>
  <c r="GP9" i="92"/>
  <c r="GO9" i="92"/>
  <c r="GN9" i="92"/>
  <c r="GM9" i="92"/>
  <c r="GL9" i="92"/>
  <c r="GK9" i="92"/>
  <c r="GJ9" i="92"/>
  <c r="GI9" i="92"/>
  <c r="GH9" i="92"/>
  <c r="GG9" i="92"/>
  <c r="GF9" i="92"/>
  <c r="GE9" i="92"/>
  <c r="GD9" i="92"/>
  <c r="GC9" i="92"/>
  <c r="GB9" i="92"/>
  <c r="GA9" i="92"/>
  <c r="FZ9" i="92"/>
  <c r="FY9" i="92"/>
  <c r="FW9" i="92"/>
  <c r="FV9" i="92"/>
  <c r="FU9" i="92"/>
  <c r="FT9" i="92"/>
  <c r="FS9" i="92"/>
  <c r="FR9" i="92"/>
  <c r="FQ9" i="92"/>
  <c r="FP9" i="92"/>
  <c r="FO9" i="92"/>
  <c r="FN9" i="92"/>
  <c r="FM9" i="92"/>
  <c r="FL9" i="92"/>
  <c r="FK9" i="92"/>
  <c r="FJ9" i="92"/>
  <c r="FI9" i="92"/>
  <c r="FH9" i="92"/>
  <c r="FG9" i="92"/>
  <c r="FF9" i="92"/>
  <c r="FE9" i="92"/>
  <c r="FD9" i="92"/>
  <c r="FC9" i="92"/>
  <c r="FB9" i="92"/>
  <c r="ER9" i="92"/>
  <c r="EQ9" i="92"/>
  <c r="EN9" i="92"/>
  <c r="EM9" i="92"/>
  <c r="EL9" i="92"/>
  <c r="EK9" i="92"/>
  <c r="EJ9" i="92"/>
  <c r="EI9" i="92"/>
  <c r="EH9" i="92"/>
  <c r="EG9" i="92"/>
  <c r="EF9" i="92"/>
  <c r="EE9" i="92"/>
  <c r="ED9" i="92"/>
  <c r="EC9" i="92"/>
  <c r="EB9" i="92"/>
  <c r="EA9" i="92"/>
  <c r="DZ9" i="92"/>
  <c r="DY9" i="92"/>
  <c r="DX9" i="92"/>
  <c r="DW9" i="92"/>
  <c r="DV9" i="92"/>
  <c r="DU9" i="92"/>
  <c r="DT9" i="92"/>
  <c r="DS9" i="92"/>
  <c r="DR9" i="92"/>
  <c r="DQ9" i="92"/>
  <c r="DP9" i="92"/>
  <c r="DO9" i="92"/>
  <c r="DN9" i="92"/>
  <c r="DM9" i="92"/>
  <c r="DL9" i="92"/>
  <c r="DK9" i="92"/>
  <c r="DJ9" i="92"/>
  <c r="DI9" i="92"/>
  <c r="DH9" i="92"/>
  <c r="DG9" i="92"/>
  <c r="DF9" i="92"/>
  <c r="DE9" i="92"/>
  <c r="DD9" i="92"/>
  <c r="DC9" i="92"/>
  <c r="DB9" i="92"/>
  <c r="DA9" i="92"/>
  <c r="CZ9" i="92"/>
  <c r="CY9" i="92"/>
  <c r="CW9" i="92"/>
  <c r="CV9" i="92"/>
  <c r="CU9" i="92"/>
  <c r="CT9" i="92"/>
  <c r="CS9" i="92"/>
  <c r="CR9" i="92"/>
  <c r="CQ9" i="92"/>
  <c r="CP9" i="92"/>
  <c r="CO9" i="92"/>
  <c r="CN9" i="92"/>
  <c r="CM9" i="92"/>
  <c r="CL9" i="92"/>
  <c r="CK9" i="92"/>
  <c r="CJ9" i="92"/>
  <c r="CI9" i="92"/>
  <c r="CH9" i="92"/>
  <c r="CG9" i="92"/>
  <c r="CF9" i="92"/>
  <c r="CE9" i="92"/>
  <c r="CD9" i="92"/>
  <c r="CC9" i="92"/>
  <c r="CB9" i="92"/>
  <c r="CA9" i="92"/>
  <c r="BZ9" i="92"/>
  <c r="BY9" i="92"/>
  <c r="BX9" i="92"/>
  <c r="BW9" i="92"/>
  <c r="BV9" i="92"/>
  <c r="BU9" i="92"/>
  <c r="BT9" i="92"/>
  <c r="BS9" i="92"/>
  <c r="BR9" i="92"/>
  <c r="BQ9" i="92"/>
  <c r="BP9" i="92"/>
  <c r="BO9" i="92"/>
  <c r="BN9" i="92"/>
  <c r="BM9" i="92"/>
  <c r="BL9" i="92"/>
  <c r="BK9" i="92"/>
  <c r="BJ9" i="92"/>
  <c r="BI9" i="92"/>
  <c r="BH9" i="92"/>
  <c r="BF9" i="92"/>
  <c r="BE9" i="92"/>
  <c r="BD9" i="92"/>
  <c r="BC9" i="92"/>
  <c r="BB9" i="92"/>
  <c r="BA9" i="92"/>
  <c r="AZ9" i="92"/>
  <c r="AY9" i="92"/>
  <c r="AX9" i="92"/>
  <c r="AW9" i="92"/>
  <c r="AV9" i="92"/>
  <c r="AU9" i="92"/>
  <c r="AT9" i="92"/>
  <c r="AS9" i="92"/>
  <c r="AR9" i="92"/>
  <c r="AQ9" i="92"/>
  <c r="AP9" i="92"/>
  <c r="AO9" i="92"/>
  <c r="AN9" i="92"/>
  <c r="AM9" i="92"/>
  <c r="AL9" i="92"/>
  <c r="AK9" i="92"/>
  <c r="AI9" i="92"/>
  <c r="AH9" i="92"/>
  <c r="AG9" i="92"/>
  <c r="AF9" i="92"/>
  <c r="AE9" i="92"/>
  <c r="AD9" i="92"/>
  <c r="AC9" i="92"/>
  <c r="AB9" i="92"/>
  <c r="AA9" i="92"/>
  <c r="Z9" i="92"/>
  <c r="Y9" i="92"/>
  <c r="X9" i="92"/>
  <c r="W9" i="92"/>
  <c r="V9" i="92"/>
  <c r="U9" i="92"/>
  <c r="T9" i="92"/>
  <c r="S9" i="92"/>
  <c r="R9" i="92"/>
  <c r="Q9" i="92"/>
  <c r="P9" i="92"/>
  <c r="O9" i="92"/>
  <c r="N9" i="92"/>
  <c r="IN21" i="92"/>
  <c r="IM21" i="92"/>
  <c r="IL21" i="92"/>
  <c r="IK21" i="92"/>
  <c r="IJ21" i="92"/>
  <c r="II21" i="92"/>
  <c r="IH21" i="92"/>
  <c r="IG21" i="92"/>
  <c r="IF21" i="92"/>
  <c r="IE21" i="92"/>
  <c r="ID21" i="92"/>
  <c r="IC21" i="92"/>
  <c r="IB21" i="92"/>
  <c r="IA21" i="92"/>
  <c r="HZ21" i="92"/>
  <c r="HY21" i="92"/>
  <c r="HX21" i="92"/>
  <c r="HW21" i="92"/>
  <c r="HV21" i="92"/>
  <c r="HU21" i="92"/>
  <c r="HT21" i="92"/>
  <c r="HS21" i="92"/>
  <c r="HQ21" i="92"/>
  <c r="HP21" i="92"/>
  <c r="HO21" i="92"/>
  <c r="HN21" i="92"/>
  <c r="HM21" i="92"/>
  <c r="HL21" i="92"/>
  <c r="HK21" i="92"/>
  <c r="HJ21" i="92"/>
  <c r="HI21" i="92"/>
  <c r="HH21" i="92"/>
  <c r="HG21" i="92"/>
  <c r="HF21" i="92"/>
  <c r="HE21" i="92"/>
  <c r="HD21" i="92"/>
  <c r="HC21" i="92"/>
  <c r="HB21" i="92"/>
  <c r="HA21" i="92"/>
  <c r="GZ21" i="92"/>
  <c r="GY21" i="92"/>
  <c r="GX21" i="92"/>
  <c r="GW21" i="92"/>
  <c r="GV21" i="92"/>
  <c r="GT21" i="92"/>
  <c r="GS21" i="92"/>
  <c r="GR21" i="92"/>
  <c r="GQ21" i="92"/>
  <c r="GP21" i="92"/>
  <c r="GO21" i="92"/>
  <c r="GN21" i="92"/>
  <c r="GM21" i="92"/>
  <c r="GL21" i="92"/>
  <c r="GK21" i="92"/>
  <c r="GJ21" i="92"/>
  <c r="GI21" i="92"/>
  <c r="GH21" i="92"/>
  <c r="GG21" i="92"/>
  <c r="GF21" i="92"/>
  <c r="GE21" i="92"/>
  <c r="GD21" i="92"/>
  <c r="GC21" i="92"/>
  <c r="GB21" i="92"/>
  <c r="GA21" i="92"/>
  <c r="FZ21" i="92"/>
  <c r="FY21" i="92"/>
  <c r="FW21" i="92"/>
  <c r="FV21" i="92"/>
  <c r="FU21" i="92"/>
  <c r="FT21" i="92"/>
  <c r="FS21" i="92"/>
  <c r="FR21" i="92"/>
  <c r="FQ21" i="92"/>
  <c r="FP21" i="92"/>
  <c r="FO21" i="92"/>
  <c r="FN21" i="92"/>
  <c r="FM21" i="92"/>
  <c r="FL21" i="92"/>
  <c r="FK21" i="92"/>
  <c r="FJ21" i="92"/>
  <c r="FI21" i="92"/>
  <c r="FH21" i="92"/>
  <c r="FG21" i="92"/>
  <c r="FF21" i="92"/>
  <c r="FE21" i="92"/>
  <c r="FD21" i="92"/>
  <c r="FC21" i="92"/>
  <c r="FB21" i="92"/>
  <c r="ER21" i="92"/>
  <c r="EQ21" i="92"/>
  <c r="EN21" i="92"/>
  <c r="EM21" i="92"/>
  <c r="EL21" i="92"/>
  <c r="EK21" i="92"/>
  <c r="EJ21" i="92"/>
  <c r="EI21" i="92"/>
  <c r="EH21" i="92"/>
  <c r="EG21" i="92"/>
  <c r="EF21" i="92"/>
  <c r="EE21" i="92"/>
  <c r="ED21" i="92"/>
  <c r="EC21" i="92"/>
  <c r="EB21" i="92"/>
  <c r="EA21" i="92"/>
  <c r="DZ21" i="92"/>
  <c r="DY21" i="92"/>
  <c r="DX21" i="92"/>
  <c r="DW21" i="92"/>
  <c r="DV21" i="92"/>
  <c r="DU21" i="92"/>
  <c r="DT21" i="92"/>
  <c r="DS21" i="92"/>
  <c r="DR21" i="92"/>
  <c r="DQ21" i="92"/>
  <c r="DP21" i="92"/>
  <c r="DO21" i="92"/>
  <c r="DN21" i="92"/>
  <c r="DM21" i="92"/>
  <c r="DL21" i="92"/>
  <c r="DK21" i="92"/>
  <c r="DJ21" i="92"/>
  <c r="DI21" i="92"/>
  <c r="DH21" i="92"/>
  <c r="DG21" i="92"/>
  <c r="DF21" i="92"/>
  <c r="DE21" i="92"/>
  <c r="DD21" i="92"/>
  <c r="DC21" i="92"/>
  <c r="DB21" i="92"/>
  <c r="DA21" i="92"/>
  <c r="CZ21" i="92"/>
  <c r="CY21" i="92"/>
  <c r="CW21" i="92"/>
  <c r="CV21" i="92"/>
  <c r="CU21" i="92"/>
  <c r="CT21" i="92"/>
  <c r="CS21" i="92"/>
  <c r="CR21" i="92"/>
  <c r="CQ21" i="92"/>
  <c r="CP21" i="92"/>
  <c r="CO21" i="92"/>
  <c r="CN21" i="92"/>
  <c r="CM21" i="92"/>
  <c r="CL21" i="92"/>
  <c r="CK21" i="92"/>
  <c r="CJ21" i="92"/>
  <c r="CI21" i="92"/>
  <c r="CH21" i="92"/>
  <c r="CG21" i="92"/>
  <c r="CF21" i="92"/>
  <c r="CE21" i="92"/>
  <c r="CD21" i="92"/>
  <c r="CC21" i="92"/>
  <c r="CB21" i="92"/>
  <c r="CA21" i="92"/>
  <c r="BZ21" i="92"/>
  <c r="BY21" i="92"/>
  <c r="BX21" i="92"/>
  <c r="BW21" i="92"/>
  <c r="BV21" i="92"/>
  <c r="BU21" i="92"/>
  <c r="BT21" i="92"/>
  <c r="BS21" i="92"/>
  <c r="BR21" i="92"/>
  <c r="BQ21" i="92"/>
  <c r="BP21" i="92"/>
  <c r="BO21" i="92"/>
  <c r="BN21" i="92"/>
  <c r="BM21" i="92"/>
  <c r="BL21" i="92"/>
  <c r="BK21" i="92"/>
  <c r="BJ21" i="92"/>
  <c r="BI21" i="92"/>
  <c r="BH21" i="92"/>
  <c r="BF21" i="92"/>
  <c r="BE21" i="92"/>
  <c r="BD21" i="92"/>
  <c r="BC21" i="92"/>
  <c r="BB21" i="92"/>
  <c r="BA21" i="92"/>
  <c r="AZ21" i="92"/>
  <c r="AY21" i="92"/>
  <c r="AX21" i="92"/>
  <c r="AW21" i="92"/>
  <c r="AV21" i="92"/>
  <c r="AU21" i="92"/>
  <c r="AT21" i="92"/>
  <c r="AS21" i="92"/>
  <c r="AR21" i="92"/>
  <c r="AQ21" i="92"/>
  <c r="AP21" i="92"/>
  <c r="AO21" i="92"/>
  <c r="AN21" i="92"/>
  <c r="AM21" i="92"/>
  <c r="AL21" i="92"/>
  <c r="AK21" i="92"/>
  <c r="AI21" i="92"/>
  <c r="AH21" i="92"/>
  <c r="AG21" i="92"/>
  <c r="AF21" i="92"/>
  <c r="AE21" i="92"/>
  <c r="AD21" i="92"/>
  <c r="AC21" i="92"/>
  <c r="AB21" i="92"/>
  <c r="AA21" i="92"/>
  <c r="Z21" i="92"/>
  <c r="Y21" i="92"/>
  <c r="X21" i="92"/>
  <c r="W21" i="92"/>
  <c r="V21" i="92"/>
  <c r="U21" i="92"/>
  <c r="T21" i="92"/>
  <c r="S21" i="92"/>
  <c r="R21" i="92"/>
  <c r="Q21" i="92"/>
  <c r="P21" i="92"/>
  <c r="O21" i="92"/>
  <c r="N21" i="92"/>
  <c r="IN26" i="92"/>
  <c r="IM26" i="92"/>
  <c r="IL26" i="92"/>
  <c r="IK26" i="92"/>
  <c r="IJ26" i="92"/>
  <c r="II26" i="92"/>
  <c r="IH26" i="92"/>
  <c r="IG26" i="92"/>
  <c r="IF26" i="92"/>
  <c r="IE26" i="92"/>
  <c r="ID26" i="92"/>
  <c r="IC26" i="92"/>
  <c r="IB26" i="92"/>
  <c r="IA26" i="92"/>
  <c r="HZ26" i="92"/>
  <c r="HY26" i="92"/>
  <c r="HX26" i="92"/>
  <c r="HW26" i="92"/>
  <c r="HV26" i="92"/>
  <c r="HU26" i="92"/>
  <c r="HT26" i="92"/>
  <c r="HS26" i="92"/>
  <c r="HQ26" i="92"/>
  <c r="HP26" i="92"/>
  <c r="HO26" i="92"/>
  <c r="HN26" i="92"/>
  <c r="HM26" i="92"/>
  <c r="HL26" i="92"/>
  <c r="HK26" i="92"/>
  <c r="HJ26" i="92"/>
  <c r="HI26" i="92"/>
  <c r="HH26" i="92"/>
  <c r="HG26" i="92"/>
  <c r="HF26" i="92"/>
  <c r="HE26" i="92"/>
  <c r="HD26" i="92"/>
  <c r="HC26" i="92"/>
  <c r="HB26" i="92"/>
  <c r="HA26" i="92"/>
  <c r="GZ26" i="92"/>
  <c r="GY26" i="92"/>
  <c r="GX26" i="92"/>
  <c r="GW26" i="92"/>
  <c r="GV26" i="92"/>
  <c r="GT26" i="92"/>
  <c r="GS26" i="92"/>
  <c r="GR26" i="92"/>
  <c r="GQ26" i="92"/>
  <c r="GP26" i="92"/>
  <c r="GO26" i="92"/>
  <c r="GN26" i="92"/>
  <c r="GM26" i="92"/>
  <c r="GL26" i="92"/>
  <c r="GK26" i="92"/>
  <c r="GJ26" i="92"/>
  <c r="GI26" i="92"/>
  <c r="GH26" i="92"/>
  <c r="GG26" i="92"/>
  <c r="GF26" i="92"/>
  <c r="GE26" i="92"/>
  <c r="GD26" i="92"/>
  <c r="GC26" i="92"/>
  <c r="GB26" i="92"/>
  <c r="GA26" i="92"/>
  <c r="FZ26" i="92"/>
  <c r="FY26" i="92"/>
  <c r="FW26" i="92"/>
  <c r="FV26" i="92"/>
  <c r="FU26" i="92"/>
  <c r="FT26" i="92"/>
  <c r="FS26" i="92"/>
  <c r="FR26" i="92"/>
  <c r="FQ26" i="92"/>
  <c r="FP26" i="92"/>
  <c r="FO26" i="92"/>
  <c r="FN26" i="92"/>
  <c r="FM26" i="92"/>
  <c r="FL26" i="92"/>
  <c r="FK26" i="92"/>
  <c r="FJ26" i="92"/>
  <c r="FI26" i="92"/>
  <c r="FH26" i="92"/>
  <c r="FG26" i="92"/>
  <c r="FF26" i="92"/>
  <c r="FE26" i="92"/>
  <c r="FD26" i="92"/>
  <c r="FC26" i="92"/>
  <c r="FB26" i="92"/>
  <c r="ER26" i="92"/>
  <c r="EQ26" i="92"/>
  <c r="EN26" i="92"/>
  <c r="EM26" i="92"/>
  <c r="EL26" i="92"/>
  <c r="EK26" i="92"/>
  <c r="EJ26" i="92"/>
  <c r="EI26" i="92"/>
  <c r="EH26" i="92"/>
  <c r="EG26" i="92"/>
  <c r="EF26" i="92"/>
  <c r="EE26" i="92"/>
  <c r="ED26" i="92"/>
  <c r="EC26" i="92"/>
  <c r="EB26" i="92"/>
  <c r="EA26" i="92"/>
  <c r="DZ26" i="92"/>
  <c r="DY26" i="92"/>
  <c r="DX26" i="92"/>
  <c r="DW26" i="92"/>
  <c r="DV26" i="92"/>
  <c r="DU26" i="92"/>
  <c r="DT26" i="92"/>
  <c r="DS26" i="92"/>
  <c r="DR26" i="92"/>
  <c r="DQ26" i="92"/>
  <c r="DP26" i="92"/>
  <c r="DO26" i="92"/>
  <c r="DN26" i="92"/>
  <c r="DM26" i="92"/>
  <c r="DL26" i="92"/>
  <c r="DK26" i="92"/>
  <c r="DJ26" i="92"/>
  <c r="DI26" i="92"/>
  <c r="DH26" i="92"/>
  <c r="DG26" i="92"/>
  <c r="DF26" i="92"/>
  <c r="DE26" i="92"/>
  <c r="DD26" i="92"/>
  <c r="DC26" i="92"/>
  <c r="DB26" i="92"/>
  <c r="DA26" i="92"/>
  <c r="CZ26" i="92"/>
  <c r="CY26" i="92"/>
  <c r="CW26" i="92"/>
  <c r="CV26" i="92"/>
  <c r="CU26" i="92"/>
  <c r="CT26" i="92"/>
  <c r="CS26" i="92"/>
  <c r="CR26" i="92"/>
  <c r="CQ26" i="92"/>
  <c r="CP26" i="92"/>
  <c r="CO26" i="92"/>
  <c r="CN26" i="92"/>
  <c r="CM26" i="92"/>
  <c r="CL26" i="92"/>
  <c r="CK26" i="92"/>
  <c r="CJ26" i="92"/>
  <c r="CI26" i="92"/>
  <c r="CH26" i="92"/>
  <c r="CG26" i="92"/>
  <c r="CF26" i="92"/>
  <c r="CE26" i="92"/>
  <c r="CD26" i="92"/>
  <c r="CC26" i="92"/>
  <c r="CB26" i="92"/>
  <c r="CA26" i="92"/>
  <c r="BZ26" i="92"/>
  <c r="BY26" i="92"/>
  <c r="BX26" i="92"/>
  <c r="BW26" i="92"/>
  <c r="BV26" i="92"/>
  <c r="BU26" i="92"/>
  <c r="BT26" i="92"/>
  <c r="BS26" i="92"/>
  <c r="BR26" i="92"/>
  <c r="BQ26" i="92"/>
  <c r="BP26" i="92"/>
  <c r="BO26" i="92"/>
  <c r="BN26" i="92"/>
  <c r="BM26" i="92"/>
  <c r="BL26" i="92"/>
  <c r="BK26" i="92"/>
  <c r="BJ26" i="92"/>
  <c r="BI26" i="92"/>
  <c r="BH26" i="92"/>
  <c r="BF26" i="92"/>
  <c r="BE26" i="92"/>
  <c r="BD26" i="92"/>
  <c r="BC26" i="92"/>
  <c r="BB26" i="92"/>
  <c r="BA26" i="92"/>
  <c r="AZ26" i="92"/>
  <c r="AY26" i="92"/>
  <c r="AX26" i="92"/>
  <c r="AW26" i="92"/>
  <c r="AV26" i="92"/>
  <c r="AU26" i="92"/>
  <c r="AT26" i="92"/>
  <c r="AS26" i="92"/>
  <c r="AR26" i="92"/>
  <c r="AQ26" i="92"/>
  <c r="AP26" i="92"/>
  <c r="AO26" i="92"/>
  <c r="AN26" i="92"/>
  <c r="AM26" i="92"/>
  <c r="AL26" i="92"/>
  <c r="AK26" i="92"/>
  <c r="AI26" i="92"/>
  <c r="AH26" i="92"/>
  <c r="AG26" i="92"/>
  <c r="AF26" i="92"/>
  <c r="AE26" i="92"/>
  <c r="AD26" i="92"/>
  <c r="AC26" i="92"/>
  <c r="AB26" i="92"/>
  <c r="AA26" i="92"/>
  <c r="Z26" i="92"/>
  <c r="Y26" i="92"/>
  <c r="X26" i="92"/>
  <c r="W26" i="92"/>
  <c r="V26" i="92"/>
  <c r="U26" i="92"/>
  <c r="T26" i="92"/>
  <c r="S26" i="92"/>
  <c r="R26" i="92"/>
  <c r="Q26" i="92"/>
  <c r="P26" i="92"/>
  <c r="O26" i="92"/>
  <c r="N26" i="92"/>
  <c r="IN23" i="92"/>
  <c r="IM23" i="92"/>
  <c r="IL23" i="92"/>
  <c r="IK23" i="92"/>
  <c r="IJ23" i="92"/>
  <c r="II23" i="92"/>
  <c r="IH23" i="92"/>
  <c r="IG23" i="92"/>
  <c r="IF23" i="92"/>
  <c r="IE23" i="92"/>
  <c r="ID23" i="92"/>
  <c r="IC23" i="92"/>
  <c r="IB23" i="92"/>
  <c r="IA23" i="92"/>
  <c r="HZ23" i="92"/>
  <c r="HY23" i="92"/>
  <c r="HX23" i="92"/>
  <c r="HW23" i="92"/>
  <c r="HV23" i="92"/>
  <c r="HU23" i="92"/>
  <c r="HT23" i="92"/>
  <c r="HS23" i="92"/>
  <c r="HQ23" i="92"/>
  <c r="HP23" i="92"/>
  <c r="HO23" i="92"/>
  <c r="HN23" i="92"/>
  <c r="HM23" i="92"/>
  <c r="HL23" i="92"/>
  <c r="HK23" i="92"/>
  <c r="HJ23" i="92"/>
  <c r="HI23" i="92"/>
  <c r="HH23" i="92"/>
  <c r="HG23" i="92"/>
  <c r="HF23" i="92"/>
  <c r="HE23" i="92"/>
  <c r="HD23" i="92"/>
  <c r="HC23" i="92"/>
  <c r="HB23" i="92"/>
  <c r="HA23" i="92"/>
  <c r="GZ23" i="92"/>
  <c r="GY23" i="92"/>
  <c r="GX23" i="92"/>
  <c r="GW23" i="92"/>
  <c r="GV23" i="92"/>
  <c r="GT23" i="92"/>
  <c r="GS23" i="92"/>
  <c r="GR23" i="92"/>
  <c r="GQ23" i="92"/>
  <c r="GP23" i="92"/>
  <c r="GO23" i="92"/>
  <c r="GN23" i="92"/>
  <c r="GM23" i="92"/>
  <c r="GL23" i="92"/>
  <c r="GK23" i="92"/>
  <c r="GJ23" i="92"/>
  <c r="GI23" i="92"/>
  <c r="GH23" i="92"/>
  <c r="GG23" i="92"/>
  <c r="GF23" i="92"/>
  <c r="GE23" i="92"/>
  <c r="GD23" i="92"/>
  <c r="GC23" i="92"/>
  <c r="GB23" i="92"/>
  <c r="GA23" i="92"/>
  <c r="FZ23" i="92"/>
  <c r="FY23" i="92"/>
  <c r="FW23" i="92"/>
  <c r="FV23" i="92"/>
  <c r="FU23" i="92"/>
  <c r="FT23" i="92"/>
  <c r="FS23" i="92"/>
  <c r="FR23" i="92"/>
  <c r="FQ23" i="92"/>
  <c r="FP23" i="92"/>
  <c r="FO23" i="92"/>
  <c r="FN23" i="92"/>
  <c r="FM23" i="92"/>
  <c r="FL23" i="92"/>
  <c r="FK23" i="92"/>
  <c r="FJ23" i="92"/>
  <c r="FI23" i="92"/>
  <c r="FH23" i="92"/>
  <c r="FG23" i="92"/>
  <c r="FF23" i="92"/>
  <c r="FE23" i="92"/>
  <c r="FD23" i="92"/>
  <c r="FC23" i="92"/>
  <c r="FB23" i="92"/>
  <c r="ER23" i="92"/>
  <c r="EQ23" i="92"/>
  <c r="EN23" i="92"/>
  <c r="EM23" i="92"/>
  <c r="EL23" i="92"/>
  <c r="EK23" i="92"/>
  <c r="EJ23" i="92"/>
  <c r="EI23" i="92"/>
  <c r="EH23" i="92"/>
  <c r="EG23" i="92"/>
  <c r="EF23" i="92"/>
  <c r="EE23" i="92"/>
  <c r="ED23" i="92"/>
  <c r="EC23" i="92"/>
  <c r="EB23" i="92"/>
  <c r="EA23" i="92"/>
  <c r="DZ23" i="92"/>
  <c r="DY23" i="92"/>
  <c r="DX23" i="92"/>
  <c r="DW23" i="92"/>
  <c r="DV23" i="92"/>
  <c r="DU23" i="92"/>
  <c r="DT23" i="92"/>
  <c r="DS23" i="92"/>
  <c r="DR23" i="92"/>
  <c r="DQ23" i="92"/>
  <c r="DP23" i="92"/>
  <c r="DO23" i="92"/>
  <c r="DN23" i="92"/>
  <c r="DM23" i="92"/>
  <c r="DL23" i="92"/>
  <c r="DK23" i="92"/>
  <c r="DJ23" i="92"/>
  <c r="DI23" i="92"/>
  <c r="DH23" i="92"/>
  <c r="DG23" i="92"/>
  <c r="DF23" i="92"/>
  <c r="DE23" i="92"/>
  <c r="DD23" i="92"/>
  <c r="DC23" i="92"/>
  <c r="DB23" i="92"/>
  <c r="DA23" i="92"/>
  <c r="CZ23" i="92"/>
  <c r="CY23" i="92"/>
  <c r="CW23" i="92"/>
  <c r="CV23" i="92"/>
  <c r="CU23" i="92"/>
  <c r="CT23" i="92"/>
  <c r="CS23" i="92"/>
  <c r="CR23" i="92"/>
  <c r="CQ23" i="92"/>
  <c r="CP23" i="92"/>
  <c r="CO23" i="92"/>
  <c r="CN23" i="92"/>
  <c r="CM23" i="92"/>
  <c r="CL23" i="92"/>
  <c r="CK23" i="92"/>
  <c r="CJ23" i="92"/>
  <c r="CI23" i="92"/>
  <c r="CH23" i="92"/>
  <c r="CG23" i="92"/>
  <c r="CF23" i="92"/>
  <c r="CE23" i="92"/>
  <c r="CD23" i="92"/>
  <c r="CC23" i="92"/>
  <c r="CB23" i="92"/>
  <c r="CA23" i="92"/>
  <c r="BZ23" i="92"/>
  <c r="BY23" i="92"/>
  <c r="BX23" i="92"/>
  <c r="BW23" i="92"/>
  <c r="BV23" i="92"/>
  <c r="BU23" i="92"/>
  <c r="BT23" i="92"/>
  <c r="BS23" i="92"/>
  <c r="BR23" i="92"/>
  <c r="BQ23" i="92"/>
  <c r="BP23" i="92"/>
  <c r="BO23" i="92"/>
  <c r="BN23" i="92"/>
  <c r="BM23" i="92"/>
  <c r="BL23" i="92"/>
  <c r="BK23" i="92"/>
  <c r="BJ23" i="92"/>
  <c r="BI23" i="92"/>
  <c r="BH23" i="92"/>
  <c r="BF23" i="92"/>
  <c r="BE23" i="92"/>
  <c r="BD23" i="92"/>
  <c r="BC23" i="92"/>
  <c r="BB23" i="92"/>
  <c r="BA23" i="92"/>
  <c r="AZ23" i="92"/>
  <c r="AY23" i="92"/>
  <c r="AX23" i="92"/>
  <c r="AW23" i="92"/>
  <c r="AV23" i="92"/>
  <c r="AU23" i="92"/>
  <c r="AT23" i="92"/>
  <c r="AS23" i="92"/>
  <c r="AR23" i="92"/>
  <c r="AQ23" i="92"/>
  <c r="AP23" i="92"/>
  <c r="AO23" i="92"/>
  <c r="AN23" i="92"/>
  <c r="AM23" i="92"/>
  <c r="AL23" i="92"/>
  <c r="AK23" i="92"/>
  <c r="AI23" i="92"/>
  <c r="AH23" i="92"/>
  <c r="AG23" i="92"/>
  <c r="AF23" i="92"/>
  <c r="AE23" i="92"/>
  <c r="AD23" i="92"/>
  <c r="AC23" i="92"/>
  <c r="AB23" i="92"/>
  <c r="AA23" i="92"/>
  <c r="Z23" i="92"/>
  <c r="Y23" i="92"/>
  <c r="X23" i="92"/>
  <c r="W23" i="92"/>
  <c r="V23" i="92"/>
  <c r="U23" i="92"/>
  <c r="T23" i="92"/>
  <c r="S23" i="92"/>
  <c r="R23" i="92"/>
  <c r="Q23" i="92"/>
  <c r="P23" i="92"/>
  <c r="O23" i="92"/>
  <c r="N23" i="92"/>
  <c r="IN15" i="92"/>
  <c r="IM15" i="92"/>
  <c r="IL15" i="92"/>
  <c r="IK15" i="92"/>
  <c r="IJ15" i="92"/>
  <c r="II15" i="92"/>
  <c r="IH15" i="92"/>
  <c r="IG15" i="92"/>
  <c r="IF15" i="92"/>
  <c r="IE15" i="92"/>
  <c r="ID15" i="92"/>
  <c r="IC15" i="92"/>
  <c r="IB15" i="92"/>
  <c r="IA15" i="92"/>
  <c r="HZ15" i="92"/>
  <c r="HY15" i="92"/>
  <c r="HX15" i="92"/>
  <c r="HW15" i="92"/>
  <c r="HV15" i="92"/>
  <c r="HU15" i="92"/>
  <c r="HT15" i="92"/>
  <c r="HS15" i="92"/>
  <c r="HQ15" i="92"/>
  <c r="HP15" i="92"/>
  <c r="HO15" i="92"/>
  <c r="HN15" i="92"/>
  <c r="HM15" i="92"/>
  <c r="HL15" i="92"/>
  <c r="HK15" i="92"/>
  <c r="HJ15" i="92"/>
  <c r="HI15" i="92"/>
  <c r="HH15" i="92"/>
  <c r="HG15" i="92"/>
  <c r="HF15" i="92"/>
  <c r="HE15" i="92"/>
  <c r="HD15" i="92"/>
  <c r="HC15" i="92"/>
  <c r="HB15" i="92"/>
  <c r="HA15" i="92"/>
  <c r="GZ15" i="92"/>
  <c r="GY15" i="92"/>
  <c r="GX15" i="92"/>
  <c r="GW15" i="92"/>
  <c r="GV15" i="92"/>
  <c r="GT15" i="92"/>
  <c r="GS15" i="92"/>
  <c r="GR15" i="92"/>
  <c r="GQ15" i="92"/>
  <c r="GP15" i="92"/>
  <c r="GO15" i="92"/>
  <c r="GN15" i="92"/>
  <c r="GM15" i="92"/>
  <c r="GL15" i="92"/>
  <c r="GK15" i="92"/>
  <c r="GJ15" i="92"/>
  <c r="GI15" i="92"/>
  <c r="GH15" i="92"/>
  <c r="GG15" i="92"/>
  <c r="GF15" i="92"/>
  <c r="GE15" i="92"/>
  <c r="GD15" i="92"/>
  <c r="GC15" i="92"/>
  <c r="GB15" i="92"/>
  <c r="GA15" i="92"/>
  <c r="FZ15" i="92"/>
  <c r="FY15" i="92"/>
  <c r="FW15" i="92"/>
  <c r="FV15" i="92"/>
  <c r="FU15" i="92"/>
  <c r="FT15" i="92"/>
  <c r="FS15" i="92"/>
  <c r="FR15" i="92"/>
  <c r="FQ15" i="92"/>
  <c r="FP15" i="92"/>
  <c r="FO15" i="92"/>
  <c r="FN15" i="92"/>
  <c r="FM15" i="92"/>
  <c r="FL15" i="92"/>
  <c r="FK15" i="92"/>
  <c r="FJ15" i="92"/>
  <c r="FI15" i="92"/>
  <c r="FH15" i="92"/>
  <c r="FG15" i="92"/>
  <c r="FF15" i="92"/>
  <c r="FE15" i="92"/>
  <c r="FD15" i="92"/>
  <c r="FC15" i="92"/>
  <c r="FB15" i="92"/>
  <c r="ER15" i="92"/>
  <c r="EQ15" i="92"/>
  <c r="EN15" i="92"/>
  <c r="EM15" i="92"/>
  <c r="EL15" i="92"/>
  <c r="EK15" i="92"/>
  <c r="EJ15" i="92"/>
  <c r="EI15" i="92"/>
  <c r="EH15" i="92"/>
  <c r="EG15" i="92"/>
  <c r="EF15" i="92"/>
  <c r="EE15" i="92"/>
  <c r="ED15" i="92"/>
  <c r="EC15" i="92"/>
  <c r="EB15" i="92"/>
  <c r="EA15" i="92"/>
  <c r="DZ15" i="92"/>
  <c r="DY15" i="92"/>
  <c r="DX15" i="92"/>
  <c r="DW15" i="92"/>
  <c r="DV15" i="92"/>
  <c r="DU15" i="92"/>
  <c r="DT15" i="92"/>
  <c r="DS15" i="92"/>
  <c r="DR15" i="92"/>
  <c r="DQ15" i="92"/>
  <c r="DP15" i="92"/>
  <c r="DO15" i="92"/>
  <c r="DN15" i="92"/>
  <c r="DM15" i="92"/>
  <c r="DL15" i="92"/>
  <c r="DK15" i="92"/>
  <c r="DJ15" i="92"/>
  <c r="DI15" i="92"/>
  <c r="DH15" i="92"/>
  <c r="DG15" i="92"/>
  <c r="DF15" i="92"/>
  <c r="DE15" i="92"/>
  <c r="DD15" i="92"/>
  <c r="DC15" i="92"/>
  <c r="DB15" i="92"/>
  <c r="DA15" i="92"/>
  <c r="CZ15" i="92"/>
  <c r="CY15" i="92"/>
  <c r="CW15" i="92"/>
  <c r="CV15" i="92"/>
  <c r="CU15" i="92"/>
  <c r="CT15" i="92"/>
  <c r="CS15" i="92"/>
  <c r="CR15" i="92"/>
  <c r="CQ15" i="92"/>
  <c r="CP15" i="92"/>
  <c r="CO15" i="92"/>
  <c r="CN15" i="92"/>
  <c r="CM15" i="92"/>
  <c r="CL15" i="92"/>
  <c r="CK15" i="92"/>
  <c r="CJ15" i="92"/>
  <c r="CI15" i="92"/>
  <c r="CH15" i="92"/>
  <c r="CG15" i="92"/>
  <c r="CF15" i="92"/>
  <c r="CE15" i="92"/>
  <c r="CD15" i="92"/>
  <c r="CC15" i="92"/>
  <c r="CB15" i="92"/>
  <c r="CA15" i="92"/>
  <c r="BZ15" i="92"/>
  <c r="BY15" i="92"/>
  <c r="BX15" i="92"/>
  <c r="BW15" i="92"/>
  <c r="BV15" i="92"/>
  <c r="BU15" i="92"/>
  <c r="BT15" i="92"/>
  <c r="BS15" i="92"/>
  <c r="BR15" i="92"/>
  <c r="BQ15" i="92"/>
  <c r="BP15" i="92"/>
  <c r="BO15" i="92"/>
  <c r="BN15" i="92"/>
  <c r="BM15" i="92"/>
  <c r="BL15" i="92"/>
  <c r="BK15" i="92"/>
  <c r="BJ15" i="92"/>
  <c r="BI15" i="92"/>
  <c r="BH15" i="92"/>
  <c r="BF15" i="92"/>
  <c r="BE15" i="92"/>
  <c r="BD15" i="92"/>
  <c r="BC15" i="92"/>
  <c r="BB15" i="92"/>
  <c r="BA15" i="92"/>
  <c r="AZ15" i="92"/>
  <c r="AY15" i="92"/>
  <c r="AX15" i="92"/>
  <c r="AW15" i="92"/>
  <c r="AV15" i="92"/>
  <c r="AU15" i="92"/>
  <c r="AT15" i="92"/>
  <c r="AS15" i="92"/>
  <c r="AR15" i="92"/>
  <c r="AQ15" i="92"/>
  <c r="AP15" i="92"/>
  <c r="AO15" i="92"/>
  <c r="AN15" i="92"/>
  <c r="AM15" i="92"/>
  <c r="AL15" i="92"/>
  <c r="AK15" i="92"/>
  <c r="AI15" i="92"/>
  <c r="AH15" i="92"/>
  <c r="AG15" i="92"/>
  <c r="AF15" i="92"/>
  <c r="AE15" i="92"/>
  <c r="AD15" i="92"/>
  <c r="AC15" i="92"/>
  <c r="AB15" i="92"/>
  <c r="AA15" i="92"/>
  <c r="Z15" i="92"/>
  <c r="Y15" i="92"/>
  <c r="X15" i="92"/>
  <c r="W15" i="92"/>
  <c r="V15" i="92"/>
  <c r="U15" i="92"/>
  <c r="T15" i="92"/>
  <c r="S15" i="92"/>
  <c r="R15" i="92"/>
  <c r="Q15" i="92"/>
  <c r="P15" i="92"/>
  <c r="O15" i="92"/>
  <c r="N15" i="92"/>
  <c r="IN25" i="92"/>
  <c r="IM25" i="92"/>
  <c r="IL25" i="92"/>
  <c r="IK25" i="92"/>
  <c r="IJ25" i="92"/>
  <c r="II25" i="92"/>
  <c r="IH25" i="92"/>
  <c r="IG25" i="92"/>
  <c r="IF25" i="92"/>
  <c r="IE25" i="92"/>
  <c r="ID25" i="92"/>
  <c r="IC25" i="92"/>
  <c r="IB25" i="92"/>
  <c r="IA25" i="92"/>
  <c r="HZ25" i="92"/>
  <c r="HY25" i="92"/>
  <c r="HX25" i="92"/>
  <c r="HW25" i="92"/>
  <c r="HV25" i="92"/>
  <c r="HU25" i="92"/>
  <c r="HT25" i="92"/>
  <c r="HS25" i="92"/>
  <c r="HQ25" i="92"/>
  <c r="HP25" i="92"/>
  <c r="HO25" i="92"/>
  <c r="HN25" i="92"/>
  <c r="HM25" i="92"/>
  <c r="HL25" i="92"/>
  <c r="HK25" i="92"/>
  <c r="HJ25" i="92"/>
  <c r="HI25" i="92"/>
  <c r="HH25" i="92"/>
  <c r="HG25" i="92"/>
  <c r="HF25" i="92"/>
  <c r="HE25" i="92"/>
  <c r="HD25" i="92"/>
  <c r="HC25" i="92"/>
  <c r="HB25" i="92"/>
  <c r="HA25" i="92"/>
  <c r="GZ25" i="92"/>
  <c r="GY25" i="92"/>
  <c r="GX25" i="92"/>
  <c r="GW25" i="92"/>
  <c r="GV25" i="92"/>
  <c r="GT25" i="92"/>
  <c r="GS25" i="92"/>
  <c r="GR25" i="92"/>
  <c r="GQ25" i="92"/>
  <c r="GP25" i="92"/>
  <c r="GO25" i="92"/>
  <c r="GN25" i="92"/>
  <c r="GM25" i="92"/>
  <c r="GL25" i="92"/>
  <c r="GK25" i="92"/>
  <c r="GJ25" i="92"/>
  <c r="GI25" i="92"/>
  <c r="GH25" i="92"/>
  <c r="GG25" i="92"/>
  <c r="GF25" i="92"/>
  <c r="GE25" i="92"/>
  <c r="GD25" i="92"/>
  <c r="GC25" i="92"/>
  <c r="GB25" i="92"/>
  <c r="GA25" i="92"/>
  <c r="FZ25" i="92"/>
  <c r="FY25" i="92"/>
  <c r="FW25" i="92"/>
  <c r="FV25" i="92"/>
  <c r="FU25" i="92"/>
  <c r="FT25" i="92"/>
  <c r="FS25" i="92"/>
  <c r="FR25" i="92"/>
  <c r="FQ25" i="92"/>
  <c r="FP25" i="92"/>
  <c r="FO25" i="92"/>
  <c r="FN25" i="92"/>
  <c r="FM25" i="92"/>
  <c r="FL25" i="92"/>
  <c r="FK25" i="92"/>
  <c r="FJ25" i="92"/>
  <c r="FI25" i="92"/>
  <c r="FH25" i="92"/>
  <c r="FG25" i="92"/>
  <c r="FF25" i="92"/>
  <c r="FE25" i="92"/>
  <c r="FD25" i="92"/>
  <c r="FC25" i="92"/>
  <c r="FB25" i="92"/>
  <c r="ER25" i="92"/>
  <c r="EQ25" i="92"/>
  <c r="EN25" i="92"/>
  <c r="EM25" i="92"/>
  <c r="EL25" i="92"/>
  <c r="EK25" i="92"/>
  <c r="EJ25" i="92"/>
  <c r="EI25" i="92"/>
  <c r="EH25" i="92"/>
  <c r="EG25" i="92"/>
  <c r="EF25" i="92"/>
  <c r="EE25" i="92"/>
  <c r="ED25" i="92"/>
  <c r="EC25" i="92"/>
  <c r="EB25" i="92"/>
  <c r="EA25" i="92"/>
  <c r="DZ25" i="92"/>
  <c r="DY25" i="92"/>
  <c r="DX25" i="92"/>
  <c r="DW25" i="92"/>
  <c r="DV25" i="92"/>
  <c r="DU25" i="92"/>
  <c r="DT25" i="92"/>
  <c r="DS25" i="92"/>
  <c r="DR25" i="92"/>
  <c r="DQ25" i="92"/>
  <c r="DP25" i="92"/>
  <c r="DO25" i="92"/>
  <c r="DN25" i="92"/>
  <c r="DM25" i="92"/>
  <c r="DL25" i="92"/>
  <c r="DK25" i="92"/>
  <c r="DJ25" i="92"/>
  <c r="DI25" i="92"/>
  <c r="DH25" i="92"/>
  <c r="DG25" i="92"/>
  <c r="DF25" i="92"/>
  <c r="DE25" i="92"/>
  <c r="DD25" i="92"/>
  <c r="DC25" i="92"/>
  <c r="DB25" i="92"/>
  <c r="DA25" i="92"/>
  <c r="CZ25" i="92"/>
  <c r="CY25" i="92"/>
  <c r="CW25" i="92"/>
  <c r="CV25" i="92"/>
  <c r="CU25" i="92"/>
  <c r="CT25" i="92"/>
  <c r="CS25" i="92"/>
  <c r="CR25" i="92"/>
  <c r="CQ25" i="92"/>
  <c r="CP25" i="92"/>
  <c r="CO25" i="92"/>
  <c r="CN25" i="92"/>
  <c r="CM25" i="92"/>
  <c r="CL25" i="92"/>
  <c r="CK25" i="92"/>
  <c r="CJ25" i="92"/>
  <c r="CI25" i="92"/>
  <c r="CH25" i="92"/>
  <c r="CG25" i="92"/>
  <c r="CF25" i="92"/>
  <c r="CE25" i="92"/>
  <c r="CD25" i="92"/>
  <c r="CC25" i="92"/>
  <c r="CB25" i="92"/>
  <c r="CA25" i="92"/>
  <c r="BZ25" i="92"/>
  <c r="BY25" i="92"/>
  <c r="BX25" i="92"/>
  <c r="BW25" i="92"/>
  <c r="BV25" i="92"/>
  <c r="BU25" i="92"/>
  <c r="BT25" i="92"/>
  <c r="BS25" i="92"/>
  <c r="BR25" i="92"/>
  <c r="BQ25" i="92"/>
  <c r="BP25" i="92"/>
  <c r="BO25" i="92"/>
  <c r="BN25" i="92"/>
  <c r="BM25" i="92"/>
  <c r="BL25" i="92"/>
  <c r="BK25" i="92"/>
  <c r="BJ25" i="92"/>
  <c r="BI25" i="92"/>
  <c r="BH25" i="92"/>
  <c r="BF25" i="92"/>
  <c r="BE25" i="92"/>
  <c r="BD25" i="92"/>
  <c r="BC25" i="92"/>
  <c r="BB25" i="92"/>
  <c r="BA25" i="92"/>
  <c r="AZ25" i="92"/>
  <c r="AY25" i="92"/>
  <c r="AX25" i="92"/>
  <c r="AW25" i="92"/>
  <c r="AV25" i="92"/>
  <c r="AU25" i="92"/>
  <c r="AT25" i="92"/>
  <c r="AS25" i="92"/>
  <c r="AR25" i="92"/>
  <c r="AQ25" i="92"/>
  <c r="AP25" i="92"/>
  <c r="AO25" i="92"/>
  <c r="AN25" i="92"/>
  <c r="AM25" i="92"/>
  <c r="AL25" i="92"/>
  <c r="AK25" i="92"/>
  <c r="AI25" i="92"/>
  <c r="AH25" i="92"/>
  <c r="AG25" i="92"/>
  <c r="AF25" i="92"/>
  <c r="AE25" i="92"/>
  <c r="AD25" i="92"/>
  <c r="AC25" i="92"/>
  <c r="AB25" i="92"/>
  <c r="AA25" i="92"/>
  <c r="Z25" i="92"/>
  <c r="Y25" i="92"/>
  <c r="X25" i="92"/>
  <c r="W25" i="92"/>
  <c r="V25" i="92"/>
  <c r="U25" i="92"/>
  <c r="T25" i="92"/>
  <c r="S25" i="92"/>
  <c r="R25" i="92"/>
  <c r="Q25" i="92"/>
  <c r="P25" i="92"/>
  <c r="O25" i="92"/>
  <c r="N25" i="92"/>
  <c r="IN27" i="92"/>
  <c r="IM27" i="92"/>
  <c r="IL27" i="92"/>
  <c r="IK27" i="92"/>
  <c r="IJ27" i="92"/>
  <c r="II27" i="92"/>
  <c r="IH27" i="92"/>
  <c r="IG27" i="92"/>
  <c r="IF27" i="92"/>
  <c r="IE27" i="92"/>
  <c r="ID27" i="92"/>
  <c r="IC27" i="92"/>
  <c r="IB27" i="92"/>
  <c r="IA27" i="92"/>
  <c r="HZ27" i="92"/>
  <c r="HY27" i="92"/>
  <c r="HX27" i="92"/>
  <c r="HW27" i="92"/>
  <c r="HV27" i="92"/>
  <c r="HU27" i="92"/>
  <c r="HT27" i="92"/>
  <c r="HS27" i="92"/>
  <c r="HQ27" i="92"/>
  <c r="HP27" i="92"/>
  <c r="HO27" i="92"/>
  <c r="HN27" i="92"/>
  <c r="HM27" i="92"/>
  <c r="HL27" i="92"/>
  <c r="HK27" i="92"/>
  <c r="HJ27" i="92"/>
  <c r="HI27" i="92"/>
  <c r="HH27" i="92"/>
  <c r="HG27" i="92"/>
  <c r="HF27" i="92"/>
  <c r="HE27" i="92"/>
  <c r="HD27" i="92"/>
  <c r="HC27" i="92"/>
  <c r="HB27" i="92"/>
  <c r="HA27" i="92"/>
  <c r="GZ27" i="92"/>
  <c r="GY27" i="92"/>
  <c r="GX27" i="92"/>
  <c r="GW27" i="92"/>
  <c r="GV27" i="92"/>
  <c r="GT27" i="92"/>
  <c r="GS27" i="92"/>
  <c r="GR27" i="92"/>
  <c r="GQ27" i="92"/>
  <c r="GP27" i="92"/>
  <c r="GO27" i="92"/>
  <c r="GN27" i="92"/>
  <c r="GM27" i="92"/>
  <c r="GL27" i="92"/>
  <c r="GK27" i="92"/>
  <c r="GJ27" i="92"/>
  <c r="GI27" i="92"/>
  <c r="GH27" i="92"/>
  <c r="GG27" i="92"/>
  <c r="GF27" i="92"/>
  <c r="GE27" i="92"/>
  <c r="GD27" i="92"/>
  <c r="GC27" i="92"/>
  <c r="GB27" i="92"/>
  <c r="GA27" i="92"/>
  <c r="FZ27" i="92"/>
  <c r="FY27" i="92"/>
  <c r="FW27" i="92"/>
  <c r="FV27" i="92"/>
  <c r="FU27" i="92"/>
  <c r="FT27" i="92"/>
  <c r="FS27" i="92"/>
  <c r="FR27" i="92"/>
  <c r="FQ27" i="92"/>
  <c r="FP27" i="92"/>
  <c r="FO27" i="92"/>
  <c r="FN27" i="92"/>
  <c r="FM27" i="92"/>
  <c r="FL27" i="92"/>
  <c r="FK27" i="92"/>
  <c r="FJ27" i="92"/>
  <c r="FI27" i="92"/>
  <c r="FH27" i="92"/>
  <c r="FG27" i="92"/>
  <c r="FF27" i="92"/>
  <c r="FE27" i="92"/>
  <c r="FD27" i="92"/>
  <c r="FC27" i="92"/>
  <c r="FB27" i="92"/>
  <c r="ER27" i="92"/>
  <c r="EQ27" i="92"/>
  <c r="EN27" i="92"/>
  <c r="EM27" i="92"/>
  <c r="EL27" i="92"/>
  <c r="EK27" i="92"/>
  <c r="EJ27" i="92"/>
  <c r="EI27" i="92"/>
  <c r="EH27" i="92"/>
  <c r="EG27" i="92"/>
  <c r="EF27" i="92"/>
  <c r="EE27" i="92"/>
  <c r="ED27" i="92"/>
  <c r="EC27" i="92"/>
  <c r="EB27" i="92"/>
  <c r="EA27" i="92"/>
  <c r="DZ27" i="92"/>
  <c r="DY27" i="92"/>
  <c r="DX27" i="92"/>
  <c r="DW27" i="92"/>
  <c r="DV27" i="92"/>
  <c r="DU27" i="92"/>
  <c r="DT27" i="92"/>
  <c r="DS27" i="92"/>
  <c r="DR27" i="92"/>
  <c r="DQ27" i="92"/>
  <c r="DP27" i="92"/>
  <c r="DO27" i="92"/>
  <c r="DN27" i="92"/>
  <c r="DM27" i="92"/>
  <c r="DL27" i="92"/>
  <c r="DK27" i="92"/>
  <c r="DJ27" i="92"/>
  <c r="DI27" i="92"/>
  <c r="DH27" i="92"/>
  <c r="DG27" i="92"/>
  <c r="DF27" i="92"/>
  <c r="DE27" i="92"/>
  <c r="DD27" i="92"/>
  <c r="DC27" i="92"/>
  <c r="DB27" i="92"/>
  <c r="DA27" i="92"/>
  <c r="CZ27" i="92"/>
  <c r="CY27" i="92"/>
  <c r="CW27" i="92"/>
  <c r="CV27" i="92"/>
  <c r="CU27" i="92"/>
  <c r="CT27" i="92"/>
  <c r="CS27" i="92"/>
  <c r="CR27" i="92"/>
  <c r="CQ27" i="92"/>
  <c r="CP27" i="92"/>
  <c r="CO27" i="92"/>
  <c r="CN27" i="92"/>
  <c r="CM27" i="92"/>
  <c r="CL27" i="92"/>
  <c r="CK27" i="92"/>
  <c r="CJ27" i="92"/>
  <c r="CI27" i="92"/>
  <c r="CH27" i="92"/>
  <c r="CG27" i="92"/>
  <c r="CF27" i="92"/>
  <c r="CE27" i="92"/>
  <c r="CD27" i="92"/>
  <c r="CC27" i="92"/>
  <c r="CB27" i="92"/>
  <c r="CA27" i="92"/>
  <c r="BZ27" i="92"/>
  <c r="BY27" i="92"/>
  <c r="BX27" i="92"/>
  <c r="BW27" i="92"/>
  <c r="BV27" i="92"/>
  <c r="BU27" i="92"/>
  <c r="BT27" i="92"/>
  <c r="BS27" i="92"/>
  <c r="BR27" i="92"/>
  <c r="BQ27" i="92"/>
  <c r="BP27" i="92"/>
  <c r="BO27" i="92"/>
  <c r="BN27" i="92"/>
  <c r="BM27" i="92"/>
  <c r="BL27" i="92"/>
  <c r="BK27" i="92"/>
  <c r="BJ27" i="92"/>
  <c r="BI27" i="92"/>
  <c r="BH27" i="92"/>
  <c r="BF27" i="92"/>
  <c r="BE27" i="92"/>
  <c r="BD27" i="92"/>
  <c r="BC27" i="92"/>
  <c r="BB27" i="92"/>
  <c r="BA27" i="92"/>
  <c r="AZ27" i="92"/>
  <c r="AY27" i="92"/>
  <c r="AX27" i="92"/>
  <c r="AW27" i="92"/>
  <c r="AV27" i="92"/>
  <c r="AU27" i="92"/>
  <c r="AT27" i="92"/>
  <c r="AS27" i="92"/>
  <c r="AR27" i="92"/>
  <c r="AQ27" i="92"/>
  <c r="AP27" i="92"/>
  <c r="AO27" i="92"/>
  <c r="AN27" i="92"/>
  <c r="AM27" i="92"/>
  <c r="AL27" i="92"/>
  <c r="AK27" i="92"/>
  <c r="AI27" i="92"/>
  <c r="AH27" i="92"/>
  <c r="AG27" i="92"/>
  <c r="AF27" i="92"/>
  <c r="AE27" i="92"/>
  <c r="AD27" i="92"/>
  <c r="AC27" i="92"/>
  <c r="AB27" i="92"/>
  <c r="AA27" i="92"/>
  <c r="Z27" i="92"/>
  <c r="Y27" i="92"/>
  <c r="X27" i="92"/>
  <c r="W27" i="92"/>
  <c r="V27" i="92"/>
  <c r="U27" i="92"/>
  <c r="T27" i="92"/>
  <c r="S27" i="92"/>
  <c r="R27" i="92"/>
  <c r="Q27" i="92"/>
  <c r="P27" i="92"/>
  <c r="O27" i="92"/>
  <c r="N27" i="92"/>
  <c r="IN14" i="92"/>
  <c r="IM14" i="92"/>
  <c r="IL14" i="92"/>
  <c r="IK14" i="92"/>
  <c r="IJ14" i="92"/>
  <c r="II14" i="92"/>
  <c r="IH14" i="92"/>
  <c r="IG14" i="92"/>
  <c r="IF14" i="92"/>
  <c r="IE14" i="92"/>
  <c r="ID14" i="92"/>
  <c r="IC14" i="92"/>
  <c r="IB14" i="92"/>
  <c r="IA14" i="92"/>
  <c r="HZ14" i="92"/>
  <c r="HY14" i="92"/>
  <c r="HX14" i="92"/>
  <c r="HW14" i="92"/>
  <c r="HV14" i="92"/>
  <c r="HU14" i="92"/>
  <c r="HT14" i="92"/>
  <c r="HS14" i="92"/>
  <c r="HQ14" i="92"/>
  <c r="HP14" i="92"/>
  <c r="HO14" i="92"/>
  <c r="HN14" i="92"/>
  <c r="HM14" i="92"/>
  <c r="HL14" i="92"/>
  <c r="HK14" i="92"/>
  <c r="HJ14" i="92"/>
  <c r="HI14" i="92"/>
  <c r="HH14" i="92"/>
  <c r="HG14" i="92"/>
  <c r="HF14" i="92"/>
  <c r="HE14" i="92"/>
  <c r="HD14" i="92"/>
  <c r="HC14" i="92"/>
  <c r="HB14" i="92"/>
  <c r="HA14" i="92"/>
  <c r="GZ14" i="92"/>
  <c r="GY14" i="92"/>
  <c r="GX14" i="92"/>
  <c r="GW14" i="92"/>
  <c r="GV14" i="92"/>
  <c r="GT14" i="92"/>
  <c r="GS14" i="92"/>
  <c r="GR14" i="92"/>
  <c r="GQ14" i="92"/>
  <c r="GP14" i="92"/>
  <c r="GO14" i="92"/>
  <c r="GN14" i="92"/>
  <c r="GM14" i="92"/>
  <c r="GL14" i="92"/>
  <c r="GK14" i="92"/>
  <c r="GJ14" i="92"/>
  <c r="GI14" i="92"/>
  <c r="GH14" i="92"/>
  <c r="GG14" i="92"/>
  <c r="GF14" i="92"/>
  <c r="GE14" i="92"/>
  <c r="GD14" i="92"/>
  <c r="GC14" i="92"/>
  <c r="GB14" i="92"/>
  <c r="GA14" i="92"/>
  <c r="FZ14" i="92"/>
  <c r="FY14" i="92"/>
  <c r="FW14" i="92"/>
  <c r="FV14" i="92"/>
  <c r="FU14" i="92"/>
  <c r="FT14" i="92"/>
  <c r="FS14" i="92"/>
  <c r="FR14" i="92"/>
  <c r="FQ14" i="92"/>
  <c r="FP14" i="92"/>
  <c r="FO14" i="92"/>
  <c r="FN14" i="92"/>
  <c r="FM14" i="92"/>
  <c r="FL14" i="92"/>
  <c r="FK14" i="92"/>
  <c r="FJ14" i="92"/>
  <c r="FI14" i="92"/>
  <c r="FH14" i="92"/>
  <c r="FG14" i="92"/>
  <c r="FF14" i="92"/>
  <c r="FE14" i="92"/>
  <c r="FD14" i="92"/>
  <c r="FC14" i="92"/>
  <c r="FB14" i="92"/>
  <c r="ER14" i="92"/>
  <c r="EQ14" i="92"/>
  <c r="EN14" i="92"/>
  <c r="EM14" i="92"/>
  <c r="EL14" i="92"/>
  <c r="EK14" i="92"/>
  <c r="EJ14" i="92"/>
  <c r="EI14" i="92"/>
  <c r="EH14" i="92"/>
  <c r="EG14" i="92"/>
  <c r="EF14" i="92"/>
  <c r="EE14" i="92"/>
  <c r="ED14" i="92"/>
  <c r="EC14" i="92"/>
  <c r="EB14" i="92"/>
  <c r="EA14" i="92"/>
  <c r="DZ14" i="92"/>
  <c r="DY14" i="92"/>
  <c r="DX14" i="92"/>
  <c r="DW14" i="92"/>
  <c r="DV14" i="92"/>
  <c r="DU14" i="92"/>
  <c r="DT14" i="92"/>
  <c r="DS14" i="92"/>
  <c r="DR14" i="92"/>
  <c r="DQ14" i="92"/>
  <c r="DP14" i="92"/>
  <c r="DO14" i="92"/>
  <c r="DN14" i="92"/>
  <c r="DM14" i="92"/>
  <c r="DL14" i="92"/>
  <c r="DK14" i="92"/>
  <c r="DJ14" i="92"/>
  <c r="DI14" i="92"/>
  <c r="DH14" i="92"/>
  <c r="DG14" i="92"/>
  <c r="DF14" i="92"/>
  <c r="DE14" i="92"/>
  <c r="DD14" i="92"/>
  <c r="DC14" i="92"/>
  <c r="DB14" i="92"/>
  <c r="DA14" i="92"/>
  <c r="CZ14" i="92"/>
  <c r="CY14" i="92"/>
  <c r="CW14" i="92"/>
  <c r="CV14" i="92"/>
  <c r="CU14" i="92"/>
  <c r="CT14" i="92"/>
  <c r="CS14" i="92"/>
  <c r="CR14" i="92"/>
  <c r="CQ14" i="92"/>
  <c r="CP14" i="92"/>
  <c r="CO14" i="92"/>
  <c r="CN14" i="92"/>
  <c r="CM14" i="92"/>
  <c r="CL14" i="92"/>
  <c r="CK14" i="92"/>
  <c r="CJ14" i="92"/>
  <c r="CI14" i="92"/>
  <c r="CH14" i="92"/>
  <c r="CG14" i="92"/>
  <c r="CF14" i="92"/>
  <c r="CE14" i="92"/>
  <c r="CD14" i="92"/>
  <c r="CC14" i="92"/>
  <c r="CB14" i="92"/>
  <c r="CA14" i="92"/>
  <c r="BZ14" i="92"/>
  <c r="BY14" i="92"/>
  <c r="BX14" i="92"/>
  <c r="BW14" i="92"/>
  <c r="BV14" i="92"/>
  <c r="BU14" i="92"/>
  <c r="BT14" i="92"/>
  <c r="BS14" i="92"/>
  <c r="BR14" i="92"/>
  <c r="BQ14" i="92"/>
  <c r="BP14" i="92"/>
  <c r="BO14" i="92"/>
  <c r="BN14" i="92"/>
  <c r="BM14" i="92"/>
  <c r="BL14" i="92"/>
  <c r="BK14" i="92"/>
  <c r="BJ14" i="92"/>
  <c r="BI14" i="92"/>
  <c r="BH14" i="92"/>
  <c r="BF14" i="92"/>
  <c r="BE14" i="92"/>
  <c r="BD14" i="92"/>
  <c r="BC14" i="92"/>
  <c r="BB14" i="92"/>
  <c r="BA14" i="92"/>
  <c r="AZ14" i="92"/>
  <c r="AY14" i="92"/>
  <c r="AX14" i="92"/>
  <c r="AW14" i="92"/>
  <c r="AV14" i="92"/>
  <c r="AU14" i="92"/>
  <c r="AT14" i="92"/>
  <c r="AS14" i="92"/>
  <c r="AR14" i="92"/>
  <c r="AQ14" i="92"/>
  <c r="AP14" i="92"/>
  <c r="AO14" i="92"/>
  <c r="AN14" i="92"/>
  <c r="AM14" i="92"/>
  <c r="AL14" i="92"/>
  <c r="AK14" i="92"/>
  <c r="AI14" i="92"/>
  <c r="AH14" i="92"/>
  <c r="AG14" i="92"/>
  <c r="AF14" i="92"/>
  <c r="AE14" i="92"/>
  <c r="AD14" i="92"/>
  <c r="AC14" i="92"/>
  <c r="AB14" i="92"/>
  <c r="AA14" i="92"/>
  <c r="Z14" i="92"/>
  <c r="Y14" i="92"/>
  <c r="X14" i="92"/>
  <c r="W14" i="92"/>
  <c r="V14" i="92"/>
  <c r="U14" i="92"/>
  <c r="T14" i="92"/>
  <c r="S14" i="92"/>
  <c r="R14" i="92"/>
  <c r="Q14" i="92"/>
  <c r="P14" i="92"/>
  <c r="O14" i="92"/>
  <c r="N14" i="92"/>
  <c r="IN10" i="92"/>
  <c r="IM10" i="92"/>
  <c r="IL10" i="92"/>
  <c r="IK10" i="92"/>
  <c r="IJ10" i="92"/>
  <c r="II10" i="92"/>
  <c r="IH10" i="92"/>
  <c r="IG10" i="92"/>
  <c r="IF10" i="92"/>
  <c r="IE10" i="92"/>
  <c r="ID10" i="92"/>
  <c r="IC10" i="92"/>
  <c r="IB10" i="92"/>
  <c r="IA10" i="92"/>
  <c r="HZ10" i="92"/>
  <c r="HY10" i="92"/>
  <c r="HX10" i="92"/>
  <c r="HW10" i="92"/>
  <c r="HV10" i="92"/>
  <c r="HU10" i="92"/>
  <c r="HT10" i="92"/>
  <c r="HS10" i="92"/>
  <c r="HQ10" i="92"/>
  <c r="HP10" i="92"/>
  <c r="HO10" i="92"/>
  <c r="HN10" i="92"/>
  <c r="HM10" i="92"/>
  <c r="HL10" i="92"/>
  <c r="HK10" i="92"/>
  <c r="HJ10" i="92"/>
  <c r="HI10" i="92"/>
  <c r="HH10" i="92"/>
  <c r="HG10" i="92"/>
  <c r="HF10" i="92"/>
  <c r="HE10" i="92"/>
  <c r="HD10" i="92"/>
  <c r="HC10" i="92"/>
  <c r="HB10" i="92"/>
  <c r="HA10" i="92"/>
  <c r="GZ10" i="92"/>
  <c r="GY10" i="92"/>
  <c r="GX10" i="92"/>
  <c r="GW10" i="92"/>
  <c r="GV10" i="92"/>
  <c r="GT10" i="92"/>
  <c r="GS10" i="92"/>
  <c r="GR10" i="92"/>
  <c r="GQ10" i="92"/>
  <c r="GP10" i="92"/>
  <c r="GO10" i="92"/>
  <c r="GN10" i="92"/>
  <c r="GM10" i="92"/>
  <c r="GL10" i="92"/>
  <c r="GK10" i="92"/>
  <c r="GJ10" i="92"/>
  <c r="GI10" i="92"/>
  <c r="GH10" i="92"/>
  <c r="GG10" i="92"/>
  <c r="GF10" i="92"/>
  <c r="GE10" i="92"/>
  <c r="GD10" i="92"/>
  <c r="GC10" i="92"/>
  <c r="GB10" i="92"/>
  <c r="GA10" i="92"/>
  <c r="FZ10" i="92"/>
  <c r="FY10" i="92"/>
  <c r="FW10" i="92"/>
  <c r="FV10" i="92"/>
  <c r="FU10" i="92"/>
  <c r="FT10" i="92"/>
  <c r="FS10" i="92"/>
  <c r="FR10" i="92"/>
  <c r="FQ10" i="92"/>
  <c r="FP10" i="92"/>
  <c r="FO10" i="92"/>
  <c r="FN10" i="92"/>
  <c r="FM10" i="92"/>
  <c r="FL10" i="92"/>
  <c r="FK10" i="92"/>
  <c r="FJ10" i="92"/>
  <c r="FI10" i="92"/>
  <c r="FH10" i="92"/>
  <c r="FG10" i="92"/>
  <c r="FF10" i="92"/>
  <c r="FE10" i="92"/>
  <c r="FD10" i="92"/>
  <c r="FC10" i="92"/>
  <c r="FB10" i="92"/>
  <c r="ER10" i="92"/>
  <c r="EQ10" i="92"/>
  <c r="EN10" i="92"/>
  <c r="EM10" i="92"/>
  <c r="EL10" i="92"/>
  <c r="EK10" i="92"/>
  <c r="EJ10" i="92"/>
  <c r="EI10" i="92"/>
  <c r="EH10" i="92"/>
  <c r="EG10" i="92"/>
  <c r="EF10" i="92"/>
  <c r="EE10" i="92"/>
  <c r="ED10" i="92"/>
  <c r="EC10" i="92"/>
  <c r="EB10" i="92"/>
  <c r="EA10" i="92"/>
  <c r="DZ10" i="92"/>
  <c r="DY10" i="92"/>
  <c r="DX10" i="92"/>
  <c r="DW10" i="92"/>
  <c r="DV10" i="92"/>
  <c r="DU10" i="92"/>
  <c r="DT10" i="92"/>
  <c r="DS10" i="92"/>
  <c r="DR10" i="92"/>
  <c r="DQ10" i="92"/>
  <c r="DP10" i="92"/>
  <c r="DO10" i="92"/>
  <c r="DN10" i="92"/>
  <c r="DM10" i="92"/>
  <c r="DL10" i="92"/>
  <c r="DK10" i="92"/>
  <c r="DJ10" i="92"/>
  <c r="DI10" i="92"/>
  <c r="DH10" i="92"/>
  <c r="DG10" i="92"/>
  <c r="DF10" i="92"/>
  <c r="DE10" i="92"/>
  <c r="DD10" i="92"/>
  <c r="DC10" i="92"/>
  <c r="DB10" i="92"/>
  <c r="DA10" i="92"/>
  <c r="CZ10" i="92"/>
  <c r="CY10" i="92"/>
  <c r="CW10" i="92"/>
  <c r="CV10" i="92"/>
  <c r="CU10" i="92"/>
  <c r="CT10" i="92"/>
  <c r="CS10" i="92"/>
  <c r="CR10" i="92"/>
  <c r="CQ10" i="92"/>
  <c r="CP10" i="92"/>
  <c r="CO10" i="92"/>
  <c r="CN10" i="92"/>
  <c r="CM10" i="92"/>
  <c r="CL10" i="92"/>
  <c r="CK10" i="92"/>
  <c r="CJ10" i="92"/>
  <c r="CI10" i="92"/>
  <c r="CH10" i="92"/>
  <c r="CG10" i="92"/>
  <c r="CF10" i="92"/>
  <c r="CE10" i="92"/>
  <c r="CD10" i="92"/>
  <c r="CC10" i="92"/>
  <c r="CB10" i="92"/>
  <c r="CA10" i="92"/>
  <c r="BZ10" i="92"/>
  <c r="BY10" i="92"/>
  <c r="BX10" i="92"/>
  <c r="BW10" i="92"/>
  <c r="BV10" i="92"/>
  <c r="BU10" i="92"/>
  <c r="BT10" i="92"/>
  <c r="BS10" i="92"/>
  <c r="BR10" i="92"/>
  <c r="BQ10" i="92"/>
  <c r="BP10" i="92"/>
  <c r="BO10" i="92"/>
  <c r="BN10" i="92"/>
  <c r="BM10" i="92"/>
  <c r="BL10" i="92"/>
  <c r="BK10" i="92"/>
  <c r="BJ10" i="92"/>
  <c r="BI10" i="92"/>
  <c r="BH10" i="92"/>
  <c r="BF10" i="92"/>
  <c r="BE10" i="92"/>
  <c r="BD10" i="92"/>
  <c r="BC10" i="92"/>
  <c r="BB10" i="92"/>
  <c r="BA10" i="92"/>
  <c r="AZ10" i="92"/>
  <c r="AY10" i="92"/>
  <c r="AX10" i="92"/>
  <c r="AW10" i="92"/>
  <c r="AV10" i="92"/>
  <c r="AU10" i="92"/>
  <c r="AT10" i="92"/>
  <c r="AS10" i="92"/>
  <c r="AR10" i="92"/>
  <c r="AQ10" i="92"/>
  <c r="AP10" i="92"/>
  <c r="AO10" i="92"/>
  <c r="AN10" i="92"/>
  <c r="AM10" i="92"/>
  <c r="AL10" i="92"/>
  <c r="AK10" i="92"/>
  <c r="AI10" i="92"/>
  <c r="AH10" i="92"/>
  <c r="AG10" i="92"/>
  <c r="AF10" i="92"/>
  <c r="AE10" i="92"/>
  <c r="AD10" i="92"/>
  <c r="AC10" i="92"/>
  <c r="AB10" i="92"/>
  <c r="AA10" i="92"/>
  <c r="Z10" i="92"/>
  <c r="Y10" i="92"/>
  <c r="X10" i="92"/>
  <c r="W10" i="92"/>
  <c r="V10" i="92"/>
  <c r="U10" i="92"/>
  <c r="T10" i="92"/>
  <c r="S10" i="92"/>
  <c r="R10" i="92"/>
  <c r="Q10" i="92"/>
  <c r="P10" i="92"/>
  <c r="O10" i="92"/>
  <c r="N10" i="92"/>
  <c r="IN20" i="92"/>
  <c r="IM20" i="92"/>
  <c r="IL20" i="92"/>
  <c r="IK20" i="92"/>
  <c r="IJ20" i="92"/>
  <c r="II20" i="92"/>
  <c r="IH20" i="92"/>
  <c r="IG20" i="92"/>
  <c r="IF20" i="92"/>
  <c r="IE20" i="92"/>
  <c r="ID20" i="92"/>
  <c r="IC20" i="92"/>
  <c r="IB20" i="92"/>
  <c r="IA20" i="92"/>
  <c r="HZ20" i="92"/>
  <c r="HY20" i="92"/>
  <c r="HX20" i="92"/>
  <c r="HW20" i="92"/>
  <c r="HV20" i="92"/>
  <c r="HU20" i="92"/>
  <c r="HT20" i="92"/>
  <c r="HS20" i="92"/>
  <c r="HQ20" i="92"/>
  <c r="HP20" i="92"/>
  <c r="HO20" i="92"/>
  <c r="HN20" i="92"/>
  <c r="HM20" i="92"/>
  <c r="HL20" i="92"/>
  <c r="HK20" i="92"/>
  <c r="HJ20" i="92"/>
  <c r="HI20" i="92"/>
  <c r="HH20" i="92"/>
  <c r="HG20" i="92"/>
  <c r="HF20" i="92"/>
  <c r="HE20" i="92"/>
  <c r="HD20" i="92"/>
  <c r="HC20" i="92"/>
  <c r="HB20" i="92"/>
  <c r="HA20" i="92"/>
  <c r="GZ20" i="92"/>
  <c r="GY20" i="92"/>
  <c r="GX20" i="92"/>
  <c r="GW20" i="92"/>
  <c r="GV20" i="92"/>
  <c r="GT20" i="92"/>
  <c r="GS20" i="92"/>
  <c r="GR20" i="92"/>
  <c r="GQ20" i="92"/>
  <c r="GP20" i="92"/>
  <c r="GO20" i="92"/>
  <c r="GN20" i="92"/>
  <c r="GM20" i="92"/>
  <c r="GL20" i="92"/>
  <c r="GK20" i="92"/>
  <c r="GJ20" i="92"/>
  <c r="GI20" i="92"/>
  <c r="GH20" i="92"/>
  <c r="GG20" i="92"/>
  <c r="GF20" i="92"/>
  <c r="GE20" i="92"/>
  <c r="GD20" i="92"/>
  <c r="GC20" i="92"/>
  <c r="GB20" i="92"/>
  <c r="GA20" i="92"/>
  <c r="FZ20" i="92"/>
  <c r="FY20" i="92"/>
  <c r="FW20" i="92"/>
  <c r="FV20" i="92"/>
  <c r="FU20" i="92"/>
  <c r="FT20" i="92"/>
  <c r="FS20" i="92"/>
  <c r="FR20" i="92"/>
  <c r="FQ20" i="92"/>
  <c r="FP20" i="92"/>
  <c r="FO20" i="92"/>
  <c r="FN20" i="92"/>
  <c r="FM20" i="92"/>
  <c r="FL20" i="92"/>
  <c r="FK20" i="92"/>
  <c r="FJ20" i="92"/>
  <c r="FI20" i="92"/>
  <c r="FH20" i="92"/>
  <c r="FG20" i="92"/>
  <c r="FF20" i="92"/>
  <c r="FE20" i="92"/>
  <c r="FD20" i="92"/>
  <c r="FC20" i="92"/>
  <c r="FB20" i="92"/>
  <c r="ER20" i="92"/>
  <c r="EQ20" i="92"/>
  <c r="EN20" i="92"/>
  <c r="EM20" i="92"/>
  <c r="EL20" i="92"/>
  <c r="EK20" i="92"/>
  <c r="EJ20" i="92"/>
  <c r="EI20" i="92"/>
  <c r="EH20" i="92"/>
  <c r="EG20" i="92"/>
  <c r="EF20" i="92"/>
  <c r="EE20" i="92"/>
  <c r="ED20" i="92"/>
  <c r="EC20" i="92"/>
  <c r="EB20" i="92"/>
  <c r="EA20" i="92"/>
  <c r="DZ20" i="92"/>
  <c r="DY20" i="92"/>
  <c r="DX20" i="92"/>
  <c r="DW20" i="92"/>
  <c r="DV20" i="92"/>
  <c r="DU20" i="92"/>
  <c r="DT20" i="92"/>
  <c r="DS20" i="92"/>
  <c r="DR20" i="92"/>
  <c r="DQ20" i="92"/>
  <c r="DP20" i="92"/>
  <c r="DO20" i="92"/>
  <c r="DN20" i="92"/>
  <c r="DM20" i="92"/>
  <c r="DL20" i="92"/>
  <c r="DK20" i="92"/>
  <c r="DJ20" i="92"/>
  <c r="DI20" i="92"/>
  <c r="DH20" i="92"/>
  <c r="DG20" i="92"/>
  <c r="DF20" i="92"/>
  <c r="DE20" i="92"/>
  <c r="DD20" i="92"/>
  <c r="DC20" i="92"/>
  <c r="DB20" i="92"/>
  <c r="DA20" i="92"/>
  <c r="CZ20" i="92"/>
  <c r="CY20" i="92"/>
  <c r="CW20" i="92"/>
  <c r="CV20" i="92"/>
  <c r="CU20" i="92"/>
  <c r="CT20" i="92"/>
  <c r="CS20" i="92"/>
  <c r="CR20" i="92"/>
  <c r="CQ20" i="92"/>
  <c r="CP20" i="92"/>
  <c r="CO20" i="92"/>
  <c r="CN20" i="92"/>
  <c r="CM20" i="92"/>
  <c r="CL20" i="92"/>
  <c r="CK20" i="92"/>
  <c r="CJ20" i="92"/>
  <c r="CI20" i="92"/>
  <c r="CH20" i="92"/>
  <c r="CG20" i="92"/>
  <c r="CF20" i="92"/>
  <c r="CE20" i="92"/>
  <c r="CD20" i="92"/>
  <c r="CC20" i="92"/>
  <c r="CB20" i="92"/>
  <c r="CA20" i="92"/>
  <c r="BZ20" i="92"/>
  <c r="BY20" i="92"/>
  <c r="BX20" i="92"/>
  <c r="BW20" i="92"/>
  <c r="BV20" i="92"/>
  <c r="BU20" i="92"/>
  <c r="BT20" i="92"/>
  <c r="BS20" i="92"/>
  <c r="BR20" i="92"/>
  <c r="BQ20" i="92"/>
  <c r="BP20" i="92"/>
  <c r="BO20" i="92"/>
  <c r="BN20" i="92"/>
  <c r="BM20" i="92"/>
  <c r="BL20" i="92"/>
  <c r="BK20" i="92"/>
  <c r="BJ20" i="92"/>
  <c r="BI20" i="92"/>
  <c r="BH20" i="92"/>
  <c r="BF20" i="92"/>
  <c r="BE20" i="92"/>
  <c r="BD20" i="92"/>
  <c r="BC20" i="92"/>
  <c r="BB20" i="92"/>
  <c r="BA20" i="92"/>
  <c r="AZ20" i="92"/>
  <c r="AY20" i="92"/>
  <c r="AX20" i="92"/>
  <c r="AW20" i="92"/>
  <c r="AV20" i="92"/>
  <c r="AU20" i="92"/>
  <c r="AT20" i="92"/>
  <c r="AS20" i="92"/>
  <c r="AR20" i="92"/>
  <c r="AQ20" i="92"/>
  <c r="AP20" i="92"/>
  <c r="AO20" i="92"/>
  <c r="AN20" i="92"/>
  <c r="AM20" i="92"/>
  <c r="AL20" i="92"/>
  <c r="AK20" i="92"/>
  <c r="AI20" i="92"/>
  <c r="AH20" i="92"/>
  <c r="AG20" i="92"/>
  <c r="AF20" i="92"/>
  <c r="AE20" i="92"/>
  <c r="AD20" i="92"/>
  <c r="AC20" i="92"/>
  <c r="AB20" i="92"/>
  <c r="AA20" i="92"/>
  <c r="Z20" i="92"/>
  <c r="Y20" i="92"/>
  <c r="X20" i="92"/>
  <c r="W20" i="92"/>
  <c r="V20" i="92"/>
  <c r="U20" i="92"/>
  <c r="T20" i="92"/>
  <c r="S20" i="92"/>
  <c r="R20" i="92"/>
  <c r="Q20" i="92"/>
  <c r="P20" i="92"/>
  <c r="O20" i="92"/>
  <c r="N20" i="92"/>
  <c r="IN22" i="92"/>
  <c r="IM22" i="92"/>
  <c r="IL22" i="92"/>
  <c r="IK22" i="92"/>
  <c r="IJ22" i="92"/>
  <c r="II22" i="92"/>
  <c r="IH22" i="92"/>
  <c r="IG22" i="92"/>
  <c r="IF22" i="92"/>
  <c r="IE22" i="92"/>
  <c r="ID22" i="92"/>
  <c r="IC22" i="92"/>
  <c r="IB22" i="92"/>
  <c r="IA22" i="92"/>
  <c r="HZ22" i="92"/>
  <c r="HY22" i="92"/>
  <c r="HX22" i="92"/>
  <c r="HW22" i="92"/>
  <c r="HV22" i="92"/>
  <c r="HU22" i="92"/>
  <c r="HT22" i="92"/>
  <c r="HS22" i="92"/>
  <c r="HQ22" i="92"/>
  <c r="HP22" i="92"/>
  <c r="HO22" i="92"/>
  <c r="HN22" i="92"/>
  <c r="HM22" i="92"/>
  <c r="HL22" i="92"/>
  <c r="HK22" i="92"/>
  <c r="HJ22" i="92"/>
  <c r="HI22" i="92"/>
  <c r="HH22" i="92"/>
  <c r="HG22" i="92"/>
  <c r="HF22" i="92"/>
  <c r="HE22" i="92"/>
  <c r="HD22" i="92"/>
  <c r="HC22" i="92"/>
  <c r="HB22" i="92"/>
  <c r="HA22" i="92"/>
  <c r="GZ22" i="92"/>
  <c r="GY22" i="92"/>
  <c r="GX22" i="92"/>
  <c r="GW22" i="92"/>
  <c r="GV22" i="92"/>
  <c r="GT22" i="92"/>
  <c r="GS22" i="92"/>
  <c r="GR22" i="92"/>
  <c r="GQ22" i="92"/>
  <c r="GP22" i="92"/>
  <c r="GO22" i="92"/>
  <c r="GN22" i="92"/>
  <c r="GM22" i="92"/>
  <c r="GL22" i="92"/>
  <c r="GK22" i="92"/>
  <c r="GJ22" i="92"/>
  <c r="GI22" i="92"/>
  <c r="GH22" i="92"/>
  <c r="GG22" i="92"/>
  <c r="GF22" i="92"/>
  <c r="GE22" i="92"/>
  <c r="GD22" i="92"/>
  <c r="GC22" i="92"/>
  <c r="GB22" i="92"/>
  <c r="GA22" i="92"/>
  <c r="FZ22" i="92"/>
  <c r="FY22" i="92"/>
  <c r="FW22" i="92"/>
  <c r="FV22" i="92"/>
  <c r="FU22" i="92"/>
  <c r="FT22" i="92"/>
  <c r="FS22" i="92"/>
  <c r="FR22" i="92"/>
  <c r="FQ22" i="92"/>
  <c r="FP22" i="92"/>
  <c r="FO22" i="92"/>
  <c r="FN22" i="92"/>
  <c r="FM22" i="92"/>
  <c r="FL22" i="92"/>
  <c r="FK22" i="92"/>
  <c r="FJ22" i="92"/>
  <c r="FI22" i="92"/>
  <c r="FH22" i="92"/>
  <c r="FG22" i="92"/>
  <c r="FF22" i="92"/>
  <c r="FE22" i="92"/>
  <c r="FD22" i="92"/>
  <c r="FC22" i="92"/>
  <c r="FB22" i="92"/>
  <c r="ER22" i="92"/>
  <c r="EQ22" i="92"/>
  <c r="EN22" i="92"/>
  <c r="EM22" i="92"/>
  <c r="EL22" i="92"/>
  <c r="EK22" i="92"/>
  <c r="EJ22" i="92"/>
  <c r="EI22" i="92"/>
  <c r="EH22" i="92"/>
  <c r="EG22" i="92"/>
  <c r="EF22" i="92"/>
  <c r="EE22" i="92"/>
  <c r="ED22" i="92"/>
  <c r="EC22" i="92"/>
  <c r="EB22" i="92"/>
  <c r="EA22" i="92"/>
  <c r="DZ22" i="92"/>
  <c r="DY22" i="92"/>
  <c r="DX22" i="92"/>
  <c r="DW22" i="92"/>
  <c r="DV22" i="92"/>
  <c r="DU22" i="92"/>
  <c r="DT22" i="92"/>
  <c r="DS22" i="92"/>
  <c r="DR22" i="92"/>
  <c r="DQ22" i="92"/>
  <c r="DP22" i="92"/>
  <c r="DO22" i="92"/>
  <c r="DN22" i="92"/>
  <c r="DM22" i="92"/>
  <c r="DL22" i="92"/>
  <c r="DK22" i="92"/>
  <c r="DJ22" i="92"/>
  <c r="DI22" i="92"/>
  <c r="DH22" i="92"/>
  <c r="DG22" i="92"/>
  <c r="DF22" i="92"/>
  <c r="DE22" i="92"/>
  <c r="DD22" i="92"/>
  <c r="DC22" i="92"/>
  <c r="DB22" i="92"/>
  <c r="DA22" i="92"/>
  <c r="CZ22" i="92"/>
  <c r="CY22" i="92"/>
  <c r="CW22" i="92"/>
  <c r="CV22" i="92"/>
  <c r="CU22" i="92"/>
  <c r="CT22" i="92"/>
  <c r="CS22" i="92"/>
  <c r="CR22" i="92"/>
  <c r="CQ22" i="92"/>
  <c r="CP22" i="92"/>
  <c r="CO22" i="92"/>
  <c r="CN22" i="92"/>
  <c r="CM22" i="92"/>
  <c r="CL22" i="92"/>
  <c r="CK22" i="92"/>
  <c r="CJ22" i="92"/>
  <c r="CI22" i="92"/>
  <c r="CH22" i="92"/>
  <c r="CG22" i="92"/>
  <c r="CF22" i="92"/>
  <c r="CE22" i="92"/>
  <c r="CD22" i="92"/>
  <c r="CC22" i="92"/>
  <c r="CB22" i="92"/>
  <c r="CA22" i="92"/>
  <c r="BZ22" i="92"/>
  <c r="BY22" i="92"/>
  <c r="BX22" i="92"/>
  <c r="BW22" i="92"/>
  <c r="BV22" i="92"/>
  <c r="BU22" i="92"/>
  <c r="BT22" i="92"/>
  <c r="BS22" i="92"/>
  <c r="BR22" i="92"/>
  <c r="BQ22" i="92"/>
  <c r="BP22" i="92"/>
  <c r="BO22" i="92"/>
  <c r="BN22" i="92"/>
  <c r="BM22" i="92"/>
  <c r="BL22" i="92"/>
  <c r="BK22" i="92"/>
  <c r="BJ22" i="92"/>
  <c r="BI22" i="92"/>
  <c r="BH22" i="92"/>
  <c r="BF22" i="92"/>
  <c r="BE22" i="92"/>
  <c r="BD22" i="92"/>
  <c r="BC22" i="92"/>
  <c r="BB22" i="92"/>
  <c r="BA22" i="92"/>
  <c r="AZ22" i="92"/>
  <c r="AY22" i="92"/>
  <c r="AX22" i="92"/>
  <c r="AW22" i="92"/>
  <c r="AV22" i="92"/>
  <c r="AU22" i="92"/>
  <c r="AT22" i="92"/>
  <c r="AS22" i="92"/>
  <c r="AR22" i="92"/>
  <c r="AQ22" i="92"/>
  <c r="AP22" i="92"/>
  <c r="AO22" i="92"/>
  <c r="AN22" i="92"/>
  <c r="AM22" i="92"/>
  <c r="AL22" i="92"/>
  <c r="AK22" i="92"/>
  <c r="AI22" i="92"/>
  <c r="AH22" i="92"/>
  <c r="AG22" i="92"/>
  <c r="AF22" i="92"/>
  <c r="AE22" i="92"/>
  <c r="AD22" i="92"/>
  <c r="AC22" i="92"/>
  <c r="AB22" i="92"/>
  <c r="AA22" i="92"/>
  <c r="Z22" i="92"/>
  <c r="Y22" i="92"/>
  <c r="X22" i="92"/>
  <c r="W22" i="92"/>
  <c r="V22" i="92"/>
  <c r="U22" i="92"/>
  <c r="T22" i="92"/>
  <c r="S22" i="92"/>
  <c r="R22" i="92"/>
  <c r="Q22" i="92"/>
  <c r="P22" i="92"/>
  <c r="O22" i="92"/>
  <c r="N22" i="92"/>
  <c r="IP4" i="92"/>
  <c r="IN25" i="91"/>
  <c r="IM25" i="91"/>
  <c r="IL25" i="91"/>
  <c r="IK25" i="91"/>
  <c r="IJ25" i="91"/>
  <c r="II25" i="91"/>
  <c r="IH25" i="91"/>
  <c r="IG25" i="91"/>
  <c r="IF25" i="91"/>
  <c r="IE25" i="91"/>
  <c r="ID25" i="91"/>
  <c r="IC25" i="91"/>
  <c r="IB25" i="91"/>
  <c r="IA25" i="91"/>
  <c r="HZ25" i="91"/>
  <c r="HY25" i="91"/>
  <c r="HX25" i="91"/>
  <c r="HW25" i="91"/>
  <c r="HV25" i="91"/>
  <c r="HU25" i="91"/>
  <c r="HT25" i="91"/>
  <c r="HS25" i="91"/>
  <c r="HQ25" i="91"/>
  <c r="HP25" i="91"/>
  <c r="HO25" i="91"/>
  <c r="HN25" i="91"/>
  <c r="HM25" i="91"/>
  <c r="HL25" i="91"/>
  <c r="HK25" i="91"/>
  <c r="HJ25" i="91"/>
  <c r="HI25" i="91"/>
  <c r="HH25" i="91"/>
  <c r="HG25" i="91"/>
  <c r="HF25" i="91"/>
  <c r="HE25" i="91"/>
  <c r="HD25" i="91"/>
  <c r="HC25" i="91"/>
  <c r="HB25" i="91"/>
  <c r="HA25" i="91"/>
  <c r="GZ25" i="91"/>
  <c r="GY25" i="91"/>
  <c r="GX25" i="91"/>
  <c r="GW25" i="91"/>
  <c r="GV25" i="91"/>
  <c r="GT25" i="91"/>
  <c r="GS25" i="91"/>
  <c r="GR25" i="91"/>
  <c r="GQ25" i="91"/>
  <c r="GP25" i="91"/>
  <c r="GO25" i="91"/>
  <c r="GN25" i="91"/>
  <c r="GM25" i="91"/>
  <c r="GL25" i="91"/>
  <c r="GK25" i="91"/>
  <c r="GJ25" i="91"/>
  <c r="GI25" i="91"/>
  <c r="GH25" i="91"/>
  <c r="GG25" i="91"/>
  <c r="GF25" i="91"/>
  <c r="GE25" i="91"/>
  <c r="GD25" i="91"/>
  <c r="GC25" i="91"/>
  <c r="GB25" i="91"/>
  <c r="GA25" i="91"/>
  <c r="FZ25" i="91"/>
  <c r="FY25" i="91"/>
  <c r="FW25" i="91"/>
  <c r="FV25" i="91"/>
  <c r="FU25" i="91"/>
  <c r="FT25" i="91"/>
  <c r="FS25" i="91"/>
  <c r="FR25" i="91"/>
  <c r="FQ25" i="91"/>
  <c r="FP25" i="91"/>
  <c r="FO25" i="91"/>
  <c r="FN25" i="91"/>
  <c r="FM25" i="91"/>
  <c r="FL25" i="91"/>
  <c r="FK25" i="91"/>
  <c r="FJ25" i="91"/>
  <c r="FI25" i="91"/>
  <c r="FH25" i="91"/>
  <c r="FG25" i="91"/>
  <c r="FF25" i="91"/>
  <c r="FE25" i="91"/>
  <c r="FD25" i="91"/>
  <c r="FC25" i="91"/>
  <c r="FB25" i="91"/>
  <c r="ER25" i="91"/>
  <c r="EQ25" i="91"/>
  <c r="EN25" i="91"/>
  <c r="EM25" i="91"/>
  <c r="EL25" i="91"/>
  <c r="EK25" i="91"/>
  <c r="EJ25" i="91"/>
  <c r="EI25" i="91"/>
  <c r="EH25" i="91"/>
  <c r="EG25" i="91"/>
  <c r="EF25" i="91"/>
  <c r="EE25" i="91"/>
  <c r="ED25" i="91"/>
  <c r="EC25" i="91"/>
  <c r="EB25" i="91"/>
  <c r="EA25" i="91"/>
  <c r="DZ25" i="91"/>
  <c r="DY25" i="91"/>
  <c r="DX25" i="91"/>
  <c r="DW25" i="91"/>
  <c r="DV25" i="91"/>
  <c r="DU25" i="91"/>
  <c r="DT25" i="91"/>
  <c r="DS25" i="91"/>
  <c r="DR25" i="91"/>
  <c r="DQ25" i="91"/>
  <c r="DP25" i="91"/>
  <c r="DO25" i="91"/>
  <c r="DN25" i="91"/>
  <c r="DM25" i="91"/>
  <c r="DL25" i="91"/>
  <c r="DK25" i="91"/>
  <c r="DJ25" i="91"/>
  <c r="DI25" i="91"/>
  <c r="DH25" i="91"/>
  <c r="DG25" i="91"/>
  <c r="DF25" i="91"/>
  <c r="DE25" i="91"/>
  <c r="DD25" i="91"/>
  <c r="DC25" i="91"/>
  <c r="DB25" i="91"/>
  <c r="DA25" i="91"/>
  <c r="CZ25" i="91"/>
  <c r="CY25" i="91"/>
  <c r="CW25" i="91"/>
  <c r="CV25" i="91"/>
  <c r="CU25" i="91"/>
  <c r="CT25" i="91"/>
  <c r="CS25" i="91"/>
  <c r="CR25" i="91"/>
  <c r="CQ25" i="91"/>
  <c r="CP25" i="91"/>
  <c r="CO25" i="91"/>
  <c r="CN25" i="91"/>
  <c r="CM25" i="91"/>
  <c r="CL25" i="91"/>
  <c r="CK25" i="91"/>
  <c r="CJ25" i="91"/>
  <c r="CI25" i="91"/>
  <c r="CH25" i="91"/>
  <c r="CG25" i="91"/>
  <c r="CF25" i="91"/>
  <c r="CE25" i="91"/>
  <c r="CD25" i="91"/>
  <c r="CC25" i="91"/>
  <c r="CB25" i="91"/>
  <c r="CA25" i="91"/>
  <c r="BZ25" i="91"/>
  <c r="BY25" i="91"/>
  <c r="BX25" i="91"/>
  <c r="BW25" i="91"/>
  <c r="BV25" i="91"/>
  <c r="BU25" i="91"/>
  <c r="BT25" i="91"/>
  <c r="BS25" i="91"/>
  <c r="BR25" i="91"/>
  <c r="BQ25" i="91"/>
  <c r="BP25" i="91"/>
  <c r="BO25" i="91"/>
  <c r="BN25" i="91"/>
  <c r="BM25" i="91"/>
  <c r="BL25" i="91"/>
  <c r="BK25" i="91"/>
  <c r="BJ25" i="91"/>
  <c r="BI25" i="91"/>
  <c r="BH25" i="91"/>
  <c r="BF25" i="91"/>
  <c r="BE25" i="91"/>
  <c r="BD25" i="91"/>
  <c r="BC25" i="91"/>
  <c r="BB25" i="91"/>
  <c r="BA25" i="91"/>
  <c r="AZ25" i="91"/>
  <c r="AY25" i="91"/>
  <c r="AX25" i="91"/>
  <c r="AW25" i="91"/>
  <c r="AV25" i="91"/>
  <c r="AU25" i="91"/>
  <c r="AT25" i="91"/>
  <c r="AS25" i="91"/>
  <c r="AR25" i="91"/>
  <c r="AQ25" i="91"/>
  <c r="AP25" i="91"/>
  <c r="AO25" i="91"/>
  <c r="AN25" i="91"/>
  <c r="AM25" i="91"/>
  <c r="AL25" i="91"/>
  <c r="AK25" i="91"/>
  <c r="AI25" i="91"/>
  <c r="AH25" i="91"/>
  <c r="AG25" i="91"/>
  <c r="AF25" i="91"/>
  <c r="AE25" i="91"/>
  <c r="AD25" i="91"/>
  <c r="AC25" i="91"/>
  <c r="AB25" i="91"/>
  <c r="AA25" i="91"/>
  <c r="Z25" i="91"/>
  <c r="Y25" i="91"/>
  <c r="X25" i="91"/>
  <c r="W25" i="91"/>
  <c r="V25" i="91"/>
  <c r="U25" i="91"/>
  <c r="T25" i="91"/>
  <c r="S25" i="91"/>
  <c r="R25" i="91"/>
  <c r="Q25" i="91"/>
  <c r="P25" i="91"/>
  <c r="O25" i="91"/>
  <c r="N25" i="91"/>
  <c r="IN24" i="91"/>
  <c r="IM24" i="91"/>
  <c r="IL24" i="91"/>
  <c r="IK24" i="91"/>
  <c r="IJ24" i="91"/>
  <c r="II24" i="91"/>
  <c r="IH24" i="91"/>
  <c r="IG24" i="91"/>
  <c r="IF24" i="91"/>
  <c r="IE24" i="91"/>
  <c r="ID24" i="91"/>
  <c r="IC24" i="91"/>
  <c r="IB24" i="91"/>
  <c r="IA24" i="91"/>
  <c r="HZ24" i="91"/>
  <c r="HY24" i="91"/>
  <c r="HX24" i="91"/>
  <c r="HW24" i="91"/>
  <c r="HV24" i="91"/>
  <c r="HU24" i="91"/>
  <c r="HT24" i="91"/>
  <c r="HS24" i="91"/>
  <c r="HQ24" i="91"/>
  <c r="HP24" i="91"/>
  <c r="HO24" i="91"/>
  <c r="HN24" i="91"/>
  <c r="HM24" i="91"/>
  <c r="HL24" i="91"/>
  <c r="HK24" i="91"/>
  <c r="HJ24" i="91"/>
  <c r="HI24" i="91"/>
  <c r="HH24" i="91"/>
  <c r="HG24" i="91"/>
  <c r="HF24" i="91"/>
  <c r="HE24" i="91"/>
  <c r="HD24" i="91"/>
  <c r="HC24" i="91"/>
  <c r="HB24" i="91"/>
  <c r="HA24" i="91"/>
  <c r="GZ24" i="91"/>
  <c r="GY24" i="91"/>
  <c r="GX24" i="91"/>
  <c r="GW24" i="91"/>
  <c r="GV24" i="91"/>
  <c r="GT24" i="91"/>
  <c r="GS24" i="91"/>
  <c r="GR24" i="91"/>
  <c r="GQ24" i="91"/>
  <c r="GP24" i="91"/>
  <c r="GO24" i="91"/>
  <c r="GN24" i="91"/>
  <c r="GM24" i="91"/>
  <c r="GL24" i="91"/>
  <c r="GK24" i="91"/>
  <c r="GJ24" i="91"/>
  <c r="GI24" i="91"/>
  <c r="GH24" i="91"/>
  <c r="GG24" i="91"/>
  <c r="GF24" i="91"/>
  <c r="GE24" i="91"/>
  <c r="GD24" i="91"/>
  <c r="GC24" i="91"/>
  <c r="GB24" i="91"/>
  <c r="GA24" i="91"/>
  <c r="FZ24" i="91"/>
  <c r="FY24" i="91"/>
  <c r="FW24" i="91"/>
  <c r="FV24" i="91"/>
  <c r="FU24" i="91"/>
  <c r="FT24" i="91"/>
  <c r="FS24" i="91"/>
  <c r="FR24" i="91"/>
  <c r="FQ24" i="91"/>
  <c r="FP24" i="91"/>
  <c r="FO24" i="91"/>
  <c r="FN24" i="91"/>
  <c r="FM24" i="91"/>
  <c r="FL24" i="91"/>
  <c r="FK24" i="91"/>
  <c r="FJ24" i="91"/>
  <c r="FI24" i="91"/>
  <c r="FH24" i="91"/>
  <c r="FG24" i="91"/>
  <c r="FF24" i="91"/>
  <c r="FE24" i="91"/>
  <c r="FD24" i="91"/>
  <c r="FC24" i="91"/>
  <c r="FB24" i="91"/>
  <c r="ER24" i="91"/>
  <c r="EQ24" i="91"/>
  <c r="EN24" i="91"/>
  <c r="EM24" i="91"/>
  <c r="EL24" i="91"/>
  <c r="EK24" i="91"/>
  <c r="EJ24" i="91"/>
  <c r="EI24" i="91"/>
  <c r="EH24" i="91"/>
  <c r="EG24" i="91"/>
  <c r="EF24" i="91"/>
  <c r="EE24" i="91"/>
  <c r="ED24" i="91"/>
  <c r="EC24" i="91"/>
  <c r="EB24" i="91"/>
  <c r="EA24" i="91"/>
  <c r="DZ24" i="91"/>
  <c r="DY24" i="91"/>
  <c r="DX24" i="91"/>
  <c r="DW24" i="91"/>
  <c r="DV24" i="91"/>
  <c r="DU24" i="91"/>
  <c r="DT24" i="91"/>
  <c r="DS24" i="91"/>
  <c r="DR24" i="91"/>
  <c r="DQ24" i="91"/>
  <c r="DP24" i="91"/>
  <c r="DO24" i="91"/>
  <c r="DN24" i="91"/>
  <c r="DM24" i="91"/>
  <c r="DL24" i="91"/>
  <c r="DK24" i="91"/>
  <c r="DJ24" i="91"/>
  <c r="DI24" i="91"/>
  <c r="DH24" i="91"/>
  <c r="DG24" i="91"/>
  <c r="DF24" i="91"/>
  <c r="DE24" i="91"/>
  <c r="DD24" i="91"/>
  <c r="DC24" i="91"/>
  <c r="DB24" i="91"/>
  <c r="DA24" i="91"/>
  <c r="CZ24" i="91"/>
  <c r="CY24" i="91"/>
  <c r="CW24" i="91"/>
  <c r="CV24" i="91"/>
  <c r="CU24" i="91"/>
  <c r="CT24" i="91"/>
  <c r="CS24" i="91"/>
  <c r="CR24" i="91"/>
  <c r="CQ24" i="91"/>
  <c r="CP24" i="91"/>
  <c r="CO24" i="91"/>
  <c r="CN24" i="91"/>
  <c r="CM24" i="91"/>
  <c r="CL24" i="91"/>
  <c r="CK24" i="91"/>
  <c r="CJ24" i="91"/>
  <c r="CI24" i="91"/>
  <c r="CH24" i="91"/>
  <c r="CG24" i="91"/>
  <c r="CF24" i="91"/>
  <c r="CE24" i="91"/>
  <c r="CD24" i="91"/>
  <c r="CC24" i="91"/>
  <c r="CB24" i="91"/>
  <c r="CA24" i="91"/>
  <c r="BZ24" i="91"/>
  <c r="BY24" i="91"/>
  <c r="BX24" i="91"/>
  <c r="BW24" i="91"/>
  <c r="BV24" i="91"/>
  <c r="BU24" i="91"/>
  <c r="BT24" i="91"/>
  <c r="BS24" i="91"/>
  <c r="BR24" i="91"/>
  <c r="BQ24" i="91"/>
  <c r="BP24" i="91"/>
  <c r="BO24" i="91"/>
  <c r="BN24" i="91"/>
  <c r="BM24" i="91"/>
  <c r="BL24" i="91"/>
  <c r="BK24" i="91"/>
  <c r="BJ24" i="91"/>
  <c r="BI24" i="91"/>
  <c r="BH24" i="91"/>
  <c r="BF24" i="91"/>
  <c r="BE24" i="91"/>
  <c r="BD24" i="91"/>
  <c r="BC24" i="91"/>
  <c r="BB24" i="91"/>
  <c r="BA24" i="91"/>
  <c r="AZ24" i="91"/>
  <c r="AY24" i="91"/>
  <c r="AX24" i="91"/>
  <c r="AW24" i="91"/>
  <c r="AV24" i="91"/>
  <c r="AU24" i="91"/>
  <c r="AT24" i="91"/>
  <c r="AS24" i="91"/>
  <c r="AR24" i="91"/>
  <c r="AQ24" i="91"/>
  <c r="AP24" i="91"/>
  <c r="AO24" i="91"/>
  <c r="AN24" i="91"/>
  <c r="AM24" i="91"/>
  <c r="AL24" i="91"/>
  <c r="AK24" i="91"/>
  <c r="AI24" i="91"/>
  <c r="AH24" i="91"/>
  <c r="AG24" i="91"/>
  <c r="AF24" i="91"/>
  <c r="AE24" i="91"/>
  <c r="AD24" i="91"/>
  <c r="AC24" i="91"/>
  <c r="AB24" i="91"/>
  <c r="AA24" i="91"/>
  <c r="Z24" i="91"/>
  <c r="Y24" i="91"/>
  <c r="X24" i="91"/>
  <c r="W24" i="91"/>
  <c r="V24" i="91"/>
  <c r="U24" i="91"/>
  <c r="T24" i="91"/>
  <c r="S24" i="91"/>
  <c r="R24" i="91"/>
  <c r="Q24" i="91"/>
  <c r="P24" i="91"/>
  <c r="O24" i="91"/>
  <c r="N24" i="91"/>
  <c r="IN23" i="91"/>
  <c r="IM23" i="91"/>
  <c r="IL23" i="91"/>
  <c r="IK23" i="91"/>
  <c r="IJ23" i="91"/>
  <c r="II23" i="91"/>
  <c r="IH23" i="91"/>
  <c r="IG23" i="91"/>
  <c r="IF23" i="91"/>
  <c r="IE23" i="91"/>
  <c r="ID23" i="91"/>
  <c r="IC23" i="91"/>
  <c r="IB23" i="91"/>
  <c r="IA23" i="91"/>
  <c r="HZ23" i="91"/>
  <c r="HY23" i="91"/>
  <c r="HX23" i="91"/>
  <c r="HW23" i="91"/>
  <c r="HV23" i="91"/>
  <c r="HU23" i="91"/>
  <c r="HT23" i="91"/>
  <c r="HS23" i="91"/>
  <c r="HQ23" i="91"/>
  <c r="HP23" i="91"/>
  <c r="HO23" i="91"/>
  <c r="HN23" i="91"/>
  <c r="HM23" i="91"/>
  <c r="HL23" i="91"/>
  <c r="HK23" i="91"/>
  <c r="HJ23" i="91"/>
  <c r="HI23" i="91"/>
  <c r="HH23" i="91"/>
  <c r="HG23" i="91"/>
  <c r="HF23" i="91"/>
  <c r="HE23" i="91"/>
  <c r="HD23" i="91"/>
  <c r="HC23" i="91"/>
  <c r="HB23" i="91"/>
  <c r="HA23" i="91"/>
  <c r="GZ23" i="91"/>
  <c r="GY23" i="91"/>
  <c r="GX23" i="91"/>
  <c r="GW23" i="91"/>
  <c r="GV23" i="91"/>
  <c r="GT23" i="91"/>
  <c r="GS23" i="91"/>
  <c r="GR23" i="91"/>
  <c r="GQ23" i="91"/>
  <c r="GP23" i="91"/>
  <c r="GO23" i="91"/>
  <c r="GN23" i="91"/>
  <c r="GM23" i="91"/>
  <c r="GL23" i="91"/>
  <c r="GK23" i="91"/>
  <c r="GJ23" i="91"/>
  <c r="GI23" i="91"/>
  <c r="GH23" i="91"/>
  <c r="GG23" i="91"/>
  <c r="GF23" i="91"/>
  <c r="GE23" i="91"/>
  <c r="GD23" i="91"/>
  <c r="GC23" i="91"/>
  <c r="GB23" i="91"/>
  <c r="GA23" i="91"/>
  <c r="FZ23" i="91"/>
  <c r="FY23" i="91"/>
  <c r="FW23" i="91"/>
  <c r="FV23" i="91"/>
  <c r="FU23" i="91"/>
  <c r="FT23" i="91"/>
  <c r="FS23" i="91"/>
  <c r="FR23" i="91"/>
  <c r="FQ23" i="91"/>
  <c r="FP23" i="91"/>
  <c r="FO23" i="91"/>
  <c r="FN23" i="91"/>
  <c r="FM23" i="91"/>
  <c r="FL23" i="91"/>
  <c r="FK23" i="91"/>
  <c r="FJ23" i="91"/>
  <c r="FI23" i="91"/>
  <c r="FH23" i="91"/>
  <c r="FG23" i="91"/>
  <c r="FF23" i="91"/>
  <c r="FE23" i="91"/>
  <c r="FD23" i="91"/>
  <c r="FC23" i="91"/>
  <c r="FB23" i="91"/>
  <c r="ER23" i="91"/>
  <c r="EQ23" i="91"/>
  <c r="EN23" i="91"/>
  <c r="EM23" i="91"/>
  <c r="EL23" i="91"/>
  <c r="EK23" i="91"/>
  <c r="EJ23" i="91"/>
  <c r="EI23" i="91"/>
  <c r="EH23" i="91"/>
  <c r="EG23" i="91"/>
  <c r="EF23" i="91"/>
  <c r="EE23" i="91"/>
  <c r="ED23" i="91"/>
  <c r="EC23" i="91"/>
  <c r="EB23" i="91"/>
  <c r="EA23" i="91"/>
  <c r="DZ23" i="91"/>
  <c r="DY23" i="91"/>
  <c r="DX23" i="91"/>
  <c r="DW23" i="91"/>
  <c r="DV23" i="91"/>
  <c r="DU23" i="91"/>
  <c r="DT23" i="91"/>
  <c r="DS23" i="91"/>
  <c r="DR23" i="91"/>
  <c r="DQ23" i="91"/>
  <c r="DP23" i="91"/>
  <c r="DO23" i="91"/>
  <c r="DN23" i="91"/>
  <c r="DM23" i="91"/>
  <c r="DL23" i="91"/>
  <c r="DK23" i="91"/>
  <c r="DJ23" i="91"/>
  <c r="DI23" i="91"/>
  <c r="DH23" i="91"/>
  <c r="DG23" i="91"/>
  <c r="DF23" i="91"/>
  <c r="DE23" i="91"/>
  <c r="DD23" i="91"/>
  <c r="DC23" i="91"/>
  <c r="DB23" i="91"/>
  <c r="DA23" i="91"/>
  <c r="CZ23" i="91"/>
  <c r="CY23" i="91"/>
  <c r="CW23" i="91"/>
  <c r="CV23" i="91"/>
  <c r="CU23" i="91"/>
  <c r="CT23" i="91"/>
  <c r="CS23" i="91"/>
  <c r="CR23" i="91"/>
  <c r="CQ23" i="91"/>
  <c r="CP23" i="91"/>
  <c r="CO23" i="91"/>
  <c r="CN23" i="91"/>
  <c r="CM23" i="91"/>
  <c r="CL23" i="91"/>
  <c r="CK23" i="91"/>
  <c r="CJ23" i="91"/>
  <c r="CI23" i="91"/>
  <c r="CH23" i="91"/>
  <c r="CG23" i="91"/>
  <c r="CF23" i="91"/>
  <c r="CE23" i="91"/>
  <c r="CD23" i="91"/>
  <c r="CC23" i="91"/>
  <c r="CB23" i="91"/>
  <c r="CA23" i="91"/>
  <c r="BZ23" i="91"/>
  <c r="BY23" i="91"/>
  <c r="BX23" i="91"/>
  <c r="BW23" i="91"/>
  <c r="BV23" i="91"/>
  <c r="BU23" i="91"/>
  <c r="BT23" i="91"/>
  <c r="BS23" i="91"/>
  <c r="BR23" i="91"/>
  <c r="BQ23" i="91"/>
  <c r="BP23" i="91"/>
  <c r="BO23" i="91"/>
  <c r="BN23" i="91"/>
  <c r="BM23" i="91"/>
  <c r="BL23" i="91"/>
  <c r="BK23" i="91"/>
  <c r="BJ23" i="91"/>
  <c r="BI23" i="91"/>
  <c r="BH23" i="91"/>
  <c r="BF23" i="91"/>
  <c r="BE23" i="91"/>
  <c r="BD23" i="91"/>
  <c r="BC23" i="91"/>
  <c r="BB23" i="91"/>
  <c r="BA23" i="91"/>
  <c r="AZ23" i="91"/>
  <c r="AY23" i="91"/>
  <c r="AX23" i="91"/>
  <c r="AW23" i="91"/>
  <c r="AV23" i="91"/>
  <c r="AU23" i="91"/>
  <c r="AT23" i="91"/>
  <c r="AS23" i="91"/>
  <c r="AR23" i="91"/>
  <c r="AQ23" i="91"/>
  <c r="AP23" i="91"/>
  <c r="AO23" i="91"/>
  <c r="AN23" i="91"/>
  <c r="AM23" i="91"/>
  <c r="AL23" i="91"/>
  <c r="AK23" i="91"/>
  <c r="AI23" i="91"/>
  <c r="AH23" i="91"/>
  <c r="AG23" i="91"/>
  <c r="AF23" i="91"/>
  <c r="AE23" i="91"/>
  <c r="AD23" i="91"/>
  <c r="AC23" i="91"/>
  <c r="AB23" i="91"/>
  <c r="AA23" i="91"/>
  <c r="Z23" i="91"/>
  <c r="Y23" i="91"/>
  <c r="X23" i="91"/>
  <c r="W23" i="91"/>
  <c r="V23" i="91"/>
  <c r="U23" i="91"/>
  <c r="T23" i="91"/>
  <c r="S23" i="91"/>
  <c r="R23" i="91"/>
  <c r="Q23" i="91"/>
  <c r="P23" i="91"/>
  <c r="O23" i="91"/>
  <c r="N23" i="91"/>
  <c r="IN22" i="91"/>
  <c r="IM22" i="91"/>
  <c r="IL22" i="91"/>
  <c r="IK22" i="91"/>
  <c r="IJ22" i="91"/>
  <c r="II22" i="91"/>
  <c r="IH22" i="91"/>
  <c r="IG22" i="91"/>
  <c r="IF22" i="91"/>
  <c r="IE22" i="91"/>
  <c r="ID22" i="91"/>
  <c r="IC22" i="91"/>
  <c r="IB22" i="91"/>
  <c r="IA22" i="91"/>
  <c r="HZ22" i="91"/>
  <c r="HY22" i="91"/>
  <c r="HX22" i="91"/>
  <c r="HW22" i="91"/>
  <c r="HV22" i="91"/>
  <c r="HU22" i="91"/>
  <c r="HT22" i="91"/>
  <c r="HS22" i="91"/>
  <c r="HQ22" i="91"/>
  <c r="HP22" i="91"/>
  <c r="HO22" i="91"/>
  <c r="HN22" i="91"/>
  <c r="HM22" i="91"/>
  <c r="HL22" i="91"/>
  <c r="HK22" i="91"/>
  <c r="HJ22" i="91"/>
  <c r="HI22" i="91"/>
  <c r="HH22" i="91"/>
  <c r="HG22" i="91"/>
  <c r="HF22" i="91"/>
  <c r="HE22" i="91"/>
  <c r="HD22" i="91"/>
  <c r="HC22" i="91"/>
  <c r="HB22" i="91"/>
  <c r="HA22" i="91"/>
  <c r="GZ22" i="91"/>
  <c r="GY22" i="91"/>
  <c r="GX22" i="91"/>
  <c r="GW22" i="91"/>
  <c r="GV22" i="91"/>
  <c r="GT22" i="91"/>
  <c r="GS22" i="91"/>
  <c r="GR22" i="91"/>
  <c r="GQ22" i="91"/>
  <c r="GP22" i="91"/>
  <c r="GO22" i="91"/>
  <c r="GN22" i="91"/>
  <c r="GM22" i="91"/>
  <c r="GL22" i="91"/>
  <c r="GK22" i="91"/>
  <c r="GJ22" i="91"/>
  <c r="GI22" i="91"/>
  <c r="GH22" i="91"/>
  <c r="GG22" i="91"/>
  <c r="GF22" i="91"/>
  <c r="GE22" i="91"/>
  <c r="GD22" i="91"/>
  <c r="GC22" i="91"/>
  <c r="GB22" i="91"/>
  <c r="GA22" i="91"/>
  <c r="FZ22" i="91"/>
  <c r="FY22" i="91"/>
  <c r="FW22" i="91"/>
  <c r="FV22" i="91"/>
  <c r="FU22" i="91"/>
  <c r="FT22" i="91"/>
  <c r="FS22" i="91"/>
  <c r="FR22" i="91"/>
  <c r="FQ22" i="91"/>
  <c r="FP22" i="91"/>
  <c r="FO22" i="91"/>
  <c r="FN22" i="91"/>
  <c r="FM22" i="91"/>
  <c r="FL22" i="91"/>
  <c r="FK22" i="91"/>
  <c r="FJ22" i="91"/>
  <c r="FI22" i="91"/>
  <c r="FH22" i="91"/>
  <c r="FG22" i="91"/>
  <c r="FF22" i="91"/>
  <c r="FE22" i="91"/>
  <c r="FD22" i="91"/>
  <c r="FC22" i="91"/>
  <c r="FB22" i="91"/>
  <c r="ER22" i="91"/>
  <c r="EQ22" i="91"/>
  <c r="EN22" i="91"/>
  <c r="EM22" i="91"/>
  <c r="EL22" i="91"/>
  <c r="EK22" i="91"/>
  <c r="EJ22" i="91"/>
  <c r="EI22" i="91"/>
  <c r="EH22" i="91"/>
  <c r="EG22" i="91"/>
  <c r="EF22" i="91"/>
  <c r="EE22" i="91"/>
  <c r="ED22" i="91"/>
  <c r="EC22" i="91"/>
  <c r="EB22" i="91"/>
  <c r="EA22" i="91"/>
  <c r="DZ22" i="91"/>
  <c r="DY22" i="91"/>
  <c r="DX22" i="91"/>
  <c r="DW22" i="91"/>
  <c r="DV22" i="91"/>
  <c r="DU22" i="91"/>
  <c r="DT22" i="91"/>
  <c r="DS22" i="91"/>
  <c r="DR22" i="91"/>
  <c r="DQ22" i="91"/>
  <c r="DP22" i="91"/>
  <c r="DO22" i="91"/>
  <c r="DN22" i="91"/>
  <c r="DM22" i="91"/>
  <c r="DL22" i="91"/>
  <c r="DK22" i="91"/>
  <c r="DJ22" i="91"/>
  <c r="DI22" i="91"/>
  <c r="DH22" i="91"/>
  <c r="DG22" i="91"/>
  <c r="DF22" i="91"/>
  <c r="DE22" i="91"/>
  <c r="DD22" i="91"/>
  <c r="DC22" i="91"/>
  <c r="DB22" i="91"/>
  <c r="DA22" i="91"/>
  <c r="CZ22" i="91"/>
  <c r="CY22" i="91"/>
  <c r="CW22" i="91"/>
  <c r="CV22" i="91"/>
  <c r="CU22" i="91"/>
  <c r="CT22" i="91"/>
  <c r="CS22" i="91"/>
  <c r="CR22" i="91"/>
  <c r="CQ22" i="91"/>
  <c r="CP22" i="91"/>
  <c r="CO22" i="91"/>
  <c r="CN22" i="91"/>
  <c r="CM22" i="91"/>
  <c r="CL22" i="91"/>
  <c r="CK22" i="91"/>
  <c r="CJ22" i="91"/>
  <c r="CI22" i="91"/>
  <c r="CH22" i="91"/>
  <c r="CG22" i="91"/>
  <c r="CF22" i="91"/>
  <c r="CE22" i="91"/>
  <c r="CD22" i="91"/>
  <c r="CC22" i="91"/>
  <c r="CB22" i="91"/>
  <c r="CA22" i="91"/>
  <c r="BZ22" i="91"/>
  <c r="BY22" i="91"/>
  <c r="BX22" i="91"/>
  <c r="BW22" i="91"/>
  <c r="BV22" i="91"/>
  <c r="BU22" i="91"/>
  <c r="BT22" i="91"/>
  <c r="BS22" i="91"/>
  <c r="BR22" i="91"/>
  <c r="BQ22" i="91"/>
  <c r="BP22" i="91"/>
  <c r="BO22" i="91"/>
  <c r="BN22" i="91"/>
  <c r="BM22" i="91"/>
  <c r="BL22" i="91"/>
  <c r="BK22" i="91"/>
  <c r="BJ22" i="91"/>
  <c r="BI22" i="91"/>
  <c r="BH22" i="91"/>
  <c r="BF22" i="91"/>
  <c r="BE22" i="91"/>
  <c r="BD22" i="91"/>
  <c r="BC22" i="91"/>
  <c r="BB22" i="91"/>
  <c r="BA22" i="91"/>
  <c r="AZ22" i="91"/>
  <c r="AY22" i="91"/>
  <c r="AX22" i="91"/>
  <c r="AW22" i="91"/>
  <c r="AV22" i="91"/>
  <c r="AU22" i="91"/>
  <c r="AT22" i="91"/>
  <c r="AS22" i="91"/>
  <c r="AR22" i="91"/>
  <c r="AQ22" i="91"/>
  <c r="AP22" i="91"/>
  <c r="AO22" i="91"/>
  <c r="AN22" i="91"/>
  <c r="AM22" i="91"/>
  <c r="AL22" i="91"/>
  <c r="AK22" i="91"/>
  <c r="AI22" i="91"/>
  <c r="AH22" i="91"/>
  <c r="AG22" i="91"/>
  <c r="AF22" i="91"/>
  <c r="AE22" i="91"/>
  <c r="AD22" i="91"/>
  <c r="AC22" i="91"/>
  <c r="AB22" i="91"/>
  <c r="AA22" i="91"/>
  <c r="Z22" i="91"/>
  <c r="Y22" i="91"/>
  <c r="X22" i="91"/>
  <c r="W22" i="91"/>
  <c r="V22" i="91"/>
  <c r="U22" i="91"/>
  <c r="T22" i="91"/>
  <c r="S22" i="91"/>
  <c r="R22" i="91"/>
  <c r="Q22" i="91"/>
  <c r="P22" i="91"/>
  <c r="O22" i="91"/>
  <c r="N22" i="91"/>
  <c r="IN21" i="91"/>
  <c r="IM21" i="91"/>
  <c r="IL21" i="91"/>
  <c r="IK21" i="91"/>
  <c r="IJ21" i="91"/>
  <c r="II21" i="91"/>
  <c r="IH21" i="91"/>
  <c r="IG21" i="91"/>
  <c r="IF21" i="91"/>
  <c r="IE21" i="91"/>
  <c r="ID21" i="91"/>
  <c r="IC21" i="91"/>
  <c r="IB21" i="91"/>
  <c r="IA21" i="91"/>
  <c r="HZ21" i="91"/>
  <c r="HY21" i="91"/>
  <c r="HX21" i="91"/>
  <c r="HW21" i="91"/>
  <c r="HV21" i="91"/>
  <c r="HU21" i="91"/>
  <c r="HT21" i="91"/>
  <c r="HS21" i="91"/>
  <c r="HQ21" i="91"/>
  <c r="HP21" i="91"/>
  <c r="HO21" i="91"/>
  <c r="HN21" i="91"/>
  <c r="HM21" i="91"/>
  <c r="HL21" i="91"/>
  <c r="HK21" i="91"/>
  <c r="HJ21" i="91"/>
  <c r="HI21" i="91"/>
  <c r="HH21" i="91"/>
  <c r="HG21" i="91"/>
  <c r="HF21" i="91"/>
  <c r="HE21" i="91"/>
  <c r="HD21" i="91"/>
  <c r="HC21" i="91"/>
  <c r="HB21" i="91"/>
  <c r="HA21" i="91"/>
  <c r="GZ21" i="91"/>
  <c r="GY21" i="91"/>
  <c r="GX21" i="91"/>
  <c r="GW21" i="91"/>
  <c r="GV21" i="91"/>
  <c r="GT21" i="91"/>
  <c r="GS21" i="91"/>
  <c r="GR21" i="91"/>
  <c r="GQ21" i="91"/>
  <c r="GP21" i="91"/>
  <c r="GO21" i="91"/>
  <c r="GN21" i="91"/>
  <c r="GM21" i="91"/>
  <c r="GL21" i="91"/>
  <c r="GK21" i="91"/>
  <c r="GJ21" i="91"/>
  <c r="GI21" i="91"/>
  <c r="GH21" i="91"/>
  <c r="GG21" i="91"/>
  <c r="GF21" i="91"/>
  <c r="GE21" i="91"/>
  <c r="GD21" i="91"/>
  <c r="GC21" i="91"/>
  <c r="GB21" i="91"/>
  <c r="GA21" i="91"/>
  <c r="FZ21" i="91"/>
  <c r="FY21" i="91"/>
  <c r="FW21" i="91"/>
  <c r="FV21" i="91"/>
  <c r="FU21" i="91"/>
  <c r="FT21" i="91"/>
  <c r="FS21" i="91"/>
  <c r="FR21" i="91"/>
  <c r="FQ21" i="91"/>
  <c r="FP21" i="91"/>
  <c r="FO21" i="91"/>
  <c r="FN21" i="91"/>
  <c r="FM21" i="91"/>
  <c r="FL21" i="91"/>
  <c r="FK21" i="91"/>
  <c r="FJ21" i="91"/>
  <c r="FI21" i="91"/>
  <c r="FH21" i="91"/>
  <c r="FG21" i="91"/>
  <c r="FF21" i="91"/>
  <c r="FE21" i="91"/>
  <c r="FD21" i="91"/>
  <c r="FC21" i="91"/>
  <c r="FB21" i="91"/>
  <c r="ER21" i="91"/>
  <c r="EQ21" i="91"/>
  <c r="EN21" i="91"/>
  <c r="EM21" i="91"/>
  <c r="EL21" i="91"/>
  <c r="EK21" i="91"/>
  <c r="EJ21" i="91"/>
  <c r="EI21" i="91"/>
  <c r="EH21" i="91"/>
  <c r="EG21" i="91"/>
  <c r="EF21" i="91"/>
  <c r="EE21" i="91"/>
  <c r="ED21" i="91"/>
  <c r="EC21" i="91"/>
  <c r="EB21" i="91"/>
  <c r="EA21" i="91"/>
  <c r="DZ21" i="91"/>
  <c r="DY21" i="91"/>
  <c r="DX21" i="91"/>
  <c r="DW21" i="91"/>
  <c r="DV21" i="91"/>
  <c r="DU21" i="91"/>
  <c r="DT21" i="91"/>
  <c r="DS21" i="91"/>
  <c r="DR21" i="91"/>
  <c r="DQ21" i="91"/>
  <c r="DP21" i="91"/>
  <c r="DO21" i="91"/>
  <c r="DN21" i="91"/>
  <c r="DM21" i="91"/>
  <c r="DL21" i="91"/>
  <c r="DK21" i="91"/>
  <c r="DJ21" i="91"/>
  <c r="DI21" i="91"/>
  <c r="DH21" i="91"/>
  <c r="DG21" i="91"/>
  <c r="DF21" i="91"/>
  <c r="DE21" i="91"/>
  <c r="DD21" i="91"/>
  <c r="DC21" i="91"/>
  <c r="DB21" i="91"/>
  <c r="DA21" i="91"/>
  <c r="CZ21" i="91"/>
  <c r="CY21" i="91"/>
  <c r="CW21" i="91"/>
  <c r="CV21" i="91"/>
  <c r="CU21" i="91"/>
  <c r="CT21" i="91"/>
  <c r="CS21" i="91"/>
  <c r="CR21" i="91"/>
  <c r="CQ21" i="91"/>
  <c r="CP21" i="91"/>
  <c r="CO21" i="91"/>
  <c r="CN21" i="91"/>
  <c r="CM21" i="91"/>
  <c r="CL21" i="91"/>
  <c r="CK21" i="91"/>
  <c r="CJ21" i="91"/>
  <c r="CI21" i="91"/>
  <c r="CH21" i="91"/>
  <c r="CG21" i="91"/>
  <c r="CF21" i="91"/>
  <c r="CE21" i="91"/>
  <c r="CD21" i="91"/>
  <c r="CC21" i="91"/>
  <c r="CB21" i="91"/>
  <c r="CA21" i="91"/>
  <c r="BZ21" i="91"/>
  <c r="BY21" i="91"/>
  <c r="BX21" i="91"/>
  <c r="BW21" i="91"/>
  <c r="BV21" i="91"/>
  <c r="BU21" i="91"/>
  <c r="BT21" i="91"/>
  <c r="BS21" i="91"/>
  <c r="BR21" i="91"/>
  <c r="BQ21" i="91"/>
  <c r="BP21" i="91"/>
  <c r="BO21" i="91"/>
  <c r="BN21" i="91"/>
  <c r="BM21" i="91"/>
  <c r="BL21" i="91"/>
  <c r="BK21" i="91"/>
  <c r="BJ21" i="91"/>
  <c r="BI21" i="91"/>
  <c r="BH21" i="91"/>
  <c r="BF21" i="91"/>
  <c r="BE21" i="91"/>
  <c r="BD21" i="91"/>
  <c r="BC21" i="91"/>
  <c r="BB21" i="91"/>
  <c r="BA21" i="91"/>
  <c r="AZ21" i="91"/>
  <c r="AY21" i="91"/>
  <c r="AX21" i="91"/>
  <c r="AW21" i="91"/>
  <c r="AV21" i="91"/>
  <c r="AU21" i="91"/>
  <c r="AT21" i="91"/>
  <c r="AS21" i="91"/>
  <c r="AR21" i="91"/>
  <c r="AQ21" i="91"/>
  <c r="AP21" i="91"/>
  <c r="AO21" i="91"/>
  <c r="AN21" i="91"/>
  <c r="AM21" i="91"/>
  <c r="AL21" i="91"/>
  <c r="AK21" i="91"/>
  <c r="AI21" i="91"/>
  <c r="AH21" i="91"/>
  <c r="AG21" i="91"/>
  <c r="AF21" i="91"/>
  <c r="AE21" i="91"/>
  <c r="AD21" i="91"/>
  <c r="AC21" i="91"/>
  <c r="AB21" i="91"/>
  <c r="AA21" i="91"/>
  <c r="Z21" i="91"/>
  <c r="Y21" i="91"/>
  <c r="X21" i="91"/>
  <c r="W21" i="91"/>
  <c r="V21" i="91"/>
  <c r="U21" i="91"/>
  <c r="T21" i="91"/>
  <c r="S21" i="91"/>
  <c r="R21" i="91"/>
  <c r="Q21" i="91"/>
  <c r="P21" i="91"/>
  <c r="O21" i="91"/>
  <c r="N21" i="91"/>
  <c r="IN20" i="91"/>
  <c r="IM20" i="91"/>
  <c r="IL20" i="91"/>
  <c r="IK20" i="91"/>
  <c r="IJ20" i="91"/>
  <c r="II20" i="91"/>
  <c r="IH20" i="91"/>
  <c r="IG20" i="91"/>
  <c r="IF20" i="91"/>
  <c r="IE20" i="91"/>
  <c r="ID20" i="91"/>
  <c r="IC20" i="91"/>
  <c r="IB20" i="91"/>
  <c r="IA20" i="91"/>
  <c r="HZ20" i="91"/>
  <c r="HY20" i="91"/>
  <c r="HX20" i="91"/>
  <c r="HW20" i="91"/>
  <c r="HV20" i="91"/>
  <c r="HU20" i="91"/>
  <c r="HT20" i="91"/>
  <c r="HS20" i="91"/>
  <c r="HQ20" i="91"/>
  <c r="HP20" i="91"/>
  <c r="HO20" i="91"/>
  <c r="HN20" i="91"/>
  <c r="HM20" i="91"/>
  <c r="HL20" i="91"/>
  <c r="HK20" i="91"/>
  <c r="HJ20" i="91"/>
  <c r="HI20" i="91"/>
  <c r="HH20" i="91"/>
  <c r="HG20" i="91"/>
  <c r="HF20" i="91"/>
  <c r="HE20" i="91"/>
  <c r="HD20" i="91"/>
  <c r="HC20" i="91"/>
  <c r="HB20" i="91"/>
  <c r="HA20" i="91"/>
  <c r="GZ20" i="91"/>
  <c r="GY20" i="91"/>
  <c r="GX20" i="91"/>
  <c r="GW20" i="91"/>
  <c r="GV20" i="91"/>
  <c r="GT20" i="91"/>
  <c r="GS20" i="91"/>
  <c r="GR20" i="91"/>
  <c r="GQ20" i="91"/>
  <c r="GP20" i="91"/>
  <c r="GO20" i="91"/>
  <c r="GN20" i="91"/>
  <c r="GM20" i="91"/>
  <c r="GL20" i="91"/>
  <c r="GK20" i="91"/>
  <c r="GJ20" i="91"/>
  <c r="GI20" i="91"/>
  <c r="GH20" i="91"/>
  <c r="GG20" i="91"/>
  <c r="GF20" i="91"/>
  <c r="GE20" i="91"/>
  <c r="GD20" i="91"/>
  <c r="GC20" i="91"/>
  <c r="GB20" i="91"/>
  <c r="GA20" i="91"/>
  <c r="FZ20" i="91"/>
  <c r="FY20" i="91"/>
  <c r="FW20" i="91"/>
  <c r="FV20" i="91"/>
  <c r="FU20" i="91"/>
  <c r="FT20" i="91"/>
  <c r="FS20" i="91"/>
  <c r="FR20" i="91"/>
  <c r="FQ20" i="91"/>
  <c r="FP20" i="91"/>
  <c r="FO20" i="91"/>
  <c r="FN20" i="91"/>
  <c r="FM20" i="91"/>
  <c r="FL20" i="91"/>
  <c r="FK20" i="91"/>
  <c r="FJ20" i="91"/>
  <c r="FI20" i="91"/>
  <c r="FH20" i="91"/>
  <c r="FG20" i="91"/>
  <c r="FF20" i="91"/>
  <c r="FE20" i="91"/>
  <c r="FD20" i="91"/>
  <c r="FC20" i="91"/>
  <c r="FB20" i="91"/>
  <c r="ER20" i="91"/>
  <c r="EQ20" i="91"/>
  <c r="EN20" i="91"/>
  <c r="EM20" i="91"/>
  <c r="EL20" i="91"/>
  <c r="EK20" i="91"/>
  <c r="EJ20" i="91"/>
  <c r="EI20" i="91"/>
  <c r="EH20" i="91"/>
  <c r="EG20" i="91"/>
  <c r="EF20" i="91"/>
  <c r="EE20" i="91"/>
  <c r="ED20" i="91"/>
  <c r="EC20" i="91"/>
  <c r="EB20" i="91"/>
  <c r="EA20" i="91"/>
  <c r="DZ20" i="91"/>
  <c r="DY20" i="91"/>
  <c r="DX20" i="91"/>
  <c r="DW20" i="91"/>
  <c r="DV20" i="91"/>
  <c r="DU20" i="91"/>
  <c r="DT20" i="91"/>
  <c r="DS20" i="91"/>
  <c r="DR20" i="91"/>
  <c r="DQ20" i="91"/>
  <c r="DP20" i="91"/>
  <c r="DO20" i="91"/>
  <c r="DN20" i="91"/>
  <c r="DM20" i="91"/>
  <c r="DL20" i="91"/>
  <c r="DK20" i="91"/>
  <c r="DJ20" i="91"/>
  <c r="DI20" i="91"/>
  <c r="DH20" i="91"/>
  <c r="DG20" i="91"/>
  <c r="DF20" i="91"/>
  <c r="DE20" i="91"/>
  <c r="DD20" i="91"/>
  <c r="DC20" i="91"/>
  <c r="DB20" i="91"/>
  <c r="DA20" i="91"/>
  <c r="CZ20" i="91"/>
  <c r="CY20" i="91"/>
  <c r="CW20" i="91"/>
  <c r="CV20" i="91"/>
  <c r="CU20" i="91"/>
  <c r="CT20" i="91"/>
  <c r="CS20" i="91"/>
  <c r="CR20" i="91"/>
  <c r="CQ20" i="91"/>
  <c r="CP20" i="91"/>
  <c r="CO20" i="91"/>
  <c r="CN20" i="91"/>
  <c r="CM20" i="91"/>
  <c r="CL20" i="91"/>
  <c r="CK20" i="91"/>
  <c r="CJ20" i="91"/>
  <c r="CI20" i="91"/>
  <c r="CH20" i="91"/>
  <c r="CG20" i="91"/>
  <c r="CF20" i="91"/>
  <c r="CE20" i="91"/>
  <c r="CD20" i="91"/>
  <c r="CC20" i="91"/>
  <c r="CB20" i="91"/>
  <c r="CA20" i="91"/>
  <c r="BZ20" i="91"/>
  <c r="BY20" i="91"/>
  <c r="BX20" i="91"/>
  <c r="BW20" i="91"/>
  <c r="BV20" i="91"/>
  <c r="BU20" i="91"/>
  <c r="BT20" i="91"/>
  <c r="BS20" i="91"/>
  <c r="BR20" i="91"/>
  <c r="BQ20" i="91"/>
  <c r="BP20" i="91"/>
  <c r="BO20" i="91"/>
  <c r="BN20" i="91"/>
  <c r="BM20" i="91"/>
  <c r="BL20" i="91"/>
  <c r="BK20" i="91"/>
  <c r="BJ20" i="91"/>
  <c r="BI20" i="91"/>
  <c r="BH20" i="91"/>
  <c r="BF20" i="91"/>
  <c r="BE20" i="91"/>
  <c r="BD20" i="91"/>
  <c r="BC20" i="91"/>
  <c r="BB20" i="91"/>
  <c r="BA20" i="91"/>
  <c r="AZ20" i="91"/>
  <c r="AY20" i="91"/>
  <c r="AX20" i="91"/>
  <c r="AW20" i="91"/>
  <c r="AV20" i="91"/>
  <c r="AU20" i="91"/>
  <c r="AT20" i="91"/>
  <c r="AS20" i="91"/>
  <c r="AR20" i="91"/>
  <c r="AQ20" i="91"/>
  <c r="AP20" i="91"/>
  <c r="AO20" i="91"/>
  <c r="AN20" i="91"/>
  <c r="AM20" i="91"/>
  <c r="AL20" i="91"/>
  <c r="AK20" i="91"/>
  <c r="AI20" i="91"/>
  <c r="AH20" i="91"/>
  <c r="AG20" i="91"/>
  <c r="AF20" i="91"/>
  <c r="AE20" i="91"/>
  <c r="AD20" i="91"/>
  <c r="AC20" i="91"/>
  <c r="AB20" i="91"/>
  <c r="AA20" i="91"/>
  <c r="Z20" i="91"/>
  <c r="Y20" i="91"/>
  <c r="X20" i="91"/>
  <c r="W20" i="91"/>
  <c r="V20" i="91"/>
  <c r="U20" i="91"/>
  <c r="T20" i="91"/>
  <c r="S20" i="91"/>
  <c r="R20" i="91"/>
  <c r="Q20" i="91"/>
  <c r="P20" i="91"/>
  <c r="O20" i="91"/>
  <c r="N20" i="91"/>
  <c r="IN19" i="91"/>
  <c r="IM19" i="91"/>
  <c r="IL19" i="91"/>
  <c r="IK19" i="91"/>
  <c r="IJ19" i="91"/>
  <c r="II19" i="91"/>
  <c r="IH19" i="91"/>
  <c r="IG19" i="91"/>
  <c r="IF19" i="91"/>
  <c r="IE19" i="91"/>
  <c r="ID19" i="91"/>
  <c r="IC19" i="91"/>
  <c r="IB19" i="91"/>
  <c r="IA19" i="91"/>
  <c r="HZ19" i="91"/>
  <c r="HY19" i="91"/>
  <c r="HX19" i="91"/>
  <c r="HW19" i="91"/>
  <c r="HV19" i="91"/>
  <c r="HU19" i="91"/>
  <c r="HT19" i="91"/>
  <c r="HS19" i="91"/>
  <c r="HQ19" i="91"/>
  <c r="HP19" i="91"/>
  <c r="HO19" i="91"/>
  <c r="HN19" i="91"/>
  <c r="HM19" i="91"/>
  <c r="HL19" i="91"/>
  <c r="HK19" i="91"/>
  <c r="HJ19" i="91"/>
  <c r="HI19" i="91"/>
  <c r="HH19" i="91"/>
  <c r="HG19" i="91"/>
  <c r="HF19" i="91"/>
  <c r="HE19" i="91"/>
  <c r="HD19" i="91"/>
  <c r="HC19" i="91"/>
  <c r="HB19" i="91"/>
  <c r="HA19" i="91"/>
  <c r="GZ19" i="91"/>
  <c r="GY19" i="91"/>
  <c r="GX19" i="91"/>
  <c r="GW19" i="91"/>
  <c r="GV19" i="91"/>
  <c r="GT19" i="91"/>
  <c r="GS19" i="91"/>
  <c r="GR19" i="91"/>
  <c r="GQ19" i="91"/>
  <c r="GP19" i="91"/>
  <c r="GO19" i="91"/>
  <c r="GN19" i="91"/>
  <c r="GM19" i="91"/>
  <c r="GL19" i="91"/>
  <c r="GK19" i="91"/>
  <c r="GJ19" i="91"/>
  <c r="GI19" i="91"/>
  <c r="GH19" i="91"/>
  <c r="GG19" i="91"/>
  <c r="GF19" i="91"/>
  <c r="GE19" i="91"/>
  <c r="GD19" i="91"/>
  <c r="GC19" i="91"/>
  <c r="GB19" i="91"/>
  <c r="GA19" i="91"/>
  <c r="FZ19" i="91"/>
  <c r="FY19" i="91"/>
  <c r="FW19" i="91"/>
  <c r="FV19" i="91"/>
  <c r="FU19" i="91"/>
  <c r="FT19" i="91"/>
  <c r="FS19" i="91"/>
  <c r="FR19" i="91"/>
  <c r="FQ19" i="91"/>
  <c r="FP19" i="91"/>
  <c r="FO19" i="91"/>
  <c r="FN19" i="91"/>
  <c r="FM19" i="91"/>
  <c r="FL19" i="91"/>
  <c r="FK19" i="91"/>
  <c r="FJ19" i="91"/>
  <c r="FI19" i="91"/>
  <c r="FH19" i="91"/>
  <c r="FG19" i="91"/>
  <c r="FF19" i="91"/>
  <c r="FE19" i="91"/>
  <c r="FD19" i="91"/>
  <c r="FC19" i="91"/>
  <c r="FB19" i="91"/>
  <c r="ER19" i="91"/>
  <c r="EQ19" i="91"/>
  <c r="ET19" i="91" s="1"/>
  <c r="EN19" i="91"/>
  <c r="EM19" i="91"/>
  <c r="EL19" i="91"/>
  <c r="EK19" i="91"/>
  <c r="EJ19" i="91"/>
  <c r="EI19" i="91"/>
  <c r="EH19" i="91"/>
  <c r="EG19" i="91"/>
  <c r="EF19" i="91"/>
  <c r="EE19" i="91"/>
  <c r="ED19" i="91"/>
  <c r="EC19" i="91"/>
  <c r="EB19" i="91"/>
  <c r="EA19" i="91"/>
  <c r="DZ19" i="91"/>
  <c r="DY19" i="91"/>
  <c r="DX19" i="91"/>
  <c r="DW19" i="91"/>
  <c r="DV19" i="91"/>
  <c r="DU19" i="91"/>
  <c r="DT19" i="91"/>
  <c r="DS19" i="91"/>
  <c r="DR19" i="91"/>
  <c r="DQ19" i="91"/>
  <c r="DP19" i="91"/>
  <c r="DO19" i="91"/>
  <c r="DN19" i="91"/>
  <c r="DM19" i="91"/>
  <c r="DL19" i="91"/>
  <c r="DK19" i="91"/>
  <c r="DJ19" i="91"/>
  <c r="DI19" i="91"/>
  <c r="DH19" i="91"/>
  <c r="DG19" i="91"/>
  <c r="DF19" i="91"/>
  <c r="DE19" i="91"/>
  <c r="DD19" i="91"/>
  <c r="DC19" i="91"/>
  <c r="DB19" i="91"/>
  <c r="DA19" i="91"/>
  <c r="CZ19" i="91"/>
  <c r="CY19" i="91"/>
  <c r="CW19" i="91"/>
  <c r="CV19" i="91"/>
  <c r="CU19" i="91"/>
  <c r="CT19" i="91"/>
  <c r="CS19" i="91"/>
  <c r="CR19" i="91"/>
  <c r="CQ19" i="91"/>
  <c r="CP19" i="91"/>
  <c r="CO19" i="91"/>
  <c r="CN19" i="91"/>
  <c r="CM19" i="91"/>
  <c r="CL19" i="91"/>
  <c r="CK19" i="91"/>
  <c r="CJ19" i="91"/>
  <c r="CI19" i="91"/>
  <c r="CH19" i="91"/>
  <c r="CG19" i="91"/>
  <c r="CF19" i="91"/>
  <c r="CE19" i="91"/>
  <c r="CD19" i="91"/>
  <c r="CC19" i="91"/>
  <c r="CB19" i="91"/>
  <c r="CA19" i="91"/>
  <c r="BZ19" i="91"/>
  <c r="BY19" i="91"/>
  <c r="BX19" i="91"/>
  <c r="BW19" i="91"/>
  <c r="BV19" i="91"/>
  <c r="BU19" i="91"/>
  <c r="BT19" i="91"/>
  <c r="BS19" i="91"/>
  <c r="BR19" i="91"/>
  <c r="BQ19" i="91"/>
  <c r="BP19" i="91"/>
  <c r="BO19" i="91"/>
  <c r="BN19" i="91"/>
  <c r="BM19" i="91"/>
  <c r="BL19" i="91"/>
  <c r="BK19" i="91"/>
  <c r="BJ19" i="91"/>
  <c r="BI19" i="91"/>
  <c r="BH19" i="91"/>
  <c r="BF19" i="91"/>
  <c r="BE19" i="91"/>
  <c r="BD19" i="91"/>
  <c r="BC19" i="91"/>
  <c r="BB19" i="91"/>
  <c r="BA19" i="91"/>
  <c r="AZ19" i="91"/>
  <c r="AY19" i="91"/>
  <c r="AX19" i="91"/>
  <c r="AW19" i="91"/>
  <c r="AV19" i="91"/>
  <c r="AU19" i="91"/>
  <c r="AT19" i="91"/>
  <c r="AS19" i="91"/>
  <c r="AR19" i="91"/>
  <c r="AQ19" i="91"/>
  <c r="AP19" i="91"/>
  <c r="AO19" i="91"/>
  <c r="AN19" i="91"/>
  <c r="AM19" i="91"/>
  <c r="AL19" i="91"/>
  <c r="AK19" i="91"/>
  <c r="AI19" i="91"/>
  <c r="AH19" i="91"/>
  <c r="AG19" i="91"/>
  <c r="AF19" i="91"/>
  <c r="AE19" i="91"/>
  <c r="AD19" i="91"/>
  <c r="AC19" i="91"/>
  <c r="AB19" i="91"/>
  <c r="AA19" i="91"/>
  <c r="Z19" i="91"/>
  <c r="Y19" i="91"/>
  <c r="X19" i="91"/>
  <c r="W19" i="91"/>
  <c r="V19" i="91"/>
  <c r="U19" i="91"/>
  <c r="T19" i="91"/>
  <c r="S19" i="91"/>
  <c r="R19" i="91"/>
  <c r="Q19" i="91"/>
  <c r="P19" i="91"/>
  <c r="O19" i="91"/>
  <c r="N19" i="91"/>
  <c r="IN18" i="91"/>
  <c r="IM18" i="91"/>
  <c r="IL18" i="91"/>
  <c r="IK18" i="91"/>
  <c r="IJ18" i="91"/>
  <c r="II18" i="91"/>
  <c r="IH18" i="91"/>
  <c r="IG18" i="91"/>
  <c r="IF18" i="91"/>
  <c r="IE18" i="91"/>
  <c r="ID18" i="91"/>
  <c r="IC18" i="91"/>
  <c r="IB18" i="91"/>
  <c r="IA18" i="91"/>
  <c r="HZ18" i="91"/>
  <c r="HY18" i="91"/>
  <c r="HX18" i="91"/>
  <c r="HW18" i="91"/>
  <c r="HV18" i="91"/>
  <c r="HU18" i="91"/>
  <c r="HT18" i="91"/>
  <c r="HS18" i="91"/>
  <c r="HQ18" i="91"/>
  <c r="HP18" i="91"/>
  <c r="HO18" i="91"/>
  <c r="HN18" i="91"/>
  <c r="HM18" i="91"/>
  <c r="HL18" i="91"/>
  <c r="HK18" i="91"/>
  <c r="HJ18" i="91"/>
  <c r="HI18" i="91"/>
  <c r="HH18" i="91"/>
  <c r="HG18" i="91"/>
  <c r="HF18" i="91"/>
  <c r="HE18" i="91"/>
  <c r="HD18" i="91"/>
  <c r="HC18" i="91"/>
  <c r="HB18" i="91"/>
  <c r="HA18" i="91"/>
  <c r="GZ18" i="91"/>
  <c r="GY18" i="91"/>
  <c r="GX18" i="91"/>
  <c r="GW18" i="91"/>
  <c r="GV18" i="91"/>
  <c r="GT18" i="91"/>
  <c r="GS18" i="91"/>
  <c r="GR18" i="91"/>
  <c r="GQ18" i="91"/>
  <c r="GP18" i="91"/>
  <c r="GO18" i="91"/>
  <c r="GN18" i="91"/>
  <c r="GM18" i="91"/>
  <c r="GL18" i="91"/>
  <c r="GK18" i="91"/>
  <c r="GJ18" i="91"/>
  <c r="GI18" i="91"/>
  <c r="GH18" i="91"/>
  <c r="GG18" i="91"/>
  <c r="GF18" i="91"/>
  <c r="GE18" i="91"/>
  <c r="GD18" i="91"/>
  <c r="GC18" i="91"/>
  <c r="GB18" i="91"/>
  <c r="GA18" i="91"/>
  <c r="FZ18" i="91"/>
  <c r="FY18" i="91"/>
  <c r="FW18" i="91"/>
  <c r="FV18" i="91"/>
  <c r="FU18" i="91"/>
  <c r="FT18" i="91"/>
  <c r="FS18" i="91"/>
  <c r="FR18" i="91"/>
  <c r="FQ18" i="91"/>
  <c r="FP18" i="91"/>
  <c r="FO18" i="91"/>
  <c r="FN18" i="91"/>
  <c r="FM18" i="91"/>
  <c r="FL18" i="91"/>
  <c r="FK18" i="91"/>
  <c r="FJ18" i="91"/>
  <c r="FI18" i="91"/>
  <c r="FH18" i="91"/>
  <c r="FG18" i="91"/>
  <c r="FF18" i="91"/>
  <c r="FE18" i="91"/>
  <c r="FD18" i="91"/>
  <c r="FC18" i="91"/>
  <c r="FB18" i="91"/>
  <c r="ER18" i="91"/>
  <c r="EQ18" i="91"/>
  <c r="EN18" i="91"/>
  <c r="EM18" i="91"/>
  <c r="EL18" i="91"/>
  <c r="EK18" i="91"/>
  <c r="EJ18" i="91"/>
  <c r="EI18" i="91"/>
  <c r="EH18" i="91"/>
  <c r="EG18" i="91"/>
  <c r="EF18" i="91"/>
  <c r="EE18" i="91"/>
  <c r="ED18" i="91"/>
  <c r="EC18" i="91"/>
  <c r="EB18" i="91"/>
  <c r="EA18" i="91"/>
  <c r="DZ18" i="91"/>
  <c r="DY18" i="91"/>
  <c r="DX18" i="91"/>
  <c r="DW18" i="91"/>
  <c r="DV18" i="91"/>
  <c r="DU18" i="91"/>
  <c r="DT18" i="91"/>
  <c r="DS18" i="91"/>
  <c r="DR18" i="91"/>
  <c r="DQ18" i="91"/>
  <c r="DP18" i="91"/>
  <c r="DO18" i="91"/>
  <c r="DN18" i="91"/>
  <c r="DM18" i="91"/>
  <c r="DL18" i="91"/>
  <c r="DK18" i="91"/>
  <c r="DJ18" i="91"/>
  <c r="DI18" i="91"/>
  <c r="DH18" i="91"/>
  <c r="DG18" i="91"/>
  <c r="DF18" i="91"/>
  <c r="DE18" i="91"/>
  <c r="DD18" i="91"/>
  <c r="DC18" i="91"/>
  <c r="DB18" i="91"/>
  <c r="DA18" i="91"/>
  <c r="CZ18" i="91"/>
  <c r="CY18" i="91"/>
  <c r="CW18" i="91"/>
  <c r="CV18" i="91"/>
  <c r="CU18" i="91"/>
  <c r="CT18" i="91"/>
  <c r="CS18" i="91"/>
  <c r="CR18" i="91"/>
  <c r="CQ18" i="91"/>
  <c r="CP18" i="91"/>
  <c r="CO18" i="91"/>
  <c r="CN18" i="91"/>
  <c r="CM18" i="91"/>
  <c r="CL18" i="91"/>
  <c r="CK18" i="91"/>
  <c r="CJ18" i="91"/>
  <c r="CI18" i="91"/>
  <c r="CH18" i="91"/>
  <c r="CG18" i="91"/>
  <c r="CF18" i="91"/>
  <c r="CE18" i="91"/>
  <c r="CD18" i="91"/>
  <c r="CC18" i="91"/>
  <c r="CB18" i="91"/>
  <c r="CA18" i="91"/>
  <c r="BZ18" i="91"/>
  <c r="BY18" i="91"/>
  <c r="BX18" i="91"/>
  <c r="BW18" i="91"/>
  <c r="BV18" i="91"/>
  <c r="BU18" i="91"/>
  <c r="BT18" i="91"/>
  <c r="BS18" i="91"/>
  <c r="BR18" i="91"/>
  <c r="BQ18" i="91"/>
  <c r="BP18" i="91"/>
  <c r="BO18" i="91"/>
  <c r="BN18" i="91"/>
  <c r="BM18" i="91"/>
  <c r="BL18" i="91"/>
  <c r="BK18" i="91"/>
  <c r="BJ18" i="91"/>
  <c r="BI18" i="91"/>
  <c r="BH18" i="91"/>
  <c r="BF18" i="91"/>
  <c r="BE18" i="91"/>
  <c r="BD18" i="91"/>
  <c r="BC18" i="91"/>
  <c r="BB18" i="91"/>
  <c r="BA18" i="91"/>
  <c r="AZ18" i="91"/>
  <c r="AY18" i="91"/>
  <c r="AX18" i="91"/>
  <c r="AW18" i="91"/>
  <c r="AV18" i="91"/>
  <c r="AU18" i="91"/>
  <c r="AT18" i="91"/>
  <c r="AS18" i="91"/>
  <c r="AR18" i="91"/>
  <c r="AQ18" i="91"/>
  <c r="AP18" i="91"/>
  <c r="AO18" i="91"/>
  <c r="AN18" i="91"/>
  <c r="AM18" i="91"/>
  <c r="AL18" i="91"/>
  <c r="AK18" i="91"/>
  <c r="AI18" i="91"/>
  <c r="AH18" i="91"/>
  <c r="AG18" i="91"/>
  <c r="AF18" i="91"/>
  <c r="AE18" i="91"/>
  <c r="AD18" i="91"/>
  <c r="AC18" i="91"/>
  <c r="AB18" i="91"/>
  <c r="AA18" i="91"/>
  <c r="Z18" i="91"/>
  <c r="Y18" i="91"/>
  <c r="X18" i="91"/>
  <c r="W18" i="91"/>
  <c r="V18" i="91"/>
  <c r="U18" i="91"/>
  <c r="T18" i="91"/>
  <c r="S18" i="91"/>
  <c r="R18" i="91"/>
  <c r="Q18" i="91"/>
  <c r="P18" i="91"/>
  <c r="O18" i="91"/>
  <c r="N18" i="91"/>
  <c r="IN11" i="91"/>
  <c r="IM11" i="91"/>
  <c r="IL11" i="91"/>
  <c r="IK11" i="91"/>
  <c r="IJ11" i="91"/>
  <c r="II11" i="91"/>
  <c r="IH11" i="91"/>
  <c r="IG11" i="91"/>
  <c r="IF11" i="91"/>
  <c r="IE11" i="91"/>
  <c r="ID11" i="91"/>
  <c r="IC11" i="91"/>
  <c r="IB11" i="91"/>
  <c r="IA11" i="91"/>
  <c r="HZ11" i="91"/>
  <c r="HY11" i="91"/>
  <c r="HX11" i="91"/>
  <c r="HW11" i="91"/>
  <c r="HV11" i="91"/>
  <c r="HU11" i="91"/>
  <c r="HT11" i="91"/>
  <c r="HS11" i="91"/>
  <c r="HQ11" i="91"/>
  <c r="HP11" i="91"/>
  <c r="HO11" i="91"/>
  <c r="HN11" i="91"/>
  <c r="HM11" i="91"/>
  <c r="HL11" i="91"/>
  <c r="HK11" i="91"/>
  <c r="HJ11" i="91"/>
  <c r="HI11" i="91"/>
  <c r="HH11" i="91"/>
  <c r="HG11" i="91"/>
  <c r="HF11" i="91"/>
  <c r="HE11" i="91"/>
  <c r="HD11" i="91"/>
  <c r="HC11" i="91"/>
  <c r="HB11" i="91"/>
  <c r="HA11" i="91"/>
  <c r="GZ11" i="91"/>
  <c r="GY11" i="91"/>
  <c r="GX11" i="91"/>
  <c r="GW11" i="91"/>
  <c r="GV11" i="91"/>
  <c r="GT11" i="91"/>
  <c r="GS11" i="91"/>
  <c r="GR11" i="91"/>
  <c r="GQ11" i="91"/>
  <c r="GP11" i="91"/>
  <c r="GO11" i="91"/>
  <c r="GN11" i="91"/>
  <c r="GM11" i="91"/>
  <c r="GL11" i="91"/>
  <c r="GK11" i="91"/>
  <c r="GJ11" i="91"/>
  <c r="GI11" i="91"/>
  <c r="GH11" i="91"/>
  <c r="GG11" i="91"/>
  <c r="GF11" i="91"/>
  <c r="GE11" i="91"/>
  <c r="GD11" i="91"/>
  <c r="GC11" i="91"/>
  <c r="GB11" i="91"/>
  <c r="GA11" i="91"/>
  <c r="FZ11" i="91"/>
  <c r="FY11" i="91"/>
  <c r="FW11" i="91"/>
  <c r="FV11" i="91"/>
  <c r="FU11" i="91"/>
  <c r="FT11" i="91"/>
  <c r="FS11" i="91"/>
  <c r="FR11" i="91"/>
  <c r="FQ11" i="91"/>
  <c r="FP11" i="91"/>
  <c r="FO11" i="91"/>
  <c r="FN11" i="91"/>
  <c r="FM11" i="91"/>
  <c r="FL11" i="91"/>
  <c r="FK11" i="91"/>
  <c r="FJ11" i="91"/>
  <c r="FI11" i="91"/>
  <c r="FH11" i="91"/>
  <c r="FG11" i="91"/>
  <c r="FF11" i="91"/>
  <c r="FE11" i="91"/>
  <c r="FD11" i="91"/>
  <c r="FC11" i="91"/>
  <c r="FB11" i="91"/>
  <c r="ER11" i="91"/>
  <c r="EQ11" i="91"/>
  <c r="EN11" i="91"/>
  <c r="EM11" i="91"/>
  <c r="EL11" i="91"/>
  <c r="EK11" i="91"/>
  <c r="EJ11" i="91"/>
  <c r="EI11" i="91"/>
  <c r="EH11" i="91"/>
  <c r="EG11" i="91"/>
  <c r="EF11" i="91"/>
  <c r="EE11" i="91"/>
  <c r="ED11" i="91"/>
  <c r="EC11" i="91"/>
  <c r="EB11" i="91"/>
  <c r="EA11" i="91"/>
  <c r="DZ11" i="91"/>
  <c r="DY11" i="91"/>
  <c r="DX11" i="91"/>
  <c r="DW11" i="91"/>
  <c r="DV11" i="91"/>
  <c r="DU11" i="91"/>
  <c r="DT11" i="91"/>
  <c r="DS11" i="91"/>
  <c r="DR11" i="91"/>
  <c r="DQ11" i="91"/>
  <c r="DP11" i="91"/>
  <c r="DO11" i="91"/>
  <c r="DN11" i="91"/>
  <c r="DM11" i="91"/>
  <c r="DL11" i="91"/>
  <c r="DK11" i="91"/>
  <c r="DJ11" i="91"/>
  <c r="DI11" i="91"/>
  <c r="DH11" i="91"/>
  <c r="DG11" i="91"/>
  <c r="DF11" i="91"/>
  <c r="DE11" i="91"/>
  <c r="DD11" i="91"/>
  <c r="DC11" i="91"/>
  <c r="DB11" i="91"/>
  <c r="DA11" i="91"/>
  <c r="CZ11" i="91"/>
  <c r="CY11" i="91"/>
  <c r="CW11" i="91"/>
  <c r="CV11" i="91"/>
  <c r="CU11" i="91"/>
  <c r="CT11" i="91"/>
  <c r="CS11" i="91"/>
  <c r="CR11" i="91"/>
  <c r="CQ11" i="91"/>
  <c r="CP11" i="91"/>
  <c r="CO11" i="91"/>
  <c r="CN11" i="91"/>
  <c r="CM11" i="91"/>
  <c r="CL11" i="91"/>
  <c r="CK11" i="91"/>
  <c r="CJ11" i="91"/>
  <c r="CI11" i="91"/>
  <c r="CH11" i="91"/>
  <c r="CG11" i="91"/>
  <c r="CF11" i="91"/>
  <c r="CE11" i="91"/>
  <c r="CD11" i="91"/>
  <c r="CC11" i="91"/>
  <c r="CB11" i="91"/>
  <c r="CA11" i="91"/>
  <c r="BZ11" i="91"/>
  <c r="BY11" i="91"/>
  <c r="BX11" i="91"/>
  <c r="BW11" i="91"/>
  <c r="BV11" i="91"/>
  <c r="BU11" i="91"/>
  <c r="BT11" i="91"/>
  <c r="BS11" i="91"/>
  <c r="BR11" i="91"/>
  <c r="BQ11" i="91"/>
  <c r="BP11" i="91"/>
  <c r="BO11" i="91"/>
  <c r="BN11" i="91"/>
  <c r="BM11" i="91"/>
  <c r="BL11" i="91"/>
  <c r="BK11" i="91"/>
  <c r="BJ11" i="91"/>
  <c r="BI11" i="91"/>
  <c r="BH11" i="91"/>
  <c r="BF11" i="91"/>
  <c r="BE11" i="91"/>
  <c r="BD11" i="91"/>
  <c r="BC11" i="91"/>
  <c r="BB11" i="91"/>
  <c r="BA11" i="91"/>
  <c r="AZ11" i="91"/>
  <c r="AY11" i="91"/>
  <c r="AX11" i="91"/>
  <c r="AW11" i="91"/>
  <c r="AV11" i="91"/>
  <c r="AU11" i="91"/>
  <c r="AT11" i="91"/>
  <c r="AS11" i="91"/>
  <c r="AR11" i="91"/>
  <c r="AQ11" i="91"/>
  <c r="AP11" i="91"/>
  <c r="AO11" i="91"/>
  <c r="AN11" i="91"/>
  <c r="AM11" i="91"/>
  <c r="AL11" i="91"/>
  <c r="AK11" i="91"/>
  <c r="AI11" i="91"/>
  <c r="AH11" i="91"/>
  <c r="AG11" i="91"/>
  <c r="AF11" i="91"/>
  <c r="AE11" i="91"/>
  <c r="AD11" i="91"/>
  <c r="AC11" i="91"/>
  <c r="AB11" i="91"/>
  <c r="AA11" i="91"/>
  <c r="Z11" i="91"/>
  <c r="Y11" i="91"/>
  <c r="X11" i="91"/>
  <c r="W11" i="91"/>
  <c r="V11" i="91"/>
  <c r="U11" i="91"/>
  <c r="T11" i="91"/>
  <c r="S11" i="91"/>
  <c r="R11" i="91"/>
  <c r="Q11" i="91"/>
  <c r="P11" i="91"/>
  <c r="O11" i="91"/>
  <c r="N11" i="91"/>
  <c r="IN9" i="91"/>
  <c r="IM9" i="91"/>
  <c r="IL9" i="91"/>
  <c r="IK9" i="91"/>
  <c r="IJ9" i="91"/>
  <c r="II9" i="91"/>
  <c r="IH9" i="91"/>
  <c r="IG9" i="91"/>
  <c r="IF9" i="91"/>
  <c r="IE9" i="91"/>
  <c r="ID9" i="91"/>
  <c r="IC9" i="91"/>
  <c r="IB9" i="91"/>
  <c r="IA9" i="91"/>
  <c r="HZ9" i="91"/>
  <c r="HY9" i="91"/>
  <c r="HX9" i="91"/>
  <c r="HW9" i="91"/>
  <c r="HV9" i="91"/>
  <c r="HU9" i="91"/>
  <c r="HT9" i="91"/>
  <c r="HS9" i="91"/>
  <c r="HQ9" i="91"/>
  <c r="HP9" i="91"/>
  <c r="HO9" i="91"/>
  <c r="HN9" i="91"/>
  <c r="HM9" i="91"/>
  <c r="HL9" i="91"/>
  <c r="HK9" i="91"/>
  <c r="HJ9" i="91"/>
  <c r="HI9" i="91"/>
  <c r="HH9" i="91"/>
  <c r="HG9" i="91"/>
  <c r="HF9" i="91"/>
  <c r="HE9" i="91"/>
  <c r="HD9" i="91"/>
  <c r="HC9" i="91"/>
  <c r="HB9" i="91"/>
  <c r="HA9" i="91"/>
  <c r="GZ9" i="91"/>
  <c r="GY9" i="91"/>
  <c r="GX9" i="91"/>
  <c r="GW9" i="91"/>
  <c r="GV9" i="91"/>
  <c r="GT9" i="91"/>
  <c r="GS9" i="91"/>
  <c r="GR9" i="91"/>
  <c r="GQ9" i="91"/>
  <c r="GP9" i="91"/>
  <c r="GO9" i="91"/>
  <c r="GN9" i="91"/>
  <c r="GM9" i="91"/>
  <c r="GL9" i="91"/>
  <c r="GK9" i="91"/>
  <c r="GJ9" i="91"/>
  <c r="GI9" i="91"/>
  <c r="GH9" i="91"/>
  <c r="GG9" i="91"/>
  <c r="GF9" i="91"/>
  <c r="GE9" i="91"/>
  <c r="GD9" i="91"/>
  <c r="GC9" i="91"/>
  <c r="GB9" i="91"/>
  <c r="GA9" i="91"/>
  <c r="FZ9" i="91"/>
  <c r="FY9" i="91"/>
  <c r="FW9" i="91"/>
  <c r="FV9" i="91"/>
  <c r="FU9" i="91"/>
  <c r="FT9" i="91"/>
  <c r="FS9" i="91"/>
  <c r="FR9" i="91"/>
  <c r="FQ9" i="91"/>
  <c r="FP9" i="91"/>
  <c r="FO9" i="91"/>
  <c r="FN9" i="91"/>
  <c r="FM9" i="91"/>
  <c r="FL9" i="91"/>
  <c r="FK9" i="91"/>
  <c r="FJ9" i="91"/>
  <c r="FI9" i="91"/>
  <c r="FH9" i="91"/>
  <c r="FG9" i="91"/>
  <c r="FF9" i="91"/>
  <c r="FE9" i="91"/>
  <c r="FD9" i="91"/>
  <c r="FC9" i="91"/>
  <c r="FB9" i="91"/>
  <c r="ER9" i="91"/>
  <c r="EQ9" i="91"/>
  <c r="EN9" i="91"/>
  <c r="EM9" i="91"/>
  <c r="EL9" i="91"/>
  <c r="EK9" i="91"/>
  <c r="EJ9" i="91"/>
  <c r="EI9" i="91"/>
  <c r="EH9" i="91"/>
  <c r="EG9" i="91"/>
  <c r="EF9" i="91"/>
  <c r="EE9" i="91"/>
  <c r="ED9" i="91"/>
  <c r="EC9" i="91"/>
  <c r="EB9" i="91"/>
  <c r="EA9" i="91"/>
  <c r="DZ9" i="91"/>
  <c r="DY9" i="91"/>
  <c r="DX9" i="91"/>
  <c r="DW9" i="91"/>
  <c r="DV9" i="91"/>
  <c r="DU9" i="91"/>
  <c r="DT9" i="91"/>
  <c r="DS9" i="91"/>
  <c r="DR9" i="91"/>
  <c r="DQ9" i="91"/>
  <c r="DP9" i="91"/>
  <c r="DO9" i="91"/>
  <c r="DN9" i="91"/>
  <c r="DM9" i="91"/>
  <c r="DL9" i="91"/>
  <c r="DK9" i="91"/>
  <c r="DJ9" i="91"/>
  <c r="DI9" i="91"/>
  <c r="DH9" i="91"/>
  <c r="DG9" i="91"/>
  <c r="DF9" i="91"/>
  <c r="DE9" i="91"/>
  <c r="DD9" i="91"/>
  <c r="DC9" i="91"/>
  <c r="DB9" i="91"/>
  <c r="DA9" i="91"/>
  <c r="CZ9" i="91"/>
  <c r="CY9" i="91"/>
  <c r="CW9" i="91"/>
  <c r="CV9" i="91"/>
  <c r="CU9" i="91"/>
  <c r="CT9" i="91"/>
  <c r="CS9" i="91"/>
  <c r="CR9" i="91"/>
  <c r="CQ9" i="91"/>
  <c r="CP9" i="91"/>
  <c r="CO9" i="91"/>
  <c r="CN9" i="91"/>
  <c r="CM9" i="91"/>
  <c r="CL9" i="91"/>
  <c r="CK9" i="91"/>
  <c r="CJ9" i="91"/>
  <c r="CI9" i="91"/>
  <c r="CH9" i="91"/>
  <c r="CG9" i="91"/>
  <c r="CF9" i="91"/>
  <c r="CE9" i="91"/>
  <c r="CD9" i="91"/>
  <c r="CC9" i="91"/>
  <c r="CB9" i="91"/>
  <c r="CA9" i="91"/>
  <c r="BZ9" i="91"/>
  <c r="BY9" i="91"/>
  <c r="BX9" i="91"/>
  <c r="BW9" i="91"/>
  <c r="BV9" i="91"/>
  <c r="BU9" i="91"/>
  <c r="BT9" i="91"/>
  <c r="BS9" i="91"/>
  <c r="BR9" i="91"/>
  <c r="BQ9" i="91"/>
  <c r="BP9" i="91"/>
  <c r="BO9" i="91"/>
  <c r="BN9" i="91"/>
  <c r="BM9" i="91"/>
  <c r="BL9" i="91"/>
  <c r="BK9" i="91"/>
  <c r="BJ9" i="91"/>
  <c r="BI9" i="91"/>
  <c r="BH9" i="91"/>
  <c r="BF9" i="91"/>
  <c r="BE9" i="91"/>
  <c r="BD9" i="91"/>
  <c r="BC9" i="91"/>
  <c r="BB9" i="91"/>
  <c r="BA9" i="91"/>
  <c r="AZ9" i="91"/>
  <c r="AY9" i="91"/>
  <c r="AX9" i="91"/>
  <c r="AW9" i="91"/>
  <c r="AV9" i="91"/>
  <c r="AU9" i="91"/>
  <c r="AT9" i="91"/>
  <c r="AS9" i="91"/>
  <c r="AR9" i="91"/>
  <c r="AQ9" i="91"/>
  <c r="AP9" i="91"/>
  <c r="AO9" i="91"/>
  <c r="AN9" i="91"/>
  <c r="AM9" i="91"/>
  <c r="AL9" i="91"/>
  <c r="AK9" i="91"/>
  <c r="AI9" i="91"/>
  <c r="AH9" i="91"/>
  <c r="AG9" i="91"/>
  <c r="AF9" i="91"/>
  <c r="AE9" i="91"/>
  <c r="AD9" i="91"/>
  <c r="AC9" i="91"/>
  <c r="AB9" i="91"/>
  <c r="AA9" i="91"/>
  <c r="Z9" i="91"/>
  <c r="Y9" i="91"/>
  <c r="X9" i="91"/>
  <c r="W9" i="91"/>
  <c r="V9" i="91"/>
  <c r="U9" i="91"/>
  <c r="T9" i="91"/>
  <c r="S9" i="91"/>
  <c r="R9" i="91"/>
  <c r="Q9" i="91"/>
  <c r="P9" i="91"/>
  <c r="O9" i="91"/>
  <c r="N9" i="91"/>
  <c r="IN14" i="91"/>
  <c r="IM14" i="91"/>
  <c r="IL14" i="91"/>
  <c r="IK14" i="91"/>
  <c r="IJ14" i="91"/>
  <c r="II14" i="91"/>
  <c r="IH14" i="91"/>
  <c r="IG14" i="91"/>
  <c r="IF14" i="91"/>
  <c r="IE14" i="91"/>
  <c r="ID14" i="91"/>
  <c r="IC14" i="91"/>
  <c r="IB14" i="91"/>
  <c r="IA14" i="91"/>
  <c r="HZ14" i="91"/>
  <c r="HY14" i="91"/>
  <c r="HX14" i="91"/>
  <c r="HW14" i="91"/>
  <c r="HV14" i="91"/>
  <c r="HU14" i="91"/>
  <c r="HT14" i="91"/>
  <c r="HS14" i="91"/>
  <c r="HQ14" i="91"/>
  <c r="HP14" i="91"/>
  <c r="HO14" i="91"/>
  <c r="HN14" i="91"/>
  <c r="HM14" i="91"/>
  <c r="HL14" i="91"/>
  <c r="HK14" i="91"/>
  <c r="HJ14" i="91"/>
  <c r="HI14" i="91"/>
  <c r="HH14" i="91"/>
  <c r="HG14" i="91"/>
  <c r="HF14" i="91"/>
  <c r="HE14" i="91"/>
  <c r="HD14" i="91"/>
  <c r="HC14" i="91"/>
  <c r="HB14" i="91"/>
  <c r="HA14" i="91"/>
  <c r="GZ14" i="91"/>
  <c r="GY14" i="91"/>
  <c r="GX14" i="91"/>
  <c r="GW14" i="91"/>
  <c r="GV14" i="91"/>
  <c r="GT14" i="91"/>
  <c r="GS14" i="91"/>
  <c r="GR14" i="91"/>
  <c r="GQ14" i="91"/>
  <c r="GP14" i="91"/>
  <c r="GO14" i="91"/>
  <c r="GN14" i="91"/>
  <c r="GM14" i="91"/>
  <c r="GL14" i="91"/>
  <c r="GK14" i="91"/>
  <c r="GJ14" i="91"/>
  <c r="GI14" i="91"/>
  <c r="GH14" i="91"/>
  <c r="GG14" i="91"/>
  <c r="GF14" i="91"/>
  <c r="GE14" i="91"/>
  <c r="GD14" i="91"/>
  <c r="GC14" i="91"/>
  <c r="GB14" i="91"/>
  <c r="GA14" i="91"/>
  <c r="FZ14" i="91"/>
  <c r="FY14" i="91"/>
  <c r="FW14" i="91"/>
  <c r="FV14" i="91"/>
  <c r="FU14" i="91"/>
  <c r="FT14" i="91"/>
  <c r="FS14" i="91"/>
  <c r="FR14" i="91"/>
  <c r="FQ14" i="91"/>
  <c r="FP14" i="91"/>
  <c r="FO14" i="91"/>
  <c r="FN14" i="91"/>
  <c r="FM14" i="91"/>
  <c r="FL14" i="91"/>
  <c r="FK14" i="91"/>
  <c r="FJ14" i="91"/>
  <c r="FI14" i="91"/>
  <c r="FH14" i="91"/>
  <c r="FG14" i="91"/>
  <c r="FF14" i="91"/>
  <c r="FE14" i="91"/>
  <c r="FD14" i="91"/>
  <c r="FC14" i="91"/>
  <c r="FB14" i="91"/>
  <c r="ER14" i="91"/>
  <c r="EQ14" i="91"/>
  <c r="EN14" i="91"/>
  <c r="EM14" i="91"/>
  <c r="EL14" i="91"/>
  <c r="EK14" i="91"/>
  <c r="EJ14" i="91"/>
  <c r="EI14" i="91"/>
  <c r="EH14" i="91"/>
  <c r="EG14" i="91"/>
  <c r="EF14" i="91"/>
  <c r="EE14" i="91"/>
  <c r="ED14" i="91"/>
  <c r="EC14" i="91"/>
  <c r="EB14" i="91"/>
  <c r="EA14" i="91"/>
  <c r="DZ14" i="91"/>
  <c r="DY14" i="91"/>
  <c r="DX14" i="91"/>
  <c r="DW14" i="91"/>
  <c r="DV14" i="91"/>
  <c r="DU14" i="91"/>
  <c r="DT14" i="91"/>
  <c r="DS14" i="91"/>
  <c r="DR14" i="91"/>
  <c r="DQ14" i="91"/>
  <c r="DP14" i="91"/>
  <c r="DO14" i="91"/>
  <c r="DN14" i="91"/>
  <c r="DM14" i="91"/>
  <c r="DL14" i="91"/>
  <c r="DK14" i="91"/>
  <c r="DJ14" i="91"/>
  <c r="DI14" i="91"/>
  <c r="DH14" i="91"/>
  <c r="DG14" i="91"/>
  <c r="DF14" i="91"/>
  <c r="DE14" i="91"/>
  <c r="DD14" i="91"/>
  <c r="DC14" i="91"/>
  <c r="DB14" i="91"/>
  <c r="DA14" i="91"/>
  <c r="CZ14" i="91"/>
  <c r="CY14" i="91"/>
  <c r="CW14" i="91"/>
  <c r="CV14" i="91"/>
  <c r="CU14" i="91"/>
  <c r="CT14" i="91"/>
  <c r="CS14" i="91"/>
  <c r="CR14" i="91"/>
  <c r="CQ14" i="91"/>
  <c r="CP14" i="91"/>
  <c r="CO14" i="91"/>
  <c r="CN14" i="91"/>
  <c r="CM14" i="91"/>
  <c r="CL14" i="91"/>
  <c r="CK14" i="91"/>
  <c r="CJ14" i="91"/>
  <c r="CI14" i="91"/>
  <c r="CH14" i="91"/>
  <c r="CG14" i="91"/>
  <c r="CF14" i="91"/>
  <c r="CE14" i="91"/>
  <c r="CD14" i="91"/>
  <c r="CC14" i="91"/>
  <c r="CB14" i="91"/>
  <c r="CA14" i="91"/>
  <c r="BZ14" i="91"/>
  <c r="BY14" i="91"/>
  <c r="BX14" i="91"/>
  <c r="BW14" i="91"/>
  <c r="BV14" i="91"/>
  <c r="BU14" i="91"/>
  <c r="BT14" i="91"/>
  <c r="BS14" i="91"/>
  <c r="BR14" i="91"/>
  <c r="BQ14" i="91"/>
  <c r="BP14" i="91"/>
  <c r="BO14" i="91"/>
  <c r="BN14" i="91"/>
  <c r="BM14" i="91"/>
  <c r="BL14" i="91"/>
  <c r="BK14" i="91"/>
  <c r="BJ14" i="91"/>
  <c r="BI14" i="91"/>
  <c r="BH14" i="91"/>
  <c r="BF14" i="91"/>
  <c r="BE14" i="91"/>
  <c r="BD14" i="91"/>
  <c r="BC14" i="91"/>
  <c r="BB14" i="91"/>
  <c r="BA14" i="91"/>
  <c r="AZ14" i="91"/>
  <c r="AY14" i="91"/>
  <c r="AX14" i="91"/>
  <c r="AW14" i="91"/>
  <c r="AV14" i="91"/>
  <c r="AU14" i="91"/>
  <c r="AT14" i="91"/>
  <c r="AS14" i="91"/>
  <c r="AR14" i="91"/>
  <c r="AQ14" i="91"/>
  <c r="AP14" i="91"/>
  <c r="AO14" i="91"/>
  <c r="AN14" i="91"/>
  <c r="AM14" i="91"/>
  <c r="AL14" i="91"/>
  <c r="AK14" i="91"/>
  <c r="AI14" i="91"/>
  <c r="AH14" i="91"/>
  <c r="AG14" i="91"/>
  <c r="AF14" i="91"/>
  <c r="AE14" i="91"/>
  <c r="AD14" i="91"/>
  <c r="AC14" i="91"/>
  <c r="AB14" i="91"/>
  <c r="AA14" i="91"/>
  <c r="Z14" i="91"/>
  <c r="Y14" i="91"/>
  <c r="X14" i="91"/>
  <c r="W14" i="91"/>
  <c r="V14" i="91"/>
  <c r="U14" i="91"/>
  <c r="T14" i="91"/>
  <c r="S14" i="91"/>
  <c r="R14" i="91"/>
  <c r="Q14" i="91"/>
  <c r="P14" i="91"/>
  <c r="O14" i="91"/>
  <c r="N14" i="91"/>
  <c r="IN15" i="91"/>
  <c r="IM15" i="91"/>
  <c r="IL15" i="91"/>
  <c r="IK15" i="91"/>
  <c r="IJ15" i="91"/>
  <c r="II15" i="91"/>
  <c r="IH15" i="91"/>
  <c r="IG15" i="91"/>
  <c r="IF15" i="91"/>
  <c r="IE15" i="91"/>
  <c r="ID15" i="91"/>
  <c r="IC15" i="91"/>
  <c r="IB15" i="91"/>
  <c r="IA15" i="91"/>
  <c r="HZ15" i="91"/>
  <c r="HY15" i="91"/>
  <c r="HX15" i="91"/>
  <c r="HW15" i="91"/>
  <c r="HV15" i="91"/>
  <c r="HU15" i="91"/>
  <c r="HT15" i="91"/>
  <c r="HS15" i="91"/>
  <c r="HQ15" i="91"/>
  <c r="HP15" i="91"/>
  <c r="HO15" i="91"/>
  <c r="HN15" i="91"/>
  <c r="HM15" i="91"/>
  <c r="HL15" i="91"/>
  <c r="HK15" i="91"/>
  <c r="HJ15" i="91"/>
  <c r="HI15" i="91"/>
  <c r="HH15" i="91"/>
  <c r="HG15" i="91"/>
  <c r="HF15" i="91"/>
  <c r="HE15" i="91"/>
  <c r="HD15" i="91"/>
  <c r="HC15" i="91"/>
  <c r="HB15" i="91"/>
  <c r="HA15" i="91"/>
  <c r="GZ15" i="91"/>
  <c r="GY15" i="91"/>
  <c r="GX15" i="91"/>
  <c r="GW15" i="91"/>
  <c r="GV15" i="91"/>
  <c r="GT15" i="91"/>
  <c r="GS15" i="91"/>
  <c r="GR15" i="91"/>
  <c r="GQ15" i="91"/>
  <c r="GP15" i="91"/>
  <c r="GO15" i="91"/>
  <c r="GN15" i="91"/>
  <c r="GM15" i="91"/>
  <c r="GL15" i="91"/>
  <c r="GK15" i="91"/>
  <c r="GJ15" i="91"/>
  <c r="GI15" i="91"/>
  <c r="GH15" i="91"/>
  <c r="GG15" i="91"/>
  <c r="GF15" i="91"/>
  <c r="GE15" i="91"/>
  <c r="GD15" i="91"/>
  <c r="GC15" i="91"/>
  <c r="GB15" i="91"/>
  <c r="GA15" i="91"/>
  <c r="FZ15" i="91"/>
  <c r="FY15" i="91"/>
  <c r="FW15" i="91"/>
  <c r="FV15" i="91"/>
  <c r="FU15" i="91"/>
  <c r="FT15" i="91"/>
  <c r="FS15" i="91"/>
  <c r="FR15" i="91"/>
  <c r="FQ15" i="91"/>
  <c r="FP15" i="91"/>
  <c r="FO15" i="91"/>
  <c r="FN15" i="91"/>
  <c r="FM15" i="91"/>
  <c r="FL15" i="91"/>
  <c r="FK15" i="91"/>
  <c r="FJ15" i="91"/>
  <c r="FI15" i="91"/>
  <c r="FH15" i="91"/>
  <c r="FG15" i="91"/>
  <c r="FF15" i="91"/>
  <c r="FE15" i="91"/>
  <c r="FD15" i="91"/>
  <c r="FC15" i="91"/>
  <c r="FB15" i="91"/>
  <c r="ER15" i="91"/>
  <c r="EQ15" i="91"/>
  <c r="EN15" i="91"/>
  <c r="EM15" i="91"/>
  <c r="EL15" i="91"/>
  <c r="EK15" i="91"/>
  <c r="EJ15" i="91"/>
  <c r="EI15" i="91"/>
  <c r="EH15" i="91"/>
  <c r="EG15" i="91"/>
  <c r="EF15" i="91"/>
  <c r="EE15" i="91"/>
  <c r="ED15" i="91"/>
  <c r="EC15" i="91"/>
  <c r="EB15" i="91"/>
  <c r="EA15" i="91"/>
  <c r="DZ15" i="91"/>
  <c r="DY15" i="91"/>
  <c r="DX15" i="91"/>
  <c r="DW15" i="91"/>
  <c r="DV15" i="91"/>
  <c r="DU15" i="91"/>
  <c r="DT15" i="91"/>
  <c r="DS15" i="91"/>
  <c r="DR15" i="91"/>
  <c r="DQ15" i="91"/>
  <c r="DP15" i="91"/>
  <c r="DO15" i="91"/>
  <c r="DN15" i="91"/>
  <c r="DM15" i="91"/>
  <c r="DL15" i="91"/>
  <c r="DK15" i="91"/>
  <c r="DJ15" i="91"/>
  <c r="DI15" i="91"/>
  <c r="DH15" i="91"/>
  <c r="DG15" i="91"/>
  <c r="DF15" i="91"/>
  <c r="DE15" i="91"/>
  <c r="DD15" i="91"/>
  <c r="DC15" i="91"/>
  <c r="DB15" i="91"/>
  <c r="DA15" i="91"/>
  <c r="CZ15" i="91"/>
  <c r="CY15" i="91"/>
  <c r="CW15" i="91"/>
  <c r="CV15" i="91"/>
  <c r="CU15" i="91"/>
  <c r="CT15" i="91"/>
  <c r="CS15" i="91"/>
  <c r="CR15" i="91"/>
  <c r="CQ15" i="91"/>
  <c r="CP15" i="91"/>
  <c r="CO15" i="91"/>
  <c r="CN15" i="91"/>
  <c r="CM15" i="91"/>
  <c r="CL15" i="91"/>
  <c r="CK15" i="91"/>
  <c r="CJ15" i="91"/>
  <c r="CI15" i="91"/>
  <c r="CH15" i="91"/>
  <c r="CG15" i="91"/>
  <c r="CF15" i="91"/>
  <c r="CE15" i="91"/>
  <c r="CD15" i="91"/>
  <c r="CC15" i="91"/>
  <c r="CB15" i="91"/>
  <c r="CA15" i="91"/>
  <c r="BZ15" i="91"/>
  <c r="BY15" i="91"/>
  <c r="BX15" i="91"/>
  <c r="BW15" i="91"/>
  <c r="BV15" i="91"/>
  <c r="BU15" i="91"/>
  <c r="BT15" i="91"/>
  <c r="BS15" i="91"/>
  <c r="BR15" i="91"/>
  <c r="BQ15" i="91"/>
  <c r="BP15" i="91"/>
  <c r="BO15" i="91"/>
  <c r="BN15" i="91"/>
  <c r="BM15" i="91"/>
  <c r="BL15" i="91"/>
  <c r="BK15" i="91"/>
  <c r="BJ15" i="91"/>
  <c r="BI15" i="91"/>
  <c r="BH15" i="91"/>
  <c r="BF15" i="91"/>
  <c r="BE15" i="91"/>
  <c r="BD15" i="91"/>
  <c r="BC15" i="91"/>
  <c r="BB15" i="91"/>
  <c r="BA15" i="91"/>
  <c r="AZ15" i="91"/>
  <c r="AY15" i="91"/>
  <c r="AX15" i="91"/>
  <c r="AW15" i="91"/>
  <c r="AV15" i="91"/>
  <c r="AU15" i="91"/>
  <c r="AT15" i="91"/>
  <c r="AS15" i="91"/>
  <c r="AR15" i="91"/>
  <c r="AQ15" i="91"/>
  <c r="AP15" i="91"/>
  <c r="AO15" i="91"/>
  <c r="AN15" i="91"/>
  <c r="AM15" i="91"/>
  <c r="AL15" i="91"/>
  <c r="AK15" i="91"/>
  <c r="AI15" i="91"/>
  <c r="AH15" i="91"/>
  <c r="AG15" i="91"/>
  <c r="AF15" i="91"/>
  <c r="AE15" i="91"/>
  <c r="AD15" i="91"/>
  <c r="AC15" i="91"/>
  <c r="AB15" i="91"/>
  <c r="AA15" i="91"/>
  <c r="Z15" i="91"/>
  <c r="Y15" i="91"/>
  <c r="X15" i="91"/>
  <c r="W15" i="91"/>
  <c r="V15" i="91"/>
  <c r="U15" i="91"/>
  <c r="T15" i="91"/>
  <c r="S15" i="91"/>
  <c r="R15" i="91"/>
  <c r="Q15" i="91"/>
  <c r="P15" i="91"/>
  <c r="O15" i="91"/>
  <c r="N15" i="91"/>
  <c r="IN16" i="91"/>
  <c r="IM16" i="91"/>
  <c r="IL16" i="91"/>
  <c r="IK16" i="91"/>
  <c r="IJ16" i="91"/>
  <c r="II16" i="91"/>
  <c r="IH16" i="91"/>
  <c r="IG16" i="91"/>
  <c r="IF16" i="91"/>
  <c r="IE16" i="91"/>
  <c r="ID16" i="91"/>
  <c r="IC16" i="91"/>
  <c r="IB16" i="91"/>
  <c r="IA16" i="91"/>
  <c r="HZ16" i="91"/>
  <c r="HY16" i="91"/>
  <c r="HX16" i="91"/>
  <c r="HW16" i="91"/>
  <c r="HV16" i="91"/>
  <c r="HU16" i="91"/>
  <c r="HT16" i="91"/>
  <c r="HS16" i="91"/>
  <c r="HQ16" i="91"/>
  <c r="HP16" i="91"/>
  <c r="HO16" i="91"/>
  <c r="HN16" i="91"/>
  <c r="HM16" i="91"/>
  <c r="HL16" i="91"/>
  <c r="HK16" i="91"/>
  <c r="HJ16" i="91"/>
  <c r="HI16" i="91"/>
  <c r="HH16" i="91"/>
  <c r="HG16" i="91"/>
  <c r="HF16" i="91"/>
  <c r="HE16" i="91"/>
  <c r="HD16" i="91"/>
  <c r="HC16" i="91"/>
  <c r="HB16" i="91"/>
  <c r="HA16" i="91"/>
  <c r="GZ16" i="91"/>
  <c r="GY16" i="91"/>
  <c r="GX16" i="91"/>
  <c r="GW16" i="91"/>
  <c r="GV16" i="91"/>
  <c r="GT16" i="91"/>
  <c r="GS16" i="91"/>
  <c r="GR16" i="91"/>
  <c r="GQ16" i="91"/>
  <c r="GP16" i="91"/>
  <c r="GO16" i="91"/>
  <c r="GN16" i="91"/>
  <c r="GM16" i="91"/>
  <c r="GL16" i="91"/>
  <c r="GK16" i="91"/>
  <c r="GJ16" i="91"/>
  <c r="GI16" i="91"/>
  <c r="GH16" i="91"/>
  <c r="GG16" i="91"/>
  <c r="GF16" i="91"/>
  <c r="GE16" i="91"/>
  <c r="GD16" i="91"/>
  <c r="GC16" i="91"/>
  <c r="GB16" i="91"/>
  <c r="GA16" i="91"/>
  <c r="FZ16" i="91"/>
  <c r="FY16" i="91"/>
  <c r="FW16" i="91"/>
  <c r="FV16" i="91"/>
  <c r="FU16" i="91"/>
  <c r="FT16" i="91"/>
  <c r="FS16" i="91"/>
  <c r="FR16" i="91"/>
  <c r="FQ16" i="91"/>
  <c r="FP16" i="91"/>
  <c r="FO16" i="91"/>
  <c r="FN16" i="91"/>
  <c r="FM16" i="91"/>
  <c r="FL16" i="91"/>
  <c r="FK16" i="91"/>
  <c r="FJ16" i="91"/>
  <c r="FI16" i="91"/>
  <c r="FH16" i="91"/>
  <c r="FG16" i="91"/>
  <c r="FF16" i="91"/>
  <c r="FE16" i="91"/>
  <c r="FD16" i="91"/>
  <c r="FC16" i="91"/>
  <c r="FB16" i="91"/>
  <c r="ER16" i="91"/>
  <c r="EQ16" i="91"/>
  <c r="EN16" i="91"/>
  <c r="EM16" i="91"/>
  <c r="EL16" i="91"/>
  <c r="EK16" i="91"/>
  <c r="EJ16" i="91"/>
  <c r="EI16" i="91"/>
  <c r="EH16" i="91"/>
  <c r="EG16" i="91"/>
  <c r="EF16" i="91"/>
  <c r="EE16" i="91"/>
  <c r="ED16" i="91"/>
  <c r="EC16" i="91"/>
  <c r="EB16" i="91"/>
  <c r="EA16" i="91"/>
  <c r="DZ16" i="91"/>
  <c r="DY16" i="91"/>
  <c r="DX16" i="91"/>
  <c r="DW16" i="91"/>
  <c r="DV16" i="91"/>
  <c r="DU16" i="91"/>
  <c r="DT16" i="91"/>
  <c r="DS16" i="91"/>
  <c r="DR16" i="91"/>
  <c r="DQ16" i="91"/>
  <c r="DP16" i="91"/>
  <c r="DO16" i="91"/>
  <c r="DN16" i="91"/>
  <c r="DM16" i="91"/>
  <c r="DL16" i="91"/>
  <c r="DK16" i="91"/>
  <c r="DJ16" i="91"/>
  <c r="DI16" i="91"/>
  <c r="DH16" i="91"/>
  <c r="DG16" i="91"/>
  <c r="DF16" i="91"/>
  <c r="DE16" i="91"/>
  <c r="DD16" i="91"/>
  <c r="DC16" i="91"/>
  <c r="DB16" i="91"/>
  <c r="DA16" i="91"/>
  <c r="CZ16" i="91"/>
  <c r="CY16" i="91"/>
  <c r="CW16" i="91"/>
  <c r="CV16" i="91"/>
  <c r="CU16" i="91"/>
  <c r="CT16" i="91"/>
  <c r="CS16" i="91"/>
  <c r="CR16" i="91"/>
  <c r="CQ16" i="91"/>
  <c r="CP16" i="91"/>
  <c r="CO16" i="91"/>
  <c r="CN16" i="91"/>
  <c r="CM16" i="91"/>
  <c r="CL16" i="91"/>
  <c r="CK16" i="91"/>
  <c r="CJ16" i="91"/>
  <c r="CI16" i="91"/>
  <c r="CH16" i="91"/>
  <c r="CG16" i="91"/>
  <c r="CF16" i="91"/>
  <c r="CE16" i="91"/>
  <c r="CD16" i="91"/>
  <c r="CC16" i="91"/>
  <c r="CB16" i="91"/>
  <c r="CA16" i="91"/>
  <c r="BZ16" i="91"/>
  <c r="BY16" i="91"/>
  <c r="BX16" i="91"/>
  <c r="BW16" i="91"/>
  <c r="BV16" i="91"/>
  <c r="BU16" i="91"/>
  <c r="BT16" i="91"/>
  <c r="BS16" i="91"/>
  <c r="BR16" i="91"/>
  <c r="BQ16" i="91"/>
  <c r="BP16" i="91"/>
  <c r="BO16" i="91"/>
  <c r="BN16" i="91"/>
  <c r="BM16" i="91"/>
  <c r="BL16" i="91"/>
  <c r="BK16" i="91"/>
  <c r="BJ16" i="91"/>
  <c r="BI16" i="91"/>
  <c r="BH16" i="91"/>
  <c r="BF16" i="91"/>
  <c r="BE16" i="91"/>
  <c r="BD16" i="91"/>
  <c r="BC16" i="91"/>
  <c r="BB16" i="91"/>
  <c r="BA16" i="91"/>
  <c r="AZ16" i="91"/>
  <c r="AY16" i="91"/>
  <c r="AX16" i="91"/>
  <c r="AW16" i="91"/>
  <c r="AV16" i="91"/>
  <c r="AU16" i="91"/>
  <c r="AT16" i="91"/>
  <c r="AS16" i="91"/>
  <c r="AR16" i="91"/>
  <c r="AQ16" i="91"/>
  <c r="AP16" i="91"/>
  <c r="AO16" i="91"/>
  <c r="AN16" i="91"/>
  <c r="AM16" i="91"/>
  <c r="AL16" i="91"/>
  <c r="AK16" i="91"/>
  <c r="AI16" i="91"/>
  <c r="AH16" i="91"/>
  <c r="AG16" i="91"/>
  <c r="AF16" i="91"/>
  <c r="AE16" i="91"/>
  <c r="AD16" i="91"/>
  <c r="AC16" i="91"/>
  <c r="AB16" i="91"/>
  <c r="AA16" i="91"/>
  <c r="Z16" i="91"/>
  <c r="Y16" i="91"/>
  <c r="X16" i="91"/>
  <c r="W16" i="91"/>
  <c r="V16" i="91"/>
  <c r="U16" i="91"/>
  <c r="T16" i="91"/>
  <c r="S16" i="91"/>
  <c r="R16" i="91"/>
  <c r="Q16" i="91"/>
  <c r="P16" i="91"/>
  <c r="O16" i="91"/>
  <c r="N16" i="91"/>
  <c r="IN17" i="91"/>
  <c r="IM17" i="91"/>
  <c r="IL17" i="91"/>
  <c r="IK17" i="91"/>
  <c r="IJ17" i="91"/>
  <c r="II17" i="91"/>
  <c r="IH17" i="91"/>
  <c r="IG17" i="91"/>
  <c r="IF17" i="91"/>
  <c r="IE17" i="91"/>
  <c r="ID17" i="91"/>
  <c r="IC17" i="91"/>
  <c r="IB17" i="91"/>
  <c r="IA17" i="91"/>
  <c r="HZ17" i="91"/>
  <c r="HY17" i="91"/>
  <c r="HX17" i="91"/>
  <c r="HW17" i="91"/>
  <c r="HV17" i="91"/>
  <c r="HU17" i="91"/>
  <c r="HT17" i="91"/>
  <c r="HS17" i="91"/>
  <c r="HQ17" i="91"/>
  <c r="HP17" i="91"/>
  <c r="HO17" i="91"/>
  <c r="HN17" i="91"/>
  <c r="HM17" i="91"/>
  <c r="HL17" i="91"/>
  <c r="HK17" i="91"/>
  <c r="HJ17" i="91"/>
  <c r="HI17" i="91"/>
  <c r="HH17" i="91"/>
  <c r="HG17" i="91"/>
  <c r="HF17" i="91"/>
  <c r="HE17" i="91"/>
  <c r="HD17" i="91"/>
  <c r="HC17" i="91"/>
  <c r="HB17" i="91"/>
  <c r="HA17" i="91"/>
  <c r="GZ17" i="91"/>
  <c r="GY17" i="91"/>
  <c r="GX17" i="91"/>
  <c r="GW17" i="91"/>
  <c r="GV17" i="91"/>
  <c r="GT17" i="91"/>
  <c r="GS17" i="91"/>
  <c r="GR17" i="91"/>
  <c r="GQ17" i="91"/>
  <c r="GP17" i="91"/>
  <c r="GO17" i="91"/>
  <c r="GN17" i="91"/>
  <c r="GM17" i="91"/>
  <c r="GL17" i="91"/>
  <c r="GK17" i="91"/>
  <c r="GJ17" i="91"/>
  <c r="GI17" i="91"/>
  <c r="GH17" i="91"/>
  <c r="GG17" i="91"/>
  <c r="GF17" i="91"/>
  <c r="GE17" i="91"/>
  <c r="GD17" i="91"/>
  <c r="GC17" i="91"/>
  <c r="GB17" i="91"/>
  <c r="GA17" i="91"/>
  <c r="FZ17" i="91"/>
  <c r="FY17" i="91"/>
  <c r="FW17" i="91"/>
  <c r="FV17" i="91"/>
  <c r="FU17" i="91"/>
  <c r="FT17" i="91"/>
  <c r="FS17" i="91"/>
  <c r="FR17" i="91"/>
  <c r="FQ17" i="91"/>
  <c r="FP17" i="91"/>
  <c r="FO17" i="91"/>
  <c r="FN17" i="91"/>
  <c r="FM17" i="91"/>
  <c r="FL17" i="91"/>
  <c r="FK17" i="91"/>
  <c r="FJ17" i="91"/>
  <c r="FI17" i="91"/>
  <c r="FH17" i="91"/>
  <c r="FG17" i="91"/>
  <c r="FF17" i="91"/>
  <c r="FE17" i="91"/>
  <c r="FD17" i="91"/>
  <c r="FC17" i="91"/>
  <c r="FB17" i="91"/>
  <c r="ER17" i="91"/>
  <c r="EQ17" i="91"/>
  <c r="EN17" i="91"/>
  <c r="EM17" i="91"/>
  <c r="EL17" i="91"/>
  <c r="EK17" i="91"/>
  <c r="EJ17" i="91"/>
  <c r="EI17" i="91"/>
  <c r="EH17" i="91"/>
  <c r="EG17" i="91"/>
  <c r="EF17" i="91"/>
  <c r="EE17" i="91"/>
  <c r="ED17" i="91"/>
  <c r="EC17" i="91"/>
  <c r="EB17" i="91"/>
  <c r="EA17" i="91"/>
  <c r="DZ17" i="91"/>
  <c r="DY17" i="91"/>
  <c r="DX17" i="91"/>
  <c r="DW17" i="91"/>
  <c r="DV17" i="91"/>
  <c r="DU17" i="91"/>
  <c r="DT17" i="91"/>
  <c r="DS17" i="91"/>
  <c r="DR17" i="91"/>
  <c r="DQ17" i="91"/>
  <c r="DP17" i="91"/>
  <c r="DO17" i="91"/>
  <c r="DN17" i="91"/>
  <c r="DM17" i="91"/>
  <c r="DL17" i="91"/>
  <c r="DK17" i="91"/>
  <c r="DJ17" i="91"/>
  <c r="DI17" i="91"/>
  <c r="DH17" i="91"/>
  <c r="DG17" i="91"/>
  <c r="DF17" i="91"/>
  <c r="DE17" i="91"/>
  <c r="DD17" i="91"/>
  <c r="DC17" i="91"/>
  <c r="DB17" i="91"/>
  <c r="DA17" i="91"/>
  <c r="CZ17" i="91"/>
  <c r="CY17" i="91"/>
  <c r="CW17" i="91"/>
  <c r="CV17" i="91"/>
  <c r="CU17" i="91"/>
  <c r="CT17" i="91"/>
  <c r="CS17" i="91"/>
  <c r="CR17" i="91"/>
  <c r="CQ17" i="91"/>
  <c r="CP17" i="91"/>
  <c r="CO17" i="91"/>
  <c r="CN17" i="91"/>
  <c r="CM17" i="91"/>
  <c r="CL17" i="91"/>
  <c r="CK17" i="91"/>
  <c r="CJ17" i="91"/>
  <c r="CI17" i="91"/>
  <c r="CH17" i="91"/>
  <c r="CG17" i="91"/>
  <c r="CF17" i="91"/>
  <c r="CE17" i="91"/>
  <c r="CD17" i="91"/>
  <c r="CC17" i="91"/>
  <c r="CB17" i="91"/>
  <c r="CA17" i="91"/>
  <c r="BZ17" i="91"/>
  <c r="BY17" i="91"/>
  <c r="BX17" i="91"/>
  <c r="BW17" i="91"/>
  <c r="BV17" i="91"/>
  <c r="BU17" i="91"/>
  <c r="BT17" i="91"/>
  <c r="BS17" i="91"/>
  <c r="BR17" i="91"/>
  <c r="BQ17" i="91"/>
  <c r="BP17" i="91"/>
  <c r="BO17" i="91"/>
  <c r="BN17" i="91"/>
  <c r="BM17" i="91"/>
  <c r="BL17" i="91"/>
  <c r="BK17" i="91"/>
  <c r="BJ17" i="91"/>
  <c r="BI17" i="91"/>
  <c r="BH17" i="91"/>
  <c r="BF17" i="91"/>
  <c r="BE17" i="91"/>
  <c r="BD17" i="91"/>
  <c r="BC17" i="91"/>
  <c r="BB17" i="91"/>
  <c r="BA17" i="91"/>
  <c r="AZ17" i="91"/>
  <c r="AY17" i="91"/>
  <c r="AX17" i="91"/>
  <c r="AW17" i="91"/>
  <c r="AV17" i="91"/>
  <c r="AU17" i="91"/>
  <c r="AT17" i="91"/>
  <c r="AS17" i="91"/>
  <c r="AR17" i="91"/>
  <c r="AQ17" i="91"/>
  <c r="AP17" i="91"/>
  <c r="AO17" i="91"/>
  <c r="AN17" i="91"/>
  <c r="AM17" i="91"/>
  <c r="AL17" i="91"/>
  <c r="AK17" i="91"/>
  <c r="AI17" i="91"/>
  <c r="AH17" i="91"/>
  <c r="AG17" i="91"/>
  <c r="AF17" i="91"/>
  <c r="AE17" i="91"/>
  <c r="AD17" i="91"/>
  <c r="AC17" i="91"/>
  <c r="AB17" i="91"/>
  <c r="AA17" i="91"/>
  <c r="Z17" i="91"/>
  <c r="Y17" i="91"/>
  <c r="X17" i="91"/>
  <c r="W17" i="91"/>
  <c r="V17" i="91"/>
  <c r="U17" i="91"/>
  <c r="T17" i="91"/>
  <c r="S17" i="91"/>
  <c r="R17" i="91"/>
  <c r="Q17" i="91"/>
  <c r="P17" i="91"/>
  <c r="O17" i="91"/>
  <c r="N17" i="91"/>
  <c r="IN10" i="91"/>
  <c r="IM10" i="91"/>
  <c r="IL10" i="91"/>
  <c r="IK10" i="91"/>
  <c r="IJ10" i="91"/>
  <c r="II10" i="91"/>
  <c r="IH10" i="91"/>
  <c r="IG10" i="91"/>
  <c r="IF10" i="91"/>
  <c r="IE10" i="91"/>
  <c r="ID10" i="91"/>
  <c r="IC10" i="91"/>
  <c r="IB10" i="91"/>
  <c r="IA10" i="91"/>
  <c r="HZ10" i="91"/>
  <c r="HY10" i="91"/>
  <c r="HX10" i="91"/>
  <c r="HW10" i="91"/>
  <c r="HV10" i="91"/>
  <c r="HU10" i="91"/>
  <c r="HT10" i="91"/>
  <c r="HS10" i="91"/>
  <c r="HQ10" i="91"/>
  <c r="HP10" i="91"/>
  <c r="HO10" i="91"/>
  <c r="HN10" i="91"/>
  <c r="HM10" i="91"/>
  <c r="HL10" i="91"/>
  <c r="HK10" i="91"/>
  <c r="HJ10" i="91"/>
  <c r="HI10" i="91"/>
  <c r="HH10" i="91"/>
  <c r="HG10" i="91"/>
  <c r="HF10" i="91"/>
  <c r="HE10" i="91"/>
  <c r="HD10" i="91"/>
  <c r="HC10" i="91"/>
  <c r="HB10" i="91"/>
  <c r="HA10" i="91"/>
  <c r="GZ10" i="91"/>
  <c r="GY10" i="91"/>
  <c r="GX10" i="91"/>
  <c r="GW10" i="91"/>
  <c r="GV10" i="91"/>
  <c r="GT10" i="91"/>
  <c r="GS10" i="91"/>
  <c r="GR10" i="91"/>
  <c r="GQ10" i="91"/>
  <c r="GP10" i="91"/>
  <c r="GO10" i="91"/>
  <c r="GN10" i="91"/>
  <c r="GM10" i="91"/>
  <c r="GL10" i="91"/>
  <c r="GK10" i="91"/>
  <c r="GJ10" i="91"/>
  <c r="GI10" i="91"/>
  <c r="GH10" i="91"/>
  <c r="GG10" i="91"/>
  <c r="GF10" i="91"/>
  <c r="GE10" i="91"/>
  <c r="GD10" i="91"/>
  <c r="GC10" i="91"/>
  <c r="GB10" i="91"/>
  <c r="GA10" i="91"/>
  <c r="FZ10" i="91"/>
  <c r="FY10" i="91"/>
  <c r="FW10" i="91"/>
  <c r="FV10" i="91"/>
  <c r="FU10" i="91"/>
  <c r="FT10" i="91"/>
  <c r="FS10" i="91"/>
  <c r="FR10" i="91"/>
  <c r="FQ10" i="91"/>
  <c r="FP10" i="91"/>
  <c r="FO10" i="91"/>
  <c r="FN10" i="91"/>
  <c r="FM10" i="91"/>
  <c r="FL10" i="91"/>
  <c r="FK10" i="91"/>
  <c r="FJ10" i="91"/>
  <c r="FI10" i="91"/>
  <c r="FH10" i="91"/>
  <c r="FG10" i="91"/>
  <c r="FF10" i="91"/>
  <c r="FE10" i="91"/>
  <c r="FD10" i="91"/>
  <c r="FC10" i="91"/>
  <c r="FB10" i="91"/>
  <c r="ER10" i="91"/>
  <c r="EQ10" i="91"/>
  <c r="ET10" i="91" s="1"/>
  <c r="EN10" i="91"/>
  <c r="EM10" i="91"/>
  <c r="EL10" i="91"/>
  <c r="EK10" i="91"/>
  <c r="EJ10" i="91"/>
  <c r="EI10" i="91"/>
  <c r="EH10" i="91"/>
  <c r="EG10" i="91"/>
  <c r="EF10" i="91"/>
  <c r="EE10" i="91"/>
  <c r="ED10" i="91"/>
  <c r="EC10" i="91"/>
  <c r="EB10" i="91"/>
  <c r="EA10" i="91"/>
  <c r="DZ10" i="91"/>
  <c r="DY10" i="91"/>
  <c r="DX10" i="91"/>
  <c r="DW10" i="91"/>
  <c r="DV10" i="91"/>
  <c r="DU10" i="91"/>
  <c r="DT10" i="91"/>
  <c r="DS10" i="91"/>
  <c r="DR10" i="91"/>
  <c r="DQ10" i="91"/>
  <c r="DP10" i="91"/>
  <c r="DO10" i="91"/>
  <c r="DN10" i="91"/>
  <c r="DM10" i="91"/>
  <c r="DL10" i="91"/>
  <c r="DK10" i="91"/>
  <c r="DJ10" i="91"/>
  <c r="DI10" i="91"/>
  <c r="DH10" i="91"/>
  <c r="DG10" i="91"/>
  <c r="DF10" i="91"/>
  <c r="DE10" i="91"/>
  <c r="DD10" i="91"/>
  <c r="DC10" i="91"/>
  <c r="DB10" i="91"/>
  <c r="DA10" i="91"/>
  <c r="CZ10" i="91"/>
  <c r="CY10" i="91"/>
  <c r="CW10" i="91"/>
  <c r="CV10" i="91"/>
  <c r="CU10" i="91"/>
  <c r="CT10" i="91"/>
  <c r="CS10" i="91"/>
  <c r="CR10" i="91"/>
  <c r="CQ10" i="91"/>
  <c r="CP10" i="91"/>
  <c r="CO10" i="91"/>
  <c r="CN10" i="91"/>
  <c r="CM10" i="91"/>
  <c r="CL10" i="91"/>
  <c r="CK10" i="91"/>
  <c r="CJ10" i="91"/>
  <c r="CI10" i="91"/>
  <c r="CH10" i="91"/>
  <c r="CG10" i="91"/>
  <c r="CF10" i="91"/>
  <c r="CE10" i="91"/>
  <c r="CD10" i="91"/>
  <c r="CC10" i="91"/>
  <c r="CB10" i="91"/>
  <c r="CA10" i="91"/>
  <c r="BZ10" i="91"/>
  <c r="BY10" i="91"/>
  <c r="BX10" i="91"/>
  <c r="BW10" i="91"/>
  <c r="BV10" i="91"/>
  <c r="BU10" i="91"/>
  <c r="BT10" i="91"/>
  <c r="BS10" i="91"/>
  <c r="BR10" i="91"/>
  <c r="BQ10" i="91"/>
  <c r="BP10" i="91"/>
  <c r="BO10" i="91"/>
  <c r="BN10" i="91"/>
  <c r="BM10" i="91"/>
  <c r="BL10" i="91"/>
  <c r="BK10" i="91"/>
  <c r="BJ10" i="91"/>
  <c r="BI10" i="91"/>
  <c r="BH10" i="91"/>
  <c r="BF10" i="91"/>
  <c r="BE10" i="91"/>
  <c r="BD10" i="91"/>
  <c r="BC10" i="91"/>
  <c r="BB10" i="91"/>
  <c r="BA10" i="91"/>
  <c r="AZ10" i="91"/>
  <c r="AY10" i="91"/>
  <c r="AX10" i="91"/>
  <c r="AW10" i="91"/>
  <c r="AV10" i="91"/>
  <c r="AU10" i="91"/>
  <c r="AT10" i="91"/>
  <c r="AS10" i="91"/>
  <c r="AR10" i="91"/>
  <c r="AQ10" i="91"/>
  <c r="AP10" i="91"/>
  <c r="AO10" i="91"/>
  <c r="AN10" i="91"/>
  <c r="AM10" i="91"/>
  <c r="AL10" i="91"/>
  <c r="AK10" i="91"/>
  <c r="AI10" i="91"/>
  <c r="AH10" i="91"/>
  <c r="AG10" i="91"/>
  <c r="AF10" i="91"/>
  <c r="AE10" i="91"/>
  <c r="AD10" i="91"/>
  <c r="AC10" i="91"/>
  <c r="AB10" i="91"/>
  <c r="AA10" i="91"/>
  <c r="Z10" i="91"/>
  <c r="Y10" i="91"/>
  <c r="X10" i="91"/>
  <c r="W10" i="91"/>
  <c r="V10" i="91"/>
  <c r="U10" i="91"/>
  <c r="T10" i="91"/>
  <c r="S10" i="91"/>
  <c r="R10" i="91"/>
  <c r="Q10" i="91"/>
  <c r="P10" i="91"/>
  <c r="O10" i="91"/>
  <c r="N10" i="91"/>
  <c r="IN13" i="91"/>
  <c r="IM13" i="91"/>
  <c r="IL13" i="91"/>
  <c r="IK13" i="91"/>
  <c r="IJ13" i="91"/>
  <c r="II13" i="91"/>
  <c r="IH13" i="91"/>
  <c r="IG13" i="91"/>
  <c r="IF13" i="91"/>
  <c r="IE13" i="91"/>
  <c r="ID13" i="91"/>
  <c r="IC13" i="91"/>
  <c r="IB13" i="91"/>
  <c r="IA13" i="91"/>
  <c r="HZ13" i="91"/>
  <c r="HY13" i="91"/>
  <c r="HX13" i="91"/>
  <c r="HW13" i="91"/>
  <c r="HV13" i="91"/>
  <c r="HU13" i="91"/>
  <c r="HT13" i="91"/>
  <c r="HS13" i="91"/>
  <c r="HQ13" i="91"/>
  <c r="HP13" i="91"/>
  <c r="HO13" i="91"/>
  <c r="HN13" i="91"/>
  <c r="HM13" i="91"/>
  <c r="HL13" i="91"/>
  <c r="HK13" i="91"/>
  <c r="HJ13" i="91"/>
  <c r="HI13" i="91"/>
  <c r="HH13" i="91"/>
  <c r="HG13" i="91"/>
  <c r="HF13" i="91"/>
  <c r="HE13" i="91"/>
  <c r="HD13" i="91"/>
  <c r="HC13" i="91"/>
  <c r="HB13" i="91"/>
  <c r="HA13" i="91"/>
  <c r="GZ13" i="91"/>
  <c r="GY13" i="91"/>
  <c r="GX13" i="91"/>
  <c r="GW13" i="91"/>
  <c r="GV13" i="91"/>
  <c r="GT13" i="91"/>
  <c r="GS13" i="91"/>
  <c r="GR13" i="91"/>
  <c r="GQ13" i="91"/>
  <c r="GP13" i="91"/>
  <c r="GO13" i="91"/>
  <c r="GN13" i="91"/>
  <c r="GM13" i="91"/>
  <c r="GL13" i="91"/>
  <c r="GK13" i="91"/>
  <c r="GJ13" i="91"/>
  <c r="GI13" i="91"/>
  <c r="GH13" i="91"/>
  <c r="GG13" i="91"/>
  <c r="GF13" i="91"/>
  <c r="GE13" i="91"/>
  <c r="GD13" i="91"/>
  <c r="GC13" i="91"/>
  <c r="GB13" i="91"/>
  <c r="GA13" i="91"/>
  <c r="FZ13" i="91"/>
  <c r="FY13" i="91"/>
  <c r="FW13" i="91"/>
  <c r="FV13" i="91"/>
  <c r="FU13" i="91"/>
  <c r="FT13" i="91"/>
  <c r="FS13" i="91"/>
  <c r="FR13" i="91"/>
  <c r="FQ13" i="91"/>
  <c r="FP13" i="91"/>
  <c r="FO13" i="91"/>
  <c r="FN13" i="91"/>
  <c r="FM13" i="91"/>
  <c r="FL13" i="91"/>
  <c r="FK13" i="91"/>
  <c r="FJ13" i="91"/>
  <c r="FI13" i="91"/>
  <c r="FH13" i="91"/>
  <c r="FG13" i="91"/>
  <c r="FF13" i="91"/>
  <c r="FE13" i="91"/>
  <c r="FD13" i="91"/>
  <c r="FC13" i="91"/>
  <c r="FB13" i="91"/>
  <c r="ER13" i="91"/>
  <c r="EQ13" i="91"/>
  <c r="EN13" i="91"/>
  <c r="EM13" i="91"/>
  <c r="EL13" i="91"/>
  <c r="EK13" i="91"/>
  <c r="EJ13" i="91"/>
  <c r="EI13" i="91"/>
  <c r="EH13" i="91"/>
  <c r="EG13" i="91"/>
  <c r="EF13" i="91"/>
  <c r="EE13" i="91"/>
  <c r="ED13" i="91"/>
  <c r="EC13" i="91"/>
  <c r="EB13" i="91"/>
  <c r="EA13" i="91"/>
  <c r="DZ13" i="91"/>
  <c r="DY13" i="91"/>
  <c r="DX13" i="91"/>
  <c r="DW13" i="91"/>
  <c r="DV13" i="91"/>
  <c r="DU13" i="91"/>
  <c r="DT13" i="91"/>
  <c r="DS13" i="91"/>
  <c r="DR13" i="91"/>
  <c r="DQ13" i="91"/>
  <c r="DP13" i="91"/>
  <c r="DO13" i="91"/>
  <c r="DN13" i="91"/>
  <c r="DM13" i="91"/>
  <c r="DL13" i="91"/>
  <c r="DK13" i="91"/>
  <c r="DJ13" i="91"/>
  <c r="DI13" i="91"/>
  <c r="DH13" i="91"/>
  <c r="DG13" i="91"/>
  <c r="DF13" i="91"/>
  <c r="DE13" i="91"/>
  <c r="DD13" i="91"/>
  <c r="DC13" i="91"/>
  <c r="DB13" i="91"/>
  <c r="DA13" i="91"/>
  <c r="CZ13" i="91"/>
  <c r="CY13" i="91"/>
  <c r="CW13" i="91"/>
  <c r="CV13" i="91"/>
  <c r="CU13" i="91"/>
  <c r="CT13" i="91"/>
  <c r="CS13" i="91"/>
  <c r="CR13" i="91"/>
  <c r="CQ13" i="91"/>
  <c r="CP13" i="91"/>
  <c r="CO13" i="91"/>
  <c r="CN13" i="91"/>
  <c r="CM13" i="91"/>
  <c r="CL13" i="91"/>
  <c r="CK13" i="91"/>
  <c r="CJ13" i="91"/>
  <c r="CI13" i="91"/>
  <c r="CH13" i="91"/>
  <c r="CG13" i="91"/>
  <c r="CF13" i="91"/>
  <c r="CE13" i="91"/>
  <c r="CD13" i="91"/>
  <c r="CC13" i="91"/>
  <c r="CB13" i="91"/>
  <c r="CA13" i="91"/>
  <c r="BZ13" i="91"/>
  <c r="BY13" i="91"/>
  <c r="BX13" i="91"/>
  <c r="BW13" i="91"/>
  <c r="BV13" i="91"/>
  <c r="BU13" i="91"/>
  <c r="BT13" i="91"/>
  <c r="BS13" i="91"/>
  <c r="BR13" i="91"/>
  <c r="BQ13" i="91"/>
  <c r="BP13" i="91"/>
  <c r="BO13" i="91"/>
  <c r="BN13" i="91"/>
  <c r="BM13" i="91"/>
  <c r="BL13" i="91"/>
  <c r="BK13" i="91"/>
  <c r="BJ13" i="91"/>
  <c r="BI13" i="91"/>
  <c r="BH13" i="91"/>
  <c r="BF13" i="91"/>
  <c r="BE13" i="91"/>
  <c r="BD13" i="91"/>
  <c r="BC13" i="91"/>
  <c r="BB13" i="91"/>
  <c r="BA13" i="91"/>
  <c r="AZ13" i="91"/>
  <c r="AY13" i="91"/>
  <c r="AX13" i="91"/>
  <c r="AW13" i="91"/>
  <c r="AV13" i="91"/>
  <c r="AU13" i="91"/>
  <c r="AT13" i="91"/>
  <c r="AS13" i="91"/>
  <c r="AR13" i="91"/>
  <c r="AQ13" i="91"/>
  <c r="AP13" i="91"/>
  <c r="AO13" i="91"/>
  <c r="AN13" i="91"/>
  <c r="AM13" i="91"/>
  <c r="AL13" i="91"/>
  <c r="AK13" i="91"/>
  <c r="AI13" i="91"/>
  <c r="AH13" i="91"/>
  <c r="AG13" i="91"/>
  <c r="AF13" i="91"/>
  <c r="AE13" i="91"/>
  <c r="AD13" i="91"/>
  <c r="AC13" i="91"/>
  <c r="AB13" i="91"/>
  <c r="AA13" i="91"/>
  <c r="Z13" i="91"/>
  <c r="Y13" i="91"/>
  <c r="X13" i="91"/>
  <c r="W13" i="91"/>
  <c r="V13" i="91"/>
  <c r="U13" i="91"/>
  <c r="T13" i="91"/>
  <c r="S13" i="91"/>
  <c r="R13" i="91"/>
  <c r="Q13" i="91"/>
  <c r="P13" i="91"/>
  <c r="O13" i="91"/>
  <c r="N13" i="91"/>
  <c r="IN12" i="91"/>
  <c r="IM12" i="91"/>
  <c r="IL12" i="91"/>
  <c r="IK12" i="91"/>
  <c r="IJ12" i="91"/>
  <c r="II12" i="91"/>
  <c r="IH12" i="91"/>
  <c r="IG12" i="91"/>
  <c r="IF12" i="91"/>
  <c r="IE12" i="91"/>
  <c r="ID12" i="91"/>
  <c r="IC12" i="91"/>
  <c r="IB12" i="91"/>
  <c r="IA12" i="91"/>
  <c r="HZ12" i="91"/>
  <c r="HY12" i="91"/>
  <c r="HX12" i="91"/>
  <c r="HW12" i="91"/>
  <c r="HV12" i="91"/>
  <c r="HU12" i="91"/>
  <c r="HT12" i="91"/>
  <c r="HS12" i="91"/>
  <c r="HQ12" i="91"/>
  <c r="HP12" i="91"/>
  <c r="HO12" i="91"/>
  <c r="HN12" i="91"/>
  <c r="HM12" i="91"/>
  <c r="HL12" i="91"/>
  <c r="HK12" i="91"/>
  <c r="HJ12" i="91"/>
  <c r="HI12" i="91"/>
  <c r="HH12" i="91"/>
  <c r="HG12" i="91"/>
  <c r="HF12" i="91"/>
  <c r="HE12" i="91"/>
  <c r="HD12" i="91"/>
  <c r="HC12" i="91"/>
  <c r="HB12" i="91"/>
  <c r="HA12" i="91"/>
  <c r="GZ12" i="91"/>
  <c r="GY12" i="91"/>
  <c r="GX12" i="91"/>
  <c r="GW12" i="91"/>
  <c r="GV12" i="91"/>
  <c r="GT12" i="91"/>
  <c r="GS12" i="91"/>
  <c r="GR12" i="91"/>
  <c r="GQ12" i="91"/>
  <c r="GP12" i="91"/>
  <c r="GO12" i="91"/>
  <c r="GN12" i="91"/>
  <c r="GM12" i="91"/>
  <c r="GL12" i="91"/>
  <c r="GK12" i="91"/>
  <c r="GJ12" i="91"/>
  <c r="GI12" i="91"/>
  <c r="GH12" i="91"/>
  <c r="GG12" i="91"/>
  <c r="GF12" i="91"/>
  <c r="GE12" i="91"/>
  <c r="GD12" i="91"/>
  <c r="GC12" i="91"/>
  <c r="GB12" i="91"/>
  <c r="GA12" i="91"/>
  <c r="FZ12" i="91"/>
  <c r="FY12" i="91"/>
  <c r="FW12" i="91"/>
  <c r="FV12" i="91"/>
  <c r="FU12" i="91"/>
  <c r="FT12" i="91"/>
  <c r="FS12" i="91"/>
  <c r="FR12" i="91"/>
  <c r="FQ12" i="91"/>
  <c r="FP12" i="91"/>
  <c r="FO12" i="91"/>
  <c r="FN12" i="91"/>
  <c r="FM12" i="91"/>
  <c r="FL12" i="91"/>
  <c r="FK12" i="91"/>
  <c r="FJ12" i="91"/>
  <c r="FI12" i="91"/>
  <c r="FH12" i="91"/>
  <c r="FG12" i="91"/>
  <c r="FF12" i="91"/>
  <c r="FE12" i="91"/>
  <c r="FD12" i="91"/>
  <c r="FC12" i="91"/>
  <c r="FB12" i="91"/>
  <c r="ER12" i="91"/>
  <c r="EQ12" i="91"/>
  <c r="EN12" i="91"/>
  <c r="EM12" i="91"/>
  <c r="EL12" i="91"/>
  <c r="EK12" i="91"/>
  <c r="EJ12" i="91"/>
  <c r="EI12" i="91"/>
  <c r="EH12" i="91"/>
  <c r="EG12" i="91"/>
  <c r="EF12" i="91"/>
  <c r="EE12" i="91"/>
  <c r="ED12" i="91"/>
  <c r="EC12" i="91"/>
  <c r="EB12" i="91"/>
  <c r="EA12" i="91"/>
  <c r="DZ12" i="91"/>
  <c r="DY12" i="91"/>
  <c r="DX12" i="91"/>
  <c r="DW12" i="91"/>
  <c r="DV12" i="91"/>
  <c r="DU12" i="91"/>
  <c r="DT12" i="91"/>
  <c r="DS12" i="91"/>
  <c r="DR12" i="91"/>
  <c r="DQ12" i="91"/>
  <c r="DP12" i="91"/>
  <c r="DO12" i="91"/>
  <c r="DN12" i="91"/>
  <c r="DM12" i="91"/>
  <c r="DL12" i="91"/>
  <c r="DK12" i="91"/>
  <c r="DJ12" i="91"/>
  <c r="DI12" i="91"/>
  <c r="DH12" i="91"/>
  <c r="DG12" i="91"/>
  <c r="DF12" i="91"/>
  <c r="DE12" i="91"/>
  <c r="DD12" i="91"/>
  <c r="DC12" i="91"/>
  <c r="DB12" i="91"/>
  <c r="DA12" i="91"/>
  <c r="CZ12" i="91"/>
  <c r="CY12" i="91"/>
  <c r="CW12" i="91"/>
  <c r="CV12" i="91"/>
  <c r="CU12" i="91"/>
  <c r="CT12" i="91"/>
  <c r="CS12" i="91"/>
  <c r="CR12" i="91"/>
  <c r="CQ12" i="91"/>
  <c r="CP12" i="91"/>
  <c r="CO12" i="91"/>
  <c r="CN12" i="91"/>
  <c r="CM12" i="91"/>
  <c r="CL12" i="91"/>
  <c r="CK12" i="91"/>
  <c r="CJ12" i="91"/>
  <c r="CI12" i="91"/>
  <c r="CH12" i="91"/>
  <c r="CG12" i="91"/>
  <c r="CF12" i="91"/>
  <c r="CE12" i="91"/>
  <c r="CD12" i="91"/>
  <c r="CC12" i="91"/>
  <c r="CB12" i="91"/>
  <c r="CA12" i="91"/>
  <c r="BZ12" i="91"/>
  <c r="BY12" i="91"/>
  <c r="BX12" i="91"/>
  <c r="BW12" i="91"/>
  <c r="BV12" i="91"/>
  <c r="BU12" i="91"/>
  <c r="BT12" i="91"/>
  <c r="BS12" i="91"/>
  <c r="BR12" i="91"/>
  <c r="BQ12" i="91"/>
  <c r="BP12" i="91"/>
  <c r="BO12" i="91"/>
  <c r="BN12" i="91"/>
  <c r="BM12" i="91"/>
  <c r="BL12" i="91"/>
  <c r="BK12" i="91"/>
  <c r="BJ12" i="91"/>
  <c r="BI12" i="91"/>
  <c r="BH12" i="91"/>
  <c r="BF12" i="91"/>
  <c r="BE12" i="91"/>
  <c r="BD12" i="91"/>
  <c r="BC12" i="91"/>
  <c r="BB12" i="91"/>
  <c r="BA12" i="91"/>
  <c r="AZ12" i="91"/>
  <c r="AY12" i="91"/>
  <c r="AX12" i="91"/>
  <c r="AW12" i="91"/>
  <c r="AV12" i="91"/>
  <c r="AU12" i="91"/>
  <c r="AT12" i="91"/>
  <c r="AS12" i="91"/>
  <c r="AR12" i="91"/>
  <c r="AQ12" i="91"/>
  <c r="AP12" i="91"/>
  <c r="AO12" i="91"/>
  <c r="AN12" i="91"/>
  <c r="AM12" i="91"/>
  <c r="AL12" i="91"/>
  <c r="AK12" i="91"/>
  <c r="AI12" i="91"/>
  <c r="AH12" i="91"/>
  <c r="AG12" i="91"/>
  <c r="AF12" i="91"/>
  <c r="AE12" i="91"/>
  <c r="AD12" i="91"/>
  <c r="AC12" i="91"/>
  <c r="AB12" i="91"/>
  <c r="AA12" i="91"/>
  <c r="Z12" i="91"/>
  <c r="Y12" i="91"/>
  <c r="X12" i="91"/>
  <c r="W12" i="91"/>
  <c r="V12" i="91"/>
  <c r="U12" i="91"/>
  <c r="T12" i="91"/>
  <c r="S12" i="91"/>
  <c r="R12" i="91"/>
  <c r="Q12" i="91"/>
  <c r="P12" i="91"/>
  <c r="O12" i="91"/>
  <c r="N12" i="91"/>
  <c r="IP4" i="91"/>
  <c r="IN43" i="90"/>
  <c r="IM43" i="90"/>
  <c r="IL43" i="90"/>
  <c r="IK43" i="90"/>
  <c r="IJ43" i="90"/>
  <c r="II43" i="90"/>
  <c r="IH43" i="90"/>
  <c r="IG43" i="90"/>
  <c r="IF43" i="90"/>
  <c r="IE43" i="90"/>
  <c r="ID43" i="90"/>
  <c r="IC43" i="90"/>
  <c r="IB43" i="90"/>
  <c r="IA43" i="90"/>
  <c r="HZ43" i="90"/>
  <c r="HY43" i="90"/>
  <c r="HX43" i="90"/>
  <c r="HW43" i="90"/>
  <c r="HV43" i="90"/>
  <c r="HU43" i="90"/>
  <c r="HT43" i="90"/>
  <c r="HS43" i="90"/>
  <c r="IO43" i="90" s="1"/>
  <c r="HQ43" i="90"/>
  <c r="HP43" i="90"/>
  <c r="HO43" i="90"/>
  <c r="HN43" i="90"/>
  <c r="HM43" i="90"/>
  <c r="HL43" i="90"/>
  <c r="HK43" i="90"/>
  <c r="HJ43" i="90"/>
  <c r="HI43" i="90"/>
  <c r="HH43" i="90"/>
  <c r="HG43" i="90"/>
  <c r="HF43" i="90"/>
  <c r="HE43" i="90"/>
  <c r="HD43" i="90"/>
  <c r="HC43" i="90"/>
  <c r="HB43" i="90"/>
  <c r="HA43" i="90"/>
  <c r="GZ43" i="90"/>
  <c r="GY43" i="90"/>
  <c r="GX43" i="90"/>
  <c r="GW43" i="90"/>
  <c r="GV43" i="90"/>
  <c r="GT43" i="90"/>
  <c r="GS43" i="90"/>
  <c r="GR43" i="90"/>
  <c r="GQ43" i="90"/>
  <c r="GP43" i="90"/>
  <c r="GO43" i="90"/>
  <c r="GN43" i="90"/>
  <c r="GM43" i="90"/>
  <c r="GL43" i="90"/>
  <c r="GK43" i="90"/>
  <c r="GJ43" i="90"/>
  <c r="GI43" i="90"/>
  <c r="GH43" i="90"/>
  <c r="GG43" i="90"/>
  <c r="GF43" i="90"/>
  <c r="GE43" i="90"/>
  <c r="GD43" i="90"/>
  <c r="GC43" i="90"/>
  <c r="GB43" i="90"/>
  <c r="GA43" i="90"/>
  <c r="FZ43" i="90"/>
  <c r="FY43" i="90"/>
  <c r="FW43" i="90"/>
  <c r="FV43" i="90"/>
  <c r="FU43" i="90"/>
  <c r="FT43" i="90"/>
  <c r="FS43" i="90"/>
  <c r="FR43" i="90"/>
  <c r="FQ43" i="90"/>
  <c r="FP43" i="90"/>
  <c r="FO43" i="90"/>
  <c r="FN43" i="90"/>
  <c r="FM43" i="90"/>
  <c r="FL43" i="90"/>
  <c r="FK43" i="90"/>
  <c r="FJ43" i="90"/>
  <c r="FI43" i="90"/>
  <c r="FH43" i="90"/>
  <c r="FG43" i="90"/>
  <c r="FF43" i="90"/>
  <c r="FE43" i="90"/>
  <c r="FD43" i="90"/>
  <c r="FC43" i="90"/>
  <c r="FB43" i="90"/>
  <c r="ER43" i="90"/>
  <c r="EQ43" i="90"/>
  <c r="ET43" i="90" s="1"/>
  <c r="EN43" i="90"/>
  <c r="EM43" i="90"/>
  <c r="EL43" i="90"/>
  <c r="EK43" i="90"/>
  <c r="EJ43" i="90"/>
  <c r="EI43" i="90"/>
  <c r="EH43" i="90"/>
  <c r="EG43" i="90"/>
  <c r="EF43" i="90"/>
  <c r="EE43" i="90"/>
  <c r="ED43" i="90"/>
  <c r="EC43" i="90"/>
  <c r="EB43" i="90"/>
  <c r="EA43" i="90"/>
  <c r="DZ43" i="90"/>
  <c r="DY43" i="90"/>
  <c r="DX43" i="90"/>
  <c r="DW43" i="90"/>
  <c r="DV43" i="90"/>
  <c r="DU43" i="90"/>
  <c r="DT43" i="90"/>
  <c r="DS43" i="90"/>
  <c r="DR43" i="90"/>
  <c r="DQ43" i="90"/>
  <c r="DP43" i="90"/>
  <c r="DO43" i="90"/>
  <c r="DN43" i="90"/>
  <c r="DM43" i="90"/>
  <c r="DL43" i="90"/>
  <c r="DK43" i="90"/>
  <c r="DJ43" i="90"/>
  <c r="DI43" i="90"/>
  <c r="DH43" i="90"/>
  <c r="DG43" i="90"/>
  <c r="DF43" i="90"/>
  <c r="DE43" i="90"/>
  <c r="DD43" i="90"/>
  <c r="DC43" i="90"/>
  <c r="DB43" i="90"/>
  <c r="DA43" i="90"/>
  <c r="CZ43" i="90"/>
  <c r="CY43" i="90"/>
  <c r="CW43" i="90"/>
  <c r="CV43" i="90"/>
  <c r="CU43" i="90"/>
  <c r="CT43" i="90"/>
  <c r="CS43" i="90"/>
  <c r="CR43" i="90"/>
  <c r="CQ43" i="90"/>
  <c r="CP43" i="90"/>
  <c r="CO43" i="90"/>
  <c r="CN43" i="90"/>
  <c r="CM43" i="90"/>
  <c r="CL43" i="90"/>
  <c r="CK43" i="90"/>
  <c r="CJ43" i="90"/>
  <c r="CI43" i="90"/>
  <c r="CH43" i="90"/>
  <c r="CG43" i="90"/>
  <c r="CF43" i="90"/>
  <c r="CE43" i="90"/>
  <c r="CD43" i="90"/>
  <c r="CC43" i="90"/>
  <c r="CB43" i="90"/>
  <c r="CA43" i="90"/>
  <c r="BZ43" i="90"/>
  <c r="BY43" i="90"/>
  <c r="BX43" i="90"/>
  <c r="BW43" i="90"/>
  <c r="BV43" i="90"/>
  <c r="BU43" i="90"/>
  <c r="BT43" i="90"/>
  <c r="BS43" i="90"/>
  <c r="BR43" i="90"/>
  <c r="BQ43" i="90"/>
  <c r="BP43" i="90"/>
  <c r="BO43" i="90"/>
  <c r="BN43" i="90"/>
  <c r="BM43" i="90"/>
  <c r="BL43" i="90"/>
  <c r="BK43" i="90"/>
  <c r="BJ43" i="90"/>
  <c r="BI43" i="90"/>
  <c r="BH43" i="90"/>
  <c r="BF43" i="90"/>
  <c r="BE43" i="90"/>
  <c r="BD43" i="90"/>
  <c r="BC43" i="90"/>
  <c r="BB43" i="90"/>
  <c r="BA43" i="90"/>
  <c r="AZ43" i="90"/>
  <c r="AY43" i="90"/>
  <c r="AX43" i="90"/>
  <c r="AW43" i="90"/>
  <c r="AV43" i="90"/>
  <c r="AU43" i="90"/>
  <c r="AT43" i="90"/>
  <c r="AS43" i="90"/>
  <c r="AR43" i="90"/>
  <c r="AQ43" i="90"/>
  <c r="AP43" i="90"/>
  <c r="AO43" i="90"/>
  <c r="AN43" i="90"/>
  <c r="AM43" i="90"/>
  <c r="AL43" i="90"/>
  <c r="AK43" i="90"/>
  <c r="AI43" i="90"/>
  <c r="AH43" i="90"/>
  <c r="AG43" i="90"/>
  <c r="AF43" i="90"/>
  <c r="AE43" i="90"/>
  <c r="AD43" i="90"/>
  <c r="AC43" i="90"/>
  <c r="AB43" i="90"/>
  <c r="AA43" i="90"/>
  <c r="Z43" i="90"/>
  <c r="Y43" i="90"/>
  <c r="X43" i="90"/>
  <c r="W43" i="90"/>
  <c r="V43" i="90"/>
  <c r="U43" i="90"/>
  <c r="T43" i="90"/>
  <c r="S43" i="90"/>
  <c r="R43" i="90"/>
  <c r="Q43" i="90"/>
  <c r="P43" i="90"/>
  <c r="O43" i="90"/>
  <c r="N43" i="90"/>
  <c r="IN42" i="90"/>
  <c r="IM42" i="90"/>
  <c r="IL42" i="90"/>
  <c r="IK42" i="90"/>
  <c r="IJ42" i="90"/>
  <c r="II42" i="90"/>
  <c r="IH42" i="90"/>
  <c r="IG42" i="90"/>
  <c r="IF42" i="90"/>
  <c r="IE42" i="90"/>
  <c r="ID42" i="90"/>
  <c r="IC42" i="90"/>
  <c r="IB42" i="90"/>
  <c r="IA42" i="90"/>
  <c r="HZ42" i="90"/>
  <c r="HY42" i="90"/>
  <c r="HX42" i="90"/>
  <c r="HW42" i="90"/>
  <c r="HV42" i="90"/>
  <c r="HU42" i="90"/>
  <c r="HT42" i="90"/>
  <c r="HS42" i="90"/>
  <c r="HQ42" i="90"/>
  <c r="HP42" i="90"/>
  <c r="HO42" i="90"/>
  <c r="HN42" i="90"/>
  <c r="HM42" i="90"/>
  <c r="HL42" i="90"/>
  <c r="HK42" i="90"/>
  <c r="HJ42" i="90"/>
  <c r="HI42" i="90"/>
  <c r="HH42" i="90"/>
  <c r="HG42" i="90"/>
  <c r="HF42" i="90"/>
  <c r="HE42" i="90"/>
  <c r="HD42" i="90"/>
  <c r="HC42" i="90"/>
  <c r="HB42" i="90"/>
  <c r="HA42" i="90"/>
  <c r="GZ42" i="90"/>
  <c r="GY42" i="90"/>
  <c r="GX42" i="90"/>
  <c r="GW42" i="90"/>
  <c r="GV42" i="90"/>
  <c r="GT42" i="90"/>
  <c r="GS42" i="90"/>
  <c r="GR42" i="90"/>
  <c r="GQ42" i="90"/>
  <c r="GP42" i="90"/>
  <c r="GO42" i="90"/>
  <c r="GN42" i="90"/>
  <c r="GM42" i="90"/>
  <c r="GL42" i="90"/>
  <c r="GK42" i="90"/>
  <c r="GJ42" i="90"/>
  <c r="GI42" i="90"/>
  <c r="GH42" i="90"/>
  <c r="GG42" i="90"/>
  <c r="GF42" i="90"/>
  <c r="GE42" i="90"/>
  <c r="GD42" i="90"/>
  <c r="GC42" i="90"/>
  <c r="GB42" i="90"/>
  <c r="GA42" i="90"/>
  <c r="FZ42" i="90"/>
  <c r="FY42" i="90"/>
  <c r="FW42" i="90"/>
  <c r="FV42" i="90"/>
  <c r="FU42" i="90"/>
  <c r="FT42" i="90"/>
  <c r="FS42" i="90"/>
  <c r="FR42" i="90"/>
  <c r="FQ42" i="90"/>
  <c r="FP42" i="90"/>
  <c r="FO42" i="90"/>
  <c r="FN42" i="90"/>
  <c r="FM42" i="90"/>
  <c r="FL42" i="90"/>
  <c r="FK42" i="90"/>
  <c r="FJ42" i="90"/>
  <c r="FI42" i="90"/>
  <c r="FH42" i="90"/>
  <c r="FG42" i="90"/>
  <c r="FF42" i="90"/>
  <c r="FE42" i="90"/>
  <c r="FD42" i="90"/>
  <c r="FC42" i="90"/>
  <c r="FB42" i="90"/>
  <c r="ER42" i="90"/>
  <c r="EQ42" i="90"/>
  <c r="EN42" i="90"/>
  <c r="EM42" i="90"/>
  <c r="EL42" i="90"/>
  <c r="EK42" i="90"/>
  <c r="EJ42" i="90"/>
  <c r="EI42" i="90"/>
  <c r="EH42" i="90"/>
  <c r="EG42" i="90"/>
  <c r="EF42" i="90"/>
  <c r="EE42" i="90"/>
  <c r="ED42" i="90"/>
  <c r="EC42" i="90"/>
  <c r="EB42" i="90"/>
  <c r="EA42" i="90"/>
  <c r="DZ42" i="90"/>
  <c r="DY42" i="90"/>
  <c r="DX42" i="90"/>
  <c r="DW42" i="90"/>
  <c r="DV42" i="90"/>
  <c r="DU42" i="90"/>
  <c r="DT42" i="90"/>
  <c r="DS42" i="90"/>
  <c r="DR42" i="90"/>
  <c r="DQ42" i="90"/>
  <c r="DP42" i="90"/>
  <c r="DO42" i="90"/>
  <c r="DN42" i="90"/>
  <c r="DM42" i="90"/>
  <c r="DL42" i="90"/>
  <c r="DK42" i="90"/>
  <c r="DJ42" i="90"/>
  <c r="DI42" i="90"/>
  <c r="DH42" i="90"/>
  <c r="DG42" i="90"/>
  <c r="DF42" i="90"/>
  <c r="DE42" i="90"/>
  <c r="DD42" i="90"/>
  <c r="DC42" i="90"/>
  <c r="DB42" i="90"/>
  <c r="DA42" i="90"/>
  <c r="CZ42" i="90"/>
  <c r="CY42" i="90"/>
  <c r="CW42" i="90"/>
  <c r="CV42" i="90"/>
  <c r="CU42" i="90"/>
  <c r="CT42" i="90"/>
  <c r="CS42" i="90"/>
  <c r="CR42" i="90"/>
  <c r="CQ42" i="90"/>
  <c r="CP42" i="90"/>
  <c r="CO42" i="90"/>
  <c r="CN42" i="90"/>
  <c r="CM42" i="90"/>
  <c r="CL42" i="90"/>
  <c r="CK42" i="90"/>
  <c r="CJ42" i="90"/>
  <c r="CI42" i="90"/>
  <c r="CH42" i="90"/>
  <c r="CG42" i="90"/>
  <c r="CF42" i="90"/>
  <c r="CE42" i="90"/>
  <c r="CD42" i="90"/>
  <c r="CC42" i="90"/>
  <c r="CB42" i="90"/>
  <c r="CA42" i="90"/>
  <c r="BZ42" i="90"/>
  <c r="BY42" i="90"/>
  <c r="BX42" i="90"/>
  <c r="BW42" i="90"/>
  <c r="BV42" i="90"/>
  <c r="BU42" i="90"/>
  <c r="BT42" i="90"/>
  <c r="BS42" i="90"/>
  <c r="BR42" i="90"/>
  <c r="BQ42" i="90"/>
  <c r="BP42" i="90"/>
  <c r="BO42" i="90"/>
  <c r="BN42" i="90"/>
  <c r="BM42" i="90"/>
  <c r="BL42" i="90"/>
  <c r="BK42" i="90"/>
  <c r="BJ42" i="90"/>
  <c r="BI42" i="90"/>
  <c r="BH42" i="90"/>
  <c r="BF42" i="90"/>
  <c r="BE42" i="90"/>
  <c r="BD42" i="90"/>
  <c r="BC42" i="90"/>
  <c r="BB42" i="90"/>
  <c r="BA42" i="90"/>
  <c r="AZ42" i="90"/>
  <c r="AY42" i="90"/>
  <c r="AX42" i="90"/>
  <c r="AW42" i="90"/>
  <c r="AV42" i="90"/>
  <c r="AU42" i="90"/>
  <c r="AT42" i="90"/>
  <c r="AS42" i="90"/>
  <c r="AR42" i="90"/>
  <c r="AQ42" i="90"/>
  <c r="AP42" i="90"/>
  <c r="AO42" i="90"/>
  <c r="AN42" i="90"/>
  <c r="AM42" i="90"/>
  <c r="AL42" i="90"/>
  <c r="AK42" i="90"/>
  <c r="AI42" i="90"/>
  <c r="AH42" i="90"/>
  <c r="AG42" i="90"/>
  <c r="AF42" i="90"/>
  <c r="AE42" i="90"/>
  <c r="AD42" i="90"/>
  <c r="AC42" i="90"/>
  <c r="AB42" i="90"/>
  <c r="AA42" i="90"/>
  <c r="Z42" i="90"/>
  <c r="Y42" i="90"/>
  <c r="X42" i="90"/>
  <c r="W42" i="90"/>
  <c r="V42" i="90"/>
  <c r="U42" i="90"/>
  <c r="T42" i="90"/>
  <c r="S42" i="90"/>
  <c r="R42" i="90"/>
  <c r="Q42" i="90"/>
  <c r="P42" i="90"/>
  <c r="O42" i="90"/>
  <c r="N42" i="90"/>
  <c r="IN41" i="90"/>
  <c r="IM41" i="90"/>
  <c r="IL41" i="90"/>
  <c r="IK41" i="90"/>
  <c r="IJ41" i="90"/>
  <c r="II41" i="90"/>
  <c r="IH41" i="90"/>
  <c r="IG41" i="90"/>
  <c r="IF41" i="90"/>
  <c r="IE41" i="90"/>
  <c r="ID41" i="90"/>
  <c r="IC41" i="90"/>
  <c r="IB41" i="90"/>
  <c r="IA41" i="90"/>
  <c r="HZ41" i="90"/>
  <c r="HY41" i="90"/>
  <c r="HX41" i="90"/>
  <c r="HW41" i="90"/>
  <c r="HV41" i="90"/>
  <c r="HU41" i="90"/>
  <c r="HT41" i="90"/>
  <c r="HS41" i="90"/>
  <c r="HQ41" i="90"/>
  <c r="HP41" i="90"/>
  <c r="HO41" i="90"/>
  <c r="HN41" i="90"/>
  <c r="HM41" i="90"/>
  <c r="HL41" i="90"/>
  <c r="HK41" i="90"/>
  <c r="HJ41" i="90"/>
  <c r="HI41" i="90"/>
  <c r="HH41" i="90"/>
  <c r="HG41" i="90"/>
  <c r="HF41" i="90"/>
  <c r="HE41" i="90"/>
  <c r="HD41" i="90"/>
  <c r="HC41" i="90"/>
  <c r="HB41" i="90"/>
  <c r="HA41" i="90"/>
  <c r="GZ41" i="90"/>
  <c r="GY41" i="90"/>
  <c r="GX41" i="90"/>
  <c r="GW41" i="90"/>
  <c r="GV41" i="90"/>
  <c r="GT41" i="90"/>
  <c r="GS41" i="90"/>
  <c r="GR41" i="90"/>
  <c r="GQ41" i="90"/>
  <c r="GP41" i="90"/>
  <c r="GO41" i="90"/>
  <c r="GN41" i="90"/>
  <c r="GM41" i="90"/>
  <c r="GL41" i="90"/>
  <c r="GK41" i="90"/>
  <c r="GJ41" i="90"/>
  <c r="GI41" i="90"/>
  <c r="GH41" i="90"/>
  <c r="GG41" i="90"/>
  <c r="GF41" i="90"/>
  <c r="GE41" i="90"/>
  <c r="GD41" i="90"/>
  <c r="GC41" i="90"/>
  <c r="GB41" i="90"/>
  <c r="GA41" i="90"/>
  <c r="FZ41" i="90"/>
  <c r="FY41" i="90"/>
  <c r="FW41" i="90"/>
  <c r="FV41" i="90"/>
  <c r="FU41" i="90"/>
  <c r="FT41" i="90"/>
  <c r="FS41" i="90"/>
  <c r="FR41" i="90"/>
  <c r="FQ41" i="90"/>
  <c r="FP41" i="90"/>
  <c r="FO41" i="90"/>
  <c r="FN41" i="90"/>
  <c r="FM41" i="90"/>
  <c r="FL41" i="90"/>
  <c r="FK41" i="90"/>
  <c r="FJ41" i="90"/>
  <c r="FI41" i="90"/>
  <c r="FH41" i="90"/>
  <c r="FG41" i="90"/>
  <c r="FF41" i="90"/>
  <c r="FE41" i="90"/>
  <c r="FD41" i="90"/>
  <c r="FC41" i="90"/>
  <c r="FB41" i="90"/>
  <c r="ER41" i="90"/>
  <c r="EQ41" i="90"/>
  <c r="EN41" i="90"/>
  <c r="EM41" i="90"/>
  <c r="EL41" i="90"/>
  <c r="EK41" i="90"/>
  <c r="EJ41" i="90"/>
  <c r="EI41" i="90"/>
  <c r="EH41" i="90"/>
  <c r="EG41" i="90"/>
  <c r="EF41" i="90"/>
  <c r="EE41" i="90"/>
  <c r="ED41" i="90"/>
  <c r="EC41" i="90"/>
  <c r="EB41" i="90"/>
  <c r="EA41" i="90"/>
  <c r="DZ41" i="90"/>
  <c r="DY41" i="90"/>
  <c r="DX41" i="90"/>
  <c r="DW41" i="90"/>
  <c r="DV41" i="90"/>
  <c r="DU41" i="90"/>
  <c r="DT41" i="90"/>
  <c r="DS41" i="90"/>
  <c r="DR41" i="90"/>
  <c r="DQ41" i="90"/>
  <c r="DP41" i="90"/>
  <c r="DO41" i="90"/>
  <c r="DN41" i="90"/>
  <c r="DM41" i="90"/>
  <c r="DL41" i="90"/>
  <c r="DK41" i="90"/>
  <c r="DJ41" i="90"/>
  <c r="DI41" i="90"/>
  <c r="DH41" i="90"/>
  <c r="DG41" i="90"/>
  <c r="DF41" i="90"/>
  <c r="DE41" i="90"/>
  <c r="DD41" i="90"/>
  <c r="DC41" i="90"/>
  <c r="DB41" i="90"/>
  <c r="DA41" i="90"/>
  <c r="CZ41" i="90"/>
  <c r="CY41" i="90"/>
  <c r="CW41" i="90"/>
  <c r="CV41" i="90"/>
  <c r="CU41" i="90"/>
  <c r="CT41" i="90"/>
  <c r="CS41" i="90"/>
  <c r="CR41" i="90"/>
  <c r="CQ41" i="90"/>
  <c r="CP41" i="90"/>
  <c r="CO41" i="90"/>
  <c r="CN41" i="90"/>
  <c r="CM41" i="90"/>
  <c r="CL41" i="90"/>
  <c r="CK41" i="90"/>
  <c r="CJ41" i="90"/>
  <c r="CI41" i="90"/>
  <c r="CH41" i="90"/>
  <c r="CG41" i="90"/>
  <c r="CF41" i="90"/>
  <c r="CE41" i="90"/>
  <c r="CD41" i="90"/>
  <c r="CC41" i="90"/>
  <c r="CB41" i="90"/>
  <c r="CA41" i="90"/>
  <c r="BZ41" i="90"/>
  <c r="BY41" i="90"/>
  <c r="BX41" i="90"/>
  <c r="BW41" i="90"/>
  <c r="BV41" i="90"/>
  <c r="BU41" i="90"/>
  <c r="BT41" i="90"/>
  <c r="BS41" i="90"/>
  <c r="BR41" i="90"/>
  <c r="BQ41" i="90"/>
  <c r="BP41" i="90"/>
  <c r="BO41" i="90"/>
  <c r="BN41" i="90"/>
  <c r="BM41" i="90"/>
  <c r="BL41" i="90"/>
  <c r="BK41" i="90"/>
  <c r="BJ41" i="90"/>
  <c r="BI41" i="90"/>
  <c r="BH41" i="90"/>
  <c r="BF41" i="90"/>
  <c r="BE41" i="90"/>
  <c r="BD41" i="90"/>
  <c r="BC41" i="90"/>
  <c r="BB41" i="90"/>
  <c r="BA41" i="90"/>
  <c r="AZ41" i="90"/>
  <c r="AY41" i="90"/>
  <c r="AX41" i="90"/>
  <c r="AW41" i="90"/>
  <c r="AV41" i="90"/>
  <c r="AU41" i="90"/>
  <c r="AT41" i="90"/>
  <c r="AS41" i="90"/>
  <c r="AR41" i="90"/>
  <c r="AQ41" i="90"/>
  <c r="AP41" i="90"/>
  <c r="AO41" i="90"/>
  <c r="AN41" i="90"/>
  <c r="AM41" i="90"/>
  <c r="AL41" i="90"/>
  <c r="AK41" i="90"/>
  <c r="AI41" i="90"/>
  <c r="AH41" i="90"/>
  <c r="AG41" i="90"/>
  <c r="AF41" i="90"/>
  <c r="AE41" i="90"/>
  <c r="AD41" i="90"/>
  <c r="AC41" i="90"/>
  <c r="AB41" i="90"/>
  <c r="AA41" i="90"/>
  <c r="Z41" i="90"/>
  <c r="Y41" i="90"/>
  <c r="X41" i="90"/>
  <c r="W41" i="90"/>
  <c r="V41" i="90"/>
  <c r="U41" i="90"/>
  <c r="T41" i="90"/>
  <c r="S41" i="90"/>
  <c r="R41" i="90"/>
  <c r="Q41" i="90"/>
  <c r="P41" i="90"/>
  <c r="O41" i="90"/>
  <c r="N41" i="90"/>
  <c r="IN40" i="90"/>
  <c r="IM40" i="90"/>
  <c r="IL40" i="90"/>
  <c r="IK40" i="90"/>
  <c r="IJ40" i="90"/>
  <c r="II40" i="90"/>
  <c r="IH40" i="90"/>
  <c r="IG40" i="90"/>
  <c r="IF40" i="90"/>
  <c r="IE40" i="90"/>
  <c r="ID40" i="90"/>
  <c r="IC40" i="90"/>
  <c r="IB40" i="90"/>
  <c r="IA40" i="90"/>
  <c r="HZ40" i="90"/>
  <c r="HY40" i="90"/>
  <c r="HX40" i="90"/>
  <c r="HW40" i="90"/>
  <c r="HV40" i="90"/>
  <c r="HU40" i="90"/>
  <c r="HT40" i="90"/>
  <c r="HS40" i="90"/>
  <c r="HQ40" i="90"/>
  <c r="HP40" i="90"/>
  <c r="HO40" i="90"/>
  <c r="HN40" i="90"/>
  <c r="HM40" i="90"/>
  <c r="HL40" i="90"/>
  <c r="HK40" i="90"/>
  <c r="HJ40" i="90"/>
  <c r="HI40" i="90"/>
  <c r="HH40" i="90"/>
  <c r="HG40" i="90"/>
  <c r="HF40" i="90"/>
  <c r="HE40" i="90"/>
  <c r="HD40" i="90"/>
  <c r="HC40" i="90"/>
  <c r="HB40" i="90"/>
  <c r="HA40" i="90"/>
  <c r="GZ40" i="90"/>
  <c r="GY40" i="90"/>
  <c r="GX40" i="90"/>
  <c r="GW40" i="90"/>
  <c r="GV40" i="90"/>
  <c r="GT40" i="90"/>
  <c r="GS40" i="90"/>
  <c r="GR40" i="90"/>
  <c r="GQ40" i="90"/>
  <c r="GP40" i="90"/>
  <c r="GO40" i="90"/>
  <c r="GN40" i="90"/>
  <c r="GM40" i="90"/>
  <c r="GL40" i="90"/>
  <c r="GK40" i="90"/>
  <c r="GJ40" i="90"/>
  <c r="GI40" i="90"/>
  <c r="GH40" i="90"/>
  <c r="GG40" i="90"/>
  <c r="GF40" i="90"/>
  <c r="GE40" i="90"/>
  <c r="GD40" i="90"/>
  <c r="GC40" i="90"/>
  <c r="GB40" i="90"/>
  <c r="GA40" i="90"/>
  <c r="FZ40" i="90"/>
  <c r="FY40" i="90"/>
  <c r="FW40" i="90"/>
  <c r="FV40" i="90"/>
  <c r="FU40" i="90"/>
  <c r="FT40" i="90"/>
  <c r="FS40" i="90"/>
  <c r="FR40" i="90"/>
  <c r="FQ40" i="90"/>
  <c r="FP40" i="90"/>
  <c r="FO40" i="90"/>
  <c r="FN40" i="90"/>
  <c r="FM40" i="90"/>
  <c r="FL40" i="90"/>
  <c r="FK40" i="90"/>
  <c r="FJ40" i="90"/>
  <c r="FI40" i="90"/>
  <c r="FH40" i="90"/>
  <c r="FG40" i="90"/>
  <c r="FF40" i="90"/>
  <c r="FE40" i="90"/>
  <c r="FD40" i="90"/>
  <c r="FC40" i="90"/>
  <c r="FB40" i="90"/>
  <c r="ER40" i="90"/>
  <c r="EQ40" i="90"/>
  <c r="EN40" i="90"/>
  <c r="EM40" i="90"/>
  <c r="EL40" i="90"/>
  <c r="EK40" i="90"/>
  <c r="EJ40" i="90"/>
  <c r="EI40" i="90"/>
  <c r="EH40" i="90"/>
  <c r="EG40" i="90"/>
  <c r="EF40" i="90"/>
  <c r="EE40" i="90"/>
  <c r="ED40" i="90"/>
  <c r="EC40" i="90"/>
  <c r="EB40" i="90"/>
  <c r="EA40" i="90"/>
  <c r="DZ40" i="90"/>
  <c r="DY40" i="90"/>
  <c r="DX40" i="90"/>
  <c r="DW40" i="90"/>
  <c r="DV40" i="90"/>
  <c r="DU40" i="90"/>
  <c r="DT40" i="90"/>
  <c r="DS40" i="90"/>
  <c r="DR40" i="90"/>
  <c r="DQ40" i="90"/>
  <c r="DP40" i="90"/>
  <c r="DO40" i="90"/>
  <c r="DN40" i="90"/>
  <c r="DM40" i="90"/>
  <c r="DL40" i="90"/>
  <c r="DK40" i="90"/>
  <c r="DJ40" i="90"/>
  <c r="DI40" i="90"/>
  <c r="DH40" i="90"/>
  <c r="DG40" i="90"/>
  <c r="DF40" i="90"/>
  <c r="DE40" i="90"/>
  <c r="DD40" i="90"/>
  <c r="DC40" i="90"/>
  <c r="DB40" i="90"/>
  <c r="DA40" i="90"/>
  <c r="CZ40" i="90"/>
  <c r="CY40" i="90"/>
  <c r="CW40" i="90"/>
  <c r="CV40" i="90"/>
  <c r="CU40" i="90"/>
  <c r="CT40" i="90"/>
  <c r="CS40" i="90"/>
  <c r="CR40" i="90"/>
  <c r="CQ40" i="90"/>
  <c r="CP40" i="90"/>
  <c r="CO40" i="90"/>
  <c r="CN40" i="90"/>
  <c r="CM40" i="90"/>
  <c r="CL40" i="90"/>
  <c r="CK40" i="90"/>
  <c r="CJ40" i="90"/>
  <c r="CI40" i="90"/>
  <c r="CH40" i="90"/>
  <c r="CG40" i="90"/>
  <c r="CF40" i="90"/>
  <c r="CE40" i="90"/>
  <c r="CD40" i="90"/>
  <c r="CC40" i="90"/>
  <c r="CB40" i="90"/>
  <c r="CA40" i="90"/>
  <c r="BZ40" i="90"/>
  <c r="BY40" i="90"/>
  <c r="BX40" i="90"/>
  <c r="BW40" i="90"/>
  <c r="BV40" i="90"/>
  <c r="BU40" i="90"/>
  <c r="BT40" i="90"/>
  <c r="BS40" i="90"/>
  <c r="BR40" i="90"/>
  <c r="BQ40" i="90"/>
  <c r="BP40" i="90"/>
  <c r="BO40" i="90"/>
  <c r="BN40" i="90"/>
  <c r="BM40" i="90"/>
  <c r="BL40" i="90"/>
  <c r="BK40" i="90"/>
  <c r="BJ40" i="90"/>
  <c r="BI40" i="90"/>
  <c r="BH40" i="90"/>
  <c r="BF40" i="90"/>
  <c r="BE40" i="90"/>
  <c r="BD40" i="90"/>
  <c r="BC40" i="90"/>
  <c r="BB40" i="90"/>
  <c r="BA40" i="90"/>
  <c r="AZ40" i="90"/>
  <c r="AY40" i="90"/>
  <c r="AX40" i="90"/>
  <c r="AW40" i="90"/>
  <c r="AV40" i="90"/>
  <c r="AU40" i="90"/>
  <c r="AT40" i="90"/>
  <c r="AS40" i="90"/>
  <c r="AR40" i="90"/>
  <c r="AQ40" i="90"/>
  <c r="AP40" i="90"/>
  <c r="AO40" i="90"/>
  <c r="AN40" i="90"/>
  <c r="AM40" i="90"/>
  <c r="AL40" i="90"/>
  <c r="AK40" i="90"/>
  <c r="AI40" i="90"/>
  <c r="AH40" i="90"/>
  <c r="AG40" i="90"/>
  <c r="AF40" i="90"/>
  <c r="AE40" i="90"/>
  <c r="AD40" i="90"/>
  <c r="AC40" i="90"/>
  <c r="AB40" i="90"/>
  <c r="AA40" i="90"/>
  <c r="Z40" i="90"/>
  <c r="Y40" i="90"/>
  <c r="X40" i="90"/>
  <c r="W40" i="90"/>
  <c r="V40" i="90"/>
  <c r="U40" i="90"/>
  <c r="T40" i="90"/>
  <c r="S40" i="90"/>
  <c r="R40" i="90"/>
  <c r="Q40" i="90"/>
  <c r="P40" i="90"/>
  <c r="O40" i="90"/>
  <c r="N40" i="90"/>
  <c r="IN39" i="90"/>
  <c r="IM39" i="90"/>
  <c r="IL39" i="90"/>
  <c r="IK39" i="90"/>
  <c r="IJ39" i="90"/>
  <c r="II39" i="90"/>
  <c r="IH39" i="90"/>
  <c r="IG39" i="90"/>
  <c r="IF39" i="90"/>
  <c r="IE39" i="90"/>
  <c r="ID39" i="90"/>
  <c r="IC39" i="90"/>
  <c r="IB39" i="90"/>
  <c r="IA39" i="90"/>
  <c r="HZ39" i="90"/>
  <c r="HY39" i="90"/>
  <c r="HX39" i="90"/>
  <c r="HW39" i="90"/>
  <c r="HV39" i="90"/>
  <c r="HU39" i="90"/>
  <c r="HT39" i="90"/>
  <c r="HS39" i="90"/>
  <c r="HQ39" i="90"/>
  <c r="HP39" i="90"/>
  <c r="HO39" i="90"/>
  <c r="HN39" i="90"/>
  <c r="HM39" i="90"/>
  <c r="HL39" i="90"/>
  <c r="HK39" i="90"/>
  <c r="HJ39" i="90"/>
  <c r="HI39" i="90"/>
  <c r="HH39" i="90"/>
  <c r="HG39" i="90"/>
  <c r="HF39" i="90"/>
  <c r="HE39" i="90"/>
  <c r="HD39" i="90"/>
  <c r="HC39" i="90"/>
  <c r="HB39" i="90"/>
  <c r="HA39" i="90"/>
  <c r="GZ39" i="90"/>
  <c r="GY39" i="90"/>
  <c r="GX39" i="90"/>
  <c r="GW39" i="90"/>
  <c r="GV39" i="90"/>
  <c r="GT39" i="90"/>
  <c r="GS39" i="90"/>
  <c r="GR39" i="90"/>
  <c r="GQ39" i="90"/>
  <c r="GP39" i="90"/>
  <c r="GO39" i="90"/>
  <c r="GN39" i="90"/>
  <c r="GM39" i="90"/>
  <c r="GL39" i="90"/>
  <c r="GK39" i="90"/>
  <c r="GJ39" i="90"/>
  <c r="GI39" i="90"/>
  <c r="GH39" i="90"/>
  <c r="GG39" i="90"/>
  <c r="GF39" i="90"/>
  <c r="GE39" i="90"/>
  <c r="GD39" i="90"/>
  <c r="GC39" i="90"/>
  <c r="GB39" i="90"/>
  <c r="GA39" i="90"/>
  <c r="FZ39" i="90"/>
  <c r="FY39" i="90"/>
  <c r="FW39" i="90"/>
  <c r="FV39" i="90"/>
  <c r="FU39" i="90"/>
  <c r="FT39" i="90"/>
  <c r="FS39" i="90"/>
  <c r="FR39" i="90"/>
  <c r="FQ39" i="90"/>
  <c r="FP39" i="90"/>
  <c r="FO39" i="90"/>
  <c r="FN39" i="90"/>
  <c r="FM39" i="90"/>
  <c r="FL39" i="90"/>
  <c r="FK39" i="90"/>
  <c r="FJ39" i="90"/>
  <c r="FI39" i="90"/>
  <c r="FH39" i="90"/>
  <c r="FG39" i="90"/>
  <c r="FF39" i="90"/>
  <c r="FE39" i="90"/>
  <c r="FD39" i="90"/>
  <c r="FC39" i="90"/>
  <c r="FB39" i="90"/>
  <c r="ER39" i="90"/>
  <c r="EQ39" i="90"/>
  <c r="EN39" i="90"/>
  <c r="EM39" i="90"/>
  <c r="EL39" i="90"/>
  <c r="EK39" i="90"/>
  <c r="EJ39" i="90"/>
  <c r="EI39" i="90"/>
  <c r="EH39" i="90"/>
  <c r="EG39" i="90"/>
  <c r="EF39" i="90"/>
  <c r="EE39" i="90"/>
  <c r="ED39" i="90"/>
  <c r="EC39" i="90"/>
  <c r="EB39" i="90"/>
  <c r="EA39" i="90"/>
  <c r="DZ39" i="90"/>
  <c r="DY39" i="90"/>
  <c r="DX39" i="90"/>
  <c r="DW39" i="90"/>
  <c r="DV39" i="90"/>
  <c r="DU39" i="90"/>
  <c r="DT39" i="90"/>
  <c r="DS39" i="90"/>
  <c r="DR39" i="90"/>
  <c r="DQ39" i="90"/>
  <c r="DP39" i="90"/>
  <c r="DO39" i="90"/>
  <c r="DN39" i="90"/>
  <c r="DM39" i="90"/>
  <c r="DL39" i="90"/>
  <c r="DK39" i="90"/>
  <c r="DJ39" i="90"/>
  <c r="DI39" i="90"/>
  <c r="DH39" i="90"/>
  <c r="DG39" i="90"/>
  <c r="DF39" i="90"/>
  <c r="DE39" i="90"/>
  <c r="DD39" i="90"/>
  <c r="DC39" i="90"/>
  <c r="DB39" i="90"/>
  <c r="DA39" i="90"/>
  <c r="CZ39" i="90"/>
  <c r="CY39" i="90"/>
  <c r="CW39" i="90"/>
  <c r="CV39" i="90"/>
  <c r="CU39" i="90"/>
  <c r="CT39" i="90"/>
  <c r="CS39" i="90"/>
  <c r="CR39" i="90"/>
  <c r="CQ39" i="90"/>
  <c r="CP39" i="90"/>
  <c r="CO39" i="90"/>
  <c r="CN39" i="90"/>
  <c r="CM39" i="90"/>
  <c r="CL39" i="90"/>
  <c r="CK39" i="90"/>
  <c r="CJ39" i="90"/>
  <c r="CI39" i="90"/>
  <c r="CH39" i="90"/>
  <c r="CG39" i="90"/>
  <c r="CF39" i="90"/>
  <c r="CE39" i="90"/>
  <c r="CD39" i="90"/>
  <c r="CC39" i="90"/>
  <c r="CB39" i="90"/>
  <c r="CA39" i="90"/>
  <c r="BZ39" i="90"/>
  <c r="BY39" i="90"/>
  <c r="BX39" i="90"/>
  <c r="BW39" i="90"/>
  <c r="BV39" i="90"/>
  <c r="BU39" i="90"/>
  <c r="BT39" i="90"/>
  <c r="BS39" i="90"/>
  <c r="BR39" i="90"/>
  <c r="BQ39" i="90"/>
  <c r="BP39" i="90"/>
  <c r="BO39" i="90"/>
  <c r="BN39" i="90"/>
  <c r="BM39" i="90"/>
  <c r="BL39" i="90"/>
  <c r="BK39" i="90"/>
  <c r="BJ39" i="90"/>
  <c r="BI39" i="90"/>
  <c r="BH39" i="90"/>
  <c r="BF39" i="90"/>
  <c r="BE39" i="90"/>
  <c r="BD39" i="90"/>
  <c r="BC39" i="90"/>
  <c r="BB39" i="90"/>
  <c r="BA39" i="90"/>
  <c r="AZ39" i="90"/>
  <c r="AY39" i="90"/>
  <c r="AX39" i="90"/>
  <c r="AW39" i="90"/>
  <c r="AV39" i="90"/>
  <c r="AU39" i="90"/>
  <c r="AT39" i="90"/>
  <c r="AS39" i="90"/>
  <c r="AR39" i="90"/>
  <c r="AQ39" i="90"/>
  <c r="AP39" i="90"/>
  <c r="AO39" i="90"/>
  <c r="AN39" i="90"/>
  <c r="AM39" i="90"/>
  <c r="AL39" i="90"/>
  <c r="AK39" i="90"/>
  <c r="AI39" i="90"/>
  <c r="AH39" i="90"/>
  <c r="AG39" i="90"/>
  <c r="AF39" i="90"/>
  <c r="AE39" i="90"/>
  <c r="AD39" i="90"/>
  <c r="AC39" i="90"/>
  <c r="AB39" i="90"/>
  <c r="AA39" i="90"/>
  <c r="Z39" i="90"/>
  <c r="Y39" i="90"/>
  <c r="X39" i="90"/>
  <c r="W39" i="90"/>
  <c r="V39" i="90"/>
  <c r="U39" i="90"/>
  <c r="T39" i="90"/>
  <c r="S39" i="90"/>
  <c r="R39" i="90"/>
  <c r="Q39" i="90"/>
  <c r="P39" i="90"/>
  <c r="O39" i="90"/>
  <c r="N39" i="90"/>
  <c r="IN38" i="90"/>
  <c r="IM38" i="90"/>
  <c r="IL38" i="90"/>
  <c r="IK38" i="90"/>
  <c r="IJ38" i="90"/>
  <c r="II38" i="90"/>
  <c r="IH38" i="90"/>
  <c r="IG38" i="90"/>
  <c r="IF38" i="90"/>
  <c r="IE38" i="90"/>
  <c r="ID38" i="90"/>
  <c r="IC38" i="90"/>
  <c r="IB38" i="90"/>
  <c r="IA38" i="90"/>
  <c r="HZ38" i="90"/>
  <c r="HY38" i="90"/>
  <c r="HX38" i="90"/>
  <c r="HW38" i="90"/>
  <c r="HV38" i="90"/>
  <c r="HU38" i="90"/>
  <c r="HT38" i="90"/>
  <c r="HS38" i="90"/>
  <c r="HQ38" i="90"/>
  <c r="HP38" i="90"/>
  <c r="HO38" i="90"/>
  <c r="HN38" i="90"/>
  <c r="HM38" i="90"/>
  <c r="HL38" i="90"/>
  <c r="HK38" i="90"/>
  <c r="HJ38" i="90"/>
  <c r="HI38" i="90"/>
  <c r="HH38" i="90"/>
  <c r="HG38" i="90"/>
  <c r="HF38" i="90"/>
  <c r="HE38" i="90"/>
  <c r="HD38" i="90"/>
  <c r="HC38" i="90"/>
  <c r="HB38" i="90"/>
  <c r="HA38" i="90"/>
  <c r="GZ38" i="90"/>
  <c r="GY38" i="90"/>
  <c r="GX38" i="90"/>
  <c r="GW38" i="90"/>
  <c r="GV38" i="90"/>
  <c r="GT38" i="90"/>
  <c r="GS38" i="90"/>
  <c r="GR38" i="90"/>
  <c r="GQ38" i="90"/>
  <c r="GP38" i="90"/>
  <c r="GO38" i="90"/>
  <c r="GN38" i="90"/>
  <c r="GM38" i="90"/>
  <c r="GL38" i="90"/>
  <c r="GK38" i="90"/>
  <c r="GJ38" i="90"/>
  <c r="GI38" i="90"/>
  <c r="GH38" i="90"/>
  <c r="GG38" i="90"/>
  <c r="GF38" i="90"/>
  <c r="GE38" i="90"/>
  <c r="GD38" i="90"/>
  <c r="GC38" i="90"/>
  <c r="GB38" i="90"/>
  <c r="GA38" i="90"/>
  <c r="FZ38" i="90"/>
  <c r="FY38" i="90"/>
  <c r="FW38" i="90"/>
  <c r="FV38" i="90"/>
  <c r="FU38" i="90"/>
  <c r="FT38" i="90"/>
  <c r="FS38" i="90"/>
  <c r="FR38" i="90"/>
  <c r="FQ38" i="90"/>
  <c r="FP38" i="90"/>
  <c r="FO38" i="90"/>
  <c r="FN38" i="90"/>
  <c r="FM38" i="90"/>
  <c r="FL38" i="90"/>
  <c r="FK38" i="90"/>
  <c r="FJ38" i="90"/>
  <c r="FI38" i="90"/>
  <c r="FH38" i="90"/>
  <c r="FG38" i="90"/>
  <c r="FF38" i="90"/>
  <c r="FE38" i="90"/>
  <c r="FD38" i="90"/>
  <c r="FC38" i="90"/>
  <c r="FB38" i="90"/>
  <c r="ER38" i="90"/>
  <c r="EQ38" i="90"/>
  <c r="EN38" i="90"/>
  <c r="EM38" i="90"/>
  <c r="EL38" i="90"/>
  <c r="EK38" i="90"/>
  <c r="EJ38" i="90"/>
  <c r="EI38" i="90"/>
  <c r="EH38" i="90"/>
  <c r="EG38" i="90"/>
  <c r="EF38" i="90"/>
  <c r="EE38" i="90"/>
  <c r="ED38" i="90"/>
  <c r="EC38" i="90"/>
  <c r="EB38" i="90"/>
  <c r="EA38" i="90"/>
  <c r="DZ38" i="90"/>
  <c r="DY38" i="90"/>
  <c r="DX38" i="90"/>
  <c r="DW38" i="90"/>
  <c r="DV38" i="90"/>
  <c r="DU38" i="90"/>
  <c r="DT38" i="90"/>
  <c r="DS38" i="90"/>
  <c r="DR38" i="90"/>
  <c r="DQ38" i="90"/>
  <c r="DP38" i="90"/>
  <c r="DO38" i="90"/>
  <c r="DN38" i="90"/>
  <c r="DM38" i="90"/>
  <c r="DL38" i="90"/>
  <c r="DK38" i="90"/>
  <c r="DJ38" i="90"/>
  <c r="DI38" i="90"/>
  <c r="DH38" i="90"/>
  <c r="DG38" i="90"/>
  <c r="DF38" i="90"/>
  <c r="DE38" i="90"/>
  <c r="DD38" i="90"/>
  <c r="DC38" i="90"/>
  <c r="DB38" i="90"/>
  <c r="DA38" i="90"/>
  <c r="CZ38" i="90"/>
  <c r="CY38" i="90"/>
  <c r="CW38" i="90"/>
  <c r="CV38" i="90"/>
  <c r="CU38" i="90"/>
  <c r="CT38" i="90"/>
  <c r="CS38" i="90"/>
  <c r="CR38" i="90"/>
  <c r="CQ38" i="90"/>
  <c r="CP38" i="90"/>
  <c r="CO38" i="90"/>
  <c r="CN38" i="90"/>
  <c r="CM38" i="90"/>
  <c r="CL38" i="90"/>
  <c r="CK38" i="90"/>
  <c r="CJ38" i="90"/>
  <c r="CI38" i="90"/>
  <c r="CH38" i="90"/>
  <c r="CG38" i="90"/>
  <c r="CF38" i="90"/>
  <c r="CE38" i="90"/>
  <c r="CD38" i="90"/>
  <c r="CC38" i="90"/>
  <c r="CB38" i="90"/>
  <c r="CA38" i="90"/>
  <c r="BZ38" i="90"/>
  <c r="BY38" i="90"/>
  <c r="BX38" i="90"/>
  <c r="BW38" i="90"/>
  <c r="BV38" i="90"/>
  <c r="BU38" i="90"/>
  <c r="BT38" i="90"/>
  <c r="BS38" i="90"/>
  <c r="BR38" i="90"/>
  <c r="BQ38" i="90"/>
  <c r="BP38" i="90"/>
  <c r="BO38" i="90"/>
  <c r="BN38" i="90"/>
  <c r="BM38" i="90"/>
  <c r="BL38" i="90"/>
  <c r="BK38" i="90"/>
  <c r="BJ38" i="90"/>
  <c r="BI38" i="90"/>
  <c r="BH38" i="90"/>
  <c r="BF38" i="90"/>
  <c r="BE38" i="90"/>
  <c r="BD38" i="90"/>
  <c r="BC38" i="90"/>
  <c r="BB38" i="90"/>
  <c r="BA38" i="90"/>
  <c r="AZ38" i="90"/>
  <c r="AY38" i="90"/>
  <c r="AX38" i="90"/>
  <c r="AW38" i="90"/>
  <c r="AV38" i="90"/>
  <c r="AU38" i="90"/>
  <c r="AT38" i="90"/>
  <c r="AS38" i="90"/>
  <c r="AR38" i="90"/>
  <c r="AQ38" i="90"/>
  <c r="AP38" i="90"/>
  <c r="AO38" i="90"/>
  <c r="AN38" i="90"/>
  <c r="AM38" i="90"/>
  <c r="AL38" i="90"/>
  <c r="AK38" i="90"/>
  <c r="AI38" i="90"/>
  <c r="AH38" i="90"/>
  <c r="AG38" i="90"/>
  <c r="AF38" i="90"/>
  <c r="AE38" i="90"/>
  <c r="AD38" i="90"/>
  <c r="AC38" i="90"/>
  <c r="AB38" i="90"/>
  <c r="AA38" i="90"/>
  <c r="Z38" i="90"/>
  <c r="Y38" i="90"/>
  <c r="X38" i="90"/>
  <c r="W38" i="90"/>
  <c r="V38" i="90"/>
  <c r="U38" i="90"/>
  <c r="T38" i="90"/>
  <c r="S38" i="90"/>
  <c r="R38" i="90"/>
  <c r="Q38" i="90"/>
  <c r="P38" i="90"/>
  <c r="O38" i="90"/>
  <c r="N38" i="90"/>
  <c r="IN37" i="90"/>
  <c r="IM37" i="90"/>
  <c r="IL37" i="90"/>
  <c r="IK37" i="90"/>
  <c r="IJ37" i="90"/>
  <c r="II37" i="90"/>
  <c r="IH37" i="90"/>
  <c r="IG37" i="90"/>
  <c r="IF37" i="90"/>
  <c r="IE37" i="90"/>
  <c r="ID37" i="90"/>
  <c r="IC37" i="90"/>
  <c r="IB37" i="90"/>
  <c r="IA37" i="90"/>
  <c r="HZ37" i="90"/>
  <c r="HY37" i="90"/>
  <c r="HX37" i="90"/>
  <c r="HW37" i="90"/>
  <c r="HV37" i="90"/>
  <c r="HU37" i="90"/>
  <c r="HT37" i="90"/>
  <c r="HS37" i="90"/>
  <c r="HQ37" i="90"/>
  <c r="HP37" i="90"/>
  <c r="HO37" i="90"/>
  <c r="HN37" i="90"/>
  <c r="HM37" i="90"/>
  <c r="HL37" i="90"/>
  <c r="HK37" i="90"/>
  <c r="HJ37" i="90"/>
  <c r="HI37" i="90"/>
  <c r="HH37" i="90"/>
  <c r="HG37" i="90"/>
  <c r="HF37" i="90"/>
  <c r="HE37" i="90"/>
  <c r="HD37" i="90"/>
  <c r="HC37" i="90"/>
  <c r="HB37" i="90"/>
  <c r="HA37" i="90"/>
  <c r="GZ37" i="90"/>
  <c r="GY37" i="90"/>
  <c r="GX37" i="90"/>
  <c r="GW37" i="90"/>
  <c r="GV37" i="90"/>
  <c r="GT37" i="90"/>
  <c r="GS37" i="90"/>
  <c r="GR37" i="90"/>
  <c r="GQ37" i="90"/>
  <c r="GP37" i="90"/>
  <c r="GO37" i="90"/>
  <c r="GN37" i="90"/>
  <c r="GM37" i="90"/>
  <c r="GL37" i="90"/>
  <c r="GK37" i="90"/>
  <c r="GJ37" i="90"/>
  <c r="GI37" i="90"/>
  <c r="GH37" i="90"/>
  <c r="GG37" i="90"/>
  <c r="GF37" i="90"/>
  <c r="GE37" i="90"/>
  <c r="GD37" i="90"/>
  <c r="GC37" i="90"/>
  <c r="GB37" i="90"/>
  <c r="GA37" i="90"/>
  <c r="FZ37" i="90"/>
  <c r="FY37" i="90"/>
  <c r="FW37" i="90"/>
  <c r="FV37" i="90"/>
  <c r="FU37" i="90"/>
  <c r="FT37" i="90"/>
  <c r="FS37" i="90"/>
  <c r="FR37" i="90"/>
  <c r="FQ37" i="90"/>
  <c r="FP37" i="90"/>
  <c r="FO37" i="90"/>
  <c r="FN37" i="90"/>
  <c r="FM37" i="90"/>
  <c r="FL37" i="90"/>
  <c r="FK37" i="90"/>
  <c r="FJ37" i="90"/>
  <c r="FI37" i="90"/>
  <c r="FH37" i="90"/>
  <c r="FG37" i="90"/>
  <c r="FF37" i="90"/>
  <c r="FE37" i="90"/>
  <c r="FD37" i="90"/>
  <c r="FC37" i="90"/>
  <c r="FB37" i="90"/>
  <c r="ER37" i="90"/>
  <c r="EQ37" i="90"/>
  <c r="EN37" i="90"/>
  <c r="EM37" i="90"/>
  <c r="EL37" i="90"/>
  <c r="EK37" i="90"/>
  <c r="EJ37" i="90"/>
  <c r="EI37" i="90"/>
  <c r="EH37" i="90"/>
  <c r="EG37" i="90"/>
  <c r="EF37" i="90"/>
  <c r="EE37" i="90"/>
  <c r="ED37" i="90"/>
  <c r="EC37" i="90"/>
  <c r="EB37" i="90"/>
  <c r="EA37" i="90"/>
  <c r="DZ37" i="90"/>
  <c r="DY37" i="90"/>
  <c r="DX37" i="90"/>
  <c r="DW37" i="90"/>
  <c r="DV37" i="90"/>
  <c r="DU37" i="90"/>
  <c r="DT37" i="90"/>
  <c r="DS37" i="90"/>
  <c r="DR37" i="90"/>
  <c r="DQ37" i="90"/>
  <c r="DP37" i="90"/>
  <c r="DO37" i="90"/>
  <c r="DN37" i="90"/>
  <c r="DM37" i="90"/>
  <c r="DL37" i="90"/>
  <c r="DK37" i="90"/>
  <c r="DJ37" i="90"/>
  <c r="DI37" i="90"/>
  <c r="DH37" i="90"/>
  <c r="DG37" i="90"/>
  <c r="DF37" i="90"/>
  <c r="DE37" i="90"/>
  <c r="DD37" i="90"/>
  <c r="DC37" i="90"/>
  <c r="DB37" i="90"/>
  <c r="DA37" i="90"/>
  <c r="CZ37" i="90"/>
  <c r="CY37" i="90"/>
  <c r="CW37" i="90"/>
  <c r="CV37" i="90"/>
  <c r="CU37" i="90"/>
  <c r="CT37" i="90"/>
  <c r="CS37" i="90"/>
  <c r="CR37" i="90"/>
  <c r="CQ37" i="90"/>
  <c r="CP37" i="90"/>
  <c r="CO37" i="90"/>
  <c r="CN37" i="90"/>
  <c r="CM37" i="90"/>
  <c r="CL37" i="90"/>
  <c r="CK37" i="90"/>
  <c r="CJ37" i="90"/>
  <c r="CI37" i="90"/>
  <c r="CH37" i="90"/>
  <c r="CG37" i="90"/>
  <c r="CF37" i="90"/>
  <c r="CE37" i="90"/>
  <c r="CD37" i="90"/>
  <c r="CC37" i="90"/>
  <c r="CB37" i="90"/>
  <c r="CA37" i="90"/>
  <c r="BZ37" i="90"/>
  <c r="BY37" i="90"/>
  <c r="BX37" i="90"/>
  <c r="BW37" i="90"/>
  <c r="BV37" i="90"/>
  <c r="BU37" i="90"/>
  <c r="BT37" i="90"/>
  <c r="BS37" i="90"/>
  <c r="BR37" i="90"/>
  <c r="BQ37" i="90"/>
  <c r="BP37" i="90"/>
  <c r="BO37" i="90"/>
  <c r="BN37" i="90"/>
  <c r="BM37" i="90"/>
  <c r="BL37" i="90"/>
  <c r="BK37" i="90"/>
  <c r="BJ37" i="90"/>
  <c r="BI37" i="90"/>
  <c r="BH37" i="90"/>
  <c r="BF37" i="90"/>
  <c r="BE37" i="90"/>
  <c r="BD37" i="90"/>
  <c r="BC37" i="90"/>
  <c r="BB37" i="90"/>
  <c r="BA37" i="90"/>
  <c r="AZ37" i="90"/>
  <c r="AY37" i="90"/>
  <c r="AX37" i="90"/>
  <c r="AW37" i="90"/>
  <c r="AV37" i="90"/>
  <c r="AU37" i="90"/>
  <c r="AT37" i="90"/>
  <c r="AS37" i="90"/>
  <c r="AR37" i="90"/>
  <c r="AQ37" i="90"/>
  <c r="AP37" i="90"/>
  <c r="AO37" i="90"/>
  <c r="AN37" i="90"/>
  <c r="AM37" i="90"/>
  <c r="AL37" i="90"/>
  <c r="AK37" i="90"/>
  <c r="AI37" i="90"/>
  <c r="AH37" i="90"/>
  <c r="AG37" i="90"/>
  <c r="AF37" i="90"/>
  <c r="AE37" i="90"/>
  <c r="AD37" i="90"/>
  <c r="AC37" i="90"/>
  <c r="AB37" i="90"/>
  <c r="AA37" i="90"/>
  <c r="Z37" i="90"/>
  <c r="Y37" i="90"/>
  <c r="X37" i="90"/>
  <c r="W37" i="90"/>
  <c r="V37" i="90"/>
  <c r="U37" i="90"/>
  <c r="T37" i="90"/>
  <c r="S37" i="90"/>
  <c r="R37" i="90"/>
  <c r="Q37" i="90"/>
  <c r="P37" i="90"/>
  <c r="O37" i="90"/>
  <c r="N37" i="90"/>
  <c r="IN36" i="90"/>
  <c r="IM36" i="90"/>
  <c r="IL36" i="90"/>
  <c r="IK36" i="90"/>
  <c r="IJ36" i="90"/>
  <c r="II36" i="90"/>
  <c r="IH36" i="90"/>
  <c r="IG36" i="90"/>
  <c r="IF36" i="90"/>
  <c r="IE36" i="90"/>
  <c r="ID36" i="90"/>
  <c r="IC36" i="90"/>
  <c r="IB36" i="90"/>
  <c r="IA36" i="90"/>
  <c r="HZ36" i="90"/>
  <c r="HY36" i="90"/>
  <c r="HX36" i="90"/>
  <c r="HW36" i="90"/>
  <c r="HV36" i="90"/>
  <c r="HU36" i="90"/>
  <c r="HT36" i="90"/>
  <c r="HS36" i="90"/>
  <c r="HQ36" i="90"/>
  <c r="HP36" i="90"/>
  <c r="HO36" i="90"/>
  <c r="HN36" i="90"/>
  <c r="HM36" i="90"/>
  <c r="HL36" i="90"/>
  <c r="HK36" i="90"/>
  <c r="HJ36" i="90"/>
  <c r="HI36" i="90"/>
  <c r="HH36" i="90"/>
  <c r="HG36" i="90"/>
  <c r="HF36" i="90"/>
  <c r="HE36" i="90"/>
  <c r="HD36" i="90"/>
  <c r="HC36" i="90"/>
  <c r="HB36" i="90"/>
  <c r="HA36" i="90"/>
  <c r="GZ36" i="90"/>
  <c r="GY36" i="90"/>
  <c r="GX36" i="90"/>
  <c r="GW36" i="90"/>
  <c r="GV36" i="90"/>
  <c r="GT36" i="90"/>
  <c r="GS36" i="90"/>
  <c r="GR36" i="90"/>
  <c r="GQ36" i="90"/>
  <c r="GP36" i="90"/>
  <c r="GO36" i="90"/>
  <c r="GN36" i="90"/>
  <c r="GM36" i="90"/>
  <c r="GL36" i="90"/>
  <c r="GK36" i="90"/>
  <c r="GJ36" i="90"/>
  <c r="GI36" i="90"/>
  <c r="GH36" i="90"/>
  <c r="GG36" i="90"/>
  <c r="GF36" i="90"/>
  <c r="GE36" i="90"/>
  <c r="GD36" i="90"/>
  <c r="GC36" i="90"/>
  <c r="GB36" i="90"/>
  <c r="GA36" i="90"/>
  <c r="FZ36" i="90"/>
  <c r="FY36" i="90"/>
  <c r="FW36" i="90"/>
  <c r="FV36" i="90"/>
  <c r="FU36" i="90"/>
  <c r="FT36" i="90"/>
  <c r="FS36" i="90"/>
  <c r="FR36" i="90"/>
  <c r="FQ36" i="90"/>
  <c r="FP36" i="90"/>
  <c r="FO36" i="90"/>
  <c r="FN36" i="90"/>
  <c r="FM36" i="90"/>
  <c r="FL36" i="90"/>
  <c r="FK36" i="90"/>
  <c r="FJ36" i="90"/>
  <c r="FI36" i="90"/>
  <c r="FH36" i="90"/>
  <c r="FG36" i="90"/>
  <c r="FF36" i="90"/>
  <c r="FE36" i="90"/>
  <c r="FD36" i="90"/>
  <c r="FC36" i="90"/>
  <c r="FB36" i="90"/>
  <c r="ER36" i="90"/>
  <c r="EQ36" i="90"/>
  <c r="EN36" i="90"/>
  <c r="EM36" i="90"/>
  <c r="EL36" i="90"/>
  <c r="EK36" i="90"/>
  <c r="EJ36" i="90"/>
  <c r="EI36" i="90"/>
  <c r="EH36" i="90"/>
  <c r="EG36" i="90"/>
  <c r="EF36" i="90"/>
  <c r="EE36" i="90"/>
  <c r="ED36" i="90"/>
  <c r="EC36" i="90"/>
  <c r="EB36" i="90"/>
  <c r="EA36" i="90"/>
  <c r="DZ36" i="90"/>
  <c r="DY36" i="90"/>
  <c r="DX36" i="90"/>
  <c r="DW36" i="90"/>
  <c r="DV36" i="90"/>
  <c r="DU36" i="90"/>
  <c r="DT36" i="90"/>
  <c r="DS36" i="90"/>
  <c r="DR36" i="90"/>
  <c r="DQ36" i="90"/>
  <c r="DP36" i="90"/>
  <c r="DO36" i="90"/>
  <c r="DN36" i="90"/>
  <c r="DM36" i="90"/>
  <c r="DL36" i="90"/>
  <c r="DK36" i="90"/>
  <c r="DJ36" i="90"/>
  <c r="DI36" i="90"/>
  <c r="DH36" i="90"/>
  <c r="DG36" i="90"/>
  <c r="DF36" i="90"/>
  <c r="DE36" i="90"/>
  <c r="DD36" i="90"/>
  <c r="DC36" i="90"/>
  <c r="DB36" i="90"/>
  <c r="DA36" i="90"/>
  <c r="CZ36" i="90"/>
  <c r="CY36" i="90"/>
  <c r="CW36" i="90"/>
  <c r="CV36" i="90"/>
  <c r="CU36" i="90"/>
  <c r="CT36" i="90"/>
  <c r="CS36" i="90"/>
  <c r="CR36" i="90"/>
  <c r="CQ36" i="90"/>
  <c r="CP36" i="90"/>
  <c r="CO36" i="90"/>
  <c r="CN36" i="90"/>
  <c r="CM36" i="90"/>
  <c r="CL36" i="90"/>
  <c r="CK36" i="90"/>
  <c r="CJ36" i="90"/>
  <c r="CI36" i="90"/>
  <c r="CH36" i="90"/>
  <c r="CG36" i="90"/>
  <c r="CF36" i="90"/>
  <c r="CE36" i="90"/>
  <c r="CD36" i="90"/>
  <c r="CC36" i="90"/>
  <c r="CB36" i="90"/>
  <c r="CA36" i="90"/>
  <c r="BZ36" i="90"/>
  <c r="BY36" i="90"/>
  <c r="BX36" i="90"/>
  <c r="BW36" i="90"/>
  <c r="BV36" i="90"/>
  <c r="BU36" i="90"/>
  <c r="BT36" i="90"/>
  <c r="BS36" i="90"/>
  <c r="BR36" i="90"/>
  <c r="BQ36" i="90"/>
  <c r="BP36" i="90"/>
  <c r="BO36" i="90"/>
  <c r="BN36" i="90"/>
  <c r="BM36" i="90"/>
  <c r="BL36" i="90"/>
  <c r="BK36" i="90"/>
  <c r="BJ36" i="90"/>
  <c r="BI36" i="90"/>
  <c r="BH36" i="90"/>
  <c r="BF36" i="90"/>
  <c r="BE36" i="90"/>
  <c r="BD36" i="90"/>
  <c r="BC36" i="90"/>
  <c r="BB36" i="90"/>
  <c r="BA36" i="90"/>
  <c r="AZ36" i="90"/>
  <c r="AY36" i="90"/>
  <c r="AX36" i="90"/>
  <c r="AW36" i="90"/>
  <c r="AV36" i="90"/>
  <c r="AU36" i="90"/>
  <c r="AT36" i="90"/>
  <c r="AS36" i="90"/>
  <c r="AR36" i="90"/>
  <c r="AQ36" i="90"/>
  <c r="AP36" i="90"/>
  <c r="AO36" i="90"/>
  <c r="AN36" i="90"/>
  <c r="AM36" i="90"/>
  <c r="AL36" i="90"/>
  <c r="AK36" i="90"/>
  <c r="AI36" i="90"/>
  <c r="AH36" i="90"/>
  <c r="AG36" i="90"/>
  <c r="AF36" i="90"/>
  <c r="AE36" i="90"/>
  <c r="AD36" i="90"/>
  <c r="AC36" i="90"/>
  <c r="AB36" i="90"/>
  <c r="AA36" i="90"/>
  <c r="Z36" i="90"/>
  <c r="Y36" i="90"/>
  <c r="X36" i="90"/>
  <c r="W36" i="90"/>
  <c r="V36" i="90"/>
  <c r="U36" i="90"/>
  <c r="T36" i="90"/>
  <c r="S36" i="90"/>
  <c r="R36" i="90"/>
  <c r="Q36" i="90"/>
  <c r="P36" i="90"/>
  <c r="O36" i="90"/>
  <c r="N36" i="90"/>
  <c r="IN35" i="90"/>
  <c r="IM35" i="90"/>
  <c r="IL35" i="90"/>
  <c r="IK35" i="90"/>
  <c r="IJ35" i="90"/>
  <c r="II35" i="90"/>
  <c r="IH35" i="90"/>
  <c r="IG35" i="90"/>
  <c r="IF35" i="90"/>
  <c r="IE35" i="90"/>
  <c r="ID35" i="90"/>
  <c r="IC35" i="90"/>
  <c r="IB35" i="90"/>
  <c r="IA35" i="90"/>
  <c r="HZ35" i="90"/>
  <c r="HY35" i="90"/>
  <c r="HX35" i="90"/>
  <c r="HW35" i="90"/>
  <c r="HV35" i="90"/>
  <c r="HU35" i="90"/>
  <c r="HT35" i="90"/>
  <c r="HS35" i="90"/>
  <c r="HQ35" i="90"/>
  <c r="HP35" i="90"/>
  <c r="HO35" i="90"/>
  <c r="HN35" i="90"/>
  <c r="HM35" i="90"/>
  <c r="HL35" i="90"/>
  <c r="HK35" i="90"/>
  <c r="HJ35" i="90"/>
  <c r="HI35" i="90"/>
  <c r="HH35" i="90"/>
  <c r="HG35" i="90"/>
  <c r="HF35" i="90"/>
  <c r="HE35" i="90"/>
  <c r="HD35" i="90"/>
  <c r="HC35" i="90"/>
  <c r="HB35" i="90"/>
  <c r="HA35" i="90"/>
  <c r="GZ35" i="90"/>
  <c r="GY35" i="90"/>
  <c r="GX35" i="90"/>
  <c r="GW35" i="90"/>
  <c r="GV35" i="90"/>
  <c r="GT35" i="90"/>
  <c r="GS35" i="90"/>
  <c r="GR35" i="90"/>
  <c r="GQ35" i="90"/>
  <c r="GP35" i="90"/>
  <c r="GO35" i="90"/>
  <c r="GN35" i="90"/>
  <c r="GM35" i="90"/>
  <c r="GL35" i="90"/>
  <c r="GK35" i="90"/>
  <c r="GJ35" i="90"/>
  <c r="GI35" i="90"/>
  <c r="GH35" i="90"/>
  <c r="GG35" i="90"/>
  <c r="GF35" i="90"/>
  <c r="GE35" i="90"/>
  <c r="GD35" i="90"/>
  <c r="GC35" i="90"/>
  <c r="GB35" i="90"/>
  <c r="GA35" i="90"/>
  <c r="FZ35" i="90"/>
  <c r="FY35" i="90"/>
  <c r="FW35" i="90"/>
  <c r="FV35" i="90"/>
  <c r="FU35" i="90"/>
  <c r="FT35" i="90"/>
  <c r="FS35" i="90"/>
  <c r="FR35" i="90"/>
  <c r="FQ35" i="90"/>
  <c r="FP35" i="90"/>
  <c r="FO35" i="90"/>
  <c r="FN35" i="90"/>
  <c r="FM35" i="90"/>
  <c r="FL35" i="90"/>
  <c r="FK35" i="90"/>
  <c r="FJ35" i="90"/>
  <c r="FI35" i="90"/>
  <c r="FH35" i="90"/>
  <c r="FG35" i="90"/>
  <c r="FF35" i="90"/>
  <c r="FE35" i="90"/>
  <c r="FD35" i="90"/>
  <c r="FC35" i="90"/>
  <c r="FB35" i="90"/>
  <c r="ER35" i="90"/>
  <c r="ET35" i="90" s="1"/>
  <c r="EQ35" i="90"/>
  <c r="EN35" i="90"/>
  <c r="EM35" i="90"/>
  <c r="EL35" i="90"/>
  <c r="EK35" i="90"/>
  <c r="EJ35" i="90"/>
  <c r="EI35" i="90"/>
  <c r="EH35" i="90"/>
  <c r="EG35" i="90"/>
  <c r="EF35" i="90"/>
  <c r="EE35" i="90"/>
  <c r="ED35" i="90"/>
  <c r="EC35" i="90"/>
  <c r="EB35" i="90"/>
  <c r="EA35" i="90"/>
  <c r="DZ35" i="90"/>
  <c r="DY35" i="90"/>
  <c r="DX35" i="90"/>
  <c r="DW35" i="90"/>
  <c r="DV35" i="90"/>
  <c r="DU35" i="90"/>
  <c r="DT35" i="90"/>
  <c r="DS35" i="90"/>
  <c r="DR35" i="90"/>
  <c r="DQ35" i="90"/>
  <c r="DP35" i="90"/>
  <c r="DO35" i="90"/>
  <c r="DN35" i="90"/>
  <c r="DM35" i="90"/>
  <c r="DL35" i="90"/>
  <c r="DK35" i="90"/>
  <c r="DJ35" i="90"/>
  <c r="DI35" i="90"/>
  <c r="DH35" i="90"/>
  <c r="DG35" i="90"/>
  <c r="DF35" i="90"/>
  <c r="DE35" i="90"/>
  <c r="DD35" i="90"/>
  <c r="DC35" i="90"/>
  <c r="DB35" i="90"/>
  <c r="DA35" i="90"/>
  <c r="CZ35" i="90"/>
  <c r="CY35" i="90"/>
  <c r="CW35" i="90"/>
  <c r="CV35" i="90"/>
  <c r="CU35" i="90"/>
  <c r="CT35" i="90"/>
  <c r="CS35" i="90"/>
  <c r="CR35" i="90"/>
  <c r="CQ35" i="90"/>
  <c r="CP35" i="90"/>
  <c r="CO35" i="90"/>
  <c r="CN35" i="90"/>
  <c r="CM35" i="90"/>
  <c r="CL35" i="90"/>
  <c r="CK35" i="90"/>
  <c r="CJ35" i="90"/>
  <c r="CI35" i="90"/>
  <c r="CH35" i="90"/>
  <c r="CG35" i="90"/>
  <c r="CF35" i="90"/>
  <c r="CE35" i="90"/>
  <c r="CD35" i="90"/>
  <c r="CC35" i="90"/>
  <c r="CB35" i="90"/>
  <c r="CA35" i="90"/>
  <c r="BZ35" i="90"/>
  <c r="BY35" i="90"/>
  <c r="BX35" i="90"/>
  <c r="BW35" i="90"/>
  <c r="BV35" i="90"/>
  <c r="BU35" i="90"/>
  <c r="BT35" i="90"/>
  <c r="BS35" i="90"/>
  <c r="BR35" i="90"/>
  <c r="BQ35" i="90"/>
  <c r="BP35" i="90"/>
  <c r="BO35" i="90"/>
  <c r="BN35" i="90"/>
  <c r="BM35" i="90"/>
  <c r="BL35" i="90"/>
  <c r="BK35" i="90"/>
  <c r="BJ35" i="90"/>
  <c r="BI35" i="90"/>
  <c r="BH35" i="90"/>
  <c r="BF35" i="90"/>
  <c r="BE35" i="90"/>
  <c r="BD35" i="90"/>
  <c r="BC35" i="90"/>
  <c r="BB35" i="90"/>
  <c r="BA35" i="90"/>
  <c r="AZ35" i="90"/>
  <c r="AY35" i="90"/>
  <c r="AX35" i="90"/>
  <c r="AW35" i="90"/>
  <c r="AV35" i="90"/>
  <c r="AU35" i="90"/>
  <c r="AT35" i="90"/>
  <c r="AS35" i="90"/>
  <c r="AR35" i="90"/>
  <c r="AQ35" i="90"/>
  <c r="AP35" i="90"/>
  <c r="AO35" i="90"/>
  <c r="AN35" i="90"/>
  <c r="AM35" i="90"/>
  <c r="AL35" i="90"/>
  <c r="AK35" i="90"/>
  <c r="AI35" i="90"/>
  <c r="AH35" i="90"/>
  <c r="AG35" i="90"/>
  <c r="AF35" i="90"/>
  <c r="AE35" i="90"/>
  <c r="AD35" i="90"/>
  <c r="AC35" i="90"/>
  <c r="AB35" i="90"/>
  <c r="AA35" i="90"/>
  <c r="Z35" i="90"/>
  <c r="Y35" i="90"/>
  <c r="X35" i="90"/>
  <c r="W35" i="90"/>
  <c r="V35" i="90"/>
  <c r="U35" i="90"/>
  <c r="T35" i="90"/>
  <c r="S35" i="90"/>
  <c r="R35" i="90"/>
  <c r="Q35" i="90"/>
  <c r="P35" i="90"/>
  <c r="O35" i="90"/>
  <c r="N35" i="90"/>
  <c r="IN34" i="90"/>
  <c r="IM34" i="90"/>
  <c r="IL34" i="90"/>
  <c r="IK34" i="90"/>
  <c r="IJ34" i="90"/>
  <c r="II34" i="90"/>
  <c r="IH34" i="90"/>
  <c r="IG34" i="90"/>
  <c r="IF34" i="90"/>
  <c r="IE34" i="90"/>
  <c r="ID34" i="90"/>
  <c r="IC34" i="90"/>
  <c r="IB34" i="90"/>
  <c r="IA34" i="90"/>
  <c r="HZ34" i="90"/>
  <c r="HY34" i="90"/>
  <c r="HX34" i="90"/>
  <c r="HW34" i="90"/>
  <c r="HV34" i="90"/>
  <c r="HU34" i="90"/>
  <c r="HT34" i="90"/>
  <c r="HS34" i="90"/>
  <c r="HQ34" i="90"/>
  <c r="HP34" i="90"/>
  <c r="HO34" i="90"/>
  <c r="HN34" i="90"/>
  <c r="HM34" i="90"/>
  <c r="HL34" i="90"/>
  <c r="HK34" i="90"/>
  <c r="HJ34" i="90"/>
  <c r="HI34" i="90"/>
  <c r="HH34" i="90"/>
  <c r="HG34" i="90"/>
  <c r="HF34" i="90"/>
  <c r="HE34" i="90"/>
  <c r="HD34" i="90"/>
  <c r="HC34" i="90"/>
  <c r="HB34" i="90"/>
  <c r="HA34" i="90"/>
  <c r="GZ34" i="90"/>
  <c r="GY34" i="90"/>
  <c r="GX34" i="90"/>
  <c r="GW34" i="90"/>
  <c r="GV34" i="90"/>
  <c r="GT34" i="90"/>
  <c r="GS34" i="90"/>
  <c r="GR34" i="90"/>
  <c r="GQ34" i="90"/>
  <c r="GP34" i="90"/>
  <c r="GO34" i="90"/>
  <c r="GN34" i="90"/>
  <c r="GM34" i="90"/>
  <c r="GL34" i="90"/>
  <c r="GK34" i="90"/>
  <c r="GJ34" i="90"/>
  <c r="GI34" i="90"/>
  <c r="GH34" i="90"/>
  <c r="GG34" i="90"/>
  <c r="GF34" i="90"/>
  <c r="GE34" i="90"/>
  <c r="GD34" i="90"/>
  <c r="GC34" i="90"/>
  <c r="GB34" i="90"/>
  <c r="GA34" i="90"/>
  <c r="FZ34" i="90"/>
  <c r="FY34" i="90"/>
  <c r="FW34" i="90"/>
  <c r="FV34" i="90"/>
  <c r="FU34" i="90"/>
  <c r="FT34" i="90"/>
  <c r="FS34" i="90"/>
  <c r="FR34" i="90"/>
  <c r="FQ34" i="90"/>
  <c r="FP34" i="90"/>
  <c r="FO34" i="90"/>
  <c r="FN34" i="90"/>
  <c r="FM34" i="90"/>
  <c r="FL34" i="90"/>
  <c r="FK34" i="90"/>
  <c r="FJ34" i="90"/>
  <c r="FI34" i="90"/>
  <c r="FH34" i="90"/>
  <c r="FG34" i="90"/>
  <c r="FF34" i="90"/>
  <c r="FE34" i="90"/>
  <c r="FD34" i="90"/>
  <c r="FC34" i="90"/>
  <c r="FX34" i="90" s="1"/>
  <c r="FB34" i="90"/>
  <c r="ER34" i="90"/>
  <c r="EQ34" i="90"/>
  <c r="EN34" i="90"/>
  <c r="EM34" i="90"/>
  <c r="EL34" i="90"/>
  <c r="EK34" i="90"/>
  <c r="EJ34" i="90"/>
  <c r="EI34" i="90"/>
  <c r="EH34" i="90"/>
  <c r="EG34" i="90"/>
  <c r="EF34" i="90"/>
  <c r="EE34" i="90"/>
  <c r="ED34" i="90"/>
  <c r="EC34" i="90"/>
  <c r="EB34" i="90"/>
  <c r="EA34" i="90"/>
  <c r="DZ34" i="90"/>
  <c r="DY34" i="90"/>
  <c r="DX34" i="90"/>
  <c r="DW34" i="90"/>
  <c r="DV34" i="90"/>
  <c r="DU34" i="90"/>
  <c r="DT34" i="90"/>
  <c r="DS34" i="90"/>
  <c r="DR34" i="90"/>
  <c r="DQ34" i="90"/>
  <c r="DP34" i="90"/>
  <c r="DO34" i="90"/>
  <c r="DN34" i="90"/>
  <c r="DM34" i="90"/>
  <c r="DL34" i="90"/>
  <c r="DK34" i="90"/>
  <c r="DJ34" i="90"/>
  <c r="DI34" i="90"/>
  <c r="DH34" i="90"/>
  <c r="DG34" i="90"/>
  <c r="DF34" i="90"/>
  <c r="DE34" i="90"/>
  <c r="DD34" i="90"/>
  <c r="DC34" i="90"/>
  <c r="DB34" i="90"/>
  <c r="DA34" i="90"/>
  <c r="CZ34" i="90"/>
  <c r="CY34" i="90"/>
  <c r="CW34" i="90"/>
  <c r="CV34" i="90"/>
  <c r="CU34" i="90"/>
  <c r="CT34" i="90"/>
  <c r="CS34" i="90"/>
  <c r="CR34" i="90"/>
  <c r="CQ34" i="90"/>
  <c r="CP34" i="90"/>
  <c r="CO34" i="90"/>
  <c r="CN34" i="90"/>
  <c r="CM34" i="90"/>
  <c r="CL34" i="90"/>
  <c r="CK34" i="90"/>
  <c r="CJ34" i="90"/>
  <c r="CI34" i="90"/>
  <c r="CH34" i="90"/>
  <c r="CG34" i="90"/>
  <c r="CF34" i="90"/>
  <c r="CE34" i="90"/>
  <c r="CD34" i="90"/>
  <c r="CC34" i="90"/>
  <c r="CB34" i="90"/>
  <c r="CA34" i="90"/>
  <c r="BZ34" i="90"/>
  <c r="BY34" i="90"/>
  <c r="BX34" i="90"/>
  <c r="BW34" i="90"/>
  <c r="BV34" i="90"/>
  <c r="BU34" i="90"/>
  <c r="BT34" i="90"/>
  <c r="BS34" i="90"/>
  <c r="BR34" i="90"/>
  <c r="BQ34" i="90"/>
  <c r="BP34" i="90"/>
  <c r="BO34" i="90"/>
  <c r="BN34" i="90"/>
  <c r="BM34" i="90"/>
  <c r="BL34" i="90"/>
  <c r="BK34" i="90"/>
  <c r="BJ34" i="90"/>
  <c r="BI34" i="90"/>
  <c r="BH34" i="90"/>
  <c r="BF34" i="90"/>
  <c r="BE34" i="90"/>
  <c r="BD34" i="90"/>
  <c r="BC34" i="90"/>
  <c r="BB34" i="90"/>
  <c r="BA34" i="90"/>
  <c r="AZ34" i="90"/>
  <c r="AY34" i="90"/>
  <c r="AX34" i="90"/>
  <c r="AW34" i="90"/>
  <c r="AV34" i="90"/>
  <c r="AU34" i="90"/>
  <c r="AT34" i="90"/>
  <c r="AS34" i="90"/>
  <c r="AR34" i="90"/>
  <c r="AQ34" i="90"/>
  <c r="AP34" i="90"/>
  <c r="AO34" i="90"/>
  <c r="AN34" i="90"/>
  <c r="AM34" i="90"/>
  <c r="AL34" i="90"/>
  <c r="AK34" i="90"/>
  <c r="AI34" i="90"/>
  <c r="AH34" i="90"/>
  <c r="AG34" i="90"/>
  <c r="AF34" i="90"/>
  <c r="AE34" i="90"/>
  <c r="AD34" i="90"/>
  <c r="AC34" i="90"/>
  <c r="AB34" i="90"/>
  <c r="AA34" i="90"/>
  <c r="Z34" i="90"/>
  <c r="Y34" i="90"/>
  <c r="X34" i="90"/>
  <c r="W34" i="90"/>
  <c r="V34" i="90"/>
  <c r="U34" i="90"/>
  <c r="T34" i="90"/>
  <c r="S34" i="90"/>
  <c r="R34" i="90"/>
  <c r="Q34" i="90"/>
  <c r="P34" i="90"/>
  <c r="O34" i="90"/>
  <c r="N34" i="90"/>
  <c r="IN33" i="90"/>
  <c r="IM33" i="90"/>
  <c r="IL33" i="90"/>
  <c r="IK33" i="90"/>
  <c r="IJ33" i="90"/>
  <c r="II33" i="90"/>
  <c r="IH33" i="90"/>
  <c r="IG33" i="90"/>
  <c r="IF33" i="90"/>
  <c r="IE33" i="90"/>
  <c r="ID33" i="90"/>
  <c r="IC33" i="90"/>
  <c r="IB33" i="90"/>
  <c r="IA33" i="90"/>
  <c r="HZ33" i="90"/>
  <c r="HY33" i="90"/>
  <c r="HX33" i="90"/>
  <c r="HW33" i="90"/>
  <c r="HV33" i="90"/>
  <c r="HU33" i="90"/>
  <c r="HT33" i="90"/>
  <c r="HS33" i="90"/>
  <c r="HQ33" i="90"/>
  <c r="HP33" i="90"/>
  <c r="HO33" i="90"/>
  <c r="HN33" i="90"/>
  <c r="HM33" i="90"/>
  <c r="HL33" i="90"/>
  <c r="HK33" i="90"/>
  <c r="HJ33" i="90"/>
  <c r="HI33" i="90"/>
  <c r="HH33" i="90"/>
  <c r="HG33" i="90"/>
  <c r="HF33" i="90"/>
  <c r="HE33" i="90"/>
  <c r="HD33" i="90"/>
  <c r="HC33" i="90"/>
  <c r="HB33" i="90"/>
  <c r="HA33" i="90"/>
  <c r="GZ33" i="90"/>
  <c r="GY33" i="90"/>
  <c r="GX33" i="90"/>
  <c r="GW33" i="90"/>
  <c r="GV33" i="90"/>
  <c r="GT33" i="90"/>
  <c r="GS33" i="90"/>
  <c r="GR33" i="90"/>
  <c r="GQ33" i="90"/>
  <c r="GP33" i="90"/>
  <c r="GO33" i="90"/>
  <c r="GN33" i="90"/>
  <c r="GM33" i="90"/>
  <c r="GL33" i="90"/>
  <c r="GK33" i="90"/>
  <c r="GJ33" i="90"/>
  <c r="GI33" i="90"/>
  <c r="GH33" i="90"/>
  <c r="GG33" i="90"/>
  <c r="GF33" i="90"/>
  <c r="GE33" i="90"/>
  <c r="GD33" i="90"/>
  <c r="GC33" i="90"/>
  <c r="GB33" i="90"/>
  <c r="GA33" i="90"/>
  <c r="FZ33" i="90"/>
  <c r="FY33" i="90"/>
  <c r="FW33" i="90"/>
  <c r="FV33" i="90"/>
  <c r="FU33" i="90"/>
  <c r="FT33" i="90"/>
  <c r="FS33" i="90"/>
  <c r="FR33" i="90"/>
  <c r="FQ33" i="90"/>
  <c r="FP33" i="90"/>
  <c r="FO33" i="90"/>
  <c r="FN33" i="90"/>
  <c r="FM33" i="90"/>
  <c r="FL33" i="90"/>
  <c r="FK33" i="90"/>
  <c r="FJ33" i="90"/>
  <c r="FI33" i="90"/>
  <c r="FH33" i="90"/>
  <c r="FG33" i="90"/>
  <c r="FF33" i="90"/>
  <c r="FE33" i="90"/>
  <c r="FD33" i="90"/>
  <c r="FC33" i="90"/>
  <c r="FB33" i="90"/>
  <c r="ER33" i="90"/>
  <c r="EQ33" i="90"/>
  <c r="EN33" i="90"/>
  <c r="EM33" i="90"/>
  <c r="EL33" i="90"/>
  <c r="EK33" i="90"/>
  <c r="EJ33" i="90"/>
  <c r="EI33" i="90"/>
  <c r="EH33" i="90"/>
  <c r="EG33" i="90"/>
  <c r="EF33" i="90"/>
  <c r="EE33" i="90"/>
  <c r="ED33" i="90"/>
  <c r="EC33" i="90"/>
  <c r="EB33" i="90"/>
  <c r="EA33" i="90"/>
  <c r="DZ33" i="90"/>
  <c r="DY33" i="90"/>
  <c r="DX33" i="90"/>
  <c r="DW33" i="90"/>
  <c r="DV33" i="90"/>
  <c r="DU33" i="90"/>
  <c r="DT33" i="90"/>
  <c r="DS33" i="90"/>
  <c r="DR33" i="90"/>
  <c r="DQ33" i="90"/>
  <c r="DP33" i="90"/>
  <c r="DO33" i="90"/>
  <c r="DN33" i="90"/>
  <c r="DM33" i="90"/>
  <c r="DL33" i="90"/>
  <c r="DK33" i="90"/>
  <c r="DJ33" i="90"/>
  <c r="DI33" i="90"/>
  <c r="DH33" i="90"/>
  <c r="DG33" i="90"/>
  <c r="DF33" i="90"/>
  <c r="DE33" i="90"/>
  <c r="DD33" i="90"/>
  <c r="DC33" i="90"/>
  <c r="DB33" i="90"/>
  <c r="DA33" i="90"/>
  <c r="CZ33" i="90"/>
  <c r="CY33" i="90"/>
  <c r="CW33" i="90"/>
  <c r="CV33" i="90"/>
  <c r="CU33" i="90"/>
  <c r="CT33" i="90"/>
  <c r="CS33" i="90"/>
  <c r="CR33" i="90"/>
  <c r="CQ33" i="90"/>
  <c r="CP33" i="90"/>
  <c r="CO33" i="90"/>
  <c r="CN33" i="90"/>
  <c r="CM33" i="90"/>
  <c r="CL33" i="90"/>
  <c r="CK33" i="90"/>
  <c r="CJ33" i="90"/>
  <c r="CI33" i="90"/>
  <c r="CH33" i="90"/>
  <c r="CG33" i="90"/>
  <c r="CF33" i="90"/>
  <c r="CE33" i="90"/>
  <c r="CD33" i="90"/>
  <c r="CC33" i="90"/>
  <c r="CB33" i="90"/>
  <c r="CA33" i="90"/>
  <c r="BZ33" i="90"/>
  <c r="BY33" i="90"/>
  <c r="BX33" i="90"/>
  <c r="BW33" i="90"/>
  <c r="BV33" i="90"/>
  <c r="BU33" i="90"/>
  <c r="BT33" i="90"/>
  <c r="BS33" i="90"/>
  <c r="BR33" i="90"/>
  <c r="BQ33" i="90"/>
  <c r="BP33" i="90"/>
  <c r="BO33" i="90"/>
  <c r="BN33" i="90"/>
  <c r="BM33" i="90"/>
  <c r="BL33" i="90"/>
  <c r="BK33" i="90"/>
  <c r="BJ33" i="90"/>
  <c r="BI33" i="90"/>
  <c r="BH33" i="90"/>
  <c r="BF33" i="90"/>
  <c r="BE33" i="90"/>
  <c r="BD33" i="90"/>
  <c r="BC33" i="90"/>
  <c r="BB33" i="90"/>
  <c r="BA33" i="90"/>
  <c r="AZ33" i="90"/>
  <c r="AY33" i="90"/>
  <c r="AX33" i="90"/>
  <c r="AW33" i="90"/>
  <c r="AV33" i="90"/>
  <c r="AU33" i="90"/>
  <c r="AT33" i="90"/>
  <c r="AS33" i="90"/>
  <c r="AR33" i="90"/>
  <c r="AQ33" i="90"/>
  <c r="AP33" i="90"/>
  <c r="AO33" i="90"/>
  <c r="AN33" i="90"/>
  <c r="AM33" i="90"/>
  <c r="AL33" i="90"/>
  <c r="AK33" i="90"/>
  <c r="AI33" i="90"/>
  <c r="AH33" i="90"/>
  <c r="AG33" i="90"/>
  <c r="AF33" i="90"/>
  <c r="AE33" i="90"/>
  <c r="AD33" i="90"/>
  <c r="AC33" i="90"/>
  <c r="AB33" i="90"/>
  <c r="AA33" i="90"/>
  <c r="Z33" i="90"/>
  <c r="Y33" i="90"/>
  <c r="X33" i="90"/>
  <c r="W33" i="90"/>
  <c r="V33" i="90"/>
  <c r="U33" i="90"/>
  <c r="T33" i="90"/>
  <c r="S33" i="90"/>
  <c r="R33" i="90"/>
  <c r="Q33" i="90"/>
  <c r="P33" i="90"/>
  <c r="O33" i="90"/>
  <c r="N33" i="90"/>
  <c r="IN32" i="90"/>
  <c r="IM32" i="90"/>
  <c r="IL32" i="90"/>
  <c r="IK32" i="90"/>
  <c r="IJ32" i="90"/>
  <c r="II32" i="90"/>
  <c r="IH32" i="90"/>
  <c r="IG32" i="90"/>
  <c r="IF32" i="90"/>
  <c r="IE32" i="90"/>
  <c r="ID32" i="90"/>
  <c r="IC32" i="90"/>
  <c r="IB32" i="90"/>
  <c r="IA32" i="90"/>
  <c r="HZ32" i="90"/>
  <c r="HY32" i="90"/>
  <c r="HX32" i="90"/>
  <c r="HW32" i="90"/>
  <c r="HV32" i="90"/>
  <c r="HU32" i="90"/>
  <c r="HT32" i="90"/>
  <c r="HS32" i="90"/>
  <c r="HQ32" i="90"/>
  <c r="HP32" i="90"/>
  <c r="HO32" i="90"/>
  <c r="HN32" i="90"/>
  <c r="HM32" i="90"/>
  <c r="HL32" i="90"/>
  <c r="HK32" i="90"/>
  <c r="HJ32" i="90"/>
  <c r="HI32" i="90"/>
  <c r="HH32" i="90"/>
  <c r="HG32" i="90"/>
  <c r="HF32" i="90"/>
  <c r="HE32" i="90"/>
  <c r="HD32" i="90"/>
  <c r="HC32" i="90"/>
  <c r="HB32" i="90"/>
  <c r="HA32" i="90"/>
  <c r="GZ32" i="90"/>
  <c r="GY32" i="90"/>
  <c r="GX32" i="90"/>
  <c r="GW32" i="90"/>
  <c r="GV32" i="90"/>
  <c r="GT32" i="90"/>
  <c r="GS32" i="90"/>
  <c r="GR32" i="90"/>
  <c r="GQ32" i="90"/>
  <c r="GP32" i="90"/>
  <c r="GO32" i="90"/>
  <c r="GN32" i="90"/>
  <c r="GM32" i="90"/>
  <c r="GL32" i="90"/>
  <c r="GK32" i="90"/>
  <c r="GJ32" i="90"/>
  <c r="GI32" i="90"/>
  <c r="GH32" i="90"/>
  <c r="GG32" i="90"/>
  <c r="GF32" i="90"/>
  <c r="GE32" i="90"/>
  <c r="GD32" i="90"/>
  <c r="GC32" i="90"/>
  <c r="GB32" i="90"/>
  <c r="GA32" i="90"/>
  <c r="FZ32" i="90"/>
  <c r="FY32" i="90"/>
  <c r="FW32" i="90"/>
  <c r="FV32" i="90"/>
  <c r="FU32" i="90"/>
  <c r="FT32" i="90"/>
  <c r="FS32" i="90"/>
  <c r="FR32" i="90"/>
  <c r="FQ32" i="90"/>
  <c r="FP32" i="90"/>
  <c r="FO32" i="90"/>
  <c r="FN32" i="90"/>
  <c r="FM32" i="90"/>
  <c r="FL32" i="90"/>
  <c r="FK32" i="90"/>
  <c r="FJ32" i="90"/>
  <c r="FI32" i="90"/>
  <c r="FH32" i="90"/>
  <c r="FG32" i="90"/>
  <c r="FF32" i="90"/>
  <c r="FE32" i="90"/>
  <c r="FD32" i="90"/>
  <c r="FC32" i="90"/>
  <c r="FB32" i="90"/>
  <c r="ER32" i="90"/>
  <c r="EQ32" i="90"/>
  <c r="EN32" i="90"/>
  <c r="EM32" i="90"/>
  <c r="EL32" i="90"/>
  <c r="EK32" i="90"/>
  <c r="EJ32" i="90"/>
  <c r="EI32" i="90"/>
  <c r="EH32" i="90"/>
  <c r="EG32" i="90"/>
  <c r="EF32" i="90"/>
  <c r="EE32" i="90"/>
  <c r="ED32" i="90"/>
  <c r="EC32" i="90"/>
  <c r="EB32" i="90"/>
  <c r="EA32" i="90"/>
  <c r="DZ32" i="90"/>
  <c r="DY32" i="90"/>
  <c r="DX32" i="90"/>
  <c r="DW32" i="90"/>
  <c r="DV32" i="90"/>
  <c r="DU32" i="90"/>
  <c r="DT32" i="90"/>
  <c r="DS32" i="90"/>
  <c r="DR32" i="90"/>
  <c r="DQ32" i="90"/>
  <c r="DP32" i="90"/>
  <c r="DO32" i="90"/>
  <c r="DN32" i="90"/>
  <c r="DM32" i="90"/>
  <c r="DL32" i="90"/>
  <c r="DK32" i="90"/>
  <c r="DJ32" i="90"/>
  <c r="DI32" i="90"/>
  <c r="DH32" i="90"/>
  <c r="DG32" i="90"/>
  <c r="DF32" i="90"/>
  <c r="DE32" i="90"/>
  <c r="DD32" i="90"/>
  <c r="DC32" i="90"/>
  <c r="DB32" i="90"/>
  <c r="DA32" i="90"/>
  <c r="CZ32" i="90"/>
  <c r="CY32" i="90"/>
  <c r="CW32" i="90"/>
  <c r="CV32" i="90"/>
  <c r="CU32" i="90"/>
  <c r="CT32" i="90"/>
  <c r="CS32" i="90"/>
  <c r="CR32" i="90"/>
  <c r="CQ32" i="90"/>
  <c r="CP32" i="90"/>
  <c r="CO32" i="90"/>
  <c r="CN32" i="90"/>
  <c r="CM32" i="90"/>
  <c r="CL32" i="90"/>
  <c r="CK32" i="90"/>
  <c r="CJ32" i="90"/>
  <c r="CI32" i="90"/>
  <c r="CH32" i="90"/>
  <c r="CG32" i="90"/>
  <c r="CF32" i="90"/>
  <c r="CE32" i="90"/>
  <c r="CD32" i="90"/>
  <c r="CC32" i="90"/>
  <c r="CB32" i="90"/>
  <c r="CA32" i="90"/>
  <c r="BZ32" i="90"/>
  <c r="BY32" i="90"/>
  <c r="BX32" i="90"/>
  <c r="BW32" i="90"/>
  <c r="BV32" i="90"/>
  <c r="BU32" i="90"/>
  <c r="BT32" i="90"/>
  <c r="BS32" i="90"/>
  <c r="BR32" i="90"/>
  <c r="BQ32" i="90"/>
  <c r="BP32" i="90"/>
  <c r="BO32" i="90"/>
  <c r="BN32" i="90"/>
  <c r="BM32" i="90"/>
  <c r="BL32" i="90"/>
  <c r="BK32" i="90"/>
  <c r="BJ32" i="90"/>
  <c r="BI32" i="90"/>
  <c r="BH32" i="90"/>
  <c r="BF32" i="90"/>
  <c r="BE32" i="90"/>
  <c r="BD32" i="90"/>
  <c r="BC32" i="90"/>
  <c r="BB32" i="90"/>
  <c r="BA32" i="90"/>
  <c r="AZ32" i="90"/>
  <c r="AY32" i="90"/>
  <c r="AX32" i="90"/>
  <c r="AW32" i="90"/>
  <c r="AV32" i="90"/>
  <c r="AU32" i="90"/>
  <c r="AT32" i="90"/>
  <c r="AS32" i="90"/>
  <c r="AR32" i="90"/>
  <c r="AQ32" i="90"/>
  <c r="AP32" i="90"/>
  <c r="AO32" i="90"/>
  <c r="AN32" i="90"/>
  <c r="AM32" i="90"/>
  <c r="AL32" i="90"/>
  <c r="AK32" i="90"/>
  <c r="AI32" i="90"/>
  <c r="AH32" i="90"/>
  <c r="AG32" i="90"/>
  <c r="AF32" i="90"/>
  <c r="AE32" i="90"/>
  <c r="AD32" i="90"/>
  <c r="AC32" i="90"/>
  <c r="AB32" i="90"/>
  <c r="AA32" i="90"/>
  <c r="Z32" i="90"/>
  <c r="Y32" i="90"/>
  <c r="X32" i="90"/>
  <c r="W32" i="90"/>
  <c r="V32" i="90"/>
  <c r="U32" i="90"/>
  <c r="T32" i="90"/>
  <c r="S32" i="90"/>
  <c r="R32" i="90"/>
  <c r="Q32" i="90"/>
  <c r="P32" i="90"/>
  <c r="O32" i="90"/>
  <c r="N32" i="90"/>
  <c r="IN31" i="90"/>
  <c r="IM31" i="90"/>
  <c r="IL31" i="90"/>
  <c r="IK31" i="90"/>
  <c r="IJ31" i="90"/>
  <c r="II31" i="90"/>
  <c r="IH31" i="90"/>
  <c r="IG31" i="90"/>
  <c r="IF31" i="90"/>
  <c r="IE31" i="90"/>
  <c r="ID31" i="90"/>
  <c r="IC31" i="90"/>
  <c r="IB31" i="90"/>
  <c r="IA31" i="90"/>
  <c r="HZ31" i="90"/>
  <c r="HY31" i="90"/>
  <c r="HX31" i="90"/>
  <c r="HW31" i="90"/>
  <c r="HV31" i="90"/>
  <c r="HU31" i="90"/>
  <c r="HT31" i="90"/>
  <c r="HS31" i="90"/>
  <c r="HQ31" i="90"/>
  <c r="HP31" i="90"/>
  <c r="HO31" i="90"/>
  <c r="HN31" i="90"/>
  <c r="HM31" i="90"/>
  <c r="HL31" i="90"/>
  <c r="HK31" i="90"/>
  <c r="HJ31" i="90"/>
  <c r="HI31" i="90"/>
  <c r="HH31" i="90"/>
  <c r="HG31" i="90"/>
  <c r="HF31" i="90"/>
  <c r="HE31" i="90"/>
  <c r="HD31" i="90"/>
  <c r="HC31" i="90"/>
  <c r="HB31" i="90"/>
  <c r="HA31" i="90"/>
  <c r="GZ31" i="90"/>
  <c r="GY31" i="90"/>
  <c r="GX31" i="90"/>
  <c r="GW31" i="90"/>
  <c r="GV31" i="90"/>
  <c r="GT31" i="90"/>
  <c r="GS31" i="90"/>
  <c r="GR31" i="90"/>
  <c r="GQ31" i="90"/>
  <c r="GP31" i="90"/>
  <c r="GO31" i="90"/>
  <c r="GN31" i="90"/>
  <c r="GM31" i="90"/>
  <c r="GL31" i="90"/>
  <c r="GK31" i="90"/>
  <c r="GJ31" i="90"/>
  <c r="GI31" i="90"/>
  <c r="GH31" i="90"/>
  <c r="GG31" i="90"/>
  <c r="GF31" i="90"/>
  <c r="GE31" i="90"/>
  <c r="GD31" i="90"/>
  <c r="GC31" i="90"/>
  <c r="GB31" i="90"/>
  <c r="GA31" i="90"/>
  <c r="FZ31" i="90"/>
  <c r="FY31" i="90"/>
  <c r="FW31" i="90"/>
  <c r="FV31" i="90"/>
  <c r="FU31" i="90"/>
  <c r="FT31" i="90"/>
  <c r="FS31" i="90"/>
  <c r="FR31" i="90"/>
  <c r="FQ31" i="90"/>
  <c r="FP31" i="90"/>
  <c r="FO31" i="90"/>
  <c r="FN31" i="90"/>
  <c r="FM31" i="90"/>
  <c r="FL31" i="90"/>
  <c r="FK31" i="90"/>
  <c r="FJ31" i="90"/>
  <c r="FI31" i="90"/>
  <c r="FH31" i="90"/>
  <c r="FG31" i="90"/>
  <c r="FF31" i="90"/>
  <c r="FE31" i="90"/>
  <c r="FD31" i="90"/>
  <c r="FC31" i="90"/>
  <c r="FB31" i="90"/>
  <c r="ER31" i="90"/>
  <c r="ET31" i="90" s="1"/>
  <c r="EQ31" i="90"/>
  <c r="EN31" i="90"/>
  <c r="EM31" i="90"/>
  <c r="EL31" i="90"/>
  <c r="EK31" i="90"/>
  <c r="EJ31" i="90"/>
  <c r="EI31" i="90"/>
  <c r="EH31" i="90"/>
  <c r="EG31" i="90"/>
  <c r="EF31" i="90"/>
  <c r="EE31" i="90"/>
  <c r="ED31" i="90"/>
  <c r="EC31" i="90"/>
  <c r="EB31" i="90"/>
  <c r="EA31" i="90"/>
  <c r="DZ31" i="90"/>
  <c r="DY31" i="90"/>
  <c r="DX31" i="90"/>
  <c r="DW31" i="90"/>
  <c r="DV31" i="90"/>
  <c r="DU31" i="90"/>
  <c r="DT31" i="90"/>
  <c r="DS31" i="90"/>
  <c r="DR31" i="90"/>
  <c r="DQ31" i="90"/>
  <c r="DP31" i="90"/>
  <c r="DO31" i="90"/>
  <c r="DN31" i="90"/>
  <c r="DM31" i="90"/>
  <c r="DL31" i="90"/>
  <c r="DK31" i="90"/>
  <c r="DJ31" i="90"/>
  <c r="DI31" i="90"/>
  <c r="DH31" i="90"/>
  <c r="DG31" i="90"/>
  <c r="DF31" i="90"/>
  <c r="DE31" i="90"/>
  <c r="DD31" i="90"/>
  <c r="DC31" i="90"/>
  <c r="DB31" i="90"/>
  <c r="DA31" i="90"/>
  <c r="CZ31" i="90"/>
  <c r="CY31" i="90"/>
  <c r="CW31" i="90"/>
  <c r="CV31" i="90"/>
  <c r="CU31" i="90"/>
  <c r="CT31" i="90"/>
  <c r="CS31" i="90"/>
  <c r="CR31" i="90"/>
  <c r="CQ31" i="90"/>
  <c r="CP31" i="90"/>
  <c r="CO31" i="90"/>
  <c r="CN31" i="90"/>
  <c r="CM31" i="90"/>
  <c r="CL31" i="90"/>
  <c r="CK31" i="90"/>
  <c r="CJ31" i="90"/>
  <c r="CI31" i="90"/>
  <c r="CH31" i="90"/>
  <c r="CG31" i="90"/>
  <c r="CF31" i="90"/>
  <c r="CE31" i="90"/>
  <c r="CD31" i="90"/>
  <c r="CC31" i="90"/>
  <c r="CB31" i="90"/>
  <c r="CA31" i="90"/>
  <c r="BZ31" i="90"/>
  <c r="BY31" i="90"/>
  <c r="BX31" i="90"/>
  <c r="BW31" i="90"/>
  <c r="BV31" i="90"/>
  <c r="BU31" i="90"/>
  <c r="BT31" i="90"/>
  <c r="BS31" i="90"/>
  <c r="BR31" i="90"/>
  <c r="BQ31" i="90"/>
  <c r="BP31" i="90"/>
  <c r="BO31" i="90"/>
  <c r="BN31" i="90"/>
  <c r="BM31" i="90"/>
  <c r="BL31" i="90"/>
  <c r="BK31" i="90"/>
  <c r="BJ31" i="90"/>
  <c r="BI31" i="90"/>
  <c r="BH31" i="90"/>
  <c r="BF31" i="90"/>
  <c r="BE31" i="90"/>
  <c r="BD31" i="90"/>
  <c r="BC31" i="90"/>
  <c r="BB31" i="90"/>
  <c r="BA31" i="90"/>
  <c r="AZ31" i="90"/>
  <c r="AY31" i="90"/>
  <c r="AX31" i="90"/>
  <c r="AW31" i="90"/>
  <c r="AV31" i="90"/>
  <c r="AU31" i="90"/>
  <c r="AT31" i="90"/>
  <c r="AS31" i="90"/>
  <c r="AR31" i="90"/>
  <c r="AQ31" i="90"/>
  <c r="AP31" i="90"/>
  <c r="AO31" i="90"/>
  <c r="AN31" i="90"/>
  <c r="AM31" i="90"/>
  <c r="AL31" i="90"/>
  <c r="AK31" i="90"/>
  <c r="AI31" i="90"/>
  <c r="AH31" i="90"/>
  <c r="AG31" i="90"/>
  <c r="AF31" i="90"/>
  <c r="AE31" i="90"/>
  <c r="AD31" i="90"/>
  <c r="AC31" i="90"/>
  <c r="AB31" i="90"/>
  <c r="AA31" i="90"/>
  <c r="Z31" i="90"/>
  <c r="Y31" i="90"/>
  <c r="X31" i="90"/>
  <c r="W31" i="90"/>
  <c r="V31" i="90"/>
  <c r="U31" i="90"/>
  <c r="T31" i="90"/>
  <c r="S31" i="90"/>
  <c r="R31" i="90"/>
  <c r="Q31" i="90"/>
  <c r="P31" i="90"/>
  <c r="O31" i="90"/>
  <c r="N31" i="90"/>
  <c r="IN30" i="90"/>
  <c r="IM30" i="90"/>
  <c r="IL30" i="90"/>
  <c r="IK30" i="90"/>
  <c r="IJ30" i="90"/>
  <c r="II30" i="90"/>
  <c r="IH30" i="90"/>
  <c r="IG30" i="90"/>
  <c r="IF30" i="90"/>
  <c r="IE30" i="90"/>
  <c r="ID30" i="90"/>
  <c r="IC30" i="90"/>
  <c r="IB30" i="90"/>
  <c r="IA30" i="90"/>
  <c r="HZ30" i="90"/>
  <c r="HY30" i="90"/>
  <c r="HX30" i="90"/>
  <c r="HW30" i="90"/>
  <c r="HV30" i="90"/>
  <c r="HU30" i="90"/>
  <c r="HT30" i="90"/>
  <c r="HS30" i="90"/>
  <c r="HQ30" i="90"/>
  <c r="HP30" i="90"/>
  <c r="HO30" i="90"/>
  <c r="HN30" i="90"/>
  <c r="HM30" i="90"/>
  <c r="HL30" i="90"/>
  <c r="HK30" i="90"/>
  <c r="HJ30" i="90"/>
  <c r="HI30" i="90"/>
  <c r="HH30" i="90"/>
  <c r="HG30" i="90"/>
  <c r="HF30" i="90"/>
  <c r="HE30" i="90"/>
  <c r="HD30" i="90"/>
  <c r="HC30" i="90"/>
  <c r="HB30" i="90"/>
  <c r="HA30" i="90"/>
  <c r="GZ30" i="90"/>
  <c r="GY30" i="90"/>
  <c r="GX30" i="90"/>
  <c r="GW30" i="90"/>
  <c r="GV30" i="90"/>
  <c r="GT30" i="90"/>
  <c r="GS30" i="90"/>
  <c r="GR30" i="90"/>
  <c r="GQ30" i="90"/>
  <c r="GP30" i="90"/>
  <c r="GO30" i="90"/>
  <c r="GN30" i="90"/>
  <c r="GM30" i="90"/>
  <c r="GL30" i="90"/>
  <c r="GK30" i="90"/>
  <c r="GJ30" i="90"/>
  <c r="GI30" i="90"/>
  <c r="GH30" i="90"/>
  <c r="GG30" i="90"/>
  <c r="GF30" i="90"/>
  <c r="GE30" i="90"/>
  <c r="GD30" i="90"/>
  <c r="GC30" i="90"/>
  <c r="GB30" i="90"/>
  <c r="GA30" i="90"/>
  <c r="FZ30" i="90"/>
  <c r="FY30" i="90"/>
  <c r="FW30" i="90"/>
  <c r="FV30" i="90"/>
  <c r="FU30" i="90"/>
  <c r="FT30" i="90"/>
  <c r="FS30" i="90"/>
  <c r="FR30" i="90"/>
  <c r="FQ30" i="90"/>
  <c r="FP30" i="90"/>
  <c r="FO30" i="90"/>
  <c r="FN30" i="90"/>
  <c r="FM30" i="90"/>
  <c r="FL30" i="90"/>
  <c r="FK30" i="90"/>
  <c r="FJ30" i="90"/>
  <c r="FI30" i="90"/>
  <c r="FH30" i="90"/>
  <c r="FG30" i="90"/>
  <c r="FF30" i="90"/>
  <c r="FE30" i="90"/>
  <c r="FD30" i="90"/>
  <c r="FC30" i="90"/>
  <c r="FB30" i="90"/>
  <c r="ER30" i="90"/>
  <c r="EQ30" i="90"/>
  <c r="EN30" i="90"/>
  <c r="EM30" i="90"/>
  <c r="EL30" i="90"/>
  <c r="EK30" i="90"/>
  <c r="EJ30" i="90"/>
  <c r="EI30" i="90"/>
  <c r="EH30" i="90"/>
  <c r="EG30" i="90"/>
  <c r="EF30" i="90"/>
  <c r="EE30" i="90"/>
  <c r="ED30" i="90"/>
  <c r="EC30" i="90"/>
  <c r="EB30" i="90"/>
  <c r="EA30" i="90"/>
  <c r="DZ30" i="90"/>
  <c r="DY30" i="90"/>
  <c r="DX30" i="90"/>
  <c r="DW30" i="90"/>
  <c r="DV30" i="90"/>
  <c r="DU30" i="90"/>
  <c r="DT30" i="90"/>
  <c r="DS30" i="90"/>
  <c r="DR30" i="90"/>
  <c r="DQ30" i="90"/>
  <c r="DP30" i="90"/>
  <c r="DO30" i="90"/>
  <c r="DN30" i="90"/>
  <c r="DM30" i="90"/>
  <c r="DL30" i="90"/>
  <c r="DK30" i="90"/>
  <c r="DJ30" i="90"/>
  <c r="DI30" i="90"/>
  <c r="DH30" i="90"/>
  <c r="DG30" i="90"/>
  <c r="DF30" i="90"/>
  <c r="DE30" i="90"/>
  <c r="DD30" i="90"/>
  <c r="DC30" i="90"/>
  <c r="DB30" i="90"/>
  <c r="DA30" i="90"/>
  <c r="CZ30" i="90"/>
  <c r="CY30" i="90"/>
  <c r="CW30" i="90"/>
  <c r="CV30" i="90"/>
  <c r="CU30" i="90"/>
  <c r="CT30" i="90"/>
  <c r="CS30" i="90"/>
  <c r="CR30" i="90"/>
  <c r="CQ30" i="90"/>
  <c r="CP30" i="90"/>
  <c r="CO30" i="90"/>
  <c r="CN30" i="90"/>
  <c r="CM30" i="90"/>
  <c r="CL30" i="90"/>
  <c r="CK30" i="90"/>
  <c r="CJ30" i="90"/>
  <c r="CI30" i="90"/>
  <c r="CH30" i="90"/>
  <c r="CG30" i="90"/>
  <c r="CF30" i="90"/>
  <c r="CE30" i="90"/>
  <c r="CD30" i="90"/>
  <c r="CC30" i="90"/>
  <c r="CB30" i="90"/>
  <c r="CA30" i="90"/>
  <c r="BZ30" i="90"/>
  <c r="BY30" i="90"/>
  <c r="BX30" i="90"/>
  <c r="BW30" i="90"/>
  <c r="BV30" i="90"/>
  <c r="BU30" i="90"/>
  <c r="BT30" i="90"/>
  <c r="BS30" i="90"/>
  <c r="BR30" i="90"/>
  <c r="BQ30" i="90"/>
  <c r="BP30" i="90"/>
  <c r="BO30" i="90"/>
  <c r="BN30" i="90"/>
  <c r="BM30" i="90"/>
  <c r="BL30" i="90"/>
  <c r="BK30" i="90"/>
  <c r="BJ30" i="90"/>
  <c r="BI30" i="90"/>
  <c r="BH30" i="90"/>
  <c r="BF30" i="90"/>
  <c r="BE30" i="90"/>
  <c r="BD30" i="90"/>
  <c r="BC30" i="90"/>
  <c r="BB30" i="90"/>
  <c r="BA30" i="90"/>
  <c r="AZ30" i="90"/>
  <c r="AY30" i="90"/>
  <c r="AX30" i="90"/>
  <c r="AW30" i="90"/>
  <c r="AV30" i="90"/>
  <c r="AU30" i="90"/>
  <c r="AT30" i="90"/>
  <c r="AS30" i="90"/>
  <c r="AR30" i="90"/>
  <c r="AQ30" i="90"/>
  <c r="AP30" i="90"/>
  <c r="AO30" i="90"/>
  <c r="AN30" i="90"/>
  <c r="AM30" i="90"/>
  <c r="AL30" i="90"/>
  <c r="AK30" i="90"/>
  <c r="AI30" i="90"/>
  <c r="AH30" i="90"/>
  <c r="AG30" i="90"/>
  <c r="AF30" i="90"/>
  <c r="AE30" i="90"/>
  <c r="AD30" i="90"/>
  <c r="AC30" i="90"/>
  <c r="AB30" i="90"/>
  <c r="AA30" i="90"/>
  <c r="Z30" i="90"/>
  <c r="Y30" i="90"/>
  <c r="X30" i="90"/>
  <c r="W30" i="90"/>
  <c r="V30" i="90"/>
  <c r="U30" i="90"/>
  <c r="T30" i="90"/>
  <c r="S30" i="90"/>
  <c r="R30" i="90"/>
  <c r="Q30" i="90"/>
  <c r="P30" i="90"/>
  <c r="O30" i="90"/>
  <c r="N30" i="90"/>
  <c r="IN29" i="90"/>
  <c r="IM29" i="90"/>
  <c r="IL29" i="90"/>
  <c r="IK29" i="90"/>
  <c r="IJ29" i="90"/>
  <c r="II29" i="90"/>
  <c r="IH29" i="90"/>
  <c r="IG29" i="90"/>
  <c r="IF29" i="90"/>
  <c r="IE29" i="90"/>
  <c r="ID29" i="90"/>
  <c r="IC29" i="90"/>
  <c r="IB29" i="90"/>
  <c r="IA29" i="90"/>
  <c r="HZ29" i="90"/>
  <c r="HY29" i="90"/>
  <c r="HX29" i="90"/>
  <c r="HW29" i="90"/>
  <c r="HV29" i="90"/>
  <c r="HU29" i="90"/>
  <c r="HT29" i="90"/>
  <c r="HS29" i="90"/>
  <c r="HQ29" i="90"/>
  <c r="HP29" i="90"/>
  <c r="HO29" i="90"/>
  <c r="HN29" i="90"/>
  <c r="HM29" i="90"/>
  <c r="HL29" i="90"/>
  <c r="HK29" i="90"/>
  <c r="HJ29" i="90"/>
  <c r="HI29" i="90"/>
  <c r="HH29" i="90"/>
  <c r="HG29" i="90"/>
  <c r="HF29" i="90"/>
  <c r="HE29" i="90"/>
  <c r="HD29" i="90"/>
  <c r="HC29" i="90"/>
  <c r="HB29" i="90"/>
  <c r="HA29" i="90"/>
  <c r="GZ29" i="90"/>
  <c r="GY29" i="90"/>
  <c r="GX29" i="90"/>
  <c r="GW29" i="90"/>
  <c r="GV29" i="90"/>
  <c r="GT29" i="90"/>
  <c r="GS29" i="90"/>
  <c r="GR29" i="90"/>
  <c r="GQ29" i="90"/>
  <c r="GP29" i="90"/>
  <c r="GO29" i="90"/>
  <c r="GN29" i="90"/>
  <c r="GM29" i="90"/>
  <c r="GL29" i="90"/>
  <c r="GK29" i="90"/>
  <c r="GJ29" i="90"/>
  <c r="GI29" i="90"/>
  <c r="GH29" i="90"/>
  <c r="GG29" i="90"/>
  <c r="GF29" i="90"/>
  <c r="GE29" i="90"/>
  <c r="GD29" i="90"/>
  <c r="GC29" i="90"/>
  <c r="GB29" i="90"/>
  <c r="GA29" i="90"/>
  <c r="FZ29" i="90"/>
  <c r="FY29" i="90"/>
  <c r="FW29" i="90"/>
  <c r="FV29" i="90"/>
  <c r="FU29" i="90"/>
  <c r="FT29" i="90"/>
  <c r="FS29" i="90"/>
  <c r="FR29" i="90"/>
  <c r="FQ29" i="90"/>
  <c r="FP29" i="90"/>
  <c r="FO29" i="90"/>
  <c r="FN29" i="90"/>
  <c r="FM29" i="90"/>
  <c r="FL29" i="90"/>
  <c r="FK29" i="90"/>
  <c r="FJ29" i="90"/>
  <c r="FI29" i="90"/>
  <c r="FH29" i="90"/>
  <c r="FG29" i="90"/>
  <c r="FF29" i="90"/>
  <c r="FE29" i="90"/>
  <c r="FD29" i="90"/>
  <c r="FC29" i="90"/>
  <c r="FB29" i="90"/>
  <c r="ER29" i="90"/>
  <c r="ET29" i="90" s="1"/>
  <c r="EQ29" i="90"/>
  <c r="EN29" i="90"/>
  <c r="EM29" i="90"/>
  <c r="EL29" i="90"/>
  <c r="EK29" i="90"/>
  <c r="EJ29" i="90"/>
  <c r="EI29" i="90"/>
  <c r="EH29" i="90"/>
  <c r="EG29" i="90"/>
  <c r="EF29" i="90"/>
  <c r="EE29" i="90"/>
  <c r="ED29" i="90"/>
  <c r="EC29" i="90"/>
  <c r="EB29" i="90"/>
  <c r="EA29" i="90"/>
  <c r="DZ29" i="90"/>
  <c r="DY29" i="90"/>
  <c r="DX29" i="90"/>
  <c r="DW29" i="90"/>
  <c r="DV29" i="90"/>
  <c r="DU29" i="90"/>
  <c r="DT29" i="90"/>
  <c r="DS29" i="90"/>
  <c r="DR29" i="90"/>
  <c r="DQ29" i="90"/>
  <c r="DP29" i="90"/>
  <c r="DO29" i="90"/>
  <c r="DN29" i="90"/>
  <c r="DM29" i="90"/>
  <c r="DL29" i="90"/>
  <c r="DK29" i="90"/>
  <c r="DJ29" i="90"/>
  <c r="DI29" i="90"/>
  <c r="DH29" i="90"/>
  <c r="DG29" i="90"/>
  <c r="DF29" i="90"/>
  <c r="DE29" i="90"/>
  <c r="DD29" i="90"/>
  <c r="DC29" i="90"/>
  <c r="DB29" i="90"/>
  <c r="DA29" i="90"/>
  <c r="CZ29" i="90"/>
  <c r="CY29" i="90"/>
  <c r="CW29" i="90"/>
  <c r="CV29" i="90"/>
  <c r="CU29" i="90"/>
  <c r="CT29" i="90"/>
  <c r="CS29" i="90"/>
  <c r="CR29" i="90"/>
  <c r="CQ29" i="90"/>
  <c r="CP29" i="90"/>
  <c r="CO29" i="90"/>
  <c r="CN29" i="90"/>
  <c r="CM29" i="90"/>
  <c r="CL29" i="90"/>
  <c r="CK29" i="90"/>
  <c r="CJ29" i="90"/>
  <c r="CI29" i="90"/>
  <c r="CH29" i="90"/>
  <c r="CG29" i="90"/>
  <c r="CF29" i="90"/>
  <c r="CE29" i="90"/>
  <c r="CD29" i="90"/>
  <c r="CC29" i="90"/>
  <c r="CB29" i="90"/>
  <c r="CA29" i="90"/>
  <c r="BZ29" i="90"/>
  <c r="BY29" i="90"/>
  <c r="BX29" i="90"/>
  <c r="BW29" i="90"/>
  <c r="BV29" i="90"/>
  <c r="BU29" i="90"/>
  <c r="BT29" i="90"/>
  <c r="BS29" i="90"/>
  <c r="BR29" i="90"/>
  <c r="BQ29" i="90"/>
  <c r="BP29" i="90"/>
  <c r="BO29" i="90"/>
  <c r="BN29" i="90"/>
  <c r="BM29" i="90"/>
  <c r="BL29" i="90"/>
  <c r="BK29" i="90"/>
  <c r="BJ29" i="90"/>
  <c r="BI29" i="90"/>
  <c r="BH29" i="90"/>
  <c r="BF29" i="90"/>
  <c r="BE29" i="90"/>
  <c r="BD29" i="90"/>
  <c r="BC29" i="90"/>
  <c r="BB29" i="90"/>
  <c r="BA29" i="90"/>
  <c r="AZ29" i="90"/>
  <c r="AY29" i="90"/>
  <c r="AX29" i="90"/>
  <c r="AW29" i="90"/>
  <c r="AV29" i="90"/>
  <c r="AU29" i="90"/>
  <c r="AT29" i="90"/>
  <c r="AS29" i="90"/>
  <c r="AR29" i="90"/>
  <c r="AQ29" i="90"/>
  <c r="AP29" i="90"/>
  <c r="AO29" i="90"/>
  <c r="AN29" i="90"/>
  <c r="AM29" i="90"/>
  <c r="AL29" i="90"/>
  <c r="AK29" i="90"/>
  <c r="AI29" i="90"/>
  <c r="AH29" i="90"/>
  <c r="AG29" i="90"/>
  <c r="AF29" i="90"/>
  <c r="AE29" i="90"/>
  <c r="AD29" i="90"/>
  <c r="AC29" i="90"/>
  <c r="AB29" i="90"/>
  <c r="AA29" i="90"/>
  <c r="Z29" i="90"/>
  <c r="Y29" i="90"/>
  <c r="X29" i="90"/>
  <c r="W29" i="90"/>
  <c r="V29" i="90"/>
  <c r="U29" i="90"/>
  <c r="T29" i="90"/>
  <c r="S29" i="90"/>
  <c r="R29" i="90"/>
  <c r="Q29" i="90"/>
  <c r="P29" i="90"/>
  <c r="O29" i="90"/>
  <c r="N29" i="90"/>
  <c r="IN28" i="90"/>
  <c r="IM28" i="90"/>
  <c r="IL28" i="90"/>
  <c r="IK28" i="90"/>
  <c r="IJ28" i="90"/>
  <c r="II28" i="90"/>
  <c r="IH28" i="90"/>
  <c r="IG28" i="90"/>
  <c r="IF28" i="90"/>
  <c r="IE28" i="90"/>
  <c r="ID28" i="90"/>
  <c r="IC28" i="90"/>
  <c r="IB28" i="90"/>
  <c r="IA28" i="90"/>
  <c r="HZ28" i="90"/>
  <c r="HY28" i="90"/>
  <c r="HX28" i="90"/>
  <c r="HW28" i="90"/>
  <c r="HV28" i="90"/>
  <c r="HU28" i="90"/>
  <c r="HT28" i="90"/>
  <c r="HS28" i="90"/>
  <c r="HQ28" i="90"/>
  <c r="HP28" i="90"/>
  <c r="HO28" i="90"/>
  <c r="HN28" i="90"/>
  <c r="HM28" i="90"/>
  <c r="HL28" i="90"/>
  <c r="HK28" i="90"/>
  <c r="HJ28" i="90"/>
  <c r="HI28" i="90"/>
  <c r="HH28" i="90"/>
  <c r="HG28" i="90"/>
  <c r="HF28" i="90"/>
  <c r="HE28" i="90"/>
  <c r="HD28" i="90"/>
  <c r="HC28" i="90"/>
  <c r="HB28" i="90"/>
  <c r="HA28" i="90"/>
  <c r="GZ28" i="90"/>
  <c r="GY28" i="90"/>
  <c r="GX28" i="90"/>
  <c r="GW28" i="90"/>
  <c r="GV28" i="90"/>
  <c r="GT28" i="90"/>
  <c r="GS28" i="90"/>
  <c r="GR28" i="90"/>
  <c r="GQ28" i="90"/>
  <c r="GP28" i="90"/>
  <c r="GO28" i="90"/>
  <c r="GN28" i="90"/>
  <c r="GM28" i="90"/>
  <c r="GL28" i="90"/>
  <c r="GK28" i="90"/>
  <c r="GJ28" i="90"/>
  <c r="GI28" i="90"/>
  <c r="GH28" i="90"/>
  <c r="GG28" i="90"/>
  <c r="GF28" i="90"/>
  <c r="GE28" i="90"/>
  <c r="GD28" i="90"/>
  <c r="GC28" i="90"/>
  <c r="GB28" i="90"/>
  <c r="GA28" i="90"/>
  <c r="FZ28" i="90"/>
  <c r="FY28" i="90"/>
  <c r="FW28" i="90"/>
  <c r="FV28" i="90"/>
  <c r="FU28" i="90"/>
  <c r="FT28" i="90"/>
  <c r="FS28" i="90"/>
  <c r="FR28" i="90"/>
  <c r="FQ28" i="90"/>
  <c r="FP28" i="90"/>
  <c r="FO28" i="90"/>
  <c r="FN28" i="90"/>
  <c r="FM28" i="90"/>
  <c r="FL28" i="90"/>
  <c r="FK28" i="90"/>
  <c r="FJ28" i="90"/>
  <c r="FI28" i="90"/>
  <c r="FH28" i="90"/>
  <c r="FG28" i="90"/>
  <c r="FF28" i="90"/>
  <c r="FE28" i="90"/>
  <c r="FD28" i="90"/>
  <c r="FC28" i="90"/>
  <c r="FB28" i="90"/>
  <c r="ER28" i="90"/>
  <c r="EQ28" i="90"/>
  <c r="EN28" i="90"/>
  <c r="EM28" i="90"/>
  <c r="EL28" i="90"/>
  <c r="EK28" i="90"/>
  <c r="EJ28" i="90"/>
  <c r="EI28" i="90"/>
  <c r="EH28" i="90"/>
  <c r="EG28" i="90"/>
  <c r="EF28" i="90"/>
  <c r="EE28" i="90"/>
  <c r="ED28" i="90"/>
  <c r="EC28" i="90"/>
  <c r="EB28" i="90"/>
  <c r="EA28" i="90"/>
  <c r="DZ28" i="90"/>
  <c r="DY28" i="90"/>
  <c r="DX28" i="90"/>
  <c r="DW28" i="90"/>
  <c r="DV28" i="90"/>
  <c r="DU28" i="90"/>
  <c r="DT28" i="90"/>
  <c r="DS28" i="90"/>
  <c r="DR28" i="90"/>
  <c r="DQ28" i="90"/>
  <c r="DP28" i="90"/>
  <c r="DO28" i="90"/>
  <c r="DN28" i="90"/>
  <c r="DM28" i="90"/>
  <c r="DL28" i="90"/>
  <c r="DK28" i="90"/>
  <c r="DJ28" i="90"/>
  <c r="DI28" i="90"/>
  <c r="DH28" i="90"/>
  <c r="DG28" i="90"/>
  <c r="DF28" i="90"/>
  <c r="DE28" i="90"/>
  <c r="DD28" i="90"/>
  <c r="DC28" i="90"/>
  <c r="DB28" i="90"/>
  <c r="DA28" i="90"/>
  <c r="CZ28" i="90"/>
  <c r="CY28" i="90"/>
  <c r="CW28" i="90"/>
  <c r="CV28" i="90"/>
  <c r="CU28" i="90"/>
  <c r="CT28" i="90"/>
  <c r="CS28" i="90"/>
  <c r="CR28" i="90"/>
  <c r="CQ28" i="90"/>
  <c r="CP28" i="90"/>
  <c r="CO28" i="90"/>
  <c r="CN28" i="90"/>
  <c r="CM28" i="90"/>
  <c r="CL28" i="90"/>
  <c r="CK28" i="90"/>
  <c r="CJ28" i="90"/>
  <c r="CI28" i="90"/>
  <c r="CH28" i="90"/>
  <c r="CG28" i="90"/>
  <c r="CF28" i="90"/>
  <c r="CE28" i="90"/>
  <c r="CD28" i="90"/>
  <c r="CC28" i="90"/>
  <c r="CB28" i="90"/>
  <c r="CA28" i="90"/>
  <c r="BZ28" i="90"/>
  <c r="BY28" i="90"/>
  <c r="BX28" i="90"/>
  <c r="BW28" i="90"/>
  <c r="BV28" i="90"/>
  <c r="BU28" i="90"/>
  <c r="BT28" i="90"/>
  <c r="BS28" i="90"/>
  <c r="BR28" i="90"/>
  <c r="BQ28" i="90"/>
  <c r="BP28" i="90"/>
  <c r="BO28" i="90"/>
  <c r="BN28" i="90"/>
  <c r="BM28" i="90"/>
  <c r="BL28" i="90"/>
  <c r="BK28" i="90"/>
  <c r="BJ28" i="90"/>
  <c r="BI28" i="90"/>
  <c r="BH28" i="90"/>
  <c r="BF28" i="90"/>
  <c r="BE28" i="90"/>
  <c r="BD28" i="90"/>
  <c r="BC28" i="90"/>
  <c r="BB28" i="90"/>
  <c r="BA28" i="90"/>
  <c r="AZ28" i="90"/>
  <c r="AY28" i="90"/>
  <c r="AX28" i="90"/>
  <c r="AW28" i="90"/>
  <c r="AV28" i="90"/>
  <c r="AU28" i="90"/>
  <c r="AT28" i="90"/>
  <c r="AS28" i="90"/>
  <c r="AR28" i="90"/>
  <c r="AQ28" i="90"/>
  <c r="AP28" i="90"/>
  <c r="AO28" i="90"/>
  <c r="AN28" i="90"/>
  <c r="AM28" i="90"/>
  <c r="AL28" i="90"/>
  <c r="AK28" i="90"/>
  <c r="AI28" i="90"/>
  <c r="AH28" i="90"/>
  <c r="AG28" i="90"/>
  <c r="AF28" i="90"/>
  <c r="AE28" i="90"/>
  <c r="AD28" i="90"/>
  <c r="AC28" i="90"/>
  <c r="AB28" i="90"/>
  <c r="AA28" i="90"/>
  <c r="Z28" i="90"/>
  <c r="Y28" i="90"/>
  <c r="X28" i="90"/>
  <c r="W28" i="90"/>
  <c r="V28" i="90"/>
  <c r="U28" i="90"/>
  <c r="T28" i="90"/>
  <c r="S28" i="90"/>
  <c r="R28" i="90"/>
  <c r="Q28" i="90"/>
  <c r="P28" i="90"/>
  <c r="O28" i="90"/>
  <c r="N28" i="90"/>
  <c r="IN27" i="90"/>
  <c r="IM27" i="90"/>
  <c r="IL27" i="90"/>
  <c r="IK27" i="90"/>
  <c r="IJ27" i="90"/>
  <c r="II27" i="90"/>
  <c r="IH27" i="90"/>
  <c r="IG27" i="90"/>
  <c r="IF27" i="90"/>
  <c r="IE27" i="90"/>
  <c r="ID27" i="90"/>
  <c r="IC27" i="90"/>
  <c r="IB27" i="90"/>
  <c r="IA27" i="90"/>
  <c r="HZ27" i="90"/>
  <c r="HY27" i="90"/>
  <c r="HX27" i="90"/>
  <c r="HW27" i="90"/>
  <c r="HV27" i="90"/>
  <c r="HU27" i="90"/>
  <c r="HT27" i="90"/>
  <c r="HS27" i="90"/>
  <c r="HQ27" i="90"/>
  <c r="HP27" i="90"/>
  <c r="HO27" i="90"/>
  <c r="HN27" i="90"/>
  <c r="HM27" i="90"/>
  <c r="HL27" i="90"/>
  <c r="HK27" i="90"/>
  <c r="HJ27" i="90"/>
  <c r="HI27" i="90"/>
  <c r="HH27" i="90"/>
  <c r="HG27" i="90"/>
  <c r="HF27" i="90"/>
  <c r="HE27" i="90"/>
  <c r="HD27" i="90"/>
  <c r="HC27" i="90"/>
  <c r="HB27" i="90"/>
  <c r="HA27" i="90"/>
  <c r="GZ27" i="90"/>
  <c r="GY27" i="90"/>
  <c r="GX27" i="90"/>
  <c r="GW27" i="90"/>
  <c r="GV27" i="90"/>
  <c r="GT27" i="90"/>
  <c r="GS27" i="90"/>
  <c r="GR27" i="90"/>
  <c r="GQ27" i="90"/>
  <c r="GP27" i="90"/>
  <c r="GO27" i="90"/>
  <c r="GN27" i="90"/>
  <c r="GM27" i="90"/>
  <c r="GL27" i="90"/>
  <c r="GK27" i="90"/>
  <c r="GJ27" i="90"/>
  <c r="GI27" i="90"/>
  <c r="GH27" i="90"/>
  <c r="GG27" i="90"/>
  <c r="GF27" i="90"/>
  <c r="GE27" i="90"/>
  <c r="GD27" i="90"/>
  <c r="GC27" i="90"/>
  <c r="GB27" i="90"/>
  <c r="GA27" i="90"/>
  <c r="FZ27" i="90"/>
  <c r="FY27" i="90"/>
  <c r="FW27" i="90"/>
  <c r="FV27" i="90"/>
  <c r="FU27" i="90"/>
  <c r="FT27" i="90"/>
  <c r="FS27" i="90"/>
  <c r="FR27" i="90"/>
  <c r="FQ27" i="90"/>
  <c r="FP27" i="90"/>
  <c r="FO27" i="90"/>
  <c r="FN27" i="90"/>
  <c r="FM27" i="90"/>
  <c r="FL27" i="90"/>
  <c r="FK27" i="90"/>
  <c r="FJ27" i="90"/>
  <c r="FI27" i="90"/>
  <c r="FH27" i="90"/>
  <c r="FG27" i="90"/>
  <c r="FF27" i="90"/>
  <c r="FE27" i="90"/>
  <c r="FD27" i="90"/>
  <c r="FC27" i="90"/>
  <c r="FB27" i="90"/>
  <c r="ER27" i="90"/>
  <c r="ET27" i="90" s="1"/>
  <c r="EQ27" i="90"/>
  <c r="EN27" i="90"/>
  <c r="EM27" i="90"/>
  <c r="EL27" i="90"/>
  <c r="EK27" i="90"/>
  <c r="EJ27" i="90"/>
  <c r="EI27" i="90"/>
  <c r="EH27" i="90"/>
  <c r="EG27" i="90"/>
  <c r="EF27" i="90"/>
  <c r="EE27" i="90"/>
  <c r="ED27" i="90"/>
  <c r="EC27" i="90"/>
  <c r="EB27" i="90"/>
  <c r="EA27" i="90"/>
  <c r="DZ27" i="90"/>
  <c r="DY27" i="90"/>
  <c r="DX27" i="90"/>
  <c r="DW27" i="90"/>
  <c r="DV27" i="90"/>
  <c r="DU27" i="90"/>
  <c r="DT27" i="90"/>
  <c r="DS27" i="90"/>
  <c r="DR27" i="90"/>
  <c r="DQ27" i="90"/>
  <c r="DP27" i="90"/>
  <c r="DO27" i="90"/>
  <c r="DN27" i="90"/>
  <c r="DM27" i="90"/>
  <c r="DL27" i="90"/>
  <c r="DK27" i="90"/>
  <c r="DJ27" i="90"/>
  <c r="DI27" i="90"/>
  <c r="DH27" i="90"/>
  <c r="DG27" i="90"/>
  <c r="DF27" i="90"/>
  <c r="DE27" i="90"/>
  <c r="DD27" i="90"/>
  <c r="DC27" i="90"/>
  <c r="DB27" i="90"/>
  <c r="DA27" i="90"/>
  <c r="CZ27" i="90"/>
  <c r="CY27" i="90"/>
  <c r="CW27" i="90"/>
  <c r="CV27" i="90"/>
  <c r="CU27" i="90"/>
  <c r="CT27" i="90"/>
  <c r="CS27" i="90"/>
  <c r="CR27" i="90"/>
  <c r="CQ27" i="90"/>
  <c r="CP27" i="90"/>
  <c r="CO27" i="90"/>
  <c r="CN27" i="90"/>
  <c r="CM27" i="90"/>
  <c r="CL27" i="90"/>
  <c r="CK27" i="90"/>
  <c r="CJ27" i="90"/>
  <c r="CI27" i="90"/>
  <c r="CH27" i="90"/>
  <c r="CG27" i="90"/>
  <c r="CF27" i="90"/>
  <c r="CE27" i="90"/>
  <c r="CD27" i="90"/>
  <c r="CC27" i="90"/>
  <c r="CB27" i="90"/>
  <c r="CA27" i="90"/>
  <c r="BZ27" i="90"/>
  <c r="BY27" i="90"/>
  <c r="BX27" i="90"/>
  <c r="BW27" i="90"/>
  <c r="BV27" i="90"/>
  <c r="BU27" i="90"/>
  <c r="BT27" i="90"/>
  <c r="BS27" i="90"/>
  <c r="BR27" i="90"/>
  <c r="BQ27" i="90"/>
  <c r="BP27" i="90"/>
  <c r="BO27" i="90"/>
  <c r="BN27" i="90"/>
  <c r="BM27" i="90"/>
  <c r="BL27" i="90"/>
  <c r="BK27" i="90"/>
  <c r="BJ27" i="90"/>
  <c r="BI27" i="90"/>
  <c r="BH27" i="90"/>
  <c r="BF27" i="90"/>
  <c r="BE27" i="90"/>
  <c r="BD27" i="90"/>
  <c r="BC27" i="90"/>
  <c r="BB27" i="90"/>
  <c r="BA27" i="90"/>
  <c r="AZ27" i="90"/>
  <c r="AY27" i="90"/>
  <c r="AX27" i="90"/>
  <c r="AW27" i="90"/>
  <c r="AV27" i="90"/>
  <c r="AU27" i="90"/>
  <c r="AT27" i="90"/>
  <c r="AS27" i="90"/>
  <c r="AR27" i="90"/>
  <c r="AQ27" i="90"/>
  <c r="AP27" i="90"/>
  <c r="AO27" i="90"/>
  <c r="AN27" i="90"/>
  <c r="AM27" i="90"/>
  <c r="AL27" i="90"/>
  <c r="AK27" i="90"/>
  <c r="AI27" i="90"/>
  <c r="AH27" i="90"/>
  <c r="AG27" i="90"/>
  <c r="AF27" i="90"/>
  <c r="AE27" i="90"/>
  <c r="AD27" i="90"/>
  <c r="AC27" i="90"/>
  <c r="AB27" i="90"/>
  <c r="AA27" i="90"/>
  <c r="Z27" i="90"/>
  <c r="Y27" i="90"/>
  <c r="X27" i="90"/>
  <c r="W27" i="90"/>
  <c r="V27" i="90"/>
  <c r="U27" i="90"/>
  <c r="T27" i="90"/>
  <c r="S27" i="90"/>
  <c r="R27" i="90"/>
  <c r="Q27" i="90"/>
  <c r="P27" i="90"/>
  <c r="O27" i="90"/>
  <c r="N27" i="90"/>
  <c r="IN10" i="90"/>
  <c r="IM10" i="90"/>
  <c r="IL10" i="90"/>
  <c r="IK10" i="90"/>
  <c r="IJ10" i="90"/>
  <c r="II10" i="90"/>
  <c r="IH10" i="90"/>
  <c r="IG10" i="90"/>
  <c r="IF10" i="90"/>
  <c r="IE10" i="90"/>
  <c r="ID10" i="90"/>
  <c r="IC10" i="90"/>
  <c r="IB10" i="90"/>
  <c r="IA10" i="90"/>
  <c r="HZ10" i="90"/>
  <c r="HY10" i="90"/>
  <c r="HX10" i="90"/>
  <c r="HW10" i="90"/>
  <c r="HV10" i="90"/>
  <c r="HU10" i="90"/>
  <c r="HT10" i="90"/>
  <c r="HS10" i="90"/>
  <c r="HQ10" i="90"/>
  <c r="HP10" i="90"/>
  <c r="HO10" i="90"/>
  <c r="HN10" i="90"/>
  <c r="HM10" i="90"/>
  <c r="HL10" i="90"/>
  <c r="HK10" i="90"/>
  <c r="HJ10" i="90"/>
  <c r="HI10" i="90"/>
  <c r="HH10" i="90"/>
  <c r="HG10" i="90"/>
  <c r="HF10" i="90"/>
  <c r="HE10" i="90"/>
  <c r="HD10" i="90"/>
  <c r="HC10" i="90"/>
  <c r="HB10" i="90"/>
  <c r="HA10" i="90"/>
  <c r="GZ10" i="90"/>
  <c r="GY10" i="90"/>
  <c r="GX10" i="90"/>
  <c r="GW10" i="90"/>
  <c r="GV10" i="90"/>
  <c r="GT10" i="90"/>
  <c r="GS10" i="90"/>
  <c r="GR10" i="90"/>
  <c r="GQ10" i="90"/>
  <c r="GP10" i="90"/>
  <c r="GO10" i="90"/>
  <c r="GN10" i="90"/>
  <c r="GM10" i="90"/>
  <c r="GL10" i="90"/>
  <c r="GK10" i="90"/>
  <c r="GJ10" i="90"/>
  <c r="GI10" i="90"/>
  <c r="GH10" i="90"/>
  <c r="GG10" i="90"/>
  <c r="GF10" i="90"/>
  <c r="GE10" i="90"/>
  <c r="GD10" i="90"/>
  <c r="GC10" i="90"/>
  <c r="GB10" i="90"/>
  <c r="GA10" i="90"/>
  <c r="FZ10" i="90"/>
  <c r="FY10" i="90"/>
  <c r="FW10" i="90"/>
  <c r="FV10" i="90"/>
  <c r="FU10" i="90"/>
  <c r="FT10" i="90"/>
  <c r="FS10" i="90"/>
  <c r="FR10" i="90"/>
  <c r="FQ10" i="90"/>
  <c r="FP10" i="90"/>
  <c r="FO10" i="90"/>
  <c r="FN10" i="90"/>
  <c r="FM10" i="90"/>
  <c r="FL10" i="90"/>
  <c r="FK10" i="90"/>
  <c r="FJ10" i="90"/>
  <c r="FI10" i="90"/>
  <c r="FH10" i="90"/>
  <c r="FG10" i="90"/>
  <c r="FF10" i="90"/>
  <c r="FE10" i="90"/>
  <c r="FD10" i="90"/>
  <c r="FC10" i="90"/>
  <c r="FB10" i="90"/>
  <c r="ER10" i="90"/>
  <c r="EQ10" i="90"/>
  <c r="EN10" i="90"/>
  <c r="EM10" i="90"/>
  <c r="EL10" i="90"/>
  <c r="EK10" i="90"/>
  <c r="EJ10" i="90"/>
  <c r="EI10" i="90"/>
  <c r="EH10" i="90"/>
  <c r="EG10" i="90"/>
  <c r="EF10" i="90"/>
  <c r="EE10" i="90"/>
  <c r="ED10" i="90"/>
  <c r="EC10" i="90"/>
  <c r="EB10" i="90"/>
  <c r="EA10" i="90"/>
  <c r="DZ10" i="90"/>
  <c r="DY10" i="90"/>
  <c r="DX10" i="90"/>
  <c r="DW10" i="90"/>
  <c r="DV10" i="90"/>
  <c r="DU10" i="90"/>
  <c r="DT10" i="90"/>
  <c r="DS10" i="90"/>
  <c r="DR10" i="90"/>
  <c r="DQ10" i="90"/>
  <c r="DP10" i="90"/>
  <c r="DO10" i="90"/>
  <c r="DN10" i="90"/>
  <c r="DM10" i="90"/>
  <c r="DL10" i="90"/>
  <c r="DK10" i="90"/>
  <c r="DJ10" i="90"/>
  <c r="DI10" i="90"/>
  <c r="DH10" i="90"/>
  <c r="DG10" i="90"/>
  <c r="DF10" i="90"/>
  <c r="DE10" i="90"/>
  <c r="DD10" i="90"/>
  <c r="DC10" i="90"/>
  <c r="DB10" i="90"/>
  <c r="DA10" i="90"/>
  <c r="CZ10" i="90"/>
  <c r="CY10" i="90"/>
  <c r="CW10" i="90"/>
  <c r="CV10" i="90"/>
  <c r="CU10" i="90"/>
  <c r="CT10" i="90"/>
  <c r="CS10" i="90"/>
  <c r="CR10" i="90"/>
  <c r="CQ10" i="90"/>
  <c r="CP10" i="90"/>
  <c r="CO10" i="90"/>
  <c r="CN10" i="90"/>
  <c r="CM10" i="90"/>
  <c r="CL10" i="90"/>
  <c r="CK10" i="90"/>
  <c r="CJ10" i="90"/>
  <c r="CI10" i="90"/>
  <c r="CH10" i="90"/>
  <c r="CG10" i="90"/>
  <c r="CF10" i="90"/>
  <c r="CE10" i="90"/>
  <c r="CD10" i="90"/>
  <c r="CC10" i="90"/>
  <c r="CB10" i="90"/>
  <c r="CA10" i="90"/>
  <c r="BZ10" i="90"/>
  <c r="BY10" i="90"/>
  <c r="BX10" i="90"/>
  <c r="BW10" i="90"/>
  <c r="BV10" i="90"/>
  <c r="BU10" i="90"/>
  <c r="BT10" i="90"/>
  <c r="BS10" i="90"/>
  <c r="BR10" i="90"/>
  <c r="BQ10" i="90"/>
  <c r="BP10" i="90"/>
  <c r="BO10" i="90"/>
  <c r="BN10" i="90"/>
  <c r="BM10" i="90"/>
  <c r="BL10" i="90"/>
  <c r="BK10" i="90"/>
  <c r="BJ10" i="90"/>
  <c r="BI10" i="90"/>
  <c r="BH10" i="90"/>
  <c r="BF10" i="90"/>
  <c r="BE10" i="90"/>
  <c r="BD10" i="90"/>
  <c r="BC10" i="90"/>
  <c r="BB10" i="90"/>
  <c r="BA10" i="90"/>
  <c r="AZ10" i="90"/>
  <c r="AY10" i="90"/>
  <c r="AX10" i="90"/>
  <c r="AW10" i="90"/>
  <c r="AV10" i="90"/>
  <c r="AU10" i="90"/>
  <c r="AT10" i="90"/>
  <c r="AS10" i="90"/>
  <c r="AR10" i="90"/>
  <c r="AQ10" i="90"/>
  <c r="AP10" i="90"/>
  <c r="AO10" i="90"/>
  <c r="AN10" i="90"/>
  <c r="AM10" i="90"/>
  <c r="AL10" i="90"/>
  <c r="AK10" i="90"/>
  <c r="AI10" i="90"/>
  <c r="AH10" i="90"/>
  <c r="AG10" i="90"/>
  <c r="AF10" i="90"/>
  <c r="AE10" i="90"/>
  <c r="AD10" i="90"/>
  <c r="AC10" i="90"/>
  <c r="AB10" i="90"/>
  <c r="AA10" i="90"/>
  <c r="Z10" i="90"/>
  <c r="Y10" i="90"/>
  <c r="X10" i="90"/>
  <c r="W10" i="90"/>
  <c r="V10" i="90"/>
  <c r="U10" i="90"/>
  <c r="T10" i="90"/>
  <c r="S10" i="90"/>
  <c r="R10" i="90"/>
  <c r="Q10" i="90"/>
  <c r="P10" i="90"/>
  <c r="O10" i="90"/>
  <c r="N10" i="90"/>
  <c r="IN26" i="90"/>
  <c r="IM26" i="90"/>
  <c r="IL26" i="90"/>
  <c r="IK26" i="90"/>
  <c r="IJ26" i="90"/>
  <c r="II26" i="90"/>
  <c r="IH26" i="90"/>
  <c r="IG26" i="90"/>
  <c r="IF26" i="90"/>
  <c r="IE26" i="90"/>
  <c r="ID26" i="90"/>
  <c r="IC26" i="90"/>
  <c r="IB26" i="90"/>
  <c r="IA26" i="90"/>
  <c r="HZ26" i="90"/>
  <c r="HY26" i="90"/>
  <c r="HX26" i="90"/>
  <c r="HW26" i="90"/>
  <c r="HV26" i="90"/>
  <c r="HU26" i="90"/>
  <c r="HT26" i="90"/>
  <c r="HS26" i="90"/>
  <c r="HQ26" i="90"/>
  <c r="HP26" i="90"/>
  <c r="HO26" i="90"/>
  <c r="HN26" i="90"/>
  <c r="HM26" i="90"/>
  <c r="HL26" i="90"/>
  <c r="HK26" i="90"/>
  <c r="HJ26" i="90"/>
  <c r="HI26" i="90"/>
  <c r="HH26" i="90"/>
  <c r="HG26" i="90"/>
  <c r="HF26" i="90"/>
  <c r="HE26" i="90"/>
  <c r="HD26" i="90"/>
  <c r="HC26" i="90"/>
  <c r="HB26" i="90"/>
  <c r="HA26" i="90"/>
  <c r="GZ26" i="90"/>
  <c r="GY26" i="90"/>
  <c r="GX26" i="90"/>
  <c r="GW26" i="90"/>
  <c r="GV26" i="90"/>
  <c r="GT26" i="90"/>
  <c r="GS26" i="90"/>
  <c r="GR26" i="90"/>
  <c r="GQ26" i="90"/>
  <c r="GP26" i="90"/>
  <c r="GO26" i="90"/>
  <c r="GN26" i="90"/>
  <c r="GM26" i="90"/>
  <c r="GL26" i="90"/>
  <c r="GK26" i="90"/>
  <c r="GJ26" i="90"/>
  <c r="GI26" i="90"/>
  <c r="GH26" i="90"/>
  <c r="GG26" i="90"/>
  <c r="GF26" i="90"/>
  <c r="GE26" i="90"/>
  <c r="GD26" i="90"/>
  <c r="GC26" i="90"/>
  <c r="GB26" i="90"/>
  <c r="GA26" i="90"/>
  <c r="FZ26" i="90"/>
  <c r="FY26" i="90"/>
  <c r="FW26" i="90"/>
  <c r="FV26" i="90"/>
  <c r="FU26" i="90"/>
  <c r="FT26" i="90"/>
  <c r="FS26" i="90"/>
  <c r="FR26" i="90"/>
  <c r="FQ26" i="90"/>
  <c r="FP26" i="90"/>
  <c r="FO26" i="90"/>
  <c r="FN26" i="90"/>
  <c r="FM26" i="90"/>
  <c r="FL26" i="90"/>
  <c r="FK26" i="90"/>
  <c r="FJ26" i="90"/>
  <c r="FI26" i="90"/>
  <c r="FH26" i="90"/>
  <c r="FG26" i="90"/>
  <c r="FF26" i="90"/>
  <c r="FE26" i="90"/>
  <c r="FD26" i="90"/>
  <c r="FC26" i="90"/>
  <c r="FB26" i="90"/>
  <c r="ER26" i="90"/>
  <c r="EQ26" i="90"/>
  <c r="EN26" i="90"/>
  <c r="EM26" i="90"/>
  <c r="EL26" i="90"/>
  <c r="EK26" i="90"/>
  <c r="EJ26" i="90"/>
  <c r="EI26" i="90"/>
  <c r="EH26" i="90"/>
  <c r="EG26" i="90"/>
  <c r="EF26" i="90"/>
  <c r="EE26" i="90"/>
  <c r="ED26" i="90"/>
  <c r="EC26" i="90"/>
  <c r="EB26" i="90"/>
  <c r="EA26" i="90"/>
  <c r="DZ26" i="90"/>
  <c r="DY26" i="90"/>
  <c r="DX26" i="90"/>
  <c r="DW26" i="90"/>
  <c r="DV26" i="90"/>
  <c r="DU26" i="90"/>
  <c r="DT26" i="90"/>
  <c r="DS26" i="90"/>
  <c r="DR26" i="90"/>
  <c r="DQ26" i="90"/>
  <c r="DP26" i="90"/>
  <c r="DO26" i="90"/>
  <c r="DN26" i="90"/>
  <c r="DM26" i="90"/>
  <c r="DL26" i="90"/>
  <c r="DK26" i="90"/>
  <c r="DJ26" i="90"/>
  <c r="DI26" i="90"/>
  <c r="DH26" i="90"/>
  <c r="DG26" i="90"/>
  <c r="DF26" i="90"/>
  <c r="DE26" i="90"/>
  <c r="DD26" i="90"/>
  <c r="DC26" i="90"/>
  <c r="DB26" i="90"/>
  <c r="DA26" i="90"/>
  <c r="CZ26" i="90"/>
  <c r="CY26" i="90"/>
  <c r="CW26" i="90"/>
  <c r="CV26" i="90"/>
  <c r="CU26" i="90"/>
  <c r="CT26" i="90"/>
  <c r="CS26" i="90"/>
  <c r="CR26" i="90"/>
  <c r="CQ26" i="90"/>
  <c r="CP26" i="90"/>
  <c r="CO26" i="90"/>
  <c r="CN26" i="90"/>
  <c r="CM26" i="90"/>
  <c r="CL26" i="90"/>
  <c r="CK26" i="90"/>
  <c r="CJ26" i="90"/>
  <c r="CI26" i="90"/>
  <c r="CH26" i="90"/>
  <c r="CG26" i="90"/>
  <c r="CF26" i="90"/>
  <c r="CE26" i="90"/>
  <c r="CD26" i="90"/>
  <c r="CC26" i="90"/>
  <c r="CB26" i="90"/>
  <c r="CA26" i="90"/>
  <c r="BZ26" i="90"/>
  <c r="BY26" i="90"/>
  <c r="BX26" i="90"/>
  <c r="BW26" i="90"/>
  <c r="BV26" i="90"/>
  <c r="BU26" i="90"/>
  <c r="BT26" i="90"/>
  <c r="BS26" i="90"/>
  <c r="BR26" i="90"/>
  <c r="BQ26" i="90"/>
  <c r="BP26" i="90"/>
  <c r="BO26" i="90"/>
  <c r="BN26" i="90"/>
  <c r="BM26" i="90"/>
  <c r="BL26" i="90"/>
  <c r="BK26" i="90"/>
  <c r="BJ26" i="90"/>
  <c r="BI26" i="90"/>
  <c r="BH26" i="90"/>
  <c r="BF26" i="90"/>
  <c r="BE26" i="90"/>
  <c r="BD26" i="90"/>
  <c r="BC26" i="90"/>
  <c r="BB26" i="90"/>
  <c r="BA26" i="90"/>
  <c r="AZ26" i="90"/>
  <c r="AY26" i="90"/>
  <c r="AX26" i="90"/>
  <c r="AW26" i="90"/>
  <c r="AV26" i="90"/>
  <c r="AU26" i="90"/>
  <c r="AT26" i="90"/>
  <c r="AS26" i="90"/>
  <c r="AR26" i="90"/>
  <c r="AQ26" i="90"/>
  <c r="AP26" i="90"/>
  <c r="AO26" i="90"/>
  <c r="AN26" i="90"/>
  <c r="AM26" i="90"/>
  <c r="AL26" i="90"/>
  <c r="AK26" i="90"/>
  <c r="AI26" i="90"/>
  <c r="AH26" i="90"/>
  <c r="AG26" i="90"/>
  <c r="AF26" i="90"/>
  <c r="AE26" i="90"/>
  <c r="AD26" i="90"/>
  <c r="AC26" i="90"/>
  <c r="AB26" i="90"/>
  <c r="AA26" i="90"/>
  <c r="Z26" i="90"/>
  <c r="Y26" i="90"/>
  <c r="X26" i="90"/>
  <c r="W26" i="90"/>
  <c r="V26" i="90"/>
  <c r="U26" i="90"/>
  <c r="T26" i="90"/>
  <c r="S26" i="90"/>
  <c r="R26" i="90"/>
  <c r="Q26" i="90"/>
  <c r="P26" i="90"/>
  <c r="O26" i="90"/>
  <c r="N26" i="90"/>
  <c r="IN16" i="90"/>
  <c r="IM16" i="90"/>
  <c r="IL16" i="90"/>
  <c r="IK16" i="90"/>
  <c r="IJ16" i="90"/>
  <c r="II16" i="90"/>
  <c r="IH16" i="90"/>
  <c r="IG16" i="90"/>
  <c r="IF16" i="90"/>
  <c r="IE16" i="90"/>
  <c r="ID16" i="90"/>
  <c r="IC16" i="90"/>
  <c r="IB16" i="90"/>
  <c r="IA16" i="90"/>
  <c r="HZ16" i="90"/>
  <c r="HY16" i="90"/>
  <c r="HX16" i="90"/>
  <c r="HW16" i="90"/>
  <c r="HV16" i="90"/>
  <c r="HU16" i="90"/>
  <c r="HT16" i="90"/>
  <c r="HS16" i="90"/>
  <c r="HQ16" i="90"/>
  <c r="HP16" i="90"/>
  <c r="HO16" i="90"/>
  <c r="HN16" i="90"/>
  <c r="HM16" i="90"/>
  <c r="HL16" i="90"/>
  <c r="HK16" i="90"/>
  <c r="HJ16" i="90"/>
  <c r="HI16" i="90"/>
  <c r="HH16" i="90"/>
  <c r="HG16" i="90"/>
  <c r="HF16" i="90"/>
  <c r="HE16" i="90"/>
  <c r="HD16" i="90"/>
  <c r="HC16" i="90"/>
  <c r="HB16" i="90"/>
  <c r="HA16" i="90"/>
  <c r="GZ16" i="90"/>
  <c r="GY16" i="90"/>
  <c r="GX16" i="90"/>
  <c r="GW16" i="90"/>
  <c r="GV16" i="90"/>
  <c r="GT16" i="90"/>
  <c r="GS16" i="90"/>
  <c r="GR16" i="90"/>
  <c r="GQ16" i="90"/>
  <c r="GP16" i="90"/>
  <c r="GO16" i="90"/>
  <c r="GN16" i="90"/>
  <c r="GM16" i="90"/>
  <c r="GL16" i="90"/>
  <c r="GK16" i="90"/>
  <c r="GJ16" i="90"/>
  <c r="GI16" i="90"/>
  <c r="GH16" i="90"/>
  <c r="GG16" i="90"/>
  <c r="GF16" i="90"/>
  <c r="GE16" i="90"/>
  <c r="GD16" i="90"/>
  <c r="GC16" i="90"/>
  <c r="GB16" i="90"/>
  <c r="GA16" i="90"/>
  <c r="FZ16" i="90"/>
  <c r="FY16" i="90"/>
  <c r="FW16" i="90"/>
  <c r="FV16" i="90"/>
  <c r="FU16" i="90"/>
  <c r="FT16" i="90"/>
  <c r="FS16" i="90"/>
  <c r="FR16" i="90"/>
  <c r="FQ16" i="90"/>
  <c r="FP16" i="90"/>
  <c r="FO16" i="90"/>
  <c r="FN16" i="90"/>
  <c r="FM16" i="90"/>
  <c r="FL16" i="90"/>
  <c r="FK16" i="90"/>
  <c r="FJ16" i="90"/>
  <c r="FI16" i="90"/>
  <c r="FH16" i="90"/>
  <c r="FG16" i="90"/>
  <c r="FF16" i="90"/>
  <c r="FE16" i="90"/>
  <c r="FD16" i="90"/>
  <c r="FC16" i="90"/>
  <c r="FB16" i="90"/>
  <c r="ER16" i="90"/>
  <c r="EQ16" i="90"/>
  <c r="EN16" i="90"/>
  <c r="EM16" i="90"/>
  <c r="EL16" i="90"/>
  <c r="EK16" i="90"/>
  <c r="EJ16" i="90"/>
  <c r="EI16" i="90"/>
  <c r="EH16" i="90"/>
  <c r="EG16" i="90"/>
  <c r="EF16" i="90"/>
  <c r="EE16" i="90"/>
  <c r="ED16" i="90"/>
  <c r="EC16" i="90"/>
  <c r="EB16" i="90"/>
  <c r="EA16" i="90"/>
  <c r="DZ16" i="90"/>
  <c r="DY16" i="90"/>
  <c r="DX16" i="90"/>
  <c r="DW16" i="90"/>
  <c r="DV16" i="90"/>
  <c r="DU16" i="90"/>
  <c r="DT16" i="90"/>
  <c r="DS16" i="90"/>
  <c r="DR16" i="90"/>
  <c r="DQ16" i="90"/>
  <c r="DP16" i="90"/>
  <c r="DO16" i="90"/>
  <c r="DN16" i="90"/>
  <c r="DM16" i="90"/>
  <c r="DL16" i="90"/>
  <c r="DK16" i="90"/>
  <c r="DJ16" i="90"/>
  <c r="DI16" i="90"/>
  <c r="DH16" i="90"/>
  <c r="DG16" i="90"/>
  <c r="DF16" i="90"/>
  <c r="DE16" i="90"/>
  <c r="DD16" i="90"/>
  <c r="DC16" i="90"/>
  <c r="DB16" i="90"/>
  <c r="DA16" i="90"/>
  <c r="CZ16" i="90"/>
  <c r="CY16" i="90"/>
  <c r="CW16" i="90"/>
  <c r="CV16" i="90"/>
  <c r="CU16" i="90"/>
  <c r="CT16" i="90"/>
  <c r="CS16" i="90"/>
  <c r="CR16" i="90"/>
  <c r="CQ16" i="90"/>
  <c r="CP16" i="90"/>
  <c r="CO16" i="90"/>
  <c r="CN16" i="90"/>
  <c r="CM16" i="90"/>
  <c r="CL16" i="90"/>
  <c r="CK16" i="90"/>
  <c r="CJ16" i="90"/>
  <c r="CI16" i="90"/>
  <c r="CH16" i="90"/>
  <c r="CG16" i="90"/>
  <c r="CF16" i="90"/>
  <c r="CE16" i="90"/>
  <c r="CD16" i="90"/>
  <c r="CC16" i="90"/>
  <c r="CB16" i="90"/>
  <c r="CA16" i="90"/>
  <c r="BZ16" i="90"/>
  <c r="BY16" i="90"/>
  <c r="BX16" i="90"/>
  <c r="BW16" i="90"/>
  <c r="BV16" i="90"/>
  <c r="BU16" i="90"/>
  <c r="BT16" i="90"/>
  <c r="BS16" i="90"/>
  <c r="BR16" i="90"/>
  <c r="BQ16" i="90"/>
  <c r="BP16" i="90"/>
  <c r="BO16" i="90"/>
  <c r="BN16" i="90"/>
  <c r="BM16" i="90"/>
  <c r="BL16" i="90"/>
  <c r="BK16" i="90"/>
  <c r="BJ16" i="90"/>
  <c r="BI16" i="90"/>
  <c r="BH16" i="90"/>
  <c r="BF16" i="90"/>
  <c r="BE16" i="90"/>
  <c r="BD16" i="90"/>
  <c r="BC16" i="90"/>
  <c r="BB16" i="90"/>
  <c r="BA16" i="90"/>
  <c r="AZ16" i="90"/>
  <c r="AY16" i="90"/>
  <c r="AX16" i="90"/>
  <c r="AW16" i="90"/>
  <c r="AV16" i="90"/>
  <c r="AU16" i="90"/>
  <c r="AT16" i="90"/>
  <c r="AS16" i="90"/>
  <c r="AR16" i="90"/>
  <c r="AQ16" i="90"/>
  <c r="AP16" i="90"/>
  <c r="AO16" i="90"/>
  <c r="AN16" i="90"/>
  <c r="AM16" i="90"/>
  <c r="AL16" i="90"/>
  <c r="AK16" i="90"/>
  <c r="AI16" i="90"/>
  <c r="AH16" i="90"/>
  <c r="AG16" i="90"/>
  <c r="AF16" i="90"/>
  <c r="AE16" i="90"/>
  <c r="AD16" i="90"/>
  <c r="AC16" i="90"/>
  <c r="AB16" i="90"/>
  <c r="AA16" i="90"/>
  <c r="Z16" i="90"/>
  <c r="Y16" i="90"/>
  <c r="X16" i="90"/>
  <c r="W16" i="90"/>
  <c r="V16" i="90"/>
  <c r="U16" i="90"/>
  <c r="T16" i="90"/>
  <c r="S16" i="90"/>
  <c r="R16" i="90"/>
  <c r="Q16" i="90"/>
  <c r="P16" i="90"/>
  <c r="O16" i="90"/>
  <c r="N16" i="90"/>
  <c r="IN24" i="90"/>
  <c r="IM24" i="90"/>
  <c r="IL24" i="90"/>
  <c r="IK24" i="90"/>
  <c r="IJ24" i="90"/>
  <c r="II24" i="90"/>
  <c r="IH24" i="90"/>
  <c r="IG24" i="90"/>
  <c r="IF24" i="90"/>
  <c r="IE24" i="90"/>
  <c r="ID24" i="90"/>
  <c r="IC24" i="90"/>
  <c r="IB24" i="90"/>
  <c r="IA24" i="90"/>
  <c r="HZ24" i="90"/>
  <c r="HY24" i="90"/>
  <c r="HX24" i="90"/>
  <c r="HW24" i="90"/>
  <c r="HV24" i="90"/>
  <c r="HU24" i="90"/>
  <c r="HT24" i="90"/>
  <c r="HS24" i="90"/>
  <c r="HQ24" i="90"/>
  <c r="HP24" i="90"/>
  <c r="HO24" i="90"/>
  <c r="HN24" i="90"/>
  <c r="HM24" i="90"/>
  <c r="HL24" i="90"/>
  <c r="HK24" i="90"/>
  <c r="HJ24" i="90"/>
  <c r="HI24" i="90"/>
  <c r="HH24" i="90"/>
  <c r="HG24" i="90"/>
  <c r="HF24" i="90"/>
  <c r="HE24" i="90"/>
  <c r="HD24" i="90"/>
  <c r="HC24" i="90"/>
  <c r="HB24" i="90"/>
  <c r="HA24" i="90"/>
  <c r="GZ24" i="90"/>
  <c r="GY24" i="90"/>
  <c r="GX24" i="90"/>
  <c r="GW24" i="90"/>
  <c r="GV24" i="90"/>
  <c r="GT24" i="90"/>
  <c r="GS24" i="90"/>
  <c r="GR24" i="90"/>
  <c r="GQ24" i="90"/>
  <c r="GP24" i="90"/>
  <c r="GO24" i="90"/>
  <c r="GN24" i="90"/>
  <c r="GM24" i="90"/>
  <c r="GL24" i="90"/>
  <c r="GK24" i="90"/>
  <c r="GJ24" i="90"/>
  <c r="GI24" i="90"/>
  <c r="GH24" i="90"/>
  <c r="GG24" i="90"/>
  <c r="GF24" i="90"/>
  <c r="GE24" i="90"/>
  <c r="GD24" i="90"/>
  <c r="GC24" i="90"/>
  <c r="GB24" i="90"/>
  <c r="GA24" i="90"/>
  <c r="FZ24" i="90"/>
  <c r="FY24" i="90"/>
  <c r="FW24" i="90"/>
  <c r="FV24" i="90"/>
  <c r="FU24" i="90"/>
  <c r="FT24" i="90"/>
  <c r="FS24" i="90"/>
  <c r="FR24" i="90"/>
  <c r="FQ24" i="90"/>
  <c r="FP24" i="90"/>
  <c r="FO24" i="90"/>
  <c r="FN24" i="90"/>
  <c r="FM24" i="90"/>
  <c r="FL24" i="90"/>
  <c r="FK24" i="90"/>
  <c r="FJ24" i="90"/>
  <c r="FI24" i="90"/>
  <c r="FH24" i="90"/>
  <c r="FG24" i="90"/>
  <c r="FF24" i="90"/>
  <c r="FE24" i="90"/>
  <c r="FD24" i="90"/>
  <c r="FC24" i="90"/>
  <c r="FB24" i="90"/>
  <c r="ER24" i="90"/>
  <c r="EQ24" i="90"/>
  <c r="EN24" i="90"/>
  <c r="EM24" i="90"/>
  <c r="EL24" i="90"/>
  <c r="EK24" i="90"/>
  <c r="EJ24" i="90"/>
  <c r="EI24" i="90"/>
  <c r="EH24" i="90"/>
  <c r="EG24" i="90"/>
  <c r="EF24" i="90"/>
  <c r="EE24" i="90"/>
  <c r="ED24" i="90"/>
  <c r="EC24" i="90"/>
  <c r="EB24" i="90"/>
  <c r="EA24" i="90"/>
  <c r="DZ24" i="90"/>
  <c r="DY24" i="90"/>
  <c r="DX24" i="90"/>
  <c r="DW24" i="90"/>
  <c r="DV24" i="90"/>
  <c r="DU24" i="90"/>
  <c r="DT24" i="90"/>
  <c r="DS24" i="90"/>
  <c r="DR24" i="90"/>
  <c r="DQ24" i="90"/>
  <c r="DP24" i="90"/>
  <c r="DO24" i="90"/>
  <c r="DN24" i="90"/>
  <c r="DM24" i="90"/>
  <c r="DL24" i="90"/>
  <c r="DK24" i="90"/>
  <c r="DJ24" i="90"/>
  <c r="DI24" i="90"/>
  <c r="DH24" i="90"/>
  <c r="DG24" i="90"/>
  <c r="DF24" i="90"/>
  <c r="DE24" i="90"/>
  <c r="DD24" i="90"/>
  <c r="DC24" i="90"/>
  <c r="DB24" i="90"/>
  <c r="DA24" i="90"/>
  <c r="CZ24" i="90"/>
  <c r="CY24" i="90"/>
  <c r="CW24" i="90"/>
  <c r="CV24" i="90"/>
  <c r="CU24" i="90"/>
  <c r="CT24" i="90"/>
  <c r="CS24" i="90"/>
  <c r="CR24" i="90"/>
  <c r="CQ24" i="90"/>
  <c r="CP24" i="90"/>
  <c r="CO24" i="90"/>
  <c r="CN24" i="90"/>
  <c r="CM24" i="90"/>
  <c r="CL24" i="90"/>
  <c r="CK24" i="90"/>
  <c r="CJ24" i="90"/>
  <c r="CI24" i="90"/>
  <c r="CH24" i="90"/>
  <c r="CG24" i="90"/>
  <c r="CF24" i="90"/>
  <c r="CE24" i="90"/>
  <c r="CD24" i="90"/>
  <c r="CC24" i="90"/>
  <c r="CB24" i="90"/>
  <c r="CA24" i="90"/>
  <c r="BZ24" i="90"/>
  <c r="BY24" i="90"/>
  <c r="BX24" i="90"/>
  <c r="BW24" i="90"/>
  <c r="BV24" i="90"/>
  <c r="BU24" i="90"/>
  <c r="BT24" i="90"/>
  <c r="BS24" i="90"/>
  <c r="BR24" i="90"/>
  <c r="BQ24" i="90"/>
  <c r="BP24" i="90"/>
  <c r="BO24" i="90"/>
  <c r="BN24" i="90"/>
  <c r="BM24" i="90"/>
  <c r="BL24" i="90"/>
  <c r="BK24" i="90"/>
  <c r="BJ24" i="90"/>
  <c r="BI24" i="90"/>
  <c r="BH24" i="90"/>
  <c r="BF24" i="90"/>
  <c r="BE24" i="90"/>
  <c r="BD24" i="90"/>
  <c r="BC24" i="90"/>
  <c r="BB24" i="90"/>
  <c r="BA24" i="90"/>
  <c r="AZ24" i="90"/>
  <c r="AY24" i="90"/>
  <c r="AX24" i="90"/>
  <c r="AW24" i="90"/>
  <c r="AV24" i="90"/>
  <c r="AU24" i="90"/>
  <c r="AT24" i="90"/>
  <c r="AS24" i="90"/>
  <c r="AR24" i="90"/>
  <c r="AQ24" i="90"/>
  <c r="AP24" i="90"/>
  <c r="AO24" i="90"/>
  <c r="AN24" i="90"/>
  <c r="AM24" i="90"/>
  <c r="AL24" i="90"/>
  <c r="AK24" i="90"/>
  <c r="AI24" i="90"/>
  <c r="AH24" i="90"/>
  <c r="AG24" i="90"/>
  <c r="AF24" i="90"/>
  <c r="AE24" i="90"/>
  <c r="AD24" i="90"/>
  <c r="AC24" i="90"/>
  <c r="AB24" i="90"/>
  <c r="AA24" i="90"/>
  <c r="Z24" i="90"/>
  <c r="Y24" i="90"/>
  <c r="X24" i="90"/>
  <c r="W24" i="90"/>
  <c r="V24" i="90"/>
  <c r="U24" i="90"/>
  <c r="T24" i="90"/>
  <c r="S24" i="90"/>
  <c r="R24" i="90"/>
  <c r="Q24" i="90"/>
  <c r="P24" i="90"/>
  <c r="O24" i="90"/>
  <c r="N24" i="90"/>
  <c r="IN18" i="90"/>
  <c r="IM18" i="90"/>
  <c r="IL18" i="90"/>
  <c r="IK18" i="90"/>
  <c r="IJ18" i="90"/>
  <c r="II18" i="90"/>
  <c r="IH18" i="90"/>
  <c r="IG18" i="90"/>
  <c r="IF18" i="90"/>
  <c r="IE18" i="90"/>
  <c r="ID18" i="90"/>
  <c r="IC18" i="90"/>
  <c r="IB18" i="90"/>
  <c r="IA18" i="90"/>
  <c r="HZ18" i="90"/>
  <c r="HY18" i="90"/>
  <c r="HX18" i="90"/>
  <c r="HW18" i="90"/>
  <c r="HV18" i="90"/>
  <c r="HU18" i="90"/>
  <c r="HT18" i="90"/>
  <c r="HS18" i="90"/>
  <c r="HQ18" i="90"/>
  <c r="HP18" i="90"/>
  <c r="HO18" i="90"/>
  <c r="HN18" i="90"/>
  <c r="HM18" i="90"/>
  <c r="HL18" i="90"/>
  <c r="HK18" i="90"/>
  <c r="HJ18" i="90"/>
  <c r="HI18" i="90"/>
  <c r="HH18" i="90"/>
  <c r="HG18" i="90"/>
  <c r="HF18" i="90"/>
  <c r="HE18" i="90"/>
  <c r="HD18" i="90"/>
  <c r="HC18" i="90"/>
  <c r="HB18" i="90"/>
  <c r="HA18" i="90"/>
  <c r="GZ18" i="90"/>
  <c r="GY18" i="90"/>
  <c r="GX18" i="90"/>
  <c r="GW18" i="90"/>
  <c r="GV18" i="90"/>
  <c r="GT18" i="90"/>
  <c r="GS18" i="90"/>
  <c r="GR18" i="90"/>
  <c r="GQ18" i="90"/>
  <c r="GP18" i="90"/>
  <c r="GO18" i="90"/>
  <c r="GN18" i="90"/>
  <c r="GM18" i="90"/>
  <c r="GL18" i="90"/>
  <c r="GK18" i="90"/>
  <c r="GJ18" i="90"/>
  <c r="GI18" i="90"/>
  <c r="GH18" i="90"/>
  <c r="GG18" i="90"/>
  <c r="GF18" i="90"/>
  <c r="GE18" i="90"/>
  <c r="GD18" i="90"/>
  <c r="GC18" i="90"/>
  <c r="GB18" i="90"/>
  <c r="GA18" i="90"/>
  <c r="FZ18" i="90"/>
  <c r="FY18" i="90"/>
  <c r="FW18" i="90"/>
  <c r="FV18" i="90"/>
  <c r="FU18" i="90"/>
  <c r="FT18" i="90"/>
  <c r="FS18" i="90"/>
  <c r="FR18" i="90"/>
  <c r="FQ18" i="90"/>
  <c r="FP18" i="90"/>
  <c r="FO18" i="90"/>
  <c r="FN18" i="90"/>
  <c r="FM18" i="90"/>
  <c r="FL18" i="90"/>
  <c r="FK18" i="90"/>
  <c r="FJ18" i="90"/>
  <c r="FI18" i="90"/>
  <c r="FH18" i="90"/>
  <c r="FG18" i="90"/>
  <c r="FF18" i="90"/>
  <c r="FE18" i="90"/>
  <c r="FD18" i="90"/>
  <c r="FC18" i="90"/>
  <c r="FB18" i="90"/>
  <c r="ER18" i="90"/>
  <c r="EQ18" i="90"/>
  <c r="EN18" i="90"/>
  <c r="EM18" i="90"/>
  <c r="EL18" i="90"/>
  <c r="EK18" i="90"/>
  <c r="EJ18" i="90"/>
  <c r="EI18" i="90"/>
  <c r="EH18" i="90"/>
  <c r="EG18" i="90"/>
  <c r="EF18" i="90"/>
  <c r="EE18" i="90"/>
  <c r="ED18" i="90"/>
  <c r="EC18" i="90"/>
  <c r="EB18" i="90"/>
  <c r="EA18" i="90"/>
  <c r="DZ18" i="90"/>
  <c r="DY18" i="90"/>
  <c r="DX18" i="90"/>
  <c r="DW18" i="90"/>
  <c r="DV18" i="90"/>
  <c r="DU18" i="90"/>
  <c r="DT18" i="90"/>
  <c r="DS18" i="90"/>
  <c r="DR18" i="90"/>
  <c r="DQ18" i="90"/>
  <c r="DP18" i="90"/>
  <c r="DO18" i="90"/>
  <c r="DN18" i="90"/>
  <c r="DM18" i="90"/>
  <c r="DL18" i="90"/>
  <c r="DK18" i="90"/>
  <c r="DJ18" i="90"/>
  <c r="DI18" i="90"/>
  <c r="DH18" i="90"/>
  <c r="DG18" i="90"/>
  <c r="DF18" i="90"/>
  <c r="DE18" i="90"/>
  <c r="DD18" i="90"/>
  <c r="DC18" i="90"/>
  <c r="DB18" i="90"/>
  <c r="DA18" i="90"/>
  <c r="CZ18" i="90"/>
  <c r="CY18" i="90"/>
  <c r="CW18" i="90"/>
  <c r="CV18" i="90"/>
  <c r="CU18" i="90"/>
  <c r="CT18" i="90"/>
  <c r="CS18" i="90"/>
  <c r="CR18" i="90"/>
  <c r="CQ18" i="90"/>
  <c r="CP18" i="90"/>
  <c r="CO18" i="90"/>
  <c r="CN18" i="90"/>
  <c r="CM18" i="90"/>
  <c r="CL18" i="90"/>
  <c r="CK18" i="90"/>
  <c r="CJ18" i="90"/>
  <c r="CI18" i="90"/>
  <c r="CH18" i="90"/>
  <c r="CG18" i="90"/>
  <c r="CF18" i="90"/>
  <c r="CE18" i="90"/>
  <c r="CD18" i="90"/>
  <c r="CC18" i="90"/>
  <c r="CB18" i="90"/>
  <c r="CA18" i="90"/>
  <c r="BZ18" i="90"/>
  <c r="BY18" i="90"/>
  <c r="BX18" i="90"/>
  <c r="BW18" i="90"/>
  <c r="BV18" i="90"/>
  <c r="BU18" i="90"/>
  <c r="BT18" i="90"/>
  <c r="BS18" i="90"/>
  <c r="BR18" i="90"/>
  <c r="BQ18" i="90"/>
  <c r="BP18" i="90"/>
  <c r="BO18" i="90"/>
  <c r="BN18" i="90"/>
  <c r="BM18" i="90"/>
  <c r="BL18" i="90"/>
  <c r="BK18" i="90"/>
  <c r="BJ18" i="90"/>
  <c r="BI18" i="90"/>
  <c r="BH18" i="90"/>
  <c r="BF18" i="90"/>
  <c r="BE18" i="90"/>
  <c r="BD18" i="90"/>
  <c r="BC18" i="90"/>
  <c r="BB18" i="90"/>
  <c r="BA18" i="90"/>
  <c r="AZ18" i="90"/>
  <c r="AY18" i="90"/>
  <c r="AX18" i="90"/>
  <c r="AW18" i="90"/>
  <c r="AV18" i="90"/>
  <c r="AU18" i="90"/>
  <c r="AT18" i="90"/>
  <c r="AS18" i="90"/>
  <c r="AR18" i="90"/>
  <c r="AQ18" i="90"/>
  <c r="AP18" i="90"/>
  <c r="AO18" i="90"/>
  <c r="AN18" i="90"/>
  <c r="AM18" i="90"/>
  <c r="AL18" i="90"/>
  <c r="AK18" i="90"/>
  <c r="AI18" i="90"/>
  <c r="AH18" i="90"/>
  <c r="AG18" i="90"/>
  <c r="AF18" i="90"/>
  <c r="AE18" i="90"/>
  <c r="AD18" i="90"/>
  <c r="AC18" i="90"/>
  <c r="AB18" i="90"/>
  <c r="AA18" i="90"/>
  <c r="Z18" i="90"/>
  <c r="Y18" i="90"/>
  <c r="X18" i="90"/>
  <c r="W18" i="90"/>
  <c r="V18" i="90"/>
  <c r="U18" i="90"/>
  <c r="T18" i="90"/>
  <c r="S18" i="90"/>
  <c r="R18" i="90"/>
  <c r="Q18" i="90"/>
  <c r="P18" i="90"/>
  <c r="O18" i="90"/>
  <c r="N18" i="90"/>
  <c r="IN14" i="90"/>
  <c r="IM14" i="90"/>
  <c r="IL14" i="90"/>
  <c r="IK14" i="90"/>
  <c r="IJ14" i="90"/>
  <c r="II14" i="90"/>
  <c r="IH14" i="90"/>
  <c r="IG14" i="90"/>
  <c r="IF14" i="90"/>
  <c r="IE14" i="90"/>
  <c r="ID14" i="90"/>
  <c r="IC14" i="90"/>
  <c r="IB14" i="90"/>
  <c r="IA14" i="90"/>
  <c r="HZ14" i="90"/>
  <c r="HY14" i="90"/>
  <c r="HX14" i="90"/>
  <c r="HW14" i="90"/>
  <c r="HV14" i="90"/>
  <c r="HU14" i="90"/>
  <c r="HT14" i="90"/>
  <c r="HS14" i="90"/>
  <c r="HQ14" i="90"/>
  <c r="HP14" i="90"/>
  <c r="HO14" i="90"/>
  <c r="HN14" i="90"/>
  <c r="HM14" i="90"/>
  <c r="HL14" i="90"/>
  <c r="HK14" i="90"/>
  <c r="HJ14" i="90"/>
  <c r="HI14" i="90"/>
  <c r="HH14" i="90"/>
  <c r="HG14" i="90"/>
  <c r="HF14" i="90"/>
  <c r="HE14" i="90"/>
  <c r="HD14" i="90"/>
  <c r="HC14" i="90"/>
  <c r="HB14" i="90"/>
  <c r="HA14" i="90"/>
  <c r="GZ14" i="90"/>
  <c r="GY14" i="90"/>
  <c r="GX14" i="90"/>
  <c r="GW14" i="90"/>
  <c r="GV14" i="90"/>
  <c r="GT14" i="90"/>
  <c r="GS14" i="90"/>
  <c r="GR14" i="90"/>
  <c r="GQ14" i="90"/>
  <c r="GP14" i="90"/>
  <c r="GO14" i="90"/>
  <c r="GN14" i="90"/>
  <c r="GM14" i="90"/>
  <c r="GL14" i="90"/>
  <c r="GK14" i="90"/>
  <c r="GJ14" i="90"/>
  <c r="GI14" i="90"/>
  <c r="GH14" i="90"/>
  <c r="GG14" i="90"/>
  <c r="GF14" i="90"/>
  <c r="GE14" i="90"/>
  <c r="GD14" i="90"/>
  <c r="GC14" i="90"/>
  <c r="GB14" i="90"/>
  <c r="GA14" i="90"/>
  <c r="FZ14" i="90"/>
  <c r="FY14" i="90"/>
  <c r="FW14" i="90"/>
  <c r="FV14" i="90"/>
  <c r="FU14" i="90"/>
  <c r="FT14" i="90"/>
  <c r="FS14" i="90"/>
  <c r="FR14" i="90"/>
  <c r="FQ14" i="90"/>
  <c r="FP14" i="90"/>
  <c r="FO14" i="90"/>
  <c r="FN14" i="90"/>
  <c r="FM14" i="90"/>
  <c r="FL14" i="90"/>
  <c r="FK14" i="90"/>
  <c r="FJ14" i="90"/>
  <c r="FI14" i="90"/>
  <c r="FH14" i="90"/>
  <c r="FG14" i="90"/>
  <c r="FF14" i="90"/>
  <c r="FE14" i="90"/>
  <c r="FD14" i="90"/>
  <c r="FC14" i="90"/>
  <c r="FB14" i="90"/>
  <c r="ER14" i="90"/>
  <c r="EQ14" i="90"/>
  <c r="EN14" i="90"/>
  <c r="EM14" i="90"/>
  <c r="EL14" i="90"/>
  <c r="EK14" i="90"/>
  <c r="EJ14" i="90"/>
  <c r="EI14" i="90"/>
  <c r="EH14" i="90"/>
  <c r="EG14" i="90"/>
  <c r="EF14" i="90"/>
  <c r="EE14" i="90"/>
  <c r="ED14" i="90"/>
  <c r="EC14" i="90"/>
  <c r="EB14" i="90"/>
  <c r="EA14" i="90"/>
  <c r="DZ14" i="90"/>
  <c r="DY14" i="90"/>
  <c r="DX14" i="90"/>
  <c r="DW14" i="90"/>
  <c r="DV14" i="90"/>
  <c r="DU14" i="90"/>
  <c r="DT14" i="90"/>
  <c r="DS14" i="90"/>
  <c r="DR14" i="90"/>
  <c r="DQ14" i="90"/>
  <c r="DP14" i="90"/>
  <c r="DO14" i="90"/>
  <c r="DN14" i="90"/>
  <c r="DM14" i="90"/>
  <c r="DL14" i="90"/>
  <c r="DK14" i="90"/>
  <c r="DJ14" i="90"/>
  <c r="DI14" i="90"/>
  <c r="DH14" i="90"/>
  <c r="DG14" i="90"/>
  <c r="DF14" i="90"/>
  <c r="DE14" i="90"/>
  <c r="DD14" i="90"/>
  <c r="DC14" i="90"/>
  <c r="DB14" i="90"/>
  <c r="DA14" i="90"/>
  <c r="CZ14" i="90"/>
  <c r="CY14" i="90"/>
  <c r="CW14" i="90"/>
  <c r="CV14" i="90"/>
  <c r="CU14" i="90"/>
  <c r="CT14" i="90"/>
  <c r="CS14" i="90"/>
  <c r="CR14" i="90"/>
  <c r="CQ14" i="90"/>
  <c r="CP14" i="90"/>
  <c r="CO14" i="90"/>
  <c r="CN14" i="90"/>
  <c r="CM14" i="90"/>
  <c r="CL14" i="90"/>
  <c r="CK14" i="90"/>
  <c r="CJ14" i="90"/>
  <c r="CI14" i="90"/>
  <c r="CH14" i="90"/>
  <c r="CG14" i="90"/>
  <c r="CF14" i="90"/>
  <c r="CE14" i="90"/>
  <c r="CD14" i="90"/>
  <c r="CC14" i="90"/>
  <c r="CB14" i="90"/>
  <c r="CA14" i="90"/>
  <c r="BZ14" i="90"/>
  <c r="BY14" i="90"/>
  <c r="BX14" i="90"/>
  <c r="BW14" i="90"/>
  <c r="BV14" i="90"/>
  <c r="BU14" i="90"/>
  <c r="BT14" i="90"/>
  <c r="BS14" i="90"/>
  <c r="BR14" i="90"/>
  <c r="BQ14" i="90"/>
  <c r="BP14" i="90"/>
  <c r="BO14" i="90"/>
  <c r="BN14" i="90"/>
  <c r="BM14" i="90"/>
  <c r="BL14" i="90"/>
  <c r="BK14" i="90"/>
  <c r="BJ14" i="90"/>
  <c r="BI14" i="90"/>
  <c r="BH14" i="90"/>
  <c r="BF14" i="90"/>
  <c r="BE14" i="90"/>
  <c r="BD14" i="90"/>
  <c r="BC14" i="90"/>
  <c r="BB14" i="90"/>
  <c r="BA14" i="90"/>
  <c r="AZ14" i="90"/>
  <c r="AY14" i="90"/>
  <c r="AX14" i="90"/>
  <c r="AW14" i="90"/>
  <c r="AV14" i="90"/>
  <c r="AU14" i="90"/>
  <c r="AT14" i="90"/>
  <c r="AS14" i="90"/>
  <c r="AR14" i="90"/>
  <c r="AQ14" i="90"/>
  <c r="AP14" i="90"/>
  <c r="AO14" i="90"/>
  <c r="AN14" i="90"/>
  <c r="AM14" i="90"/>
  <c r="AL14" i="90"/>
  <c r="AK14" i="90"/>
  <c r="AI14" i="90"/>
  <c r="AH14" i="90"/>
  <c r="AG14" i="90"/>
  <c r="AF14" i="90"/>
  <c r="AE14" i="90"/>
  <c r="AD14" i="90"/>
  <c r="AC14" i="90"/>
  <c r="AB14" i="90"/>
  <c r="AA14" i="90"/>
  <c r="Z14" i="90"/>
  <c r="Y14" i="90"/>
  <c r="X14" i="90"/>
  <c r="W14" i="90"/>
  <c r="V14" i="90"/>
  <c r="U14" i="90"/>
  <c r="T14" i="90"/>
  <c r="S14" i="90"/>
  <c r="R14" i="90"/>
  <c r="Q14" i="90"/>
  <c r="P14" i="90"/>
  <c r="O14" i="90"/>
  <c r="N14" i="90"/>
  <c r="IN22" i="90"/>
  <c r="IM22" i="90"/>
  <c r="IL22" i="90"/>
  <c r="IK22" i="90"/>
  <c r="IJ22" i="90"/>
  <c r="II22" i="90"/>
  <c r="IH22" i="90"/>
  <c r="IG22" i="90"/>
  <c r="IF22" i="90"/>
  <c r="IE22" i="90"/>
  <c r="ID22" i="90"/>
  <c r="IC22" i="90"/>
  <c r="IB22" i="90"/>
  <c r="IA22" i="90"/>
  <c r="HZ22" i="90"/>
  <c r="HY22" i="90"/>
  <c r="HX22" i="90"/>
  <c r="HW22" i="90"/>
  <c r="HV22" i="90"/>
  <c r="HU22" i="90"/>
  <c r="HT22" i="90"/>
  <c r="HS22" i="90"/>
  <c r="HQ22" i="90"/>
  <c r="HP22" i="90"/>
  <c r="HO22" i="90"/>
  <c r="HN22" i="90"/>
  <c r="HM22" i="90"/>
  <c r="HL22" i="90"/>
  <c r="HK22" i="90"/>
  <c r="HJ22" i="90"/>
  <c r="HI22" i="90"/>
  <c r="HH22" i="90"/>
  <c r="HG22" i="90"/>
  <c r="HF22" i="90"/>
  <c r="HE22" i="90"/>
  <c r="HD22" i="90"/>
  <c r="HC22" i="90"/>
  <c r="HB22" i="90"/>
  <c r="HA22" i="90"/>
  <c r="GZ22" i="90"/>
  <c r="GY22" i="90"/>
  <c r="GX22" i="90"/>
  <c r="GW22" i="90"/>
  <c r="GV22" i="90"/>
  <c r="GT22" i="90"/>
  <c r="GS22" i="90"/>
  <c r="GR22" i="90"/>
  <c r="GQ22" i="90"/>
  <c r="GP22" i="90"/>
  <c r="GO22" i="90"/>
  <c r="GN22" i="90"/>
  <c r="GM22" i="90"/>
  <c r="GL22" i="90"/>
  <c r="GK22" i="90"/>
  <c r="GJ22" i="90"/>
  <c r="GI22" i="90"/>
  <c r="GH22" i="90"/>
  <c r="GG22" i="90"/>
  <c r="GF22" i="90"/>
  <c r="GE22" i="90"/>
  <c r="GD22" i="90"/>
  <c r="GC22" i="90"/>
  <c r="GB22" i="90"/>
  <c r="GA22" i="90"/>
  <c r="FZ22" i="90"/>
  <c r="FY22" i="90"/>
  <c r="FW22" i="90"/>
  <c r="FV22" i="90"/>
  <c r="FU22" i="90"/>
  <c r="FT22" i="90"/>
  <c r="FS22" i="90"/>
  <c r="FR22" i="90"/>
  <c r="FQ22" i="90"/>
  <c r="FP22" i="90"/>
  <c r="FO22" i="90"/>
  <c r="FN22" i="90"/>
  <c r="FM22" i="90"/>
  <c r="FL22" i="90"/>
  <c r="FK22" i="90"/>
  <c r="FJ22" i="90"/>
  <c r="FI22" i="90"/>
  <c r="FH22" i="90"/>
  <c r="FG22" i="90"/>
  <c r="FF22" i="90"/>
  <c r="FE22" i="90"/>
  <c r="FD22" i="90"/>
  <c r="FC22" i="90"/>
  <c r="FB22" i="90"/>
  <c r="ER22" i="90"/>
  <c r="EQ22" i="90"/>
  <c r="EN22" i="90"/>
  <c r="EM22" i="90"/>
  <c r="EL22" i="90"/>
  <c r="EK22" i="90"/>
  <c r="EJ22" i="90"/>
  <c r="EI22" i="90"/>
  <c r="EH22" i="90"/>
  <c r="EG22" i="90"/>
  <c r="EF22" i="90"/>
  <c r="EE22" i="90"/>
  <c r="ED22" i="90"/>
  <c r="EC22" i="90"/>
  <c r="EB22" i="90"/>
  <c r="EA22" i="90"/>
  <c r="DZ22" i="90"/>
  <c r="DY22" i="90"/>
  <c r="DX22" i="90"/>
  <c r="DW22" i="90"/>
  <c r="DV22" i="90"/>
  <c r="DU22" i="90"/>
  <c r="DT22" i="90"/>
  <c r="DS22" i="90"/>
  <c r="DR22" i="90"/>
  <c r="DQ22" i="90"/>
  <c r="DP22" i="90"/>
  <c r="DO22" i="90"/>
  <c r="DN22" i="90"/>
  <c r="DM22" i="90"/>
  <c r="DL22" i="90"/>
  <c r="DK22" i="90"/>
  <c r="DJ22" i="90"/>
  <c r="DI22" i="90"/>
  <c r="DH22" i="90"/>
  <c r="DG22" i="90"/>
  <c r="DF22" i="90"/>
  <c r="DE22" i="90"/>
  <c r="DD22" i="90"/>
  <c r="DC22" i="90"/>
  <c r="DB22" i="90"/>
  <c r="DA22" i="90"/>
  <c r="CZ22" i="90"/>
  <c r="CY22" i="90"/>
  <c r="CW22" i="90"/>
  <c r="CV22" i="90"/>
  <c r="CU22" i="90"/>
  <c r="CT22" i="90"/>
  <c r="CS22" i="90"/>
  <c r="CR22" i="90"/>
  <c r="CQ22" i="90"/>
  <c r="CP22" i="90"/>
  <c r="CO22" i="90"/>
  <c r="CN22" i="90"/>
  <c r="CM22" i="90"/>
  <c r="CL22" i="90"/>
  <c r="CK22" i="90"/>
  <c r="CJ22" i="90"/>
  <c r="CI22" i="90"/>
  <c r="CH22" i="90"/>
  <c r="CG22" i="90"/>
  <c r="CF22" i="90"/>
  <c r="CE22" i="90"/>
  <c r="CD22" i="90"/>
  <c r="CC22" i="90"/>
  <c r="CB22" i="90"/>
  <c r="CA22" i="90"/>
  <c r="BZ22" i="90"/>
  <c r="BY22" i="90"/>
  <c r="BX22" i="90"/>
  <c r="BW22" i="90"/>
  <c r="BV22" i="90"/>
  <c r="BU22" i="90"/>
  <c r="BT22" i="90"/>
  <c r="BS22" i="90"/>
  <c r="BR22" i="90"/>
  <c r="BQ22" i="90"/>
  <c r="BP22" i="90"/>
  <c r="BO22" i="90"/>
  <c r="BN22" i="90"/>
  <c r="BM22" i="90"/>
  <c r="BL22" i="90"/>
  <c r="BK22" i="90"/>
  <c r="BJ22" i="90"/>
  <c r="BI22" i="90"/>
  <c r="BH22" i="90"/>
  <c r="BF22" i="90"/>
  <c r="BE22" i="90"/>
  <c r="BD22" i="90"/>
  <c r="BC22" i="90"/>
  <c r="BB22" i="90"/>
  <c r="BA22" i="90"/>
  <c r="AZ22" i="90"/>
  <c r="AY22" i="90"/>
  <c r="AX22" i="90"/>
  <c r="AW22" i="90"/>
  <c r="AV22" i="90"/>
  <c r="AU22" i="90"/>
  <c r="AT22" i="90"/>
  <c r="AS22" i="90"/>
  <c r="AR22" i="90"/>
  <c r="AQ22" i="90"/>
  <c r="AP22" i="90"/>
  <c r="AO22" i="90"/>
  <c r="AN22" i="90"/>
  <c r="AM22" i="90"/>
  <c r="AL22" i="90"/>
  <c r="AK22" i="90"/>
  <c r="AI22" i="90"/>
  <c r="AH22" i="90"/>
  <c r="AG22" i="90"/>
  <c r="AF22" i="90"/>
  <c r="AE22" i="90"/>
  <c r="AD22" i="90"/>
  <c r="AC22" i="90"/>
  <c r="AB22" i="90"/>
  <c r="AA22" i="90"/>
  <c r="Z22" i="90"/>
  <c r="Y22" i="90"/>
  <c r="X22" i="90"/>
  <c r="W22" i="90"/>
  <c r="V22" i="90"/>
  <c r="U22" i="90"/>
  <c r="T22" i="90"/>
  <c r="S22" i="90"/>
  <c r="R22" i="90"/>
  <c r="Q22" i="90"/>
  <c r="P22" i="90"/>
  <c r="O22" i="90"/>
  <c r="N22" i="90"/>
  <c r="IN13" i="90"/>
  <c r="IM13" i="90"/>
  <c r="IL13" i="90"/>
  <c r="IK13" i="90"/>
  <c r="IJ13" i="90"/>
  <c r="II13" i="90"/>
  <c r="IH13" i="90"/>
  <c r="IG13" i="90"/>
  <c r="IF13" i="90"/>
  <c r="IE13" i="90"/>
  <c r="ID13" i="90"/>
  <c r="IC13" i="90"/>
  <c r="IB13" i="90"/>
  <c r="IA13" i="90"/>
  <c r="HZ13" i="90"/>
  <c r="HY13" i="90"/>
  <c r="HX13" i="90"/>
  <c r="HW13" i="90"/>
  <c r="HV13" i="90"/>
  <c r="HU13" i="90"/>
  <c r="HT13" i="90"/>
  <c r="HS13" i="90"/>
  <c r="HQ13" i="90"/>
  <c r="HP13" i="90"/>
  <c r="HO13" i="90"/>
  <c r="HN13" i="90"/>
  <c r="HM13" i="90"/>
  <c r="HL13" i="90"/>
  <c r="HK13" i="90"/>
  <c r="HJ13" i="90"/>
  <c r="HI13" i="90"/>
  <c r="HH13" i="90"/>
  <c r="HG13" i="90"/>
  <c r="HF13" i="90"/>
  <c r="HE13" i="90"/>
  <c r="HD13" i="90"/>
  <c r="HC13" i="90"/>
  <c r="HB13" i="90"/>
  <c r="HA13" i="90"/>
  <c r="GZ13" i="90"/>
  <c r="GY13" i="90"/>
  <c r="GX13" i="90"/>
  <c r="GW13" i="90"/>
  <c r="GV13" i="90"/>
  <c r="GT13" i="90"/>
  <c r="GS13" i="90"/>
  <c r="GR13" i="90"/>
  <c r="GQ13" i="90"/>
  <c r="GP13" i="90"/>
  <c r="GO13" i="90"/>
  <c r="GN13" i="90"/>
  <c r="GM13" i="90"/>
  <c r="GL13" i="90"/>
  <c r="GK13" i="90"/>
  <c r="GJ13" i="90"/>
  <c r="GI13" i="90"/>
  <c r="GH13" i="90"/>
  <c r="GG13" i="90"/>
  <c r="GF13" i="90"/>
  <c r="GE13" i="90"/>
  <c r="GD13" i="90"/>
  <c r="GC13" i="90"/>
  <c r="GB13" i="90"/>
  <c r="GA13" i="90"/>
  <c r="FZ13" i="90"/>
  <c r="FY13" i="90"/>
  <c r="FW13" i="90"/>
  <c r="FV13" i="90"/>
  <c r="FU13" i="90"/>
  <c r="FT13" i="90"/>
  <c r="FS13" i="90"/>
  <c r="FR13" i="90"/>
  <c r="FQ13" i="90"/>
  <c r="FP13" i="90"/>
  <c r="FO13" i="90"/>
  <c r="FN13" i="90"/>
  <c r="FM13" i="90"/>
  <c r="FL13" i="90"/>
  <c r="FK13" i="90"/>
  <c r="FJ13" i="90"/>
  <c r="FI13" i="90"/>
  <c r="FH13" i="90"/>
  <c r="FG13" i="90"/>
  <c r="FF13" i="90"/>
  <c r="FE13" i="90"/>
  <c r="FD13" i="90"/>
  <c r="FC13" i="90"/>
  <c r="FB13" i="90"/>
  <c r="ER13" i="90"/>
  <c r="EQ13" i="90"/>
  <c r="EN13" i="90"/>
  <c r="EM13" i="90"/>
  <c r="EL13" i="90"/>
  <c r="EK13" i="90"/>
  <c r="EJ13" i="90"/>
  <c r="EI13" i="90"/>
  <c r="EH13" i="90"/>
  <c r="EG13" i="90"/>
  <c r="EF13" i="90"/>
  <c r="EE13" i="90"/>
  <c r="ED13" i="90"/>
  <c r="EC13" i="90"/>
  <c r="EB13" i="90"/>
  <c r="EA13" i="90"/>
  <c r="DZ13" i="90"/>
  <c r="DY13" i="90"/>
  <c r="DX13" i="90"/>
  <c r="DW13" i="90"/>
  <c r="DV13" i="90"/>
  <c r="DU13" i="90"/>
  <c r="DT13" i="90"/>
  <c r="DS13" i="90"/>
  <c r="DR13" i="90"/>
  <c r="DQ13" i="90"/>
  <c r="DP13" i="90"/>
  <c r="DO13" i="90"/>
  <c r="DN13" i="90"/>
  <c r="DM13" i="90"/>
  <c r="DL13" i="90"/>
  <c r="DK13" i="90"/>
  <c r="DJ13" i="90"/>
  <c r="DI13" i="90"/>
  <c r="DH13" i="90"/>
  <c r="DG13" i="90"/>
  <c r="DF13" i="90"/>
  <c r="DE13" i="90"/>
  <c r="DD13" i="90"/>
  <c r="DC13" i="90"/>
  <c r="DB13" i="90"/>
  <c r="DA13" i="90"/>
  <c r="CZ13" i="90"/>
  <c r="CY13" i="90"/>
  <c r="CW13" i="90"/>
  <c r="CV13" i="90"/>
  <c r="CU13" i="90"/>
  <c r="CT13" i="90"/>
  <c r="CS13" i="90"/>
  <c r="CR13" i="90"/>
  <c r="CQ13" i="90"/>
  <c r="CP13" i="90"/>
  <c r="CO13" i="90"/>
  <c r="CN13" i="90"/>
  <c r="CM13" i="90"/>
  <c r="CL13" i="90"/>
  <c r="CK13" i="90"/>
  <c r="CJ13" i="90"/>
  <c r="CI13" i="90"/>
  <c r="CH13" i="90"/>
  <c r="CG13" i="90"/>
  <c r="CF13" i="90"/>
  <c r="CE13" i="90"/>
  <c r="CD13" i="90"/>
  <c r="CC13" i="90"/>
  <c r="CB13" i="90"/>
  <c r="CA13" i="90"/>
  <c r="BZ13" i="90"/>
  <c r="BY13" i="90"/>
  <c r="BX13" i="90"/>
  <c r="BW13" i="90"/>
  <c r="BV13" i="90"/>
  <c r="BU13" i="90"/>
  <c r="BT13" i="90"/>
  <c r="BS13" i="90"/>
  <c r="BR13" i="90"/>
  <c r="BQ13" i="90"/>
  <c r="BP13" i="90"/>
  <c r="BO13" i="90"/>
  <c r="BN13" i="90"/>
  <c r="BM13" i="90"/>
  <c r="BL13" i="90"/>
  <c r="BK13" i="90"/>
  <c r="BJ13" i="90"/>
  <c r="BI13" i="90"/>
  <c r="BH13" i="90"/>
  <c r="BF13" i="90"/>
  <c r="BE13" i="90"/>
  <c r="BD13" i="90"/>
  <c r="BC13" i="90"/>
  <c r="BB13" i="90"/>
  <c r="BA13" i="90"/>
  <c r="AZ13" i="90"/>
  <c r="AY13" i="90"/>
  <c r="AX13" i="90"/>
  <c r="AW13" i="90"/>
  <c r="AV13" i="90"/>
  <c r="AU13" i="90"/>
  <c r="AT13" i="90"/>
  <c r="AS13" i="90"/>
  <c r="AR13" i="90"/>
  <c r="AQ13" i="90"/>
  <c r="AP13" i="90"/>
  <c r="AO13" i="90"/>
  <c r="AN13" i="90"/>
  <c r="AM13" i="90"/>
  <c r="AL13" i="90"/>
  <c r="AK13" i="90"/>
  <c r="AI13" i="90"/>
  <c r="AH13" i="90"/>
  <c r="AG13" i="90"/>
  <c r="AF13" i="90"/>
  <c r="AE13" i="90"/>
  <c r="AD13" i="90"/>
  <c r="AC13" i="90"/>
  <c r="AB13" i="90"/>
  <c r="AA13" i="90"/>
  <c r="Z13" i="90"/>
  <c r="Y13" i="90"/>
  <c r="X13" i="90"/>
  <c r="W13" i="90"/>
  <c r="V13" i="90"/>
  <c r="U13" i="90"/>
  <c r="T13" i="90"/>
  <c r="S13" i="90"/>
  <c r="R13" i="90"/>
  <c r="Q13" i="90"/>
  <c r="P13" i="90"/>
  <c r="O13" i="90"/>
  <c r="N13" i="90"/>
  <c r="IN9" i="90"/>
  <c r="IM9" i="90"/>
  <c r="IL9" i="90"/>
  <c r="IK9" i="90"/>
  <c r="IJ9" i="90"/>
  <c r="II9" i="90"/>
  <c r="IH9" i="90"/>
  <c r="IG9" i="90"/>
  <c r="IF9" i="90"/>
  <c r="IE9" i="90"/>
  <c r="ID9" i="90"/>
  <c r="IC9" i="90"/>
  <c r="IB9" i="90"/>
  <c r="IA9" i="90"/>
  <c r="HZ9" i="90"/>
  <c r="HY9" i="90"/>
  <c r="HX9" i="90"/>
  <c r="HW9" i="90"/>
  <c r="HV9" i="90"/>
  <c r="HU9" i="90"/>
  <c r="HT9" i="90"/>
  <c r="HS9" i="90"/>
  <c r="HQ9" i="90"/>
  <c r="HP9" i="90"/>
  <c r="HO9" i="90"/>
  <c r="HN9" i="90"/>
  <c r="HM9" i="90"/>
  <c r="HL9" i="90"/>
  <c r="HK9" i="90"/>
  <c r="HJ9" i="90"/>
  <c r="HI9" i="90"/>
  <c r="HH9" i="90"/>
  <c r="HG9" i="90"/>
  <c r="HF9" i="90"/>
  <c r="HE9" i="90"/>
  <c r="HD9" i="90"/>
  <c r="HC9" i="90"/>
  <c r="HB9" i="90"/>
  <c r="HA9" i="90"/>
  <c r="GZ9" i="90"/>
  <c r="GY9" i="90"/>
  <c r="GX9" i="90"/>
  <c r="GW9" i="90"/>
  <c r="GV9" i="90"/>
  <c r="GT9" i="90"/>
  <c r="GS9" i="90"/>
  <c r="GR9" i="90"/>
  <c r="GQ9" i="90"/>
  <c r="GP9" i="90"/>
  <c r="GO9" i="90"/>
  <c r="GN9" i="90"/>
  <c r="GM9" i="90"/>
  <c r="GL9" i="90"/>
  <c r="GK9" i="90"/>
  <c r="GJ9" i="90"/>
  <c r="GI9" i="90"/>
  <c r="GH9" i="90"/>
  <c r="GG9" i="90"/>
  <c r="GF9" i="90"/>
  <c r="GE9" i="90"/>
  <c r="GD9" i="90"/>
  <c r="GC9" i="90"/>
  <c r="GB9" i="90"/>
  <c r="GA9" i="90"/>
  <c r="FZ9" i="90"/>
  <c r="FY9" i="90"/>
  <c r="FW9" i="90"/>
  <c r="FV9" i="90"/>
  <c r="FU9" i="90"/>
  <c r="FT9" i="90"/>
  <c r="FS9" i="90"/>
  <c r="FR9" i="90"/>
  <c r="FQ9" i="90"/>
  <c r="FP9" i="90"/>
  <c r="FO9" i="90"/>
  <c r="FN9" i="90"/>
  <c r="FM9" i="90"/>
  <c r="FL9" i="90"/>
  <c r="FK9" i="90"/>
  <c r="FJ9" i="90"/>
  <c r="FI9" i="90"/>
  <c r="FH9" i="90"/>
  <c r="FG9" i="90"/>
  <c r="FF9" i="90"/>
  <c r="FE9" i="90"/>
  <c r="FD9" i="90"/>
  <c r="FC9" i="90"/>
  <c r="FB9" i="90"/>
  <c r="ER9" i="90"/>
  <c r="EQ9" i="90"/>
  <c r="EN9" i="90"/>
  <c r="EM9" i="90"/>
  <c r="EL9" i="90"/>
  <c r="EK9" i="90"/>
  <c r="EJ9" i="90"/>
  <c r="EI9" i="90"/>
  <c r="EH9" i="90"/>
  <c r="EG9" i="90"/>
  <c r="EF9" i="90"/>
  <c r="EE9" i="90"/>
  <c r="ED9" i="90"/>
  <c r="EC9" i="90"/>
  <c r="EB9" i="90"/>
  <c r="EA9" i="90"/>
  <c r="DZ9" i="90"/>
  <c r="DY9" i="90"/>
  <c r="DX9" i="90"/>
  <c r="DW9" i="90"/>
  <c r="DV9" i="90"/>
  <c r="DU9" i="90"/>
  <c r="DT9" i="90"/>
  <c r="DS9" i="90"/>
  <c r="DR9" i="90"/>
  <c r="DQ9" i="90"/>
  <c r="DP9" i="90"/>
  <c r="DO9" i="90"/>
  <c r="DN9" i="90"/>
  <c r="DM9" i="90"/>
  <c r="DL9" i="90"/>
  <c r="DK9" i="90"/>
  <c r="DJ9" i="90"/>
  <c r="DI9" i="90"/>
  <c r="DH9" i="90"/>
  <c r="DG9" i="90"/>
  <c r="DF9" i="90"/>
  <c r="DE9" i="90"/>
  <c r="DD9" i="90"/>
  <c r="DC9" i="90"/>
  <c r="DB9" i="90"/>
  <c r="DA9" i="90"/>
  <c r="CZ9" i="90"/>
  <c r="CY9" i="90"/>
  <c r="CW9" i="90"/>
  <c r="CV9" i="90"/>
  <c r="CU9" i="90"/>
  <c r="CT9" i="90"/>
  <c r="CS9" i="90"/>
  <c r="CR9" i="90"/>
  <c r="CQ9" i="90"/>
  <c r="CP9" i="90"/>
  <c r="CO9" i="90"/>
  <c r="CN9" i="90"/>
  <c r="CM9" i="90"/>
  <c r="CL9" i="90"/>
  <c r="CK9" i="90"/>
  <c r="CJ9" i="90"/>
  <c r="CI9" i="90"/>
  <c r="CH9" i="90"/>
  <c r="CG9" i="90"/>
  <c r="CF9" i="90"/>
  <c r="CE9" i="90"/>
  <c r="CD9" i="90"/>
  <c r="CC9" i="90"/>
  <c r="CB9" i="90"/>
  <c r="CA9" i="90"/>
  <c r="BZ9" i="90"/>
  <c r="BY9" i="90"/>
  <c r="BX9" i="90"/>
  <c r="BW9" i="90"/>
  <c r="BV9" i="90"/>
  <c r="BU9" i="90"/>
  <c r="BT9" i="90"/>
  <c r="BS9" i="90"/>
  <c r="BR9" i="90"/>
  <c r="BQ9" i="90"/>
  <c r="BP9" i="90"/>
  <c r="BO9" i="90"/>
  <c r="BN9" i="90"/>
  <c r="BM9" i="90"/>
  <c r="BL9" i="90"/>
  <c r="BK9" i="90"/>
  <c r="BJ9" i="90"/>
  <c r="BI9" i="90"/>
  <c r="BH9" i="90"/>
  <c r="BF9" i="90"/>
  <c r="BE9" i="90"/>
  <c r="BD9" i="90"/>
  <c r="BC9" i="90"/>
  <c r="BB9" i="90"/>
  <c r="BA9" i="90"/>
  <c r="AZ9" i="90"/>
  <c r="AY9" i="90"/>
  <c r="AX9" i="90"/>
  <c r="AW9" i="90"/>
  <c r="AV9" i="90"/>
  <c r="AU9" i="90"/>
  <c r="AT9" i="90"/>
  <c r="AS9" i="90"/>
  <c r="AR9" i="90"/>
  <c r="AQ9" i="90"/>
  <c r="AP9" i="90"/>
  <c r="AO9" i="90"/>
  <c r="AN9" i="90"/>
  <c r="AM9" i="90"/>
  <c r="AL9" i="90"/>
  <c r="AK9" i="90"/>
  <c r="AI9" i="90"/>
  <c r="AH9" i="90"/>
  <c r="AG9" i="90"/>
  <c r="AF9" i="90"/>
  <c r="AE9" i="90"/>
  <c r="AD9" i="90"/>
  <c r="AC9" i="90"/>
  <c r="AB9" i="90"/>
  <c r="AA9" i="90"/>
  <c r="Z9" i="90"/>
  <c r="Y9" i="90"/>
  <c r="X9" i="90"/>
  <c r="W9" i="90"/>
  <c r="V9" i="90"/>
  <c r="U9" i="90"/>
  <c r="T9" i="90"/>
  <c r="S9" i="90"/>
  <c r="R9" i="90"/>
  <c r="Q9" i="90"/>
  <c r="P9" i="90"/>
  <c r="O9" i="90"/>
  <c r="N9" i="90"/>
  <c r="IN25" i="90"/>
  <c r="IM25" i="90"/>
  <c r="IL25" i="90"/>
  <c r="IK25" i="90"/>
  <c r="IJ25" i="90"/>
  <c r="II25" i="90"/>
  <c r="IH25" i="90"/>
  <c r="IG25" i="90"/>
  <c r="IF25" i="90"/>
  <c r="IE25" i="90"/>
  <c r="ID25" i="90"/>
  <c r="IC25" i="90"/>
  <c r="IB25" i="90"/>
  <c r="IA25" i="90"/>
  <c r="HZ25" i="90"/>
  <c r="HY25" i="90"/>
  <c r="HX25" i="90"/>
  <c r="HW25" i="90"/>
  <c r="HV25" i="90"/>
  <c r="HU25" i="90"/>
  <c r="HT25" i="90"/>
  <c r="HS25" i="90"/>
  <c r="HQ25" i="90"/>
  <c r="HP25" i="90"/>
  <c r="HO25" i="90"/>
  <c r="HN25" i="90"/>
  <c r="HM25" i="90"/>
  <c r="HL25" i="90"/>
  <c r="HK25" i="90"/>
  <c r="HJ25" i="90"/>
  <c r="HI25" i="90"/>
  <c r="HH25" i="90"/>
  <c r="HG25" i="90"/>
  <c r="HF25" i="90"/>
  <c r="HE25" i="90"/>
  <c r="HD25" i="90"/>
  <c r="HC25" i="90"/>
  <c r="HB25" i="90"/>
  <c r="HA25" i="90"/>
  <c r="GZ25" i="90"/>
  <c r="GY25" i="90"/>
  <c r="GX25" i="90"/>
  <c r="GW25" i="90"/>
  <c r="GV25" i="90"/>
  <c r="GT25" i="90"/>
  <c r="GS25" i="90"/>
  <c r="GR25" i="90"/>
  <c r="GQ25" i="90"/>
  <c r="GP25" i="90"/>
  <c r="GO25" i="90"/>
  <c r="GN25" i="90"/>
  <c r="GM25" i="90"/>
  <c r="GL25" i="90"/>
  <c r="GK25" i="90"/>
  <c r="GJ25" i="90"/>
  <c r="GI25" i="90"/>
  <c r="GH25" i="90"/>
  <c r="GG25" i="90"/>
  <c r="GF25" i="90"/>
  <c r="GE25" i="90"/>
  <c r="GD25" i="90"/>
  <c r="GC25" i="90"/>
  <c r="GB25" i="90"/>
  <c r="GA25" i="90"/>
  <c r="FZ25" i="90"/>
  <c r="FY25" i="90"/>
  <c r="FW25" i="90"/>
  <c r="FV25" i="90"/>
  <c r="FU25" i="90"/>
  <c r="FT25" i="90"/>
  <c r="FS25" i="90"/>
  <c r="FR25" i="90"/>
  <c r="FQ25" i="90"/>
  <c r="FP25" i="90"/>
  <c r="FO25" i="90"/>
  <c r="FN25" i="90"/>
  <c r="FM25" i="90"/>
  <c r="FL25" i="90"/>
  <c r="FK25" i="90"/>
  <c r="FJ25" i="90"/>
  <c r="FI25" i="90"/>
  <c r="FH25" i="90"/>
  <c r="FG25" i="90"/>
  <c r="FF25" i="90"/>
  <c r="FE25" i="90"/>
  <c r="FD25" i="90"/>
  <c r="FC25" i="90"/>
  <c r="FB25" i="90"/>
  <c r="ER25" i="90"/>
  <c r="EQ25" i="90"/>
  <c r="EN25" i="90"/>
  <c r="EM25" i="90"/>
  <c r="EL25" i="90"/>
  <c r="EK25" i="90"/>
  <c r="EJ25" i="90"/>
  <c r="EI25" i="90"/>
  <c r="EH25" i="90"/>
  <c r="EG25" i="90"/>
  <c r="EF25" i="90"/>
  <c r="EE25" i="90"/>
  <c r="ED25" i="90"/>
  <c r="EC25" i="90"/>
  <c r="EB25" i="90"/>
  <c r="EA25" i="90"/>
  <c r="DZ25" i="90"/>
  <c r="DY25" i="90"/>
  <c r="DX25" i="90"/>
  <c r="DW25" i="90"/>
  <c r="DV25" i="90"/>
  <c r="DU25" i="90"/>
  <c r="DT25" i="90"/>
  <c r="DS25" i="90"/>
  <c r="DR25" i="90"/>
  <c r="DQ25" i="90"/>
  <c r="DP25" i="90"/>
  <c r="DO25" i="90"/>
  <c r="DN25" i="90"/>
  <c r="DM25" i="90"/>
  <c r="DL25" i="90"/>
  <c r="DK25" i="90"/>
  <c r="DJ25" i="90"/>
  <c r="DI25" i="90"/>
  <c r="DH25" i="90"/>
  <c r="DG25" i="90"/>
  <c r="DF25" i="90"/>
  <c r="DE25" i="90"/>
  <c r="DD25" i="90"/>
  <c r="DC25" i="90"/>
  <c r="DB25" i="90"/>
  <c r="DA25" i="90"/>
  <c r="CZ25" i="90"/>
  <c r="CY25" i="90"/>
  <c r="CW25" i="90"/>
  <c r="CV25" i="90"/>
  <c r="CU25" i="90"/>
  <c r="CT25" i="90"/>
  <c r="CS25" i="90"/>
  <c r="CR25" i="90"/>
  <c r="CQ25" i="90"/>
  <c r="CP25" i="90"/>
  <c r="CO25" i="90"/>
  <c r="CN25" i="90"/>
  <c r="CM25" i="90"/>
  <c r="CL25" i="90"/>
  <c r="CK25" i="90"/>
  <c r="CJ25" i="90"/>
  <c r="CI25" i="90"/>
  <c r="CH25" i="90"/>
  <c r="CG25" i="90"/>
  <c r="CF25" i="90"/>
  <c r="CE25" i="90"/>
  <c r="CD25" i="90"/>
  <c r="CC25" i="90"/>
  <c r="CB25" i="90"/>
  <c r="CA25" i="90"/>
  <c r="BZ25" i="90"/>
  <c r="BY25" i="90"/>
  <c r="BX25" i="90"/>
  <c r="BW25" i="90"/>
  <c r="BV25" i="90"/>
  <c r="BU25" i="90"/>
  <c r="BT25" i="90"/>
  <c r="BS25" i="90"/>
  <c r="BR25" i="90"/>
  <c r="BQ25" i="90"/>
  <c r="BP25" i="90"/>
  <c r="BO25" i="90"/>
  <c r="BN25" i="90"/>
  <c r="BM25" i="90"/>
  <c r="BL25" i="90"/>
  <c r="BK25" i="90"/>
  <c r="BJ25" i="90"/>
  <c r="BI25" i="90"/>
  <c r="BH25" i="90"/>
  <c r="BF25" i="90"/>
  <c r="BE25" i="90"/>
  <c r="BD25" i="90"/>
  <c r="BC25" i="90"/>
  <c r="BB25" i="90"/>
  <c r="BA25" i="90"/>
  <c r="AZ25" i="90"/>
  <c r="AY25" i="90"/>
  <c r="AX25" i="90"/>
  <c r="AW25" i="90"/>
  <c r="AV25" i="90"/>
  <c r="AU25" i="90"/>
  <c r="AT25" i="90"/>
  <c r="AS25" i="90"/>
  <c r="AR25" i="90"/>
  <c r="AQ25" i="90"/>
  <c r="AP25" i="90"/>
  <c r="AO25" i="90"/>
  <c r="AN25" i="90"/>
  <c r="AM25" i="90"/>
  <c r="AL25" i="90"/>
  <c r="AK25" i="90"/>
  <c r="AI25" i="90"/>
  <c r="AH25" i="90"/>
  <c r="AG25" i="90"/>
  <c r="AF25" i="90"/>
  <c r="AE25" i="90"/>
  <c r="AD25" i="90"/>
  <c r="AC25" i="90"/>
  <c r="AB25" i="90"/>
  <c r="AA25" i="90"/>
  <c r="Z25" i="90"/>
  <c r="Y25" i="90"/>
  <c r="X25" i="90"/>
  <c r="W25" i="90"/>
  <c r="V25" i="90"/>
  <c r="U25" i="90"/>
  <c r="T25" i="90"/>
  <c r="S25" i="90"/>
  <c r="R25" i="90"/>
  <c r="Q25" i="90"/>
  <c r="P25" i="90"/>
  <c r="O25" i="90"/>
  <c r="N25" i="90"/>
  <c r="IN12" i="90"/>
  <c r="IM12" i="90"/>
  <c r="IL12" i="90"/>
  <c r="IK12" i="90"/>
  <c r="IJ12" i="90"/>
  <c r="II12" i="90"/>
  <c r="IH12" i="90"/>
  <c r="IG12" i="90"/>
  <c r="IF12" i="90"/>
  <c r="IE12" i="90"/>
  <c r="ID12" i="90"/>
  <c r="IC12" i="90"/>
  <c r="IB12" i="90"/>
  <c r="IA12" i="90"/>
  <c r="HZ12" i="90"/>
  <c r="HY12" i="90"/>
  <c r="HX12" i="90"/>
  <c r="HW12" i="90"/>
  <c r="HV12" i="90"/>
  <c r="HU12" i="90"/>
  <c r="HT12" i="90"/>
  <c r="HS12" i="90"/>
  <c r="HQ12" i="90"/>
  <c r="HP12" i="90"/>
  <c r="HO12" i="90"/>
  <c r="HN12" i="90"/>
  <c r="HM12" i="90"/>
  <c r="HL12" i="90"/>
  <c r="HK12" i="90"/>
  <c r="HJ12" i="90"/>
  <c r="HI12" i="90"/>
  <c r="HH12" i="90"/>
  <c r="HG12" i="90"/>
  <c r="HF12" i="90"/>
  <c r="HE12" i="90"/>
  <c r="HD12" i="90"/>
  <c r="HC12" i="90"/>
  <c r="HB12" i="90"/>
  <c r="HA12" i="90"/>
  <c r="GZ12" i="90"/>
  <c r="GY12" i="90"/>
  <c r="GX12" i="90"/>
  <c r="GW12" i="90"/>
  <c r="GV12" i="90"/>
  <c r="GT12" i="90"/>
  <c r="GS12" i="90"/>
  <c r="GR12" i="90"/>
  <c r="GQ12" i="90"/>
  <c r="GP12" i="90"/>
  <c r="GO12" i="90"/>
  <c r="GN12" i="90"/>
  <c r="GM12" i="90"/>
  <c r="GL12" i="90"/>
  <c r="GK12" i="90"/>
  <c r="GJ12" i="90"/>
  <c r="GI12" i="90"/>
  <c r="GH12" i="90"/>
  <c r="GG12" i="90"/>
  <c r="GF12" i="90"/>
  <c r="GE12" i="90"/>
  <c r="GD12" i="90"/>
  <c r="GC12" i="90"/>
  <c r="GB12" i="90"/>
  <c r="GA12" i="90"/>
  <c r="FZ12" i="90"/>
  <c r="FY12" i="90"/>
  <c r="FW12" i="90"/>
  <c r="FV12" i="90"/>
  <c r="FU12" i="90"/>
  <c r="FT12" i="90"/>
  <c r="FS12" i="90"/>
  <c r="FR12" i="90"/>
  <c r="FQ12" i="90"/>
  <c r="FP12" i="90"/>
  <c r="FO12" i="90"/>
  <c r="FN12" i="90"/>
  <c r="FM12" i="90"/>
  <c r="FL12" i="90"/>
  <c r="FK12" i="90"/>
  <c r="FJ12" i="90"/>
  <c r="FI12" i="90"/>
  <c r="FH12" i="90"/>
  <c r="FG12" i="90"/>
  <c r="FF12" i="90"/>
  <c r="FE12" i="90"/>
  <c r="FD12" i="90"/>
  <c r="FC12" i="90"/>
  <c r="FB12" i="90"/>
  <c r="ER12" i="90"/>
  <c r="EQ12" i="90"/>
  <c r="EN12" i="90"/>
  <c r="EM12" i="90"/>
  <c r="EL12" i="90"/>
  <c r="EK12" i="90"/>
  <c r="EJ12" i="90"/>
  <c r="EI12" i="90"/>
  <c r="EH12" i="90"/>
  <c r="EG12" i="90"/>
  <c r="EF12" i="90"/>
  <c r="EE12" i="90"/>
  <c r="ED12" i="90"/>
  <c r="EC12" i="90"/>
  <c r="EB12" i="90"/>
  <c r="EA12" i="90"/>
  <c r="DZ12" i="90"/>
  <c r="DY12" i="90"/>
  <c r="DX12" i="90"/>
  <c r="DW12" i="90"/>
  <c r="DV12" i="90"/>
  <c r="DU12" i="90"/>
  <c r="DT12" i="90"/>
  <c r="DS12" i="90"/>
  <c r="DR12" i="90"/>
  <c r="DQ12" i="90"/>
  <c r="DP12" i="90"/>
  <c r="DO12" i="90"/>
  <c r="DN12" i="90"/>
  <c r="DM12" i="90"/>
  <c r="DL12" i="90"/>
  <c r="DK12" i="90"/>
  <c r="DJ12" i="90"/>
  <c r="DI12" i="90"/>
  <c r="DH12" i="90"/>
  <c r="DG12" i="90"/>
  <c r="DF12" i="90"/>
  <c r="DE12" i="90"/>
  <c r="DD12" i="90"/>
  <c r="DC12" i="90"/>
  <c r="DB12" i="90"/>
  <c r="DA12" i="90"/>
  <c r="CZ12" i="90"/>
  <c r="CY12" i="90"/>
  <c r="CW12" i="90"/>
  <c r="CV12" i="90"/>
  <c r="CU12" i="90"/>
  <c r="CT12" i="90"/>
  <c r="CS12" i="90"/>
  <c r="CR12" i="90"/>
  <c r="CQ12" i="90"/>
  <c r="CP12" i="90"/>
  <c r="CO12" i="90"/>
  <c r="CN12" i="90"/>
  <c r="CM12" i="90"/>
  <c r="CL12" i="90"/>
  <c r="CK12" i="90"/>
  <c r="CJ12" i="90"/>
  <c r="CI12" i="90"/>
  <c r="CH12" i="90"/>
  <c r="CG12" i="90"/>
  <c r="CF12" i="90"/>
  <c r="CE12" i="90"/>
  <c r="CD12" i="90"/>
  <c r="CC12" i="90"/>
  <c r="CB12" i="90"/>
  <c r="CA12" i="90"/>
  <c r="BZ12" i="90"/>
  <c r="BY12" i="90"/>
  <c r="BX12" i="90"/>
  <c r="BW12" i="90"/>
  <c r="BV12" i="90"/>
  <c r="BU12" i="90"/>
  <c r="BT12" i="90"/>
  <c r="BS12" i="90"/>
  <c r="BR12" i="90"/>
  <c r="BQ12" i="90"/>
  <c r="BP12" i="90"/>
  <c r="BO12" i="90"/>
  <c r="BN12" i="90"/>
  <c r="BM12" i="90"/>
  <c r="BL12" i="90"/>
  <c r="BK12" i="90"/>
  <c r="BJ12" i="90"/>
  <c r="BI12" i="90"/>
  <c r="BH12" i="90"/>
  <c r="BF12" i="90"/>
  <c r="BE12" i="90"/>
  <c r="BD12" i="90"/>
  <c r="BC12" i="90"/>
  <c r="BB12" i="90"/>
  <c r="BA12" i="90"/>
  <c r="AZ12" i="90"/>
  <c r="AY12" i="90"/>
  <c r="AX12" i="90"/>
  <c r="AW12" i="90"/>
  <c r="AV12" i="90"/>
  <c r="AU12" i="90"/>
  <c r="AT12" i="90"/>
  <c r="AS12" i="90"/>
  <c r="AR12" i="90"/>
  <c r="AQ12" i="90"/>
  <c r="AP12" i="90"/>
  <c r="AO12" i="90"/>
  <c r="AN12" i="90"/>
  <c r="AM12" i="90"/>
  <c r="AL12" i="90"/>
  <c r="AK12" i="90"/>
  <c r="AI12" i="90"/>
  <c r="AH12" i="90"/>
  <c r="AG12" i="90"/>
  <c r="AF12" i="90"/>
  <c r="AE12" i="90"/>
  <c r="AD12" i="90"/>
  <c r="AC12" i="90"/>
  <c r="AB12" i="90"/>
  <c r="AA12" i="90"/>
  <c r="Z12" i="90"/>
  <c r="Y12" i="90"/>
  <c r="X12" i="90"/>
  <c r="W12" i="90"/>
  <c r="V12" i="90"/>
  <c r="U12" i="90"/>
  <c r="T12" i="90"/>
  <c r="S12" i="90"/>
  <c r="R12" i="90"/>
  <c r="Q12" i="90"/>
  <c r="P12" i="90"/>
  <c r="O12" i="90"/>
  <c r="N12" i="90"/>
  <c r="IN20" i="90"/>
  <c r="IM20" i="90"/>
  <c r="IL20" i="90"/>
  <c r="IK20" i="90"/>
  <c r="IJ20" i="90"/>
  <c r="II20" i="90"/>
  <c r="IH20" i="90"/>
  <c r="IG20" i="90"/>
  <c r="IF20" i="90"/>
  <c r="IE20" i="90"/>
  <c r="ID20" i="90"/>
  <c r="IC20" i="90"/>
  <c r="IB20" i="90"/>
  <c r="IA20" i="90"/>
  <c r="HZ20" i="90"/>
  <c r="HY20" i="90"/>
  <c r="HX20" i="90"/>
  <c r="HW20" i="90"/>
  <c r="HV20" i="90"/>
  <c r="HU20" i="90"/>
  <c r="HT20" i="90"/>
  <c r="HS20" i="90"/>
  <c r="HQ20" i="90"/>
  <c r="HP20" i="90"/>
  <c r="HO20" i="90"/>
  <c r="HN20" i="90"/>
  <c r="HM20" i="90"/>
  <c r="HL20" i="90"/>
  <c r="HK20" i="90"/>
  <c r="HJ20" i="90"/>
  <c r="HI20" i="90"/>
  <c r="HH20" i="90"/>
  <c r="HG20" i="90"/>
  <c r="HF20" i="90"/>
  <c r="HE20" i="90"/>
  <c r="HD20" i="90"/>
  <c r="HC20" i="90"/>
  <c r="HB20" i="90"/>
  <c r="HA20" i="90"/>
  <c r="GZ20" i="90"/>
  <c r="GY20" i="90"/>
  <c r="GX20" i="90"/>
  <c r="GW20" i="90"/>
  <c r="GV20" i="90"/>
  <c r="GT20" i="90"/>
  <c r="GS20" i="90"/>
  <c r="GR20" i="90"/>
  <c r="GQ20" i="90"/>
  <c r="GP20" i="90"/>
  <c r="GO20" i="90"/>
  <c r="GN20" i="90"/>
  <c r="GM20" i="90"/>
  <c r="GL20" i="90"/>
  <c r="GK20" i="90"/>
  <c r="GJ20" i="90"/>
  <c r="GI20" i="90"/>
  <c r="GH20" i="90"/>
  <c r="GG20" i="90"/>
  <c r="GF20" i="90"/>
  <c r="GE20" i="90"/>
  <c r="GD20" i="90"/>
  <c r="GC20" i="90"/>
  <c r="GB20" i="90"/>
  <c r="GA20" i="90"/>
  <c r="FZ20" i="90"/>
  <c r="FY20" i="90"/>
  <c r="FW20" i="90"/>
  <c r="FV20" i="90"/>
  <c r="FU20" i="90"/>
  <c r="FT20" i="90"/>
  <c r="FS20" i="90"/>
  <c r="FR20" i="90"/>
  <c r="FQ20" i="90"/>
  <c r="FP20" i="90"/>
  <c r="FO20" i="90"/>
  <c r="FN20" i="90"/>
  <c r="FM20" i="90"/>
  <c r="FL20" i="90"/>
  <c r="FK20" i="90"/>
  <c r="FJ20" i="90"/>
  <c r="FI20" i="90"/>
  <c r="FH20" i="90"/>
  <c r="FG20" i="90"/>
  <c r="FF20" i="90"/>
  <c r="FE20" i="90"/>
  <c r="FD20" i="90"/>
  <c r="FC20" i="90"/>
  <c r="FB20" i="90"/>
  <c r="ER20" i="90"/>
  <c r="EQ20" i="90"/>
  <c r="EN20" i="90"/>
  <c r="EM20" i="90"/>
  <c r="EL20" i="90"/>
  <c r="EK20" i="90"/>
  <c r="EJ20" i="90"/>
  <c r="EI20" i="90"/>
  <c r="EH20" i="90"/>
  <c r="EG20" i="90"/>
  <c r="EF20" i="90"/>
  <c r="EE20" i="90"/>
  <c r="ED20" i="90"/>
  <c r="EC20" i="90"/>
  <c r="EB20" i="90"/>
  <c r="EA20" i="90"/>
  <c r="DZ20" i="90"/>
  <c r="DY20" i="90"/>
  <c r="DX20" i="90"/>
  <c r="DW20" i="90"/>
  <c r="DV20" i="90"/>
  <c r="DU20" i="90"/>
  <c r="DT20" i="90"/>
  <c r="DS20" i="90"/>
  <c r="DR20" i="90"/>
  <c r="DQ20" i="90"/>
  <c r="DP20" i="90"/>
  <c r="DO20" i="90"/>
  <c r="DN20" i="90"/>
  <c r="DM20" i="90"/>
  <c r="DL20" i="90"/>
  <c r="DK20" i="90"/>
  <c r="DJ20" i="90"/>
  <c r="DI20" i="90"/>
  <c r="DH20" i="90"/>
  <c r="DG20" i="90"/>
  <c r="DF20" i="90"/>
  <c r="DE20" i="90"/>
  <c r="DD20" i="90"/>
  <c r="DC20" i="90"/>
  <c r="DB20" i="90"/>
  <c r="DA20" i="90"/>
  <c r="CZ20" i="90"/>
  <c r="CY20" i="90"/>
  <c r="CW20" i="90"/>
  <c r="CV20" i="90"/>
  <c r="CU20" i="90"/>
  <c r="CT20" i="90"/>
  <c r="CS20" i="90"/>
  <c r="CR20" i="90"/>
  <c r="CQ20" i="90"/>
  <c r="CP20" i="90"/>
  <c r="CO20" i="90"/>
  <c r="CN20" i="90"/>
  <c r="CM20" i="90"/>
  <c r="CL20" i="90"/>
  <c r="CK20" i="90"/>
  <c r="CJ20" i="90"/>
  <c r="CI20" i="90"/>
  <c r="CH20" i="90"/>
  <c r="CG20" i="90"/>
  <c r="CF20" i="90"/>
  <c r="CE20" i="90"/>
  <c r="CD20" i="90"/>
  <c r="CC20" i="90"/>
  <c r="CB20" i="90"/>
  <c r="CA20" i="90"/>
  <c r="BZ20" i="90"/>
  <c r="BY20" i="90"/>
  <c r="BX20" i="90"/>
  <c r="BW20" i="90"/>
  <c r="BV20" i="90"/>
  <c r="BU20" i="90"/>
  <c r="BT20" i="90"/>
  <c r="BS20" i="90"/>
  <c r="BR20" i="90"/>
  <c r="BQ20" i="90"/>
  <c r="BP20" i="90"/>
  <c r="BO20" i="90"/>
  <c r="BN20" i="90"/>
  <c r="BM20" i="90"/>
  <c r="BL20" i="90"/>
  <c r="BK20" i="90"/>
  <c r="BJ20" i="90"/>
  <c r="BI20" i="90"/>
  <c r="BH20" i="90"/>
  <c r="BF20" i="90"/>
  <c r="BE20" i="90"/>
  <c r="BD20" i="90"/>
  <c r="BC20" i="90"/>
  <c r="BB20" i="90"/>
  <c r="BA20" i="90"/>
  <c r="AZ20" i="90"/>
  <c r="AY20" i="90"/>
  <c r="AX20" i="90"/>
  <c r="AW20" i="90"/>
  <c r="AV20" i="90"/>
  <c r="AU20" i="90"/>
  <c r="AT20" i="90"/>
  <c r="AS20" i="90"/>
  <c r="AR20" i="90"/>
  <c r="AQ20" i="90"/>
  <c r="AP20" i="90"/>
  <c r="AO20" i="90"/>
  <c r="AN20" i="90"/>
  <c r="AM20" i="90"/>
  <c r="AL20" i="90"/>
  <c r="AK20" i="90"/>
  <c r="AI20" i="90"/>
  <c r="AH20" i="90"/>
  <c r="AG20" i="90"/>
  <c r="AF20" i="90"/>
  <c r="AE20" i="90"/>
  <c r="AD20" i="90"/>
  <c r="AC20" i="90"/>
  <c r="AB20" i="90"/>
  <c r="AA20" i="90"/>
  <c r="Z20" i="90"/>
  <c r="Y20" i="90"/>
  <c r="X20" i="90"/>
  <c r="W20" i="90"/>
  <c r="V20" i="90"/>
  <c r="U20" i="90"/>
  <c r="T20" i="90"/>
  <c r="S20" i="90"/>
  <c r="R20" i="90"/>
  <c r="Q20" i="90"/>
  <c r="P20" i="90"/>
  <c r="O20" i="90"/>
  <c r="N20" i="90"/>
  <c r="IN23" i="90"/>
  <c r="IM23" i="90"/>
  <c r="IL23" i="90"/>
  <c r="IK23" i="90"/>
  <c r="IJ23" i="90"/>
  <c r="II23" i="90"/>
  <c r="IH23" i="90"/>
  <c r="IG23" i="90"/>
  <c r="IF23" i="90"/>
  <c r="IE23" i="90"/>
  <c r="ID23" i="90"/>
  <c r="IC23" i="90"/>
  <c r="IB23" i="90"/>
  <c r="IA23" i="90"/>
  <c r="HZ23" i="90"/>
  <c r="HY23" i="90"/>
  <c r="HX23" i="90"/>
  <c r="HW23" i="90"/>
  <c r="HV23" i="90"/>
  <c r="HU23" i="90"/>
  <c r="HT23" i="90"/>
  <c r="HS23" i="90"/>
  <c r="HQ23" i="90"/>
  <c r="HP23" i="90"/>
  <c r="HO23" i="90"/>
  <c r="HN23" i="90"/>
  <c r="HM23" i="90"/>
  <c r="HL23" i="90"/>
  <c r="HK23" i="90"/>
  <c r="HJ23" i="90"/>
  <c r="HI23" i="90"/>
  <c r="HH23" i="90"/>
  <c r="HG23" i="90"/>
  <c r="HF23" i="90"/>
  <c r="HE23" i="90"/>
  <c r="HD23" i="90"/>
  <c r="HC23" i="90"/>
  <c r="HB23" i="90"/>
  <c r="HA23" i="90"/>
  <c r="GZ23" i="90"/>
  <c r="GY23" i="90"/>
  <c r="GX23" i="90"/>
  <c r="GW23" i="90"/>
  <c r="GV23" i="90"/>
  <c r="GT23" i="90"/>
  <c r="GS23" i="90"/>
  <c r="GR23" i="90"/>
  <c r="GQ23" i="90"/>
  <c r="GP23" i="90"/>
  <c r="GO23" i="90"/>
  <c r="GN23" i="90"/>
  <c r="GM23" i="90"/>
  <c r="GL23" i="90"/>
  <c r="GK23" i="90"/>
  <c r="GJ23" i="90"/>
  <c r="GI23" i="90"/>
  <c r="GH23" i="90"/>
  <c r="GG23" i="90"/>
  <c r="GF23" i="90"/>
  <c r="GE23" i="90"/>
  <c r="GD23" i="90"/>
  <c r="GC23" i="90"/>
  <c r="GB23" i="90"/>
  <c r="GA23" i="90"/>
  <c r="FZ23" i="90"/>
  <c r="FY23" i="90"/>
  <c r="FW23" i="90"/>
  <c r="FV23" i="90"/>
  <c r="FU23" i="90"/>
  <c r="FT23" i="90"/>
  <c r="FS23" i="90"/>
  <c r="FR23" i="90"/>
  <c r="FQ23" i="90"/>
  <c r="FP23" i="90"/>
  <c r="FO23" i="90"/>
  <c r="FN23" i="90"/>
  <c r="FM23" i="90"/>
  <c r="FL23" i="90"/>
  <c r="FK23" i="90"/>
  <c r="FJ23" i="90"/>
  <c r="FI23" i="90"/>
  <c r="FH23" i="90"/>
  <c r="FG23" i="90"/>
  <c r="FF23" i="90"/>
  <c r="FE23" i="90"/>
  <c r="FD23" i="90"/>
  <c r="FC23" i="90"/>
  <c r="FB23" i="90"/>
  <c r="ER23" i="90"/>
  <c r="EQ23" i="90"/>
  <c r="EN23" i="90"/>
  <c r="EM23" i="90"/>
  <c r="EL23" i="90"/>
  <c r="EK23" i="90"/>
  <c r="EJ23" i="90"/>
  <c r="EI23" i="90"/>
  <c r="EH23" i="90"/>
  <c r="EG23" i="90"/>
  <c r="EF23" i="90"/>
  <c r="EE23" i="90"/>
  <c r="ED23" i="90"/>
  <c r="EC23" i="90"/>
  <c r="EB23" i="90"/>
  <c r="EA23" i="90"/>
  <c r="DZ23" i="90"/>
  <c r="DY23" i="90"/>
  <c r="DX23" i="90"/>
  <c r="DW23" i="90"/>
  <c r="DV23" i="90"/>
  <c r="DU23" i="90"/>
  <c r="DT23" i="90"/>
  <c r="DS23" i="90"/>
  <c r="DR23" i="90"/>
  <c r="DQ23" i="90"/>
  <c r="DP23" i="90"/>
  <c r="DO23" i="90"/>
  <c r="DN23" i="90"/>
  <c r="DM23" i="90"/>
  <c r="DL23" i="90"/>
  <c r="DK23" i="90"/>
  <c r="DJ23" i="90"/>
  <c r="DI23" i="90"/>
  <c r="DH23" i="90"/>
  <c r="DG23" i="90"/>
  <c r="DF23" i="90"/>
  <c r="DE23" i="90"/>
  <c r="DD23" i="90"/>
  <c r="DC23" i="90"/>
  <c r="DB23" i="90"/>
  <c r="DA23" i="90"/>
  <c r="CZ23" i="90"/>
  <c r="CY23" i="90"/>
  <c r="CW23" i="90"/>
  <c r="CV23" i="90"/>
  <c r="CU23" i="90"/>
  <c r="CT23" i="90"/>
  <c r="CS23" i="90"/>
  <c r="CR23" i="90"/>
  <c r="CQ23" i="90"/>
  <c r="CP23" i="90"/>
  <c r="CO23" i="90"/>
  <c r="CN23" i="90"/>
  <c r="CM23" i="90"/>
  <c r="CL23" i="90"/>
  <c r="CK23" i="90"/>
  <c r="CJ23" i="90"/>
  <c r="CI23" i="90"/>
  <c r="CH23" i="90"/>
  <c r="CG23" i="90"/>
  <c r="CF23" i="90"/>
  <c r="CE23" i="90"/>
  <c r="CD23" i="90"/>
  <c r="CC23" i="90"/>
  <c r="CB23" i="90"/>
  <c r="CA23" i="90"/>
  <c r="BZ23" i="90"/>
  <c r="BY23" i="90"/>
  <c r="BX23" i="90"/>
  <c r="BW23" i="90"/>
  <c r="BV23" i="90"/>
  <c r="BU23" i="90"/>
  <c r="BT23" i="90"/>
  <c r="BS23" i="90"/>
  <c r="BR23" i="90"/>
  <c r="BQ23" i="90"/>
  <c r="BP23" i="90"/>
  <c r="BO23" i="90"/>
  <c r="BN23" i="90"/>
  <c r="BM23" i="90"/>
  <c r="BL23" i="90"/>
  <c r="BK23" i="90"/>
  <c r="BJ23" i="90"/>
  <c r="BI23" i="90"/>
  <c r="BH23" i="90"/>
  <c r="BF23" i="90"/>
  <c r="BE23" i="90"/>
  <c r="BD23" i="90"/>
  <c r="BC23" i="90"/>
  <c r="BB23" i="90"/>
  <c r="BA23" i="90"/>
  <c r="AZ23" i="90"/>
  <c r="AY23" i="90"/>
  <c r="AX23" i="90"/>
  <c r="AW23" i="90"/>
  <c r="AV23" i="90"/>
  <c r="AU23" i="90"/>
  <c r="AT23" i="90"/>
  <c r="AS23" i="90"/>
  <c r="AR23" i="90"/>
  <c r="AQ23" i="90"/>
  <c r="AP23" i="90"/>
  <c r="AO23" i="90"/>
  <c r="AN23" i="90"/>
  <c r="AM23" i="90"/>
  <c r="AL23" i="90"/>
  <c r="AK23" i="90"/>
  <c r="AI23" i="90"/>
  <c r="AH23" i="90"/>
  <c r="AG23" i="90"/>
  <c r="AF23" i="90"/>
  <c r="AE23" i="90"/>
  <c r="AD23" i="90"/>
  <c r="AC23" i="90"/>
  <c r="AB23" i="90"/>
  <c r="AA23" i="90"/>
  <c r="Z23" i="90"/>
  <c r="Y23" i="90"/>
  <c r="X23" i="90"/>
  <c r="W23" i="90"/>
  <c r="V23" i="90"/>
  <c r="U23" i="90"/>
  <c r="T23" i="90"/>
  <c r="S23" i="90"/>
  <c r="R23" i="90"/>
  <c r="Q23" i="90"/>
  <c r="P23" i="90"/>
  <c r="O23" i="90"/>
  <c r="N23" i="90"/>
  <c r="IN15" i="90"/>
  <c r="IM15" i="90"/>
  <c r="IL15" i="90"/>
  <c r="IK15" i="90"/>
  <c r="IJ15" i="90"/>
  <c r="II15" i="90"/>
  <c r="IH15" i="90"/>
  <c r="IG15" i="90"/>
  <c r="IF15" i="90"/>
  <c r="IE15" i="90"/>
  <c r="ID15" i="90"/>
  <c r="IC15" i="90"/>
  <c r="IB15" i="90"/>
  <c r="IA15" i="90"/>
  <c r="HZ15" i="90"/>
  <c r="HY15" i="90"/>
  <c r="HX15" i="90"/>
  <c r="HW15" i="90"/>
  <c r="HV15" i="90"/>
  <c r="HU15" i="90"/>
  <c r="HT15" i="90"/>
  <c r="HS15" i="90"/>
  <c r="HQ15" i="90"/>
  <c r="HP15" i="90"/>
  <c r="HO15" i="90"/>
  <c r="HN15" i="90"/>
  <c r="HM15" i="90"/>
  <c r="HL15" i="90"/>
  <c r="HK15" i="90"/>
  <c r="HJ15" i="90"/>
  <c r="HI15" i="90"/>
  <c r="HH15" i="90"/>
  <c r="HG15" i="90"/>
  <c r="HF15" i="90"/>
  <c r="HE15" i="90"/>
  <c r="HD15" i="90"/>
  <c r="HC15" i="90"/>
  <c r="HB15" i="90"/>
  <c r="HA15" i="90"/>
  <c r="GZ15" i="90"/>
  <c r="GY15" i="90"/>
  <c r="GX15" i="90"/>
  <c r="GW15" i="90"/>
  <c r="GV15" i="90"/>
  <c r="GT15" i="90"/>
  <c r="GS15" i="90"/>
  <c r="GR15" i="90"/>
  <c r="GQ15" i="90"/>
  <c r="GP15" i="90"/>
  <c r="GO15" i="90"/>
  <c r="GN15" i="90"/>
  <c r="GM15" i="90"/>
  <c r="GL15" i="90"/>
  <c r="GK15" i="90"/>
  <c r="GJ15" i="90"/>
  <c r="GI15" i="90"/>
  <c r="GH15" i="90"/>
  <c r="GG15" i="90"/>
  <c r="GF15" i="90"/>
  <c r="GE15" i="90"/>
  <c r="GD15" i="90"/>
  <c r="GC15" i="90"/>
  <c r="GB15" i="90"/>
  <c r="GA15" i="90"/>
  <c r="FZ15" i="90"/>
  <c r="FY15" i="90"/>
  <c r="FW15" i="90"/>
  <c r="FV15" i="90"/>
  <c r="FU15" i="90"/>
  <c r="FT15" i="90"/>
  <c r="FS15" i="90"/>
  <c r="FR15" i="90"/>
  <c r="FQ15" i="90"/>
  <c r="FP15" i="90"/>
  <c r="FO15" i="90"/>
  <c r="FN15" i="90"/>
  <c r="FM15" i="90"/>
  <c r="FL15" i="90"/>
  <c r="FK15" i="90"/>
  <c r="FJ15" i="90"/>
  <c r="FI15" i="90"/>
  <c r="FH15" i="90"/>
  <c r="FG15" i="90"/>
  <c r="FF15" i="90"/>
  <c r="FE15" i="90"/>
  <c r="FD15" i="90"/>
  <c r="FC15" i="90"/>
  <c r="FB15" i="90"/>
  <c r="ER15" i="90"/>
  <c r="EQ15" i="90"/>
  <c r="EN15" i="90"/>
  <c r="EM15" i="90"/>
  <c r="EL15" i="90"/>
  <c r="EK15" i="90"/>
  <c r="EJ15" i="90"/>
  <c r="EI15" i="90"/>
  <c r="EH15" i="90"/>
  <c r="EG15" i="90"/>
  <c r="EF15" i="90"/>
  <c r="EE15" i="90"/>
  <c r="ED15" i="90"/>
  <c r="EC15" i="90"/>
  <c r="EB15" i="90"/>
  <c r="EA15" i="90"/>
  <c r="DZ15" i="90"/>
  <c r="DY15" i="90"/>
  <c r="DX15" i="90"/>
  <c r="DW15" i="90"/>
  <c r="DV15" i="90"/>
  <c r="DU15" i="90"/>
  <c r="DT15" i="90"/>
  <c r="DS15" i="90"/>
  <c r="DR15" i="90"/>
  <c r="DQ15" i="90"/>
  <c r="DP15" i="90"/>
  <c r="DO15" i="90"/>
  <c r="DN15" i="90"/>
  <c r="DM15" i="90"/>
  <c r="DL15" i="90"/>
  <c r="DK15" i="90"/>
  <c r="DJ15" i="90"/>
  <c r="DI15" i="90"/>
  <c r="DH15" i="90"/>
  <c r="DG15" i="90"/>
  <c r="DF15" i="90"/>
  <c r="DE15" i="90"/>
  <c r="DD15" i="90"/>
  <c r="DC15" i="90"/>
  <c r="DB15" i="90"/>
  <c r="DA15" i="90"/>
  <c r="CZ15" i="90"/>
  <c r="CY15" i="90"/>
  <c r="CW15" i="90"/>
  <c r="CV15" i="90"/>
  <c r="CU15" i="90"/>
  <c r="CT15" i="90"/>
  <c r="CS15" i="90"/>
  <c r="CR15" i="90"/>
  <c r="CQ15" i="90"/>
  <c r="CP15" i="90"/>
  <c r="CO15" i="90"/>
  <c r="CN15" i="90"/>
  <c r="CM15" i="90"/>
  <c r="CL15" i="90"/>
  <c r="CK15" i="90"/>
  <c r="CJ15" i="90"/>
  <c r="CI15" i="90"/>
  <c r="CH15" i="90"/>
  <c r="CG15" i="90"/>
  <c r="CF15" i="90"/>
  <c r="CE15" i="90"/>
  <c r="CD15" i="90"/>
  <c r="CC15" i="90"/>
  <c r="CB15" i="90"/>
  <c r="CA15" i="90"/>
  <c r="BZ15" i="90"/>
  <c r="BY15" i="90"/>
  <c r="BX15" i="90"/>
  <c r="BW15" i="90"/>
  <c r="BV15" i="90"/>
  <c r="BU15" i="90"/>
  <c r="BT15" i="90"/>
  <c r="BS15" i="90"/>
  <c r="BR15" i="90"/>
  <c r="BQ15" i="90"/>
  <c r="BP15" i="90"/>
  <c r="BO15" i="90"/>
  <c r="BN15" i="90"/>
  <c r="BM15" i="90"/>
  <c r="BL15" i="90"/>
  <c r="BK15" i="90"/>
  <c r="BJ15" i="90"/>
  <c r="BI15" i="90"/>
  <c r="BH15" i="90"/>
  <c r="BF15" i="90"/>
  <c r="BE15" i="90"/>
  <c r="BD15" i="90"/>
  <c r="BC15" i="90"/>
  <c r="BB15" i="90"/>
  <c r="BA15" i="90"/>
  <c r="AZ15" i="90"/>
  <c r="AY15" i="90"/>
  <c r="AX15" i="90"/>
  <c r="AW15" i="90"/>
  <c r="AV15" i="90"/>
  <c r="AU15" i="90"/>
  <c r="AT15" i="90"/>
  <c r="AS15" i="90"/>
  <c r="AR15" i="90"/>
  <c r="AQ15" i="90"/>
  <c r="AP15" i="90"/>
  <c r="AO15" i="90"/>
  <c r="AN15" i="90"/>
  <c r="AM15" i="90"/>
  <c r="AL15" i="90"/>
  <c r="AK15" i="90"/>
  <c r="AI15" i="90"/>
  <c r="AH15" i="90"/>
  <c r="AG15" i="90"/>
  <c r="AF15" i="90"/>
  <c r="AE15" i="90"/>
  <c r="AD15" i="90"/>
  <c r="AC15" i="90"/>
  <c r="AB15" i="90"/>
  <c r="AA15" i="90"/>
  <c r="Z15" i="90"/>
  <c r="Y15" i="90"/>
  <c r="X15" i="90"/>
  <c r="W15" i="90"/>
  <c r="V15" i="90"/>
  <c r="U15" i="90"/>
  <c r="T15" i="90"/>
  <c r="S15" i="90"/>
  <c r="R15" i="90"/>
  <c r="Q15" i="90"/>
  <c r="P15" i="90"/>
  <c r="O15" i="90"/>
  <c r="N15" i="90"/>
  <c r="IN21" i="90"/>
  <c r="IM21" i="90"/>
  <c r="IL21" i="90"/>
  <c r="IK21" i="90"/>
  <c r="IJ21" i="90"/>
  <c r="II21" i="90"/>
  <c r="IH21" i="90"/>
  <c r="IG21" i="90"/>
  <c r="IF21" i="90"/>
  <c r="IE21" i="90"/>
  <c r="ID21" i="90"/>
  <c r="IC21" i="90"/>
  <c r="IB21" i="90"/>
  <c r="IA21" i="90"/>
  <c r="HZ21" i="90"/>
  <c r="HY21" i="90"/>
  <c r="HX21" i="90"/>
  <c r="HW21" i="90"/>
  <c r="HV21" i="90"/>
  <c r="HU21" i="90"/>
  <c r="HT21" i="90"/>
  <c r="HS21" i="90"/>
  <c r="HQ21" i="90"/>
  <c r="HP21" i="90"/>
  <c r="HO21" i="90"/>
  <c r="HN21" i="90"/>
  <c r="HM21" i="90"/>
  <c r="HL21" i="90"/>
  <c r="HK21" i="90"/>
  <c r="HJ21" i="90"/>
  <c r="HI21" i="90"/>
  <c r="HH21" i="90"/>
  <c r="HG21" i="90"/>
  <c r="HF21" i="90"/>
  <c r="HE21" i="90"/>
  <c r="HD21" i="90"/>
  <c r="HC21" i="90"/>
  <c r="HB21" i="90"/>
  <c r="HA21" i="90"/>
  <c r="GZ21" i="90"/>
  <c r="GY21" i="90"/>
  <c r="GX21" i="90"/>
  <c r="GW21" i="90"/>
  <c r="GV21" i="90"/>
  <c r="GT21" i="90"/>
  <c r="GS21" i="90"/>
  <c r="GR21" i="90"/>
  <c r="GQ21" i="90"/>
  <c r="GP21" i="90"/>
  <c r="GO21" i="90"/>
  <c r="GN21" i="90"/>
  <c r="GM21" i="90"/>
  <c r="GL21" i="90"/>
  <c r="GK21" i="90"/>
  <c r="GJ21" i="90"/>
  <c r="GI21" i="90"/>
  <c r="GH21" i="90"/>
  <c r="GG21" i="90"/>
  <c r="GF21" i="90"/>
  <c r="GE21" i="90"/>
  <c r="GD21" i="90"/>
  <c r="GC21" i="90"/>
  <c r="GB21" i="90"/>
  <c r="GA21" i="90"/>
  <c r="FZ21" i="90"/>
  <c r="FY21" i="90"/>
  <c r="FW21" i="90"/>
  <c r="FV21" i="90"/>
  <c r="FU21" i="90"/>
  <c r="FT21" i="90"/>
  <c r="FS21" i="90"/>
  <c r="FR21" i="90"/>
  <c r="FQ21" i="90"/>
  <c r="FP21" i="90"/>
  <c r="FO21" i="90"/>
  <c r="FN21" i="90"/>
  <c r="FM21" i="90"/>
  <c r="FL21" i="90"/>
  <c r="FK21" i="90"/>
  <c r="FJ21" i="90"/>
  <c r="FI21" i="90"/>
  <c r="FH21" i="90"/>
  <c r="FG21" i="90"/>
  <c r="FF21" i="90"/>
  <c r="FE21" i="90"/>
  <c r="FD21" i="90"/>
  <c r="FC21" i="90"/>
  <c r="FB21" i="90"/>
  <c r="ER21" i="90"/>
  <c r="EQ21" i="90"/>
  <c r="EN21" i="90"/>
  <c r="EM21" i="90"/>
  <c r="EL21" i="90"/>
  <c r="EK21" i="90"/>
  <c r="EJ21" i="90"/>
  <c r="EI21" i="90"/>
  <c r="EH21" i="90"/>
  <c r="EG21" i="90"/>
  <c r="EF21" i="90"/>
  <c r="EE21" i="90"/>
  <c r="ED21" i="90"/>
  <c r="EC21" i="90"/>
  <c r="EB21" i="90"/>
  <c r="EA21" i="90"/>
  <c r="DZ21" i="90"/>
  <c r="DY21" i="90"/>
  <c r="DX21" i="90"/>
  <c r="DW21" i="90"/>
  <c r="DV21" i="90"/>
  <c r="DU21" i="90"/>
  <c r="DT21" i="90"/>
  <c r="DS21" i="90"/>
  <c r="DR21" i="90"/>
  <c r="DQ21" i="90"/>
  <c r="DP21" i="90"/>
  <c r="DO21" i="90"/>
  <c r="DN21" i="90"/>
  <c r="DM21" i="90"/>
  <c r="DL21" i="90"/>
  <c r="DK21" i="90"/>
  <c r="DJ21" i="90"/>
  <c r="DI21" i="90"/>
  <c r="DH21" i="90"/>
  <c r="DG21" i="90"/>
  <c r="DF21" i="90"/>
  <c r="DE21" i="90"/>
  <c r="DD21" i="90"/>
  <c r="DC21" i="90"/>
  <c r="DB21" i="90"/>
  <c r="DA21" i="90"/>
  <c r="CZ21" i="90"/>
  <c r="CY21" i="90"/>
  <c r="CW21" i="90"/>
  <c r="CV21" i="90"/>
  <c r="CU21" i="90"/>
  <c r="CT21" i="90"/>
  <c r="CS21" i="90"/>
  <c r="CR21" i="90"/>
  <c r="CQ21" i="90"/>
  <c r="CP21" i="90"/>
  <c r="CO21" i="90"/>
  <c r="CN21" i="90"/>
  <c r="CM21" i="90"/>
  <c r="CL21" i="90"/>
  <c r="CK21" i="90"/>
  <c r="CJ21" i="90"/>
  <c r="CI21" i="90"/>
  <c r="CH21" i="90"/>
  <c r="CG21" i="90"/>
  <c r="CF21" i="90"/>
  <c r="CE21" i="90"/>
  <c r="CD21" i="90"/>
  <c r="CC21" i="90"/>
  <c r="CB21" i="90"/>
  <c r="CA21" i="90"/>
  <c r="BZ21" i="90"/>
  <c r="BY21" i="90"/>
  <c r="BX21" i="90"/>
  <c r="BW21" i="90"/>
  <c r="BV21" i="90"/>
  <c r="BU21" i="90"/>
  <c r="BT21" i="90"/>
  <c r="BS21" i="90"/>
  <c r="BR21" i="90"/>
  <c r="BQ21" i="90"/>
  <c r="BP21" i="90"/>
  <c r="BO21" i="90"/>
  <c r="BN21" i="90"/>
  <c r="BM21" i="90"/>
  <c r="BL21" i="90"/>
  <c r="BK21" i="90"/>
  <c r="BJ21" i="90"/>
  <c r="BI21" i="90"/>
  <c r="BH21" i="90"/>
  <c r="BF21" i="90"/>
  <c r="BE21" i="90"/>
  <c r="BD21" i="90"/>
  <c r="BC21" i="90"/>
  <c r="BB21" i="90"/>
  <c r="BA21" i="90"/>
  <c r="AZ21" i="90"/>
  <c r="AY21" i="90"/>
  <c r="AX21" i="90"/>
  <c r="AW21" i="90"/>
  <c r="AV21" i="90"/>
  <c r="AU21" i="90"/>
  <c r="AT21" i="90"/>
  <c r="AS21" i="90"/>
  <c r="AR21" i="90"/>
  <c r="AQ21" i="90"/>
  <c r="AP21" i="90"/>
  <c r="AO21" i="90"/>
  <c r="AN21" i="90"/>
  <c r="AM21" i="90"/>
  <c r="AL21" i="90"/>
  <c r="AK21" i="90"/>
  <c r="AI21" i="90"/>
  <c r="AH21" i="90"/>
  <c r="AG21" i="90"/>
  <c r="AF21" i="90"/>
  <c r="AE21" i="90"/>
  <c r="AD21" i="90"/>
  <c r="AC21" i="90"/>
  <c r="AB21" i="90"/>
  <c r="AA21" i="90"/>
  <c r="Z21" i="90"/>
  <c r="Y21" i="90"/>
  <c r="X21" i="90"/>
  <c r="W21" i="90"/>
  <c r="V21" i="90"/>
  <c r="U21" i="90"/>
  <c r="T21" i="90"/>
  <c r="S21" i="90"/>
  <c r="R21" i="90"/>
  <c r="Q21" i="90"/>
  <c r="P21" i="90"/>
  <c r="O21" i="90"/>
  <c r="N21" i="90"/>
  <c r="IN17" i="90"/>
  <c r="IM17" i="90"/>
  <c r="IL17" i="90"/>
  <c r="IK17" i="90"/>
  <c r="IJ17" i="90"/>
  <c r="II17" i="90"/>
  <c r="IH17" i="90"/>
  <c r="IG17" i="90"/>
  <c r="IF17" i="90"/>
  <c r="IE17" i="90"/>
  <c r="ID17" i="90"/>
  <c r="IC17" i="90"/>
  <c r="IB17" i="90"/>
  <c r="IA17" i="90"/>
  <c r="HZ17" i="90"/>
  <c r="HY17" i="90"/>
  <c r="HX17" i="90"/>
  <c r="HW17" i="90"/>
  <c r="HV17" i="90"/>
  <c r="HU17" i="90"/>
  <c r="HT17" i="90"/>
  <c r="HS17" i="90"/>
  <c r="HQ17" i="90"/>
  <c r="HP17" i="90"/>
  <c r="HO17" i="90"/>
  <c r="HN17" i="90"/>
  <c r="HM17" i="90"/>
  <c r="HL17" i="90"/>
  <c r="HK17" i="90"/>
  <c r="HJ17" i="90"/>
  <c r="HI17" i="90"/>
  <c r="HH17" i="90"/>
  <c r="HG17" i="90"/>
  <c r="HF17" i="90"/>
  <c r="HE17" i="90"/>
  <c r="HD17" i="90"/>
  <c r="HC17" i="90"/>
  <c r="HB17" i="90"/>
  <c r="HA17" i="90"/>
  <c r="GZ17" i="90"/>
  <c r="GY17" i="90"/>
  <c r="GX17" i="90"/>
  <c r="GW17" i="90"/>
  <c r="GV17" i="90"/>
  <c r="GT17" i="90"/>
  <c r="GS17" i="90"/>
  <c r="GR17" i="90"/>
  <c r="GQ17" i="90"/>
  <c r="GP17" i="90"/>
  <c r="GO17" i="90"/>
  <c r="GN17" i="90"/>
  <c r="GM17" i="90"/>
  <c r="GL17" i="90"/>
  <c r="GK17" i="90"/>
  <c r="GJ17" i="90"/>
  <c r="GI17" i="90"/>
  <c r="GH17" i="90"/>
  <c r="GG17" i="90"/>
  <c r="GF17" i="90"/>
  <c r="GE17" i="90"/>
  <c r="GD17" i="90"/>
  <c r="GC17" i="90"/>
  <c r="GB17" i="90"/>
  <c r="GA17" i="90"/>
  <c r="FZ17" i="90"/>
  <c r="FY17" i="90"/>
  <c r="FW17" i="90"/>
  <c r="FV17" i="90"/>
  <c r="FU17" i="90"/>
  <c r="FT17" i="90"/>
  <c r="FS17" i="90"/>
  <c r="FR17" i="90"/>
  <c r="FQ17" i="90"/>
  <c r="FP17" i="90"/>
  <c r="FO17" i="90"/>
  <c r="FN17" i="90"/>
  <c r="FM17" i="90"/>
  <c r="FL17" i="90"/>
  <c r="FK17" i="90"/>
  <c r="FJ17" i="90"/>
  <c r="FI17" i="90"/>
  <c r="FH17" i="90"/>
  <c r="FG17" i="90"/>
  <c r="FF17" i="90"/>
  <c r="FE17" i="90"/>
  <c r="FD17" i="90"/>
  <c r="FC17" i="90"/>
  <c r="FB17" i="90"/>
  <c r="ER17" i="90"/>
  <c r="EQ17" i="90"/>
  <c r="EN17" i="90"/>
  <c r="EM17" i="90"/>
  <c r="EL17" i="90"/>
  <c r="EK17" i="90"/>
  <c r="EJ17" i="90"/>
  <c r="EI17" i="90"/>
  <c r="EH17" i="90"/>
  <c r="EG17" i="90"/>
  <c r="EF17" i="90"/>
  <c r="EE17" i="90"/>
  <c r="ED17" i="90"/>
  <c r="EC17" i="90"/>
  <c r="EB17" i="90"/>
  <c r="EA17" i="90"/>
  <c r="DZ17" i="90"/>
  <c r="DY17" i="90"/>
  <c r="DX17" i="90"/>
  <c r="DW17" i="90"/>
  <c r="DV17" i="90"/>
  <c r="DU17" i="90"/>
  <c r="DT17" i="90"/>
  <c r="DS17" i="90"/>
  <c r="DR17" i="90"/>
  <c r="DQ17" i="90"/>
  <c r="DP17" i="90"/>
  <c r="DO17" i="90"/>
  <c r="DN17" i="90"/>
  <c r="DM17" i="90"/>
  <c r="DL17" i="90"/>
  <c r="DK17" i="90"/>
  <c r="DJ17" i="90"/>
  <c r="DI17" i="90"/>
  <c r="DH17" i="90"/>
  <c r="DG17" i="90"/>
  <c r="DF17" i="90"/>
  <c r="DE17" i="90"/>
  <c r="DD17" i="90"/>
  <c r="DC17" i="90"/>
  <c r="DB17" i="90"/>
  <c r="DA17" i="90"/>
  <c r="CZ17" i="90"/>
  <c r="CY17" i="90"/>
  <c r="CW17" i="90"/>
  <c r="CV17" i="90"/>
  <c r="CU17" i="90"/>
  <c r="CT17" i="90"/>
  <c r="CS17" i="90"/>
  <c r="CR17" i="90"/>
  <c r="CQ17" i="90"/>
  <c r="CP17" i="90"/>
  <c r="CO17" i="90"/>
  <c r="CN17" i="90"/>
  <c r="CM17" i="90"/>
  <c r="CL17" i="90"/>
  <c r="CK17" i="90"/>
  <c r="CJ17" i="90"/>
  <c r="CI17" i="90"/>
  <c r="CH17" i="90"/>
  <c r="CG17" i="90"/>
  <c r="CF17" i="90"/>
  <c r="CE17" i="90"/>
  <c r="CD17" i="90"/>
  <c r="CC17" i="90"/>
  <c r="CB17" i="90"/>
  <c r="CA17" i="90"/>
  <c r="BZ17" i="90"/>
  <c r="BY17" i="90"/>
  <c r="BX17" i="90"/>
  <c r="BW17" i="90"/>
  <c r="BV17" i="90"/>
  <c r="BU17" i="90"/>
  <c r="BT17" i="90"/>
  <c r="BS17" i="90"/>
  <c r="BR17" i="90"/>
  <c r="BQ17" i="90"/>
  <c r="BP17" i="90"/>
  <c r="BO17" i="90"/>
  <c r="BN17" i="90"/>
  <c r="BM17" i="90"/>
  <c r="BL17" i="90"/>
  <c r="BK17" i="90"/>
  <c r="BJ17" i="90"/>
  <c r="BI17" i="90"/>
  <c r="BH17" i="90"/>
  <c r="BF17" i="90"/>
  <c r="BE17" i="90"/>
  <c r="BD17" i="90"/>
  <c r="BC17" i="90"/>
  <c r="BB17" i="90"/>
  <c r="BA17" i="90"/>
  <c r="AZ17" i="90"/>
  <c r="AY17" i="90"/>
  <c r="AX17" i="90"/>
  <c r="AW17" i="90"/>
  <c r="AV17" i="90"/>
  <c r="AU17" i="90"/>
  <c r="AT17" i="90"/>
  <c r="AS17" i="90"/>
  <c r="AR17" i="90"/>
  <c r="AQ17" i="90"/>
  <c r="AP17" i="90"/>
  <c r="AO17" i="90"/>
  <c r="AN17" i="90"/>
  <c r="AM17" i="90"/>
  <c r="AL17" i="90"/>
  <c r="AK17" i="90"/>
  <c r="AI17" i="90"/>
  <c r="AH17" i="90"/>
  <c r="AG17" i="90"/>
  <c r="AF17" i="90"/>
  <c r="AE17" i="90"/>
  <c r="AD17" i="90"/>
  <c r="AC17" i="90"/>
  <c r="AB17" i="90"/>
  <c r="AA17" i="90"/>
  <c r="Z17" i="90"/>
  <c r="Y17" i="90"/>
  <c r="X17" i="90"/>
  <c r="W17" i="90"/>
  <c r="V17" i="90"/>
  <c r="U17" i="90"/>
  <c r="T17" i="90"/>
  <c r="S17" i="90"/>
  <c r="R17" i="90"/>
  <c r="Q17" i="90"/>
  <c r="P17" i="90"/>
  <c r="O17" i="90"/>
  <c r="N17" i="90"/>
  <c r="IN19" i="90"/>
  <c r="IM19" i="90"/>
  <c r="IL19" i="90"/>
  <c r="IK19" i="90"/>
  <c r="IJ19" i="90"/>
  <c r="II19" i="90"/>
  <c r="IH19" i="90"/>
  <c r="IG19" i="90"/>
  <c r="IF19" i="90"/>
  <c r="IE19" i="90"/>
  <c r="ID19" i="90"/>
  <c r="IC19" i="90"/>
  <c r="IB19" i="90"/>
  <c r="IA19" i="90"/>
  <c r="HZ19" i="90"/>
  <c r="HY19" i="90"/>
  <c r="HX19" i="90"/>
  <c r="HW19" i="90"/>
  <c r="HV19" i="90"/>
  <c r="HU19" i="90"/>
  <c r="HT19" i="90"/>
  <c r="HS19" i="90"/>
  <c r="HQ19" i="90"/>
  <c r="HP19" i="90"/>
  <c r="HO19" i="90"/>
  <c r="HN19" i="90"/>
  <c r="HM19" i="90"/>
  <c r="HL19" i="90"/>
  <c r="HK19" i="90"/>
  <c r="HJ19" i="90"/>
  <c r="HI19" i="90"/>
  <c r="HH19" i="90"/>
  <c r="HG19" i="90"/>
  <c r="HF19" i="90"/>
  <c r="HE19" i="90"/>
  <c r="HD19" i="90"/>
  <c r="HC19" i="90"/>
  <c r="HB19" i="90"/>
  <c r="HA19" i="90"/>
  <c r="GZ19" i="90"/>
  <c r="GY19" i="90"/>
  <c r="GX19" i="90"/>
  <c r="GW19" i="90"/>
  <c r="GV19" i="90"/>
  <c r="GT19" i="90"/>
  <c r="GS19" i="90"/>
  <c r="GR19" i="90"/>
  <c r="GQ19" i="90"/>
  <c r="GP19" i="90"/>
  <c r="GO19" i="90"/>
  <c r="GN19" i="90"/>
  <c r="GM19" i="90"/>
  <c r="GL19" i="90"/>
  <c r="GK19" i="90"/>
  <c r="GJ19" i="90"/>
  <c r="GI19" i="90"/>
  <c r="GH19" i="90"/>
  <c r="GG19" i="90"/>
  <c r="GF19" i="90"/>
  <c r="GE19" i="90"/>
  <c r="GD19" i="90"/>
  <c r="GC19" i="90"/>
  <c r="GB19" i="90"/>
  <c r="GA19" i="90"/>
  <c r="FZ19" i="90"/>
  <c r="FY19" i="90"/>
  <c r="FW19" i="90"/>
  <c r="FV19" i="90"/>
  <c r="FU19" i="90"/>
  <c r="FT19" i="90"/>
  <c r="FS19" i="90"/>
  <c r="FR19" i="90"/>
  <c r="FQ19" i="90"/>
  <c r="FP19" i="90"/>
  <c r="FO19" i="90"/>
  <c r="FN19" i="90"/>
  <c r="FM19" i="90"/>
  <c r="FL19" i="90"/>
  <c r="FK19" i="90"/>
  <c r="FJ19" i="90"/>
  <c r="FI19" i="90"/>
  <c r="FH19" i="90"/>
  <c r="FG19" i="90"/>
  <c r="FF19" i="90"/>
  <c r="FE19" i="90"/>
  <c r="FD19" i="90"/>
  <c r="FC19" i="90"/>
  <c r="FB19" i="90"/>
  <c r="ER19" i="90"/>
  <c r="EQ19" i="90"/>
  <c r="EN19" i="90"/>
  <c r="EM19" i="90"/>
  <c r="EL19" i="90"/>
  <c r="EK19" i="90"/>
  <c r="EJ19" i="90"/>
  <c r="EI19" i="90"/>
  <c r="EH19" i="90"/>
  <c r="EG19" i="90"/>
  <c r="EF19" i="90"/>
  <c r="EE19" i="90"/>
  <c r="ED19" i="90"/>
  <c r="EC19" i="90"/>
  <c r="EB19" i="90"/>
  <c r="EA19" i="90"/>
  <c r="DZ19" i="90"/>
  <c r="DY19" i="90"/>
  <c r="DX19" i="90"/>
  <c r="DW19" i="90"/>
  <c r="DV19" i="90"/>
  <c r="DU19" i="90"/>
  <c r="DT19" i="90"/>
  <c r="DS19" i="90"/>
  <c r="DR19" i="90"/>
  <c r="DQ19" i="90"/>
  <c r="DP19" i="90"/>
  <c r="DO19" i="90"/>
  <c r="DN19" i="90"/>
  <c r="DM19" i="90"/>
  <c r="DL19" i="90"/>
  <c r="DK19" i="90"/>
  <c r="DJ19" i="90"/>
  <c r="DI19" i="90"/>
  <c r="DH19" i="90"/>
  <c r="DG19" i="90"/>
  <c r="DF19" i="90"/>
  <c r="DE19" i="90"/>
  <c r="DD19" i="90"/>
  <c r="DC19" i="90"/>
  <c r="DB19" i="90"/>
  <c r="DA19" i="90"/>
  <c r="CZ19" i="90"/>
  <c r="CY19" i="90"/>
  <c r="CW19" i="90"/>
  <c r="CV19" i="90"/>
  <c r="CU19" i="90"/>
  <c r="CT19" i="90"/>
  <c r="CS19" i="90"/>
  <c r="CR19" i="90"/>
  <c r="CQ19" i="90"/>
  <c r="CP19" i="90"/>
  <c r="CO19" i="90"/>
  <c r="CN19" i="90"/>
  <c r="CM19" i="90"/>
  <c r="CL19" i="90"/>
  <c r="CK19" i="90"/>
  <c r="CJ19" i="90"/>
  <c r="CI19" i="90"/>
  <c r="CH19" i="90"/>
  <c r="CG19" i="90"/>
  <c r="CF19" i="90"/>
  <c r="CE19" i="90"/>
  <c r="CD19" i="90"/>
  <c r="CC19" i="90"/>
  <c r="CB19" i="90"/>
  <c r="CA19" i="90"/>
  <c r="BZ19" i="90"/>
  <c r="BY19" i="90"/>
  <c r="BX19" i="90"/>
  <c r="BW19" i="90"/>
  <c r="BV19" i="90"/>
  <c r="BU19" i="90"/>
  <c r="BT19" i="90"/>
  <c r="BS19" i="90"/>
  <c r="BR19" i="90"/>
  <c r="BQ19" i="90"/>
  <c r="BP19" i="90"/>
  <c r="BO19" i="90"/>
  <c r="BN19" i="90"/>
  <c r="BM19" i="90"/>
  <c r="BL19" i="90"/>
  <c r="BK19" i="90"/>
  <c r="BJ19" i="90"/>
  <c r="BI19" i="90"/>
  <c r="BH19" i="90"/>
  <c r="BF19" i="90"/>
  <c r="BE19" i="90"/>
  <c r="BD19" i="90"/>
  <c r="BC19" i="90"/>
  <c r="BB19" i="90"/>
  <c r="BA19" i="90"/>
  <c r="AZ19" i="90"/>
  <c r="AY19" i="90"/>
  <c r="AX19" i="90"/>
  <c r="AW19" i="90"/>
  <c r="AV19" i="90"/>
  <c r="AU19" i="90"/>
  <c r="AT19" i="90"/>
  <c r="AS19" i="90"/>
  <c r="AR19" i="90"/>
  <c r="AQ19" i="90"/>
  <c r="AP19" i="90"/>
  <c r="AO19" i="90"/>
  <c r="AN19" i="90"/>
  <c r="AM19" i="90"/>
  <c r="AL19" i="90"/>
  <c r="AK19" i="90"/>
  <c r="AI19" i="90"/>
  <c r="AH19" i="90"/>
  <c r="AG19" i="90"/>
  <c r="AF19" i="90"/>
  <c r="AE19" i="90"/>
  <c r="AD19" i="90"/>
  <c r="AC19" i="90"/>
  <c r="AB19" i="90"/>
  <c r="AA19" i="90"/>
  <c r="Z19" i="90"/>
  <c r="Y19" i="90"/>
  <c r="X19" i="90"/>
  <c r="W19" i="90"/>
  <c r="V19" i="90"/>
  <c r="U19" i="90"/>
  <c r="T19" i="90"/>
  <c r="S19" i="90"/>
  <c r="R19" i="90"/>
  <c r="Q19" i="90"/>
  <c r="P19" i="90"/>
  <c r="O19" i="90"/>
  <c r="N19" i="90"/>
  <c r="IN11" i="90"/>
  <c r="IM11" i="90"/>
  <c r="IL11" i="90"/>
  <c r="IK11" i="90"/>
  <c r="IJ11" i="90"/>
  <c r="II11" i="90"/>
  <c r="IH11" i="90"/>
  <c r="IG11" i="90"/>
  <c r="IF11" i="90"/>
  <c r="IE11" i="90"/>
  <c r="ID11" i="90"/>
  <c r="IC11" i="90"/>
  <c r="IB11" i="90"/>
  <c r="IA11" i="90"/>
  <c r="HZ11" i="90"/>
  <c r="HY11" i="90"/>
  <c r="HX11" i="90"/>
  <c r="HW11" i="90"/>
  <c r="HV11" i="90"/>
  <c r="HU11" i="90"/>
  <c r="HT11" i="90"/>
  <c r="HS11" i="90"/>
  <c r="HQ11" i="90"/>
  <c r="HP11" i="90"/>
  <c r="HO11" i="90"/>
  <c r="HN11" i="90"/>
  <c r="HM11" i="90"/>
  <c r="HL11" i="90"/>
  <c r="HK11" i="90"/>
  <c r="HJ11" i="90"/>
  <c r="HI11" i="90"/>
  <c r="HH11" i="90"/>
  <c r="HG11" i="90"/>
  <c r="HF11" i="90"/>
  <c r="HE11" i="90"/>
  <c r="HD11" i="90"/>
  <c r="HC11" i="90"/>
  <c r="HB11" i="90"/>
  <c r="HA11" i="90"/>
  <c r="GZ11" i="90"/>
  <c r="GY11" i="90"/>
  <c r="GX11" i="90"/>
  <c r="GW11" i="90"/>
  <c r="GV11" i="90"/>
  <c r="GT11" i="90"/>
  <c r="GS11" i="90"/>
  <c r="GR11" i="90"/>
  <c r="GQ11" i="90"/>
  <c r="GP11" i="90"/>
  <c r="GO11" i="90"/>
  <c r="GN11" i="90"/>
  <c r="GM11" i="90"/>
  <c r="GL11" i="90"/>
  <c r="GK11" i="90"/>
  <c r="GJ11" i="90"/>
  <c r="GI11" i="90"/>
  <c r="GH11" i="90"/>
  <c r="GG11" i="90"/>
  <c r="GF11" i="90"/>
  <c r="GE11" i="90"/>
  <c r="GD11" i="90"/>
  <c r="GC11" i="90"/>
  <c r="GB11" i="90"/>
  <c r="GA11" i="90"/>
  <c r="FZ11" i="90"/>
  <c r="FY11" i="90"/>
  <c r="FW11" i="90"/>
  <c r="FV11" i="90"/>
  <c r="FU11" i="90"/>
  <c r="FT11" i="90"/>
  <c r="FS11" i="90"/>
  <c r="FR11" i="90"/>
  <c r="FQ11" i="90"/>
  <c r="FP11" i="90"/>
  <c r="FO11" i="90"/>
  <c r="FN11" i="90"/>
  <c r="FM11" i="90"/>
  <c r="FL11" i="90"/>
  <c r="FK11" i="90"/>
  <c r="FJ11" i="90"/>
  <c r="FI11" i="90"/>
  <c r="FH11" i="90"/>
  <c r="FG11" i="90"/>
  <c r="FF11" i="90"/>
  <c r="FE11" i="90"/>
  <c r="FD11" i="90"/>
  <c r="FC11" i="90"/>
  <c r="FB11" i="90"/>
  <c r="ER11" i="90"/>
  <c r="EQ11" i="90"/>
  <c r="EN11" i="90"/>
  <c r="EM11" i="90"/>
  <c r="EL11" i="90"/>
  <c r="EK11" i="90"/>
  <c r="EJ11" i="90"/>
  <c r="EI11" i="90"/>
  <c r="EH11" i="90"/>
  <c r="EG11" i="90"/>
  <c r="EF11" i="90"/>
  <c r="EE11" i="90"/>
  <c r="ED11" i="90"/>
  <c r="EC11" i="90"/>
  <c r="EB11" i="90"/>
  <c r="EA11" i="90"/>
  <c r="DZ11" i="90"/>
  <c r="DY11" i="90"/>
  <c r="DX11" i="90"/>
  <c r="DW11" i="90"/>
  <c r="DV11" i="90"/>
  <c r="DU11" i="90"/>
  <c r="DT11" i="90"/>
  <c r="DS11" i="90"/>
  <c r="DR11" i="90"/>
  <c r="DQ11" i="90"/>
  <c r="DP11" i="90"/>
  <c r="DO11" i="90"/>
  <c r="DN11" i="90"/>
  <c r="DM11" i="90"/>
  <c r="DL11" i="90"/>
  <c r="DK11" i="90"/>
  <c r="DJ11" i="90"/>
  <c r="DI11" i="90"/>
  <c r="DH11" i="90"/>
  <c r="DG11" i="90"/>
  <c r="DF11" i="90"/>
  <c r="DE11" i="90"/>
  <c r="DD11" i="90"/>
  <c r="DC11" i="90"/>
  <c r="DB11" i="90"/>
  <c r="DA11" i="90"/>
  <c r="CZ11" i="90"/>
  <c r="CY11" i="90"/>
  <c r="CW11" i="90"/>
  <c r="CV11" i="90"/>
  <c r="CU11" i="90"/>
  <c r="CT11" i="90"/>
  <c r="CS11" i="90"/>
  <c r="CR11" i="90"/>
  <c r="CQ11" i="90"/>
  <c r="CP11" i="90"/>
  <c r="CO11" i="90"/>
  <c r="CN11" i="90"/>
  <c r="CM11" i="90"/>
  <c r="CL11" i="90"/>
  <c r="CK11" i="90"/>
  <c r="CJ11" i="90"/>
  <c r="CI11" i="90"/>
  <c r="CH11" i="90"/>
  <c r="CG11" i="90"/>
  <c r="CF11" i="90"/>
  <c r="CE11" i="90"/>
  <c r="CD11" i="90"/>
  <c r="CC11" i="90"/>
  <c r="CB11" i="90"/>
  <c r="CA11" i="90"/>
  <c r="BZ11" i="90"/>
  <c r="BY11" i="90"/>
  <c r="BX11" i="90"/>
  <c r="BW11" i="90"/>
  <c r="BV11" i="90"/>
  <c r="BU11" i="90"/>
  <c r="BT11" i="90"/>
  <c r="BS11" i="90"/>
  <c r="BR11" i="90"/>
  <c r="BQ11" i="90"/>
  <c r="BP11" i="90"/>
  <c r="BO11" i="90"/>
  <c r="BN11" i="90"/>
  <c r="BM11" i="90"/>
  <c r="BL11" i="90"/>
  <c r="BK11" i="90"/>
  <c r="BJ11" i="90"/>
  <c r="BI11" i="90"/>
  <c r="BH11" i="90"/>
  <c r="BF11" i="90"/>
  <c r="BE11" i="90"/>
  <c r="BD11" i="90"/>
  <c r="BC11" i="90"/>
  <c r="BB11" i="90"/>
  <c r="BA11" i="90"/>
  <c r="AZ11" i="90"/>
  <c r="AY11" i="90"/>
  <c r="AX11" i="90"/>
  <c r="AW11" i="90"/>
  <c r="AV11" i="90"/>
  <c r="AU11" i="90"/>
  <c r="AT11" i="90"/>
  <c r="AS11" i="90"/>
  <c r="AR11" i="90"/>
  <c r="AQ11" i="90"/>
  <c r="AP11" i="90"/>
  <c r="AO11" i="90"/>
  <c r="AN11" i="90"/>
  <c r="AM11" i="90"/>
  <c r="AL11" i="90"/>
  <c r="AK11" i="90"/>
  <c r="AI11" i="90"/>
  <c r="AH11" i="90"/>
  <c r="AG11" i="90"/>
  <c r="AF11" i="90"/>
  <c r="AE11" i="90"/>
  <c r="AD11" i="90"/>
  <c r="AC11" i="90"/>
  <c r="AB11" i="90"/>
  <c r="AA11" i="90"/>
  <c r="Z11" i="90"/>
  <c r="Y11" i="90"/>
  <c r="X11" i="90"/>
  <c r="W11" i="90"/>
  <c r="V11" i="90"/>
  <c r="U11" i="90"/>
  <c r="T11" i="90"/>
  <c r="S11" i="90"/>
  <c r="R11" i="90"/>
  <c r="Q11" i="90"/>
  <c r="P11" i="90"/>
  <c r="O11" i="90"/>
  <c r="N11" i="90"/>
  <c r="IP4" i="90"/>
  <c r="IN46" i="89"/>
  <c r="IM46" i="89"/>
  <c r="IL46" i="89"/>
  <c r="IK46" i="89"/>
  <c r="IJ46" i="89"/>
  <c r="II46" i="89"/>
  <c r="IH46" i="89"/>
  <c r="IG46" i="89"/>
  <c r="IF46" i="89"/>
  <c r="IE46" i="89"/>
  <c r="ID46" i="89"/>
  <c r="IC46" i="89"/>
  <c r="IB46" i="89"/>
  <c r="IA46" i="89"/>
  <c r="HZ46" i="89"/>
  <c r="HY46" i="89"/>
  <c r="HX46" i="89"/>
  <c r="HW46" i="89"/>
  <c r="HV46" i="89"/>
  <c r="HU46" i="89"/>
  <c r="HT46" i="89"/>
  <c r="HS46" i="89"/>
  <c r="HQ46" i="89"/>
  <c r="HP46" i="89"/>
  <c r="HO46" i="89"/>
  <c r="HN46" i="89"/>
  <c r="HM46" i="89"/>
  <c r="HL46" i="89"/>
  <c r="HK46" i="89"/>
  <c r="HJ46" i="89"/>
  <c r="HI46" i="89"/>
  <c r="HH46" i="89"/>
  <c r="HG46" i="89"/>
  <c r="HF46" i="89"/>
  <c r="HE46" i="89"/>
  <c r="HD46" i="89"/>
  <c r="HC46" i="89"/>
  <c r="HB46" i="89"/>
  <c r="HA46" i="89"/>
  <c r="GZ46" i="89"/>
  <c r="GY46" i="89"/>
  <c r="GX46" i="89"/>
  <c r="GW46" i="89"/>
  <c r="GV46" i="89"/>
  <c r="GT46" i="89"/>
  <c r="GS46" i="89"/>
  <c r="GR46" i="89"/>
  <c r="GQ46" i="89"/>
  <c r="GP46" i="89"/>
  <c r="GO46" i="89"/>
  <c r="GN46" i="89"/>
  <c r="GM46" i="89"/>
  <c r="GL46" i="89"/>
  <c r="GK46" i="89"/>
  <c r="GJ46" i="89"/>
  <c r="GI46" i="89"/>
  <c r="GH46" i="89"/>
  <c r="GG46" i="89"/>
  <c r="GF46" i="89"/>
  <c r="GE46" i="89"/>
  <c r="GD46" i="89"/>
  <c r="GC46" i="89"/>
  <c r="GB46" i="89"/>
  <c r="GA46" i="89"/>
  <c r="FZ46" i="89"/>
  <c r="FY46" i="89"/>
  <c r="FW46" i="89"/>
  <c r="FV46" i="89"/>
  <c r="FU46" i="89"/>
  <c r="FT46" i="89"/>
  <c r="FS46" i="89"/>
  <c r="FR46" i="89"/>
  <c r="FQ46" i="89"/>
  <c r="FP46" i="89"/>
  <c r="FO46" i="89"/>
  <c r="FN46" i="89"/>
  <c r="FM46" i="89"/>
  <c r="FL46" i="89"/>
  <c r="FK46" i="89"/>
  <c r="FJ46" i="89"/>
  <c r="FI46" i="89"/>
  <c r="FH46" i="89"/>
  <c r="FG46" i="89"/>
  <c r="FF46" i="89"/>
  <c r="FE46" i="89"/>
  <c r="FD46" i="89"/>
  <c r="FC46" i="89"/>
  <c r="FB46" i="89"/>
  <c r="ER46" i="89"/>
  <c r="EQ46" i="89"/>
  <c r="EN46" i="89"/>
  <c r="EM46" i="89"/>
  <c r="EL46" i="89"/>
  <c r="EK46" i="89"/>
  <c r="EJ46" i="89"/>
  <c r="EI46" i="89"/>
  <c r="EH46" i="89"/>
  <c r="EG46" i="89"/>
  <c r="EF46" i="89"/>
  <c r="EE46" i="89"/>
  <c r="ED46" i="89"/>
  <c r="EC46" i="89"/>
  <c r="EB46" i="89"/>
  <c r="EA46" i="89"/>
  <c r="DZ46" i="89"/>
  <c r="DY46" i="89"/>
  <c r="DX46" i="89"/>
  <c r="DW46" i="89"/>
  <c r="DV46" i="89"/>
  <c r="DU46" i="89"/>
  <c r="DT46" i="89"/>
  <c r="DS46" i="89"/>
  <c r="DR46" i="89"/>
  <c r="DQ46" i="89"/>
  <c r="DP46" i="89"/>
  <c r="DO46" i="89"/>
  <c r="DN46" i="89"/>
  <c r="DM46" i="89"/>
  <c r="DL46" i="89"/>
  <c r="DK46" i="89"/>
  <c r="DJ46" i="89"/>
  <c r="DI46" i="89"/>
  <c r="DH46" i="89"/>
  <c r="DG46" i="89"/>
  <c r="DF46" i="89"/>
  <c r="DE46" i="89"/>
  <c r="DD46" i="89"/>
  <c r="DC46" i="89"/>
  <c r="DB46" i="89"/>
  <c r="DA46" i="89"/>
  <c r="CZ46" i="89"/>
  <c r="CY46" i="89"/>
  <c r="CW46" i="89"/>
  <c r="CV46" i="89"/>
  <c r="CU46" i="89"/>
  <c r="CT46" i="89"/>
  <c r="CS46" i="89"/>
  <c r="CR46" i="89"/>
  <c r="CQ46" i="89"/>
  <c r="CP46" i="89"/>
  <c r="CO46" i="89"/>
  <c r="CN46" i="89"/>
  <c r="CM46" i="89"/>
  <c r="CL46" i="89"/>
  <c r="CK46" i="89"/>
  <c r="CJ46" i="89"/>
  <c r="CI46" i="89"/>
  <c r="CH46" i="89"/>
  <c r="CG46" i="89"/>
  <c r="CF46" i="89"/>
  <c r="CE46" i="89"/>
  <c r="CD46" i="89"/>
  <c r="CC46" i="89"/>
  <c r="CB46" i="89"/>
  <c r="CA46" i="89"/>
  <c r="BZ46" i="89"/>
  <c r="BY46" i="89"/>
  <c r="BX46" i="89"/>
  <c r="BW46" i="89"/>
  <c r="BV46" i="89"/>
  <c r="BU46" i="89"/>
  <c r="BT46" i="89"/>
  <c r="BS46" i="89"/>
  <c r="BR46" i="89"/>
  <c r="BQ46" i="89"/>
  <c r="BP46" i="89"/>
  <c r="BO46" i="89"/>
  <c r="BN46" i="89"/>
  <c r="BM46" i="89"/>
  <c r="BL46" i="89"/>
  <c r="BK46" i="89"/>
  <c r="BJ46" i="89"/>
  <c r="BI46" i="89"/>
  <c r="BH46" i="89"/>
  <c r="BF46" i="89"/>
  <c r="BE46" i="89"/>
  <c r="BD46" i="89"/>
  <c r="BC46" i="89"/>
  <c r="BB46" i="89"/>
  <c r="BA46" i="89"/>
  <c r="AZ46" i="89"/>
  <c r="AY46" i="89"/>
  <c r="AX46" i="89"/>
  <c r="AW46" i="89"/>
  <c r="AV46" i="89"/>
  <c r="AU46" i="89"/>
  <c r="AT46" i="89"/>
  <c r="AS46" i="89"/>
  <c r="AR46" i="89"/>
  <c r="AQ46" i="89"/>
  <c r="AP46" i="89"/>
  <c r="AO46" i="89"/>
  <c r="AN46" i="89"/>
  <c r="AM46" i="89"/>
  <c r="AL46" i="89"/>
  <c r="AK46" i="89"/>
  <c r="AI46" i="89"/>
  <c r="AH46" i="89"/>
  <c r="AG46" i="89"/>
  <c r="AF46" i="89"/>
  <c r="AE46" i="89"/>
  <c r="AD46" i="89"/>
  <c r="AC46" i="89"/>
  <c r="AB46" i="89"/>
  <c r="AA46" i="89"/>
  <c r="Z46" i="89"/>
  <c r="Y46" i="89"/>
  <c r="X46" i="89"/>
  <c r="W46" i="89"/>
  <c r="V46" i="89"/>
  <c r="U46" i="89"/>
  <c r="T46" i="89"/>
  <c r="S46" i="89"/>
  <c r="R46" i="89"/>
  <c r="Q46" i="89"/>
  <c r="P46" i="89"/>
  <c r="O46" i="89"/>
  <c r="N46" i="89"/>
  <c r="IN45" i="89"/>
  <c r="IM45" i="89"/>
  <c r="IL45" i="89"/>
  <c r="IK45" i="89"/>
  <c r="IJ45" i="89"/>
  <c r="II45" i="89"/>
  <c r="IH45" i="89"/>
  <c r="IG45" i="89"/>
  <c r="IF45" i="89"/>
  <c r="IE45" i="89"/>
  <c r="ID45" i="89"/>
  <c r="IC45" i="89"/>
  <c r="IB45" i="89"/>
  <c r="IA45" i="89"/>
  <c r="HZ45" i="89"/>
  <c r="HY45" i="89"/>
  <c r="HX45" i="89"/>
  <c r="HW45" i="89"/>
  <c r="HV45" i="89"/>
  <c r="HU45" i="89"/>
  <c r="HT45" i="89"/>
  <c r="HS45" i="89"/>
  <c r="HQ45" i="89"/>
  <c r="HP45" i="89"/>
  <c r="HO45" i="89"/>
  <c r="HN45" i="89"/>
  <c r="HM45" i="89"/>
  <c r="HL45" i="89"/>
  <c r="HK45" i="89"/>
  <c r="HJ45" i="89"/>
  <c r="HI45" i="89"/>
  <c r="HH45" i="89"/>
  <c r="HG45" i="89"/>
  <c r="HF45" i="89"/>
  <c r="HE45" i="89"/>
  <c r="HD45" i="89"/>
  <c r="HC45" i="89"/>
  <c r="HB45" i="89"/>
  <c r="HA45" i="89"/>
  <c r="GZ45" i="89"/>
  <c r="GY45" i="89"/>
  <c r="GX45" i="89"/>
  <c r="GW45" i="89"/>
  <c r="GV45" i="89"/>
  <c r="GT45" i="89"/>
  <c r="GS45" i="89"/>
  <c r="GR45" i="89"/>
  <c r="GQ45" i="89"/>
  <c r="GP45" i="89"/>
  <c r="GO45" i="89"/>
  <c r="GN45" i="89"/>
  <c r="GM45" i="89"/>
  <c r="GL45" i="89"/>
  <c r="GK45" i="89"/>
  <c r="GJ45" i="89"/>
  <c r="GI45" i="89"/>
  <c r="GH45" i="89"/>
  <c r="GG45" i="89"/>
  <c r="GF45" i="89"/>
  <c r="GE45" i="89"/>
  <c r="GD45" i="89"/>
  <c r="GC45" i="89"/>
  <c r="GB45" i="89"/>
  <c r="GA45" i="89"/>
  <c r="FZ45" i="89"/>
  <c r="FY45" i="89"/>
  <c r="FW45" i="89"/>
  <c r="FV45" i="89"/>
  <c r="FU45" i="89"/>
  <c r="FT45" i="89"/>
  <c r="FS45" i="89"/>
  <c r="FR45" i="89"/>
  <c r="FQ45" i="89"/>
  <c r="FP45" i="89"/>
  <c r="FO45" i="89"/>
  <c r="FN45" i="89"/>
  <c r="FM45" i="89"/>
  <c r="FL45" i="89"/>
  <c r="FK45" i="89"/>
  <c r="FJ45" i="89"/>
  <c r="FI45" i="89"/>
  <c r="FH45" i="89"/>
  <c r="FG45" i="89"/>
  <c r="FF45" i="89"/>
  <c r="FE45" i="89"/>
  <c r="FD45" i="89"/>
  <c r="FC45" i="89"/>
  <c r="FB45" i="89"/>
  <c r="ER45" i="89"/>
  <c r="EQ45" i="89"/>
  <c r="ET45" i="89" s="1"/>
  <c r="EN45" i="89"/>
  <c r="EM45" i="89"/>
  <c r="EL45" i="89"/>
  <c r="EK45" i="89"/>
  <c r="EJ45" i="89"/>
  <c r="EI45" i="89"/>
  <c r="EH45" i="89"/>
  <c r="EG45" i="89"/>
  <c r="EF45" i="89"/>
  <c r="EE45" i="89"/>
  <c r="ED45" i="89"/>
  <c r="EC45" i="89"/>
  <c r="EB45" i="89"/>
  <c r="EA45" i="89"/>
  <c r="DZ45" i="89"/>
  <c r="DY45" i="89"/>
  <c r="DX45" i="89"/>
  <c r="DW45" i="89"/>
  <c r="DV45" i="89"/>
  <c r="DU45" i="89"/>
  <c r="DT45" i="89"/>
  <c r="DS45" i="89"/>
  <c r="DR45" i="89"/>
  <c r="DQ45" i="89"/>
  <c r="DP45" i="89"/>
  <c r="DO45" i="89"/>
  <c r="DN45" i="89"/>
  <c r="DM45" i="89"/>
  <c r="DL45" i="89"/>
  <c r="DK45" i="89"/>
  <c r="DJ45" i="89"/>
  <c r="DI45" i="89"/>
  <c r="DH45" i="89"/>
  <c r="DG45" i="89"/>
  <c r="DF45" i="89"/>
  <c r="DE45" i="89"/>
  <c r="DD45" i="89"/>
  <c r="DC45" i="89"/>
  <c r="DB45" i="89"/>
  <c r="DA45" i="89"/>
  <c r="CZ45" i="89"/>
  <c r="CY45" i="89"/>
  <c r="CW45" i="89"/>
  <c r="CV45" i="89"/>
  <c r="CU45" i="89"/>
  <c r="CT45" i="89"/>
  <c r="CS45" i="89"/>
  <c r="CR45" i="89"/>
  <c r="CQ45" i="89"/>
  <c r="CP45" i="89"/>
  <c r="CO45" i="89"/>
  <c r="CN45" i="89"/>
  <c r="CM45" i="89"/>
  <c r="CL45" i="89"/>
  <c r="CK45" i="89"/>
  <c r="CJ45" i="89"/>
  <c r="CI45" i="89"/>
  <c r="CH45" i="89"/>
  <c r="CG45" i="89"/>
  <c r="CF45" i="89"/>
  <c r="CE45" i="89"/>
  <c r="CD45" i="89"/>
  <c r="CC45" i="89"/>
  <c r="CB45" i="89"/>
  <c r="CA45" i="89"/>
  <c r="BZ45" i="89"/>
  <c r="BY45" i="89"/>
  <c r="BX45" i="89"/>
  <c r="BW45" i="89"/>
  <c r="BV45" i="89"/>
  <c r="BU45" i="89"/>
  <c r="BT45" i="89"/>
  <c r="BS45" i="89"/>
  <c r="BR45" i="89"/>
  <c r="BQ45" i="89"/>
  <c r="BP45" i="89"/>
  <c r="BO45" i="89"/>
  <c r="BN45" i="89"/>
  <c r="BM45" i="89"/>
  <c r="BL45" i="89"/>
  <c r="BK45" i="89"/>
  <c r="BJ45" i="89"/>
  <c r="BI45" i="89"/>
  <c r="BH45" i="89"/>
  <c r="BF45" i="89"/>
  <c r="BE45" i="89"/>
  <c r="BD45" i="89"/>
  <c r="BC45" i="89"/>
  <c r="BB45" i="89"/>
  <c r="BA45" i="89"/>
  <c r="AZ45" i="89"/>
  <c r="AY45" i="89"/>
  <c r="AX45" i="89"/>
  <c r="AW45" i="89"/>
  <c r="AV45" i="89"/>
  <c r="AU45" i="89"/>
  <c r="AT45" i="89"/>
  <c r="AS45" i="89"/>
  <c r="AR45" i="89"/>
  <c r="AQ45" i="89"/>
  <c r="AP45" i="89"/>
  <c r="AO45" i="89"/>
  <c r="AN45" i="89"/>
  <c r="AM45" i="89"/>
  <c r="AL45" i="89"/>
  <c r="AK45" i="89"/>
  <c r="AI45" i="89"/>
  <c r="AH45" i="89"/>
  <c r="AG45" i="89"/>
  <c r="AF45" i="89"/>
  <c r="AE45" i="89"/>
  <c r="AD45" i="89"/>
  <c r="AC45" i="89"/>
  <c r="AB45" i="89"/>
  <c r="AA45" i="89"/>
  <c r="Z45" i="89"/>
  <c r="Y45" i="89"/>
  <c r="X45" i="89"/>
  <c r="W45" i="89"/>
  <c r="V45" i="89"/>
  <c r="U45" i="89"/>
  <c r="T45" i="89"/>
  <c r="S45" i="89"/>
  <c r="R45" i="89"/>
  <c r="Q45" i="89"/>
  <c r="P45" i="89"/>
  <c r="O45" i="89"/>
  <c r="N45" i="89"/>
  <c r="IN44" i="89"/>
  <c r="IM44" i="89"/>
  <c r="IL44" i="89"/>
  <c r="IK44" i="89"/>
  <c r="IJ44" i="89"/>
  <c r="II44" i="89"/>
  <c r="IH44" i="89"/>
  <c r="IG44" i="89"/>
  <c r="IF44" i="89"/>
  <c r="IE44" i="89"/>
  <c r="ID44" i="89"/>
  <c r="IC44" i="89"/>
  <c r="IB44" i="89"/>
  <c r="IA44" i="89"/>
  <c r="HZ44" i="89"/>
  <c r="HY44" i="89"/>
  <c r="HX44" i="89"/>
  <c r="HW44" i="89"/>
  <c r="HV44" i="89"/>
  <c r="HU44" i="89"/>
  <c r="HT44" i="89"/>
  <c r="HS44" i="89"/>
  <c r="HQ44" i="89"/>
  <c r="HP44" i="89"/>
  <c r="HO44" i="89"/>
  <c r="HN44" i="89"/>
  <c r="HM44" i="89"/>
  <c r="HL44" i="89"/>
  <c r="HK44" i="89"/>
  <c r="HJ44" i="89"/>
  <c r="HI44" i="89"/>
  <c r="HH44" i="89"/>
  <c r="HG44" i="89"/>
  <c r="HF44" i="89"/>
  <c r="HE44" i="89"/>
  <c r="HD44" i="89"/>
  <c r="HC44" i="89"/>
  <c r="HB44" i="89"/>
  <c r="HA44" i="89"/>
  <c r="GZ44" i="89"/>
  <c r="GY44" i="89"/>
  <c r="GX44" i="89"/>
  <c r="GW44" i="89"/>
  <c r="GV44" i="89"/>
  <c r="GT44" i="89"/>
  <c r="GS44" i="89"/>
  <c r="GR44" i="89"/>
  <c r="GQ44" i="89"/>
  <c r="GP44" i="89"/>
  <c r="GO44" i="89"/>
  <c r="GN44" i="89"/>
  <c r="GM44" i="89"/>
  <c r="GL44" i="89"/>
  <c r="GK44" i="89"/>
  <c r="GJ44" i="89"/>
  <c r="GI44" i="89"/>
  <c r="GH44" i="89"/>
  <c r="GG44" i="89"/>
  <c r="GF44" i="89"/>
  <c r="GE44" i="89"/>
  <c r="GD44" i="89"/>
  <c r="GC44" i="89"/>
  <c r="GB44" i="89"/>
  <c r="GA44" i="89"/>
  <c r="FZ44" i="89"/>
  <c r="FY44" i="89"/>
  <c r="FW44" i="89"/>
  <c r="FV44" i="89"/>
  <c r="FU44" i="89"/>
  <c r="FT44" i="89"/>
  <c r="FS44" i="89"/>
  <c r="FR44" i="89"/>
  <c r="FQ44" i="89"/>
  <c r="FP44" i="89"/>
  <c r="FO44" i="89"/>
  <c r="FN44" i="89"/>
  <c r="FM44" i="89"/>
  <c r="FL44" i="89"/>
  <c r="FK44" i="89"/>
  <c r="FJ44" i="89"/>
  <c r="FI44" i="89"/>
  <c r="FH44" i="89"/>
  <c r="FG44" i="89"/>
  <c r="FF44" i="89"/>
  <c r="FE44" i="89"/>
  <c r="FD44" i="89"/>
  <c r="FC44" i="89"/>
  <c r="FB44" i="89"/>
  <c r="ER44" i="89"/>
  <c r="EQ44" i="89"/>
  <c r="EN44" i="89"/>
  <c r="EM44" i="89"/>
  <c r="EL44" i="89"/>
  <c r="EK44" i="89"/>
  <c r="EJ44" i="89"/>
  <c r="EI44" i="89"/>
  <c r="EH44" i="89"/>
  <c r="EG44" i="89"/>
  <c r="EF44" i="89"/>
  <c r="EE44" i="89"/>
  <c r="ED44" i="89"/>
  <c r="EC44" i="89"/>
  <c r="EB44" i="89"/>
  <c r="EA44" i="89"/>
  <c r="DZ44" i="89"/>
  <c r="DY44" i="89"/>
  <c r="DX44" i="89"/>
  <c r="DW44" i="89"/>
  <c r="DV44" i="89"/>
  <c r="DU44" i="89"/>
  <c r="DT44" i="89"/>
  <c r="DS44" i="89"/>
  <c r="DR44" i="89"/>
  <c r="DQ44" i="89"/>
  <c r="DP44" i="89"/>
  <c r="DO44" i="89"/>
  <c r="DN44" i="89"/>
  <c r="DM44" i="89"/>
  <c r="DL44" i="89"/>
  <c r="DK44" i="89"/>
  <c r="DJ44" i="89"/>
  <c r="DI44" i="89"/>
  <c r="DH44" i="89"/>
  <c r="DG44" i="89"/>
  <c r="DF44" i="89"/>
  <c r="DE44" i="89"/>
  <c r="DD44" i="89"/>
  <c r="DC44" i="89"/>
  <c r="DB44" i="89"/>
  <c r="DA44" i="89"/>
  <c r="CZ44" i="89"/>
  <c r="CY44" i="89"/>
  <c r="CW44" i="89"/>
  <c r="CV44" i="89"/>
  <c r="CU44" i="89"/>
  <c r="CT44" i="89"/>
  <c r="CS44" i="89"/>
  <c r="CR44" i="89"/>
  <c r="CQ44" i="89"/>
  <c r="CP44" i="89"/>
  <c r="CO44" i="89"/>
  <c r="CN44" i="89"/>
  <c r="CM44" i="89"/>
  <c r="CL44" i="89"/>
  <c r="CK44" i="89"/>
  <c r="CJ44" i="89"/>
  <c r="CI44" i="89"/>
  <c r="CH44" i="89"/>
  <c r="CG44" i="89"/>
  <c r="CF44" i="89"/>
  <c r="CE44" i="89"/>
  <c r="CD44" i="89"/>
  <c r="CC44" i="89"/>
  <c r="CB44" i="89"/>
  <c r="CA44" i="89"/>
  <c r="BZ44" i="89"/>
  <c r="BY44" i="89"/>
  <c r="BX44" i="89"/>
  <c r="BW44" i="89"/>
  <c r="BV44" i="89"/>
  <c r="BU44" i="89"/>
  <c r="BT44" i="89"/>
  <c r="BS44" i="89"/>
  <c r="BR44" i="89"/>
  <c r="BQ44" i="89"/>
  <c r="BP44" i="89"/>
  <c r="BO44" i="89"/>
  <c r="BN44" i="89"/>
  <c r="BM44" i="89"/>
  <c r="BL44" i="89"/>
  <c r="BK44" i="89"/>
  <c r="BJ44" i="89"/>
  <c r="BI44" i="89"/>
  <c r="BH44" i="89"/>
  <c r="BF44" i="89"/>
  <c r="BE44" i="89"/>
  <c r="BD44" i="89"/>
  <c r="BC44" i="89"/>
  <c r="BB44" i="89"/>
  <c r="BA44" i="89"/>
  <c r="AZ44" i="89"/>
  <c r="AY44" i="89"/>
  <c r="AX44" i="89"/>
  <c r="AW44" i="89"/>
  <c r="AV44" i="89"/>
  <c r="AU44" i="89"/>
  <c r="AT44" i="89"/>
  <c r="AS44" i="89"/>
  <c r="AR44" i="89"/>
  <c r="AQ44" i="89"/>
  <c r="AP44" i="89"/>
  <c r="AO44" i="89"/>
  <c r="AN44" i="89"/>
  <c r="AM44" i="89"/>
  <c r="AL44" i="89"/>
  <c r="AK44" i="89"/>
  <c r="AI44" i="89"/>
  <c r="AH44" i="89"/>
  <c r="AG44" i="89"/>
  <c r="AF44" i="89"/>
  <c r="AE44" i="89"/>
  <c r="AD44" i="89"/>
  <c r="AC44" i="89"/>
  <c r="AB44" i="89"/>
  <c r="AA44" i="89"/>
  <c r="Z44" i="89"/>
  <c r="Y44" i="89"/>
  <c r="X44" i="89"/>
  <c r="W44" i="89"/>
  <c r="V44" i="89"/>
  <c r="U44" i="89"/>
  <c r="T44" i="89"/>
  <c r="S44" i="89"/>
  <c r="R44" i="89"/>
  <c r="Q44" i="89"/>
  <c r="P44" i="89"/>
  <c r="O44" i="89"/>
  <c r="N44" i="89"/>
  <c r="IN43" i="89"/>
  <c r="IM43" i="89"/>
  <c r="IL43" i="89"/>
  <c r="IK43" i="89"/>
  <c r="IJ43" i="89"/>
  <c r="II43" i="89"/>
  <c r="IH43" i="89"/>
  <c r="IG43" i="89"/>
  <c r="IF43" i="89"/>
  <c r="IE43" i="89"/>
  <c r="ID43" i="89"/>
  <c r="IC43" i="89"/>
  <c r="IB43" i="89"/>
  <c r="IA43" i="89"/>
  <c r="HZ43" i="89"/>
  <c r="HY43" i="89"/>
  <c r="HX43" i="89"/>
  <c r="HW43" i="89"/>
  <c r="HV43" i="89"/>
  <c r="HU43" i="89"/>
  <c r="HT43" i="89"/>
  <c r="HS43" i="89"/>
  <c r="HQ43" i="89"/>
  <c r="HP43" i="89"/>
  <c r="HO43" i="89"/>
  <c r="HN43" i="89"/>
  <c r="HM43" i="89"/>
  <c r="HL43" i="89"/>
  <c r="HK43" i="89"/>
  <c r="HJ43" i="89"/>
  <c r="HI43" i="89"/>
  <c r="HH43" i="89"/>
  <c r="HG43" i="89"/>
  <c r="HF43" i="89"/>
  <c r="HE43" i="89"/>
  <c r="HD43" i="89"/>
  <c r="HC43" i="89"/>
  <c r="HB43" i="89"/>
  <c r="HA43" i="89"/>
  <c r="GZ43" i="89"/>
  <c r="GY43" i="89"/>
  <c r="GX43" i="89"/>
  <c r="GW43" i="89"/>
  <c r="GV43" i="89"/>
  <c r="GT43" i="89"/>
  <c r="GS43" i="89"/>
  <c r="GR43" i="89"/>
  <c r="GQ43" i="89"/>
  <c r="GP43" i="89"/>
  <c r="GO43" i="89"/>
  <c r="GN43" i="89"/>
  <c r="GM43" i="89"/>
  <c r="GL43" i="89"/>
  <c r="GK43" i="89"/>
  <c r="GJ43" i="89"/>
  <c r="GI43" i="89"/>
  <c r="GH43" i="89"/>
  <c r="GG43" i="89"/>
  <c r="GF43" i="89"/>
  <c r="GE43" i="89"/>
  <c r="GD43" i="89"/>
  <c r="GC43" i="89"/>
  <c r="GB43" i="89"/>
  <c r="GA43" i="89"/>
  <c r="FZ43" i="89"/>
  <c r="FY43" i="89"/>
  <c r="FW43" i="89"/>
  <c r="FV43" i="89"/>
  <c r="FU43" i="89"/>
  <c r="FT43" i="89"/>
  <c r="FS43" i="89"/>
  <c r="FR43" i="89"/>
  <c r="FQ43" i="89"/>
  <c r="FP43" i="89"/>
  <c r="FO43" i="89"/>
  <c r="FN43" i="89"/>
  <c r="FM43" i="89"/>
  <c r="FL43" i="89"/>
  <c r="FK43" i="89"/>
  <c r="FJ43" i="89"/>
  <c r="FI43" i="89"/>
  <c r="FH43" i="89"/>
  <c r="FG43" i="89"/>
  <c r="FF43" i="89"/>
  <c r="FE43" i="89"/>
  <c r="FD43" i="89"/>
  <c r="FC43" i="89"/>
  <c r="FB43" i="89"/>
  <c r="ER43" i="89"/>
  <c r="EQ43" i="89"/>
  <c r="EN43" i="89"/>
  <c r="EM43" i="89"/>
  <c r="EL43" i="89"/>
  <c r="EK43" i="89"/>
  <c r="EJ43" i="89"/>
  <c r="EI43" i="89"/>
  <c r="EH43" i="89"/>
  <c r="EG43" i="89"/>
  <c r="EF43" i="89"/>
  <c r="EE43" i="89"/>
  <c r="ED43" i="89"/>
  <c r="EC43" i="89"/>
  <c r="EB43" i="89"/>
  <c r="EA43" i="89"/>
  <c r="DZ43" i="89"/>
  <c r="DY43" i="89"/>
  <c r="DX43" i="89"/>
  <c r="DW43" i="89"/>
  <c r="DV43" i="89"/>
  <c r="DU43" i="89"/>
  <c r="DT43" i="89"/>
  <c r="DS43" i="89"/>
  <c r="DR43" i="89"/>
  <c r="DQ43" i="89"/>
  <c r="DP43" i="89"/>
  <c r="DO43" i="89"/>
  <c r="DN43" i="89"/>
  <c r="DM43" i="89"/>
  <c r="DL43" i="89"/>
  <c r="DK43" i="89"/>
  <c r="DJ43" i="89"/>
  <c r="DI43" i="89"/>
  <c r="DH43" i="89"/>
  <c r="DG43" i="89"/>
  <c r="DF43" i="89"/>
  <c r="DE43" i="89"/>
  <c r="DD43" i="89"/>
  <c r="DC43" i="89"/>
  <c r="DB43" i="89"/>
  <c r="DA43" i="89"/>
  <c r="CZ43" i="89"/>
  <c r="CY43" i="89"/>
  <c r="CW43" i="89"/>
  <c r="CV43" i="89"/>
  <c r="CU43" i="89"/>
  <c r="CT43" i="89"/>
  <c r="CS43" i="89"/>
  <c r="CR43" i="89"/>
  <c r="CQ43" i="89"/>
  <c r="CP43" i="89"/>
  <c r="CO43" i="89"/>
  <c r="CN43" i="89"/>
  <c r="CM43" i="89"/>
  <c r="CL43" i="89"/>
  <c r="CK43" i="89"/>
  <c r="CJ43" i="89"/>
  <c r="CI43" i="89"/>
  <c r="CH43" i="89"/>
  <c r="CG43" i="89"/>
  <c r="CF43" i="89"/>
  <c r="CE43" i="89"/>
  <c r="CD43" i="89"/>
  <c r="CC43" i="89"/>
  <c r="CB43" i="89"/>
  <c r="CA43" i="89"/>
  <c r="BZ43" i="89"/>
  <c r="BY43" i="89"/>
  <c r="BX43" i="89"/>
  <c r="BW43" i="89"/>
  <c r="BV43" i="89"/>
  <c r="BU43" i="89"/>
  <c r="BT43" i="89"/>
  <c r="BS43" i="89"/>
  <c r="BR43" i="89"/>
  <c r="BQ43" i="89"/>
  <c r="BP43" i="89"/>
  <c r="BO43" i="89"/>
  <c r="BN43" i="89"/>
  <c r="BM43" i="89"/>
  <c r="BL43" i="89"/>
  <c r="BK43" i="89"/>
  <c r="BJ43" i="89"/>
  <c r="BI43" i="89"/>
  <c r="BH43" i="89"/>
  <c r="BF43" i="89"/>
  <c r="BE43" i="89"/>
  <c r="BD43" i="89"/>
  <c r="BC43" i="89"/>
  <c r="BB43" i="89"/>
  <c r="BA43" i="89"/>
  <c r="AZ43" i="89"/>
  <c r="AY43" i="89"/>
  <c r="AX43" i="89"/>
  <c r="AW43" i="89"/>
  <c r="AV43" i="89"/>
  <c r="AU43" i="89"/>
  <c r="AT43" i="89"/>
  <c r="AS43" i="89"/>
  <c r="AR43" i="89"/>
  <c r="AQ43" i="89"/>
  <c r="AP43" i="89"/>
  <c r="AO43" i="89"/>
  <c r="AN43" i="89"/>
  <c r="AM43" i="89"/>
  <c r="AL43" i="89"/>
  <c r="AK43" i="89"/>
  <c r="AI43" i="89"/>
  <c r="AH43" i="89"/>
  <c r="AG43" i="89"/>
  <c r="AF43" i="89"/>
  <c r="AE43" i="89"/>
  <c r="AD43" i="89"/>
  <c r="AC43" i="89"/>
  <c r="AB43" i="89"/>
  <c r="AA43" i="89"/>
  <c r="Z43" i="89"/>
  <c r="Y43" i="89"/>
  <c r="X43" i="89"/>
  <c r="W43" i="89"/>
  <c r="V43" i="89"/>
  <c r="U43" i="89"/>
  <c r="T43" i="89"/>
  <c r="S43" i="89"/>
  <c r="R43" i="89"/>
  <c r="Q43" i="89"/>
  <c r="P43" i="89"/>
  <c r="O43" i="89"/>
  <c r="N43" i="89"/>
  <c r="IN42" i="89"/>
  <c r="IM42" i="89"/>
  <c r="IL42" i="89"/>
  <c r="IK42" i="89"/>
  <c r="IJ42" i="89"/>
  <c r="II42" i="89"/>
  <c r="IH42" i="89"/>
  <c r="IG42" i="89"/>
  <c r="IF42" i="89"/>
  <c r="IE42" i="89"/>
  <c r="ID42" i="89"/>
  <c r="IC42" i="89"/>
  <c r="IB42" i="89"/>
  <c r="IA42" i="89"/>
  <c r="HZ42" i="89"/>
  <c r="HY42" i="89"/>
  <c r="HX42" i="89"/>
  <c r="HW42" i="89"/>
  <c r="HV42" i="89"/>
  <c r="HU42" i="89"/>
  <c r="HT42" i="89"/>
  <c r="HS42" i="89"/>
  <c r="HQ42" i="89"/>
  <c r="HP42" i="89"/>
  <c r="HO42" i="89"/>
  <c r="HN42" i="89"/>
  <c r="HM42" i="89"/>
  <c r="HL42" i="89"/>
  <c r="HK42" i="89"/>
  <c r="HJ42" i="89"/>
  <c r="HI42" i="89"/>
  <c r="HH42" i="89"/>
  <c r="HG42" i="89"/>
  <c r="HF42" i="89"/>
  <c r="HE42" i="89"/>
  <c r="HD42" i="89"/>
  <c r="HC42" i="89"/>
  <c r="HB42" i="89"/>
  <c r="HA42" i="89"/>
  <c r="GZ42" i="89"/>
  <c r="GY42" i="89"/>
  <c r="GX42" i="89"/>
  <c r="GW42" i="89"/>
  <c r="GV42" i="89"/>
  <c r="GT42" i="89"/>
  <c r="GS42" i="89"/>
  <c r="GR42" i="89"/>
  <c r="GQ42" i="89"/>
  <c r="GP42" i="89"/>
  <c r="GO42" i="89"/>
  <c r="GN42" i="89"/>
  <c r="GM42" i="89"/>
  <c r="GL42" i="89"/>
  <c r="GK42" i="89"/>
  <c r="GJ42" i="89"/>
  <c r="GI42" i="89"/>
  <c r="GH42" i="89"/>
  <c r="GG42" i="89"/>
  <c r="GF42" i="89"/>
  <c r="GE42" i="89"/>
  <c r="GD42" i="89"/>
  <c r="GC42" i="89"/>
  <c r="GB42" i="89"/>
  <c r="GA42" i="89"/>
  <c r="FZ42" i="89"/>
  <c r="FY42" i="89"/>
  <c r="FW42" i="89"/>
  <c r="FV42" i="89"/>
  <c r="FU42" i="89"/>
  <c r="FT42" i="89"/>
  <c r="FS42" i="89"/>
  <c r="FR42" i="89"/>
  <c r="FQ42" i="89"/>
  <c r="FP42" i="89"/>
  <c r="FO42" i="89"/>
  <c r="FN42" i="89"/>
  <c r="FM42" i="89"/>
  <c r="FL42" i="89"/>
  <c r="FK42" i="89"/>
  <c r="FJ42" i="89"/>
  <c r="FI42" i="89"/>
  <c r="FH42" i="89"/>
  <c r="FG42" i="89"/>
  <c r="FF42" i="89"/>
  <c r="FE42" i="89"/>
  <c r="FD42" i="89"/>
  <c r="FC42" i="89"/>
  <c r="FB42" i="89"/>
  <c r="ER42" i="89"/>
  <c r="EQ42" i="89"/>
  <c r="EN42" i="89"/>
  <c r="EM42" i="89"/>
  <c r="EL42" i="89"/>
  <c r="EK42" i="89"/>
  <c r="EJ42" i="89"/>
  <c r="EI42" i="89"/>
  <c r="EH42" i="89"/>
  <c r="EG42" i="89"/>
  <c r="EF42" i="89"/>
  <c r="EE42" i="89"/>
  <c r="ED42" i="89"/>
  <c r="EC42" i="89"/>
  <c r="EB42" i="89"/>
  <c r="EA42" i="89"/>
  <c r="DZ42" i="89"/>
  <c r="DY42" i="89"/>
  <c r="DX42" i="89"/>
  <c r="DW42" i="89"/>
  <c r="DV42" i="89"/>
  <c r="DU42" i="89"/>
  <c r="DT42" i="89"/>
  <c r="DS42" i="89"/>
  <c r="DR42" i="89"/>
  <c r="DQ42" i="89"/>
  <c r="DP42" i="89"/>
  <c r="DO42" i="89"/>
  <c r="DN42" i="89"/>
  <c r="DM42" i="89"/>
  <c r="DL42" i="89"/>
  <c r="DK42" i="89"/>
  <c r="DJ42" i="89"/>
  <c r="DI42" i="89"/>
  <c r="DH42" i="89"/>
  <c r="DG42" i="89"/>
  <c r="DF42" i="89"/>
  <c r="DE42" i="89"/>
  <c r="DD42" i="89"/>
  <c r="DC42" i="89"/>
  <c r="DB42" i="89"/>
  <c r="DA42" i="89"/>
  <c r="CZ42" i="89"/>
  <c r="CY42" i="89"/>
  <c r="CW42" i="89"/>
  <c r="CV42" i="89"/>
  <c r="CU42" i="89"/>
  <c r="CT42" i="89"/>
  <c r="CS42" i="89"/>
  <c r="CR42" i="89"/>
  <c r="CQ42" i="89"/>
  <c r="CP42" i="89"/>
  <c r="CO42" i="89"/>
  <c r="CN42" i="89"/>
  <c r="CM42" i="89"/>
  <c r="CL42" i="89"/>
  <c r="CK42" i="89"/>
  <c r="CJ42" i="89"/>
  <c r="CI42" i="89"/>
  <c r="CH42" i="89"/>
  <c r="CG42" i="89"/>
  <c r="CF42" i="89"/>
  <c r="CE42" i="89"/>
  <c r="CD42" i="89"/>
  <c r="CC42" i="89"/>
  <c r="CB42" i="89"/>
  <c r="CA42" i="89"/>
  <c r="BZ42" i="89"/>
  <c r="BY42" i="89"/>
  <c r="BX42" i="89"/>
  <c r="BW42" i="89"/>
  <c r="BV42" i="89"/>
  <c r="BU42" i="89"/>
  <c r="BT42" i="89"/>
  <c r="BS42" i="89"/>
  <c r="BR42" i="89"/>
  <c r="BQ42" i="89"/>
  <c r="BP42" i="89"/>
  <c r="BO42" i="89"/>
  <c r="BN42" i="89"/>
  <c r="BM42" i="89"/>
  <c r="BL42" i="89"/>
  <c r="BK42" i="89"/>
  <c r="BJ42" i="89"/>
  <c r="BI42" i="89"/>
  <c r="BH42" i="89"/>
  <c r="BF42" i="89"/>
  <c r="BE42" i="89"/>
  <c r="BD42" i="89"/>
  <c r="BC42" i="89"/>
  <c r="BB42" i="89"/>
  <c r="BA42" i="89"/>
  <c r="AZ42" i="89"/>
  <c r="AY42" i="89"/>
  <c r="AX42" i="89"/>
  <c r="AW42" i="89"/>
  <c r="AV42" i="89"/>
  <c r="AU42" i="89"/>
  <c r="AT42" i="89"/>
  <c r="AS42" i="89"/>
  <c r="AR42" i="89"/>
  <c r="AQ42" i="89"/>
  <c r="AP42" i="89"/>
  <c r="AO42" i="89"/>
  <c r="AN42" i="89"/>
  <c r="AM42" i="89"/>
  <c r="AL42" i="89"/>
  <c r="AK42" i="89"/>
  <c r="AI42" i="89"/>
  <c r="AH42" i="89"/>
  <c r="AG42" i="89"/>
  <c r="AF42" i="89"/>
  <c r="AE42" i="89"/>
  <c r="AD42" i="89"/>
  <c r="AC42" i="89"/>
  <c r="AB42" i="89"/>
  <c r="AA42" i="89"/>
  <c r="Z42" i="89"/>
  <c r="Y42" i="89"/>
  <c r="X42" i="89"/>
  <c r="W42" i="89"/>
  <c r="V42" i="89"/>
  <c r="U42" i="89"/>
  <c r="T42" i="89"/>
  <c r="S42" i="89"/>
  <c r="R42" i="89"/>
  <c r="Q42" i="89"/>
  <c r="P42" i="89"/>
  <c r="O42" i="89"/>
  <c r="N42" i="89"/>
  <c r="IN41" i="89"/>
  <c r="IM41" i="89"/>
  <c r="IL41" i="89"/>
  <c r="IK41" i="89"/>
  <c r="IJ41" i="89"/>
  <c r="II41" i="89"/>
  <c r="IH41" i="89"/>
  <c r="IG41" i="89"/>
  <c r="IF41" i="89"/>
  <c r="IE41" i="89"/>
  <c r="ID41" i="89"/>
  <c r="IC41" i="89"/>
  <c r="IB41" i="89"/>
  <c r="IA41" i="89"/>
  <c r="HZ41" i="89"/>
  <c r="HY41" i="89"/>
  <c r="HX41" i="89"/>
  <c r="HW41" i="89"/>
  <c r="HV41" i="89"/>
  <c r="HU41" i="89"/>
  <c r="HT41" i="89"/>
  <c r="HS41" i="89"/>
  <c r="HQ41" i="89"/>
  <c r="HP41" i="89"/>
  <c r="HO41" i="89"/>
  <c r="HN41" i="89"/>
  <c r="HM41" i="89"/>
  <c r="HL41" i="89"/>
  <c r="HK41" i="89"/>
  <c r="HJ41" i="89"/>
  <c r="HI41" i="89"/>
  <c r="HH41" i="89"/>
  <c r="HG41" i="89"/>
  <c r="HF41" i="89"/>
  <c r="HE41" i="89"/>
  <c r="HD41" i="89"/>
  <c r="HC41" i="89"/>
  <c r="HB41" i="89"/>
  <c r="HA41" i="89"/>
  <c r="GZ41" i="89"/>
  <c r="GY41" i="89"/>
  <c r="GX41" i="89"/>
  <c r="GW41" i="89"/>
  <c r="GV41" i="89"/>
  <c r="GT41" i="89"/>
  <c r="GS41" i="89"/>
  <c r="GR41" i="89"/>
  <c r="GQ41" i="89"/>
  <c r="GP41" i="89"/>
  <c r="GO41" i="89"/>
  <c r="GN41" i="89"/>
  <c r="GM41" i="89"/>
  <c r="GL41" i="89"/>
  <c r="GK41" i="89"/>
  <c r="GJ41" i="89"/>
  <c r="GI41" i="89"/>
  <c r="GH41" i="89"/>
  <c r="GG41" i="89"/>
  <c r="GF41" i="89"/>
  <c r="GE41" i="89"/>
  <c r="GD41" i="89"/>
  <c r="GC41" i="89"/>
  <c r="GB41" i="89"/>
  <c r="GA41" i="89"/>
  <c r="FZ41" i="89"/>
  <c r="FY41" i="89"/>
  <c r="FW41" i="89"/>
  <c r="FV41" i="89"/>
  <c r="FU41" i="89"/>
  <c r="FT41" i="89"/>
  <c r="FS41" i="89"/>
  <c r="FR41" i="89"/>
  <c r="FQ41" i="89"/>
  <c r="FP41" i="89"/>
  <c r="FO41" i="89"/>
  <c r="FN41" i="89"/>
  <c r="FM41" i="89"/>
  <c r="FL41" i="89"/>
  <c r="FK41" i="89"/>
  <c r="FJ41" i="89"/>
  <c r="FI41" i="89"/>
  <c r="FH41" i="89"/>
  <c r="FG41" i="89"/>
  <c r="FF41" i="89"/>
  <c r="FE41" i="89"/>
  <c r="FD41" i="89"/>
  <c r="FC41" i="89"/>
  <c r="FB41" i="89"/>
  <c r="ER41" i="89"/>
  <c r="EQ41" i="89"/>
  <c r="EN41" i="89"/>
  <c r="EM41" i="89"/>
  <c r="EL41" i="89"/>
  <c r="EK41" i="89"/>
  <c r="EJ41" i="89"/>
  <c r="EI41" i="89"/>
  <c r="EH41" i="89"/>
  <c r="EG41" i="89"/>
  <c r="EF41" i="89"/>
  <c r="EE41" i="89"/>
  <c r="ED41" i="89"/>
  <c r="EC41" i="89"/>
  <c r="EB41" i="89"/>
  <c r="EA41" i="89"/>
  <c r="DZ41" i="89"/>
  <c r="DY41" i="89"/>
  <c r="DX41" i="89"/>
  <c r="DW41" i="89"/>
  <c r="DV41" i="89"/>
  <c r="DU41" i="89"/>
  <c r="DT41" i="89"/>
  <c r="DS41" i="89"/>
  <c r="DR41" i="89"/>
  <c r="DQ41" i="89"/>
  <c r="DP41" i="89"/>
  <c r="DO41" i="89"/>
  <c r="DN41" i="89"/>
  <c r="DM41" i="89"/>
  <c r="DL41" i="89"/>
  <c r="DK41" i="89"/>
  <c r="DJ41" i="89"/>
  <c r="DI41" i="89"/>
  <c r="DH41" i="89"/>
  <c r="DG41" i="89"/>
  <c r="DF41" i="89"/>
  <c r="DE41" i="89"/>
  <c r="DD41" i="89"/>
  <c r="DC41" i="89"/>
  <c r="DB41" i="89"/>
  <c r="DA41" i="89"/>
  <c r="CZ41" i="89"/>
  <c r="CY41" i="89"/>
  <c r="CW41" i="89"/>
  <c r="CV41" i="89"/>
  <c r="CU41" i="89"/>
  <c r="CT41" i="89"/>
  <c r="CS41" i="89"/>
  <c r="CR41" i="89"/>
  <c r="CQ41" i="89"/>
  <c r="CP41" i="89"/>
  <c r="CO41" i="89"/>
  <c r="CN41" i="89"/>
  <c r="CM41" i="89"/>
  <c r="CL41" i="89"/>
  <c r="CK41" i="89"/>
  <c r="CJ41" i="89"/>
  <c r="CI41" i="89"/>
  <c r="CH41" i="89"/>
  <c r="CG41" i="89"/>
  <c r="CF41" i="89"/>
  <c r="CE41" i="89"/>
  <c r="CD41" i="89"/>
  <c r="CC41" i="89"/>
  <c r="CB41" i="89"/>
  <c r="CA41" i="89"/>
  <c r="BZ41" i="89"/>
  <c r="BY41" i="89"/>
  <c r="BX41" i="89"/>
  <c r="BW41" i="89"/>
  <c r="BV41" i="89"/>
  <c r="BU41" i="89"/>
  <c r="BT41" i="89"/>
  <c r="BS41" i="89"/>
  <c r="BR41" i="89"/>
  <c r="BQ41" i="89"/>
  <c r="BP41" i="89"/>
  <c r="BO41" i="89"/>
  <c r="BN41" i="89"/>
  <c r="BM41" i="89"/>
  <c r="BL41" i="89"/>
  <c r="BK41" i="89"/>
  <c r="BJ41" i="89"/>
  <c r="BI41" i="89"/>
  <c r="BH41" i="89"/>
  <c r="BF41" i="89"/>
  <c r="BE41" i="89"/>
  <c r="BD41" i="89"/>
  <c r="BC41" i="89"/>
  <c r="BB41" i="89"/>
  <c r="BA41" i="89"/>
  <c r="AZ41" i="89"/>
  <c r="AY41" i="89"/>
  <c r="AX41" i="89"/>
  <c r="AW41" i="89"/>
  <c r="AV41" i="89"/>
  <c r="AU41" i="89"/>
  <c r="AT41" i="89"/>
  <c r="AS41" i="89"/>
  <c r="AR41" i="89"/>
  <c r="AQ41" i="89"/>
  <c r="AP41" i="89"/>
  <c r="AO41" i="89"/>
  <c r="AN41" i="89"/>
  <c r="AM41" i="89"/>
  <c r="AL41" i="89"/>
  <c r="AK41" i="89"/>
  <c r="AI41" i="89"/>
  <c r="AH41" i="89"/>
  <c r="AG41" i="89"/>
  <c r="AF41" i="89"/>
  <c r="AE41" i="89"/>
  <c r="AD41" i="89"/>
  <c r="AC41" i="89"/>
  <c r="AB41" i="89"/>
  <c r="AA41" i="89"/>
  <c r="Z41" i="89"/>
  <c r="Y41" i="89"/>
  <c r="X41" i="89"/>
  <c r="W41" i="89"/>
  <c r="V41" i="89"/>
  <c r="U41" i="89"/>
  <c r="T41" i="89"/>
  <c r="S41" i="89"/>
  <c r="R41" i="89"/>
  <c r="Q41" i="89"/>
  <c r="P41" i="89"/>
  <c r="O41" i="89"/>
  <c r="N41" i="89"/>
  <c r="IN40" i="89"/>
  <c r="IM40" i="89"/>
  <c r="IL40" i="89"/>
  <c r="IK40" i="89"/>
  <c r="IJ40" i="89"/>
  <c r="II40" i="89"/>
  <c r="IH40" i="89"/>
  <c r="IG40" i="89"/>
  <c r="IF40" i="89"/>
  <c r="IE40" i="89"/>
  <c r="ID40" i="89"/>
  <c r="IC40" i="89"/>
  <c r="IB40" i="89"/>
  <c r="IA40" i="89"/>
  <c r="HZ40" i="89"/>
  <c r="HY40" i="89"/>
  <c r="HX40" i="89"/>
  <c r="HW40" i="89"/>
  <c r="HV40" i="89"/>
  <c r="HU40" i="89"/>
  <c r="HT40" i="89"/>
  <c r="HS40" i="89"/>
  <c r="HQ40" i="89"/>
  <c r="HP40" i="89"/>
  <c r="HO40" i="89"/>
  <c r="HN40" i="89"/>
  <c r="HM40" i="89"/>
  <c r="HL40" i="89"/>
  <c r="HK40" i="89"/>
  <c r="HJ40" i="89"/>
  <c r="HI40" i="89"/>
  <c r="HH40" i="89"/>
  <c r="HG40" i="89"/>
  <c r="HF40" i="89"/>
  <c r="HE40" i="89"/>
  <c r="HD40" i="89"/>
  <c r="HC40" i="89"/>
  <c r="HB40" i="89"/>
  <c r="HA40" i="89"/>
  <c r="GZ40" i="89"/>
  <c r="GY40" i="89"/>
  <c r="GX40" i="89"/>
  <c r="GW40" i="89"/>
  <c r="GV40" i="89"/>
  <c r="GT40" i="89"/>
  <c r="GS40" i="89"/>
  <c r="GR40" i="89"/>
  <c r="GQ40" i="89"/>
  <c r="GP40" i="89"/>
  <c r="GO40" i="89"/>
  <c r="GN40" i="89"/>
  <c r="GM40" i="89"/>
  <c r="GL40" i="89"/>
  <c r="GK40" i="89"/>
  <c r="GJ40" i="89"/>
  <c r="GI40" i="89"/>
  <c r="GH40" i="89"/>
  <c r="GG40" i="89"/>
  <c r="GF40" i="89"/>
  <c r="GE40" i="89"/>
  <c r="GD40" i="89"/>
  <c r="GC40" i="89"/>
  <c r="GB40" i="89"/>
  <c r="GA40" i="89"/>
  <c r="FZ40" i="89"/>
  <c r="FY40" i="89"/>
  <c r="FW40" i="89"/>
  <c r="FV40" i="89"/>
  <c r="FU40" i="89"/>
  <c r="FT40" i="89"/>
  <c r="FS40" i="89"/>
  <c r="FR40" i="89"/>
  <c r="FQ40" i="89"/>
  <c r="FP40" i="89"/>
  <c r="FO40" i="89"/>
  <c r="FN40" i="89"/>
  <c r="FM40" i="89"/>
  <c r="FL40" i="89"/>
  <c r="FK40" i="89"/>
  <c r="FJ40" i="89"/>
  <c r="FI40" i="89"/>
  <c r="FH40" i="89"/>
  <c r="FG40" i="89"/>
  <c r="FF40" i="89"/>
  <c r="FE40" i="89"/>
  <c r="FD40" i="89"/>
  <c r="FC40" i="89"/>
  <c r="FB40" i="89"/>
  <c r="ER40" i="89"/>
  <c r="EQ40" i="89"/>
  <c r="EN40" i="89"/>
  <c r="EM40" i="89"/>
  <c r="EL40" i="89"/>
  <c r="EK40" i="89"/>
  <c r="EJ40" i="89"/>
  <c r="EI40" i="89"/>
  <c r="EH40" i="89"/>
  <c r="EG40" i="89"/>
  <c r="EF40" i="89"/>
  <c r="EE40" i="89"/>
  <c r="ED40" i="89"/>
  <c r="EC40" i="89"/>
  <c r="EB40" i="89"/>
  <c r="EA40" i="89"/>
  <c r="DZ40" i="89"/>
  <c r="DY40" i="89"/>
  <c r="DX40" i="89"/>
  <c r="DW40" i="89"/>
  <c r="DV40" i="89"/>
  <c r="DU40" i="89"/>
  <c r="DT40" i="89"/>
  <c r="DS40" i="89"/>
  <c r="DR40" i="89"/>
  <c r="DQ40" i="89"/>
  <c r="DP40" i="89"/>
  <c r="DO40" i="89"/>
  <c r="DN40" i="89"/>
  <c r="DM40" i="89"/>
  <c r="DL40" i="89"/>
  <c r="DK40" i="89"/>
  <c r="DJ40" i="89"/>
  <c r="DI40" i="89"/>
  <c r="DH40" i="89"/>
  <c r="DG40" i="89"/>
  <c r="DF40" i="89"/>
  <c r="DE40" i="89"/>
  <c r="DD40" i="89"/>
  <c r="DC40" i="89"/>
  <c r="DB40" i="89"/>
  <c r="DA40" i="89"/>
  <c r="CZ40" i="89"/>
  <c r="CY40" i="89"/>
  <c r="CW40" i="89"/>
  <c r="CV40" i="89"/>
  <c r="CU40" i="89"/>
  <c r="CT40" i="89"/>
  <c r="CS40" i="89"/>
  <c r="CR40" i="89"/>
  <c r="CQ40" i="89"/>
  <c r="CP40" i="89"/>
  <c r="CO40" i="89"/>
  <c r="CN40" i="89"/>
  <c r="CM40" i="89"/>
  <c r="CL40" i="89"/>
  <c r="CK40" i="89"/>
  <c r="CJ40" i="89"/>
  <c r="CI40" i="89"/>
  <c r="CH40" i="89"/>
  <c r="CG40" i="89"/>
  <c r="CF40" i="89"/>
  <c r="CE40" i="89"/>
  <c r="CD40" i="89"/>
  <c r="CC40" i="89"/>
  <c r="CB40" i="89"/>
  <c r="CA40" i="89"/>
  <c r="BZ40" i="89"/>
  <c r="BY40" i="89"/>
  <c r="BX40" i="89"/>
  <c r="BW40" i="89"/>
  <c r="BV40" i="89"/>
  <c r="BU40" i="89"/>
  <c r="BT40" i="89"/>
  <c r="BS40" i="89"/>
  <c r="BR40" i="89"/>
  <c r="BQ40" i="89"/>
  <c r="BP40" i="89"/>
  <c r="BO40" i="89"/>
  <c r="BN40" i="89"/>
  <c r="BM40" i="89"/>
  <c r="BL40" i="89"/>
  <c r="BK40" i="89"/>
  <c r="BJ40" i="89"/>
  <c r="BI40" i="89"/>
  <c r="BH40" i="89"/>
  <c r="BF40" i="89"/>
  <c r="BE40" i="89"/>
  <c r="BD40" i="89"/>
  <c r="BC40" i="89"/>
  <c r="BB40" i="89"/>
  <c r="BA40" i="89"/>
  <c r="AZ40" i="89"/>
  <c r="AY40" i="89"/>
  <c r="AX40" i="89"/>
  <c r="AW40" i="89"/>
  <c r="AV40" i="89"/>
  <c r="AU40" i="89"/>
  <c r="AT40" i="89"/>
  <c r="AS40" i="89"/>
  <c r="AR40" i="89"/>
  <c r="AQ40" i="89"/>
  <c r="AP40" i="89"/>
  <c r="AO40" i="89"/>
  <c r="AN40" i="89"/>
  <c r="AM40" i="89"/>
  <c r="AL40" i="89"/>
  <c r="AK40" i="89"/>
  <c r="AI40" i="89"/>
  <c r="AH40" i="89"/>
  <c r="AG40" i="89"/>
  <c r="AF40" i="89"/>
  <c r="AE40" i="89"/>
  <c r="AD40" i="89"/>
  <c r="AC40" i="89"/>
  <c r="AB40" i="89"/>
  <c r="AA40" i="89"/>
  <c r="Z40" i="89"/>
  <c r="Y40" i="89"/>
  <c r="X40" i="89"/>
  <c r="W40" i="89"/>
  <c r="V40" i="89"/>
  <c r="U40" i="89"/>
  <c r="T40" i="89"/>
  <c r="S40" i="89"/>
  <c r="R40" i="89"/>
  <c r="Q40" i="89"/>
  <c r="P40" i="89"/>
  <c r="O40" i="89"/>
  <c r="N40" i="89"/>
  <c r="IN39" i="89"/>
  <c r="IM39" i="89"/>
  <c r="IL39" i="89"/>
  <c r="IK39" i="89"/>
  <c r="IJ39" i="89"/>
  <c r="II39" i="89"/>
  <c r="IH39" i="89"/>
  <c r="IG39" i="89"/>
  <c r="IF39" i="89"/>
  <c r="IE39" i="89"/>
  <c r="ID39" i="89"/>
  <c r="IC39" i="89"/>
  <c r="IB39" i="89"/>
  <c r="IA39" i="89"/>
  <c r="HZ39" i="89"/>
  <c r="HY39" i="89"/>
  <c r="HX39" i="89"/>
  <c r="HW39" i="89"/>
  <c r="HV39" i="89"/>
  <c r="HU39" i="89"/>
  <c r="HT39" i="89"/>
  <c r="HS39" i="89"/>
  <c r="HQ39" i="89"/>
  <c r="HP39" i="89"/>
  <c r="HO39" i="89"/>
  <c r="HN39" i="89"/>
  <c r="HM39" i="89"/>
  <c r="HL39" i="89"/>
  <c r="HK39" i="89"/>
  <c r="HJ39" i="89"/>
  <c r="HI39" i="89"/>
  <c r="HH39" i="89"/>
  <c r="HG39" i="89"/>
  <c r="HF39" i="89"/>
  <c r="HE39" i="89"/>
  <c r="HD39" i="89"/>
  <c r="HC39" i="89"/>
  <c r="HB39" i="89"/>
  <c r="HA39" i="89"/>
  <c r="GZ39" i="89"/>
  <c r="GY39" i="89"/>
  <c r="GX39" i="89"/>
  <c r="GW39" i="89"/>
  <c r="GV39" i="89"/>
  <c r="GT39" i="89"/>
  <c r="GS39" i="89"/>
  <c r="GR39" i="89"/>
  <c r="GQ39" i="89"/>
  <c r="GP39" i="89"/>
  <c r="GO39" i="89"/>
  <c r="GN39" i="89"/>
  <c r="GM39" i="89"/>
  <c r="GL39" i="89"/>
  <c r="GK39" i="89"/>
  <c r="GJ39" i="89"/>
  <c r="GI39" i="89"/>
  <c r="GH39" i="89"/>
  <c r="GG39" i="89"/>
  <c r="GF39" i="89"/>
  <c r="GE39" i="89"/>
  <c r="GD39" i="89"/>
  <c r="GC39" i="89"/>
  <c r="GB39" i="89"/>
  <c r="GA39" i="89"/>
  <c r="FZ39" i="89"/>
  <c r="FY39" i="89"/>
  <c r="FW39" i="89"/>
  <c r="FV39" i="89"/>
  <c r="FU39" i="89"/>
  <c r="FT39" i="89"/>
  <c r="FS39" i="89"/>
  <c r="FR39" i="89"/>
  <c r="FQ39" i="89"/>
  <c r="FP39" i="89"/>
  <c r="FO39" i="89"/>
  <c r="FN39" i="89"/>
  <c r="FM39" i="89"/>
  <c r="FL39" i="89"/>
  <c r="FK39" i="89"/>
  <c r="FJ39" i="89"/>
  <c r="FI39" i="89"/>
  <c r="FH39" i="89"/>
  <c r="FG39" i="89"/>
  <c r="FF39" i="89"/>
  <c r="FE39" i="89"/>
  <c r="FD39" i="89"/>
  <c r="FC39" i="89"/>
  <c r="FB39" i="89"/>
  <c r="ER39" i="89"/>
  <c r="EQ39" i="89"/>
  <c r="ET39" i="89" s="1"/>
  <c r="EN39" i="89"/>
  <c r="EM39" i="89"/>
  <c r="EL39" i="89"/>
  <c r="EK39" i="89"/>
  <c r="EJ39" i="89"/>
  <c r="EI39" i="89"/>
  <c r="EH39" i="89"/>
  <c r="EG39" i="89"/>
  <c r="EF39" i="89"/>
  <c r="EE39" i="89"/>
  <c r="ED39" i="89"/>
  <c r="EC39" i="89"/>
  <c r="EB39" i="89"/>
  <c r="EA39" i="89"/>
  <c r="DZ39" i="89"/>
  <c r="DY39" i="89"/>
  <c r="DX39" i="89"/>
  <c r="DW39" i="89"/>
  <c r="DV39" i="89"/>
  <c r="DU39" i="89"/>
  <c r="DT39" i="89"/>
  <c r="DS39" i="89"/>
  <c r="DR39" i="89"/>
  <c r="DQ39" i="89"/>
  <c r="DP39" i="89"/>
  <c r="DO39" i="89"/>
  <c r="DN39" i="89"/>
  <c r="DM39" i="89"/>
  <c r="DL39" i="89"/>
  <c r="DK39" i="89"/>
  <c r="DJ39" i="89"/>
  <c r="DI39" i="89"/>
  <c r="DH39" i="89"/>
  <c r="DG39" i="89"/>
  <c r="DF39" i="89"/>
  <c r="DE39" i="89"/>
  <c r="DD39" i="89"/>
  <c r="DC39" i="89"/>
  <c r="DB39" i="89"/>
  <c r="DA39" i="89"/>
  <c r="CZ39" i="89"/>
  <c r="CY39" i="89"/>
  <c r="CW39" i="89"/>
  <c r="CV39" i="89"/>
  <c r="CU39" i="89"/>
  <c r="CT39" i="89"/>
  <c r="CS39" i="89"/>
  <c r="CR39" i="89"/>
  <c r="CQ39" i="89"/>
  <c r="CP39" i="89"/>
  <c r="CO39" i="89"/>
  <c r="CN39" i="89"/>
  <c r="CM39" i="89"/>
  <c r="CL39" i="89"/>
  <c r="CK39" i="89"/>
  <c r="CJ39" i="89"/>
  <c r="CI39" i="89"/>
  <c r="CH39" i="89"/>
  <c r="CG39" i="89"/>
  <c r="CF39" i="89"/>
  <c r="CE39" i="89"/>
  <c r="CD39" i="89"/>
  <c r="CC39" i="89"/>
  <c r="CB39" i="89"/>
  <c r="CA39" i="89"/>
  <c r="BZ39" i="89"/>
  <c r="BY39" i="89"/>
  <c r="BX39" i="89"/>
  <c r="BW39" i="89"/>
  <c r="BV39" i="89"/>
  <c r="BU39" i="89"/>
  <c r="BT39" i="89"/>
  <c r="BS39" i="89"/>
  <c r="BR39" i="89"/>
  <c r="BQ39" i="89"/>
  <c r="BP39" i="89"/>
  <c r="BO39" i="89"/>
  <c r="BN39" i="89"/>
  <c r="BM39" i="89"/>
  <c r="BL39" i="89"/>
  <c r="BK39" i="89"/>
  <c r="BJ39" i="89"/>
  <c r="BI39" i="89"/>
  <c r="BH39" i="89"/>
  <c r="BF39" i="89"/>
  <c r="BE39" i="89"/>
  <c r="BD39" i="89"/>
  <c r="BC39" i="89"/>
  <c r="BB39" i="89"/>
  <c r="BA39" i="89"/>
  <c r="AZ39" i="89"/>
  <c r="AY39" i="89"/>
  <c r="AX39" i="89"/>
  <c r="AW39" i="89"/>
  <c r="AV39" i="89"/>
  <c r="AU39" i="89"/>
  <c r="AT39" i="89"/>
  <c r="AS39" i="89"/>
  <c r="AR39" i="89"/>
  <c r="AQ39" i="89"/>
  <c r="AP39" i="89"/>
  <c r="AO39" i="89"/>
  <c r="AN39" i="89"/>
  <c r="AM39" i="89"/>
  <c r="AL39" i="89"/>
  <c r="AK39" i="89"/>
  <c r="AI39" i="89"/>
  <c r="AH39" i="89"/>
  <c r="AG39" i="89"/>
  <c r="AF39" i="89"/>
  <c r="AE39" i="89"/>
  <c r="AD39" i="89"/>
  <c r="AC39" i="89"/>
  <c r="AB39" i="89"/>
  <c r="AA39" i="89"/>
  <c r="Z39" i="89"/>
  <c r="Y39" i="89"/>
  <c r="X39" i="89"/>
  <c r="W39" i="89"/>
  <c r="V39" i="89"/>
  <c r="U39" i="89"/>
  <c r="T39" i="89"/>
  <c r="S39" i="89"/>
  <c r="R39" i="89"/>
  <c r="Q39" i="89"/>
  <c r="P39" i="89"/>
  <c r="O39" i="89"/>
  <c r="N39" i="89"/>
  <c r="IN38" i="89"/>
  <c r="IM38" i="89"/>
  <c r="IL38" i="89"/>
  <c r="IK38" i="89"/>
  <c r="IJ38" i="89"/>
  <c r="II38" i="89"/>
  <c r="IH38" i="89"/>
  <c r="IG38" i="89"/>
  <c r="IF38" i="89"/>
  <c r="IE38" i="89"/>
  <c r="ID38" i="89"/>
  <c r="IC38" i="89"/>
  <c r="IB38" i="89"/>
  <c r="IA38" i="89"/>
  <c r="HZ38" i="89"/>
  <c r="HY38" i="89"/>
  <c r="HX38" i="89"/>
  <c r="HW38" i="89"/>
  <c r="HV38" i="89"/>
  <c r="HU38" i="89"/>
  <c r="HT38" i="89"/>
  <c r="HS38" i="89"/>
  <c r="HQ38" i="89"/>
  <c r="HP38" i="89"/>
  <c r="HO38" i="89"/>
  <c r="HN38" i="89"/>
  <c r="HM38" i="89"/>
  <c r="HL38" i="89"/>
  <c r="HK38" i="89"/>
  <c r="HJ38" i="89"/>
  <c r="HI38" i="89"/>
  <c r="HH38" i="89"/>
  <c r="HG38" i="89"/>
  <c r="HF38" i="89"/>
  <c r="HE38" i="89"/>
  <c r="HD38" i="89"/>
  <c r="HC38" i="89"/>
  <c r="HB38" i="89"/>
  <c r="HA38" i="89"/>
  <c r="GZ38" i="89"/>
  <c r="GY38" i="89"/>
  <c r="GX38" i="89"/>
  <c r="GW38" i="89"/>
  <c r="GV38" i="89"/>
  <c r="GT38" i="89"/>
  <c r="GS38" i="89"/>
  <c r="GR38" i="89"/>
  <c r="GQ38" i="89"/>
  <c r="GP38" i="89"/>
  <c r="GO38" i="89"/>
  <c r="GN38" i="89"/>
  <c r="GM38" i="89"/>
  <c r="GL38" i="89"/>
  <c r="GK38" i="89"/>
  <c r="GJ38" i="89"/>
  <c r="GI38" i="89"/>
  <c r="GH38" i="89"/>
  <c r="GG38" i="89"/>
  <c r="GF38" i="89"/>
  <c r="GE38" i="89"/>
  <c r="GD38" i="89"/>
  <c r="GC38" i="89"/>
  <c r="GB38" i="89"/>
  <c r="GA38" i="89"/>
  <c r="FZ38" i="89"/>
  <c r="FY38" i="89"/>
  <c r="FW38" i="89"/>
  <c r="FV38" i="89"/>
  <c r="FU38" i="89"/>
  <c r="FT38" i="89"/>
  <c r="FS38" i="89"/>
  <c r="FR38" i="89"/>
  <c r="FQ38" i="89"/>
  <c r="FP38" i="89"/>
  <c r="FO38" i="89"/>
  <c r="FN38" i="89"/>
  <c r="FM38" i="89"/>
  <c r="FL38" i="89"/>
  <c r="FK38" i="89"/>
  <c r="FJ38" i="89"/>
  <c r="FI38" i="89"/>
  <c r="FH38" i="89"/>
  <c r="FG38" i="89"/>
  <c r="FF38" i="89"/>
  <c r="FE38" i="89"/>
  <c r="FD38" i="89"/>
  <c r="FC38" i="89"/>
  <c r="FB38" i="89"/>
  <c r="ER38" i="89"/>
  <c r="EQ38" i="89"/>
  <c r="EN38" i="89"/>
  <c r="EM38" i="89"/>
  <c r="EL38" i="89"/>
  <c r="EK38" i="89"/>
  <c r="EJ38" i="89"/>
  <c r="EI38" i="89"/>
  <c r="EH38" i="89"/>
  <c r="EG38" i="89"/>
  <c r="EF38" i="89"/>
  <c r="EE38" i="89"/>
  <c r="ED38" i="89"/>
  <c r="EC38" i="89"/>
  <c r="EB38" i="89"/>
  <c r="EA38" i="89"/>
  <c r="DZ38" i="89"/>
  <c r="DY38" i="89"/>
  <c r="DX38" i="89"/>
  <c r="DW38" i="89"/>
  <c r="DV38" i="89"/>
  <c r="DU38" i="89"/>
  <c r="DT38" i="89"/>
  <c r="DS38" i="89"/>
  <c r="DR38" i="89"/>
  <c r="DQ38" i="89"/>
  <c r="DP38" i="89"/>
  <c r="DO38" i="89"/>
  <c r="DN38" i="89"/>
  <c r="DM38" i="89"/>
  <c r="DL38" i="89"/>
  <c r="DK38" i="89"/>
  <c r="DJ38" i="89"/>
  <c r="DI38" i="89"/>
  <c r="DH38" i="89"/>
  <c r="DG38" i="89"/>
  <c r="DF38" i="89"/>
  <c r="DE38" i="89"/>
  <c r="DD38" i="89"/>
  <c r="DC38" i="89"/>
  <c r="DB38" i="89"/>
  <c r="DA38" i="89"/>
  <c r="CZ38" i="89"/>
  <c r="CY38" i="89"/>
  <c r="CW38" i="89"/>
  <c r="CV38" i="89"/>
  <c r="CU38" i="89"/>
  <c r="CT38" i="89"/>
  <c r="CS38" i="89"/>
  <c r="CR38" i="89"/>
  <c r="CQ38" i="89"/>
  <c r="CP38" i="89"/>
  <c r="CO38" i="89"/>
  <c r="CN38" i="89"/>
  <c r="CM38" i="89"/>
  <c r="CL38" i="89"/>
  <c r="CK38" i="89"/>
  <c r="CJ38" i="89"/>
  <c r="CI38" i="89"/>
  <c r="CH38" i="89"/>
  <c r="CG38" i="89"/>
  <c r="CF38" i="89"/>
  <c r="CE38" i="89"/>
  <c r="CD38" i="89"/>
  <c r="CC38" i="89"/>
  <c r="CB38" i="89"/>
  <c r="CA38" i="89"/>
  <c r="BZ38" i="89"/>
  <c r="BY38" i="89"/>
  <c r="BX38" i="89"/>
  <c r="BW38" i="89"/>
  <c r="BV38" i="89"/>
  <c r="BU38" i="89"/>
  <c r="BT38" i="89"/>
  <c r="BS38" i="89"/>
  <c r="BR38" i="89"/>
  <c r="BQ38" i="89"/>
  <c r="BP38" i="89"/>
  <c r="BO38" i="89"/>
  <c r="BN38" i="89"/>
  <c r="BM38" i="89"/>
  <c r="BL38" i="89"/>
  <c r="BK38" i="89"/>
  <c r="BJ38" i="89"/>
  <c r="BI38" i="89"/>
  <c r="BH38" i="89"/>
  <c r="BF38" i="89"/>
  <c r="BE38" i="89"/>
  <c r="BD38" i="89"/>
  <c r="BC38" i="89"/>
  <c r="BB38" i="89"/>
  <c r="BA38" i="89"/>
  <c r="AZ38" i="89"/>
  <c r="AY38" i="89"/>
  <c r="AX38" i="89"/>
  <c r="AW38" i="89"/>
  <c r="AV38" i="89"/>
  <c r="AU38" i="89"/>
  <c r="AT38" i="89"/>
  <c r="AS38" i="89"/>
  <c r="AR38" i="89"/>
  <c r="AQ38" i="89"/>
  <c r="AP38" i="89"/>
  <c r="AO38" i="89"/>
  <c r="AN38" i="89"/>
  <c r="AM38" i="89"/>
  <c r="AL38" i="89"/>
  <c r="AK38" i="89"/>
  <c r="AI38" i="89"/>
  <c r="AH38" i="89"/>
  <c r="AG38" i="89"/>
  <c r="AF38" i="89"/>
  <c r="AE38" i="89"/>
  <c r="AD38" i="89"/>
  <c r="AC38" i="89"/>
  <c r="AB38" i="89"/>
  <c r="AA38" i="89"/>
  <c r="Z38" i="89"/>
  <c r="Y38" i="89"/>
  <c r="X38" i="89"/>
  <c r="W38" i="89"/>
  <c r="V38" i="89"/>
  <c r="U38" i="89"/>
  <c r="T38" i="89"/>
  <c r="S38" i="89"/>
  <c r="R38" i="89"/>
  <c r="Q38" i="89"/>
  <c r="P38" i="89"/>
  <c r="O38" i="89"/>
  <c r="N38" i="89"/>
  <c r="IN37" i="89"/>
  <c r="IM37" i="89"/>
  <c r="IL37" i="89"/>
  <c r="IK37" i="89"/>
  <c r="IJ37" i="89"/>
  <c r="II37" i="89"/>
  <c r="IH37" i="89"/>
  <c r="IG37" i="89"/>
  <c r="IF37" i="89"/>
  <c r="IE37" i="89"/>
  <c r="ID37" i="89"/>
  <c r="IC37" i="89"/>
  <c r="IB37" i="89"/>
  <c r="IA37" i="89"/>
  <c r="HZ37" i="89"/>
  <c r="HY37" i="89"/>
  <c r="HX37" i="89"/>
  <c r="HW37" i="89"/>
  <c r="HV37" i="89"/>
  <c r="HU37" i="89"/>
  <c r="HT37" i="89"/>
  <c r="HS37" i="89"/>
  <c r="HQ37" i="89"/>
  <c r="HP37" i="89"/>
  <c r="HO37" i="89"/>
  <c r="HN37" i="89"/>
  <c r="HM37" i="89"/>
  <c r="HL37" i="89"/>
  <c r="HK37" i="89"/>
  <c r="HJ37" i="89"/>
  <c r="HI37" i="89"/>
  <c r="HH37" i="89"/>
  <c r="HG37" i="89"/>
  <c r="HF37" i="89"/>
  <c r="HE37" i="89"/>
  <c r="HD37" i="89"/>
  <c r="HC37" i="89"/>
  <c r="HB37" i="89"/>
  <c r="HA37" i="89"/>
  <c r="GZ37" i="89"/>
  <c r="GY37" i="89"/>
  <c r="GX37" i="89"/>
  <c r="GW37" i="89"/>
  <c r="GV37" i="89"/>
  <c r="GT37" i="89"/>
  <c r="GS37" i="89"/>
  <c r="GR37" i="89"/>
  <c r="GQ37" i="89"/>
  <c r="GP37" i="89"/>
  <c r="GO37" i="89"/>
  <c r="GN37" i="89"/>
  <c r="GM37" i="89"/>
  <c r="GL37" i="89"/>
  <c r="GK37" i="89"/>
  <c r="GJ37" i="89"/>
  <c r="GI37" i="89"/>
  <c r="GH37" i="89"/>
  <c r="GG37" i="89"/>
  <c r="GF37" i="89"/>
  <c r="GE37" i="89"/>
  <c r="GD37" i="89"/>
  <c r="GC37" i="89"/>
  <c r="GB37" i="89"/>
  <c r="GA37" i="89"/>
  <c r="FZ37" i="89"/>
  <c r="FY37" i="89"/>
  <c r="FW37" i="89"/>
  <c r="FV37" i="89"/>
  <c r="FU37" i="89"/>
  <c r="FT37" i="89"/>
  <c r="FS37" i="89"/>
  <c r="FR37" i="89"/>
  <c r="FQ37" i="89"/>
  <c r="FP37" i="89"/>
  <c r="FO37" i="89"/>
  <c r="FN37" i="89"/>
  <c r="FM37" i="89"/>
  <c r="FL37" i="89"/>
  <c r="FK37" i="89"/>
  <c r="FJ37" i="89"/>
  <c r="FI37" i="89"/>
  <c r="FH37" i="89"/>
  <c r="FG37" i="89"/>
  <c r="FF37" i="89"/>
  <c r="FE37" i="89"/>
  <c r="FD37" i="89"/>
  <c r="FC37" i="89"/>
  <c r="FB37" i="89"/>
  <c r="ER37" i="89"/>
  <c r="EQ37" i="89"/>
  <c r="EN37" i="89"/>
  <c r="EM37" i="89"/>
  <c r="EL37" i="89"/>
  <c r="EK37" i="89"/>
  <c r="EJ37" i="89"/>
  <c r="EI37" i="89"/>
  <c r="EH37" i="89"/>
  <c r="EG37" i="89"/>
  <c r="EF37" i="89"/>
  <c r="EE37" i="89"/>
  <c r="ED37" i="89"/>
  <c r="EC37" i="89"/>
  <c r="EB37" i="89"/>
  <c r="EA37" i="89"/>
  <c r="DZ37" i="89"/>
  <c r="DY37" i="89"/>
  <c r="DX37" i="89"/>
  <c r="DW37" i="89"/>
  <c r="DV37" i="89"/>
  <c r="DU37" i="89"/>
  <c r="DT37" i="89"/>
  <c r="DS37" i="89"/>
  <c r="DR37" i="89"/>
  <c r="DQ37" i="89"/>
  <c r="DP37" i="89"/>
  <c r="DO37" i="89"/>
  <c r="DN37" i="89"/>
  <c r="DM37" i="89"/>
  <c r="DL37" i="89"/>
  <c r="DK37" i="89"/>
  <c r="DJ37" i="89"/>
  <c r="DI37" i="89"/>
  <c r="DH37" i="89"/>
  <c r="DG37" i="89"/>
  <c r="DF37" i="89"/>
  <c r="DE37" i="89"/>
  <c r="DD37" i="89"/>
  <c r="DC37" i="89"/>
  <c r="DB37" i="89"/>
  <c r="DA37" i="89"/>
  <c r="CZ37" i="89"/>
  <c r="CY37" i="89"/>
  <c r="CW37" i="89"/>
  <c r="CV37" i="89"/>
  <c r="CU37" i="89"/>
  <c r="CT37" i="89"/>
  <c r="CS37" i="89"/>
  <c r="CR37" i="89"/>
  <c r="CQ37" i="89"/>
  <c r="CP37" i="89"/>
  <c r="CO37" i="89"/>
  <c r="CN37" i="89"/>
  <c r="CM37" i="89"/>
  <c r="CL37" i="89"/>
  <c r="CK37" i="89"/>
  <c r="CJ37" i="89"/>
  <c r="CI37" i="89"/>
  <c r="CH37" i="89"/>
  <c r="CG37" i="89"/>
  <c r="CF37" i="89"/>
  <c r="CE37" i="89"/>
  <c r="CD37" i="89"/>
  <c r="CC37" i="89"/>
  <c r="CB37" i="89"/>
  <c r="CA37" i="89"/>
  <c r="BZ37" i="89"/>
  <c r="BY37" i="89"/>
  <c r="BX37" i="89"/>
  <c r="BW37" i="89"/>
  <c r="BV37" i="89"/>
  <c r="BU37" i="89"/>
  <c r="BT37" i="89"/>
  <c r="BS37" i="89"/>
  <c r="BR37" i="89"/>
  <c r="BQ37" i="89"/>
  <c r="BP37" i="89"/>
  <c r="BO37" i="89"/>
  <c r="BN37" i="89"/>
  <c r="BM37" i="89"/>
  <c r="BL37" i="89"/>
  <c r="BK37" i="89"/>
  <c r="BJ37" i="89"/>
  <c r="BI37" i="89"/>
  <c r="BH37" i="89"/>
  <c r="BF37" i="89"/>
  <c r="BE37" i="89"/>
  <c r="BD37" i="89"/>
  <c r="BC37" i="89"/>
  <c r="BB37" i="89"/>
  <c r="BA37" i="89"/>
  <c r="AZ37" i="89"/>
  <c r="AY37" i="89"/>
  <c r="AX37" i="89"/>
  <c r="AW37" i="89"/>
  <c r="AV37" i="89"/>
  <c r="AU37" i="89"/>
  <c r="AT37" i="89"/>
  <c r="AS37" i="89"/>
  <c r="AR37" i="89"/>
  <c r="AQ37" i="89"/>
  <c r="AP37" i="89"/>
  <c r="AO37" i="89"/>
  <c r="AN37" i="89"/>
  <c r="AM37" i="89"/>
  <c r="AL37" i="89"/>
  <c r="AK37" i="89"/>
  <c r="AI37" i="89"/>
  <c r="AH37" i="89"/>
  <c r="AG37" i="89"/>
  <c r="AF37" i="89"/>
  <c r="AE37" i="89"/>
  <c r="AD37" i="89"/>
  <c r="AC37" i="89"/>
  <c r="AB37" i="89"/>
  <c r="AA37" i="89"/>
  <c r="Z37" i="89"/>
  <c r="Y37" i="89"/>
  <c r="X37" i="89"/>
  <c r="W37" i="89"/>
  <c r="V37" i="89"/>
  <c r="U37" i="89"/>
  <c r="T37" i="89"/>
  <c r="S37" i="89"/>
  <c r="R37" i="89"/>
  <c r="Q37" i="89"/>
  <c r="P37" i="89"/>
  <c r="O37" i="89"/>
  <c r="N37" i="89"/>
  <c r="IN36" i="89"/>
  <c r="IM36" i="89"/>
  <c r="IL36" i="89"/>
  <c r="IK36" i="89"/>
  <c r="IJ36" i="89"/>
  <c r="II36" i="89"/>
  <c r="IH36" i="89"/>
  <c r="IG36" i="89"/>
  <c r="IF36" i="89"/>
  <c r="IE36" i="89"/>
  <c r="ID36" i="89"/>
  <c r="IC36" i="89"/>
  <c r="IB36" i="89"/>
  <c r="IA36" i="89"/>
  <c r="HZ36" i="89"/>
  <c r="HY36" i="89"/>
  <c r="HX36" i="89"/>
  <c r="HW36" i="89"/>
  <c r="HV36" i="89"/>
  <c r="HU36" i="89"/>
  <c r="HT36" i="89"/>
  <c r="HS36" i="89"/>
  <c r="HQ36" i="89"/>
  <c r="HP36" i="89"/>
  <c r="HO36" i="89"/>
  <c r="HN36" i="89"/>
  <c r="HM36" i="89"/>
  <c r="HL36" i="89"/>
  <c r="HK36" i="89"/>
  <c r="HJ36" i="89"/>
  <c r="HI36" i="89"/>
  <c r="HH36" i="89"/>
  <c r="HG36" i="89"/>
  <c r="HF36" i="89"/>
  <c r="HE36" i="89"/>
  <c r="HD36" i="89"/>
  <c r="HC36" i="89"/>
  <c r="HB36" i="89"/>
  <c r="HA36" i="89"/>
  <c r="GZ36" i="89"/>
  <c r="GY36" i="89"/>
  <c r="GX36" i="89"/>
  <c r="GW36" i="89"/>
  <c r="GV36" i="89"/>
  <c r="GT36" i="89"/>
  <c r="GS36" i="89"/>
  <c r="GR36" i="89"/>
  <c r="GQ36" i="89"/>
  <c r="GP36" i="89"/>
  <c r="GO36" i="89"/>
  <c r="GN36" i="89"/>
  <c r="GM36" i="89"/>
  <c r="GL36" i="89"/>
  <c r="GK36" i="89"/>
  <c r="GJ36" i="89"/>
  <c r="GI36" i="89"/>
  <c r="GH36" i="89"/>
  <c r="GG36" i="89"/>
  <c r="GF36" i="89"/>
  <c r="GE36" i="89"/>
  <c r="GD36" i="89"/>
  <c r="GC36" i="89"/>
  <c r="GB36" i="89"/>
  <c r="GA36" i="89"/>
  <c r="FZ36" i="89"/>
  <c r="FY36" i="89"/>
  <c r="FW36" i="89"/>
  <c r="FV36" i="89"/>
  <c r="FU36" i="89"/>
  <c r="FT36" i="89"/>
  <c r="FS36" i="89"/>
  <c r="FR36" i="89"/>
  <c r="FQ36" i="89"/>
  <c r="FP36" i="89"/>
  <c r="FO36" i="89"/>
  <c r="FN36" i="89"/>
  <c r="FM36" i="89"/>
  <c r="FL36" i="89"/>
  <c r="FK36" i="89"/>
  <c r="FJ36" i="89"/>
  <c r="FI36" i="89"/>
  <c r="FH36" i="89"/>
  <c r="FG36" i="89"/>
  <c r="FF36" i="89"/>
  <c r="FE36" i="89"/>
  <c r="FD36" i="89"/>
  <c r="FC36" i="89"/>
  <c r="FB36" i="89"/>
  <c r="ER36" i="89"/>
  <c r="EQ36" i="89"/>
  <c r="EN36" i="89"/>
  <c r="EM36" i="89"/>
  <c r="EL36" i="89"/>
  <c r="EK36" i="89"/>
  <c r="EJ36" i="89"/>
  <c r="EI36" i="89"/>
  <c r="EH36" i="89"/>
  <c r="EG36" i="89"/>
  <c r="EF36" i="89"/>
  <c r="EE36" i="89"/>
  <c r="ED36" i="89"/>
  <c r="EC36" i="89"/>
  <c r="EB36" i="89"/>
  <c r="EA36" i="89"/>
  <c r="DZ36" i="89"/>
  <c r="DY36" i="89"/>
  <c r="DX36" i="89"/>
  <c r="DW36" i="89"/>
  <c r="DV36" i="89"/>
  <c r="DU36" i="89"/>
  <c r="DT36" i="89"/>
  <c r="DS36" i="89"/>
  <c r="DR36" i="89"/>
  <c r="DQ36" i="89"/>
  <c r="DP36" i="89"/>
  <c r="DO36" i="89"/>
  <c r="DN36" i="89"/>
  <c r="DM36" i="89"/>
  <c r="DL36" i="89"/>
  <c r="DK36" i="89"/>
  <c r="DJ36" i="89"/>
  <c r="DI36" i="89"/>
  <c r="DH36" i="89"/>
  <c r="DG36" i="89"/>
  <c r="DF36" i="89"/>
  <c r="DE36" i="89"/>
  <c r="DD36" i="89"/>
  <c r="DC36" i="89"/>
  <c r="DB36" i="89"/>
  <c r="DA36" i="89"/>
  <c r="CZ36" i="89"/>
  <c r="CY36" i="89"/>
  <c r="CW36" i="89"/>
  <c r="CV36" i="89"/>
  <c r="CU36" i="89"/>
  <c r="CT36" i="89"/>
  <c r="CS36" i="89"/>
  <c r="CR36" i="89"/>
  <c r="CQ36" i="89"/>
  <c r="CP36" i="89"/>
  <c r="CO36" i="89"/>
  <c r="CN36" i="89"/>
  <c r="CM36" i="89"/>
  <c r="CL36" i="89"/>
  <c r="CK36" i="89"/>
  <c r="CJ36" i="89"/>
  <c r="CI36" i="89"/>
  <c r="CH36" i="89"/>
  <c r="CG36" i="89"/>
  <c r="CF36" i="89"/>
  <c r="CE36" i="89"/>
  <c r="CD36" i="89"/>
  <c r="CC36" i="89"/>
  <c r="CB36" i="89"/>
  <c r="CA36" i="89"/>
  <c r="BZ36" i="89"/>
  <c r="BY36" i="89"/>
  <c r="BX36" i="89"/>
  <c r="BW36" i="89"/>
  <c r="BV36" i="89"/>
  <c r="BU36" i="89"/>
  <c r="BT36" i="89"/>
  <c r="BS36" i="89"/>
  <c r="BR36" i="89"/>
  <c r="BQ36" i="89"/>
  <c r="BP36" i="89"/>
  <c r="BO36" i="89"/>
  <c r="BN36" i="89"/>
  <c r="BM36" i="89"/>
  <c r="BL36" i="89"/>
  <c r="BK36" i="89"/>
  <c r="BJ36" i="89"/>
  <c r="BI36" i="89"/>
  <c r="BH36" i="89"/>
  <c r="BF36" i="89"/>
  <c r="BE36" i="89"/>
  <c r="BD36" i="89"/>
  <c r="BC36" i="89"/>
  <c r="BB36" i="89"/>
  <c r="BA36" i="89"/>
  <c r="AZ36" i="89"/>
  <c r="AY36" i="89"/>
  <c r="AX36" i="89"/>
  <c r="AW36" i="89"/>
  <c r="AV36" i="89"/>
  <c r="AU36" i="89"/>
  <c r="AT36" i="89"/>
  <c r="AS36" i="89"/>
  <c r="AR36" i="89"/>
  <c r="AQ36" i="89"/>
  <c r="AP36" i="89"/>
  <c r="AO36" i="89"/>
  <c r="AN36" i="89"/>
  <c r="AM36" i="89"/>
  <c r="AL36" i="89"/>
  <c r="AK36" i="89"/>
  <c r="AI36" i="89"/>
  <c r="AH36" i="89"/>
  <c r="AG36" i="89"/>
  <c r="AF36" i="89"/>
  <c r="AE36" i="89"/>
  <c r="AD36" i="89"/>
  <c r="AC36" i="89"/>
  <c r="AB36" i="89"/>
  <c r="AA36" i="89"/>
  <c r="Z36" i="89"/>
  <c r="Y36" i="89"/>
  <c r="X36" i="89"/>
  <c r="W36" i="89"/>
  <c r="V36" i="89"/>
  <c r="U36" i="89"/>
  <c r="T36" i="89"/>
  <c r="S36" i="89"/>
  <c r="R36" i="89"/>
  <c r="Q36" i="89"/>
  <c r="P36" i="89"/>
  <c r="O36" i="89"/>
  <c r="N36" i="89"/>
  <c r="IN35" i="89"/>
  <c r="IM35" i="89"/>
  <c r="IL35" i="89"/>
  <c r="IK35" i="89"/>
  <c r="IJ35" i="89"/>
  <c r="II35" i="89"/>
  <c r="IH35" i="89"/>
  <c r="IG35" i="89"/>
  <c r="IF35" i="89"/>
  <c r="IE35" i="89"/>
  <c r="ID35" i="89"/>
  <c r="IC35" i="89"/>
  <c r="IB35" i="89"/>
  <c r="IA35" i="89"/>
  <c r="HZ35" i="89"/>
  <c r="HY35" i="89"/>
  <c r="HX35" i="89"/>
  <c r="HW35" i="89"/>
  <c r="HV35" i="89"/>
  <c r="HU35" i="89"/>
  <c r="HT35" i="89"/>
  <c r="HS35" i="89"/>
  <c r="HQ35" i="89"/>
  <c r="HP35" i="89"/>
  <c r="HO35" i="89"/>
  <c r="HN35" i="89"/>
  <c r="HM35" i="89"/>
  <c r="HL35" i="89"/>
  <c r="HK35" i="89"/>
  <c r="HJ35" i="89"/>
  <c r="HI35" i="89"/>
  <c r="HH35" i="89"/>
  <c r="HG35" i="89"/>
  <c r="HF35" i="89"/>
  <c r="HE35" i="89"/>
  <c r="HD35" i="89"/>
  <c r="HC35" i="89"/>
  <c r="HB35" i="89"/>
  <c r="HA35" i="89"/>
  <c r="GZ35" i="89"/>
  <c r="GY35" i="89"/>
  <c r="GX35" i="89"/>
  <c r="GW35" i="89"/>
  <c r="GV35" i="89"/>
  <c r="GT35" i="89"/>
  <c r="GS35" i="89"/>
  <c r="GR35" i="89"/>
  <c r="GQ35" i="89"/>
  <c r="GP35" i="89"/>
  <c r="GO35" i="89"/>
  <c r="GN35" i="89"/>
  <c r="GM35" i="89"/>
  <c r="GL35" i="89"/>
  <c r="GK35" i="89"/>
  <c r="GJ35" i="89"/>
  <c r="GI35" i="89"/>
  <c r="GH35" i="89"/>
  <c r="GG35" i="89"/>
  <c r="GF35" i="89"/>
  <c r="GE35" i="89"/>
  <c r="GD35" i="89"/>
  <c r="GC35" i="89"/>
  <c r="GB35" i="89"/>
  <c r="GA35" i="89"/>
  <c r="FZ35" i="89"/>
  <c r="FY35" i="89"/>
  <c r="FW35" i="89"/>
  <c r="FV35" i="89"/>
  <c r="FU35" i="89"/>
  <c r="FT35" i="89"/>
  <c r="FS35" i="89"/>
  <c r="FR35" i="89"/>
  <c r="FQ35" i="89"/>
  <c r="FP35" i="89"/>
  <c r="FO35" i="89"/>
  <c r="FN35" i="89"/>
  <c r="FM35" i="89"/>
  <c r="FL35" i="89"/>
  <c r="FK35" i="89"/>
  <c r="FJ35" i="89"/>
  <c r="FI35" i="89"/>
  <c r="FH35" i="89"/>
  <c r="FG35" i="89"/>
  <c r="FF35" i="89"/>
  <c r="FE35" i="89"/>
  <c r="FD35" i="89"/>
  <c r="FC35" i="89"/>
  <c r="FB35" i="89"/>
  <c r="ER35" i="89"/>
  <c r="EQ35" i="89"/>
  <c r="ET35" i="89" s="1"/>
  <c r="EN35" i="89"/>
  <c r="EM35" i="89"/>
  <c r="EL35" i="89"/>
  <c r="EK35" i="89"/>
  <c r="EJ35" i="89"/>
  <c r="EI35" i="89"/>
  <c r="EH35" i="89"/>
  <c r="EG35" i="89"/>
  <c r="EF35" i="89"/>
  <c r="EE35" i="89"/>
  <c r="ED35" i="89"/>
  <c r="EC35" i="89"/>
  <c r="EB35" i="89"/>
  <c r="EA35" i="89"/>
  <c r="DZ35" i="89"/>
  <c r="DY35" i="89"/>
  <c r="DX35" i="89"/>
  <c r="DW35" i="89"/>
  <c r="DV35" i="89"/>
  <c r="DU35" i="89"/>
  <c r="DT35" i="89"/>
  <c r="DS35" i="89"/>
  <c r="DR35" i="89"/>
  <c r="DQ35" i="89"/>
  <c r="DP35" i="89"/>
  <c r="DO35" i="89"/>
  <c r="DN35" i="89"/>
  <c r="DM35" i="89"/>
  <c r="DL35" i="89"/>
  <c r="DK35" i="89"/>
  <c r="DJ35" i="89"/>
  <c r="DI35" i="89"/>
  <c r="DH35" i="89"/>
  <c r="DG35" i="89"/>
  <c r="DF35" i="89"/>
  <c r="DE35" i="89"/>
  <c r="DD35" i="89"/>
  <c r="DC35" i="89"/>
  <c r="DB35" i="89"/>
  <c r="DA35" i="89"/>
  <c r="CZ35" i="89"/>
  <c r="CY35" i="89"/>
  <c r="CW35" i="89"/>
  <c r="CV35" i="89"/>
  <c r="CU35" i="89"/>
  <c r="CT35" i="89"/>
  <c r="CS35" i="89"/>
  <c r="CR35" i="89"/>
  <c r="CQ35" i="89"/>
  <c r="CP35" i="89"/>
  <c r="CO35" i="89"/>
  <c r="CN35" i="89"/>
  <c r="CM35" i="89"/>
  <c r="CL35" i="89"/>
  <c r="CK35" i="89"/>
  <c r="CJ35" i="89"/>
  <c r="CI35" i="89"/>
  <c r="CH35" i="89"/>
  <c r="CG35" i="89"/>
  <c r="CF35" i="89"/>
  <c r="CE35" i="89"/>
  <c r="CD35" i="89"/>
  <c r="CC35" i="89"/>
  <c r="CB35" i="89"/>
  <c r="CA35" i="89"/>
  <c r="BZ35" i="89"/>
  <c r="BY35" i="89"/>
  <c r="BX35" i="89"/>
  <c r="BW35" i="89"/>
  <c r="BV35" i="89"/>
  <c r="BU35" i="89"/>
  <c r="BT35" i="89"/>
  <c r="BS35" i="89"/>
  <c r="BR35" i="89"/>
  <c r="BQ35" i="89"/>
  <c r="BP35" i="89"/>
  <c r="BO35" i="89"/>
  <c r="BN35" i="89"/>
  <c r="BM35" i="89"/>
  <c r="BL35" i="89"/>
  <c r="BK35" i="89"/>
  <c r="BJ35" i="89"/>
  <c r="BI35" i="89"/>
  <c r="BH35" i="89"/>
  <c r="BF35" i="89"/>
  <c r="BE35" i="89"/>
  <c r="BD35" i="89"/>
  <c r="BC35" i="89"/>
  <c r="BB35" i="89"/>
  <c r="BA35" i="89"/>
  <c r="AZ35" i="89"/>
  <c r="AY35" i="89"/>
  <c r="AX35" i="89"/>
  <c r="AW35" i="89"/>
  <c r="AV35" i="89"/>
  <c r="AU35" i="89"/>
  <c r="AT35" i="89"/>
  <c r="AS35" i="89"/>
  <c r="AR35" i="89"/>
  <c r="AQ35" i="89"/>
  <c r="AP35" i="89"/>
  <c r="AO35" i="89"/>
  <c r="AN35" i="89"/>
  <c r="AM35" i="89"/>
  <c r="AL35" i="89"/>
  <c r="AK35" i="89"/>
  <c r="AI35" i="89"/>
  <c r="AH35" i="89"/>
  <c r="AG35" i="89"/>
  <c r="AF35" i="89"/>
  <c r="AE35" i="89"/>
  <c r="AD35" i="89"/>
  <c r="AC35" i="89"/>
  <c r="AB35" i="89"/>
  <c r="AA35" i="89"/>
  <c r="Z35" i="89"/>
  <c r="Y35" i="89"/>
  <c r="X35" i="89"/>
  <c r="W35" i="89"/>
  <c r="V35" i="89"/>
  <c r="U35" i="89"/>
  <c r="T35" i="89"/>
  <c r="S35" i="89"/>
  <c r="R35" i="89"/>
  <c r="Q35" i="89"/>
  <c r="P35" i="89"/>
  <c r="O35" i="89"/>
  <c r="N35" i="89"/>
  <c r="IN34" i="89"/>
  <c r="IM34" i="89"/>
  <c r="IL34" i="89"/>
  <c r="IK34" i="89"/>
  <c r="IJ34" i="89"/>
  <c r="II34" i="89"/>
  <c r="IH34" i="89"/>
  <c r="IG34" i="89"/>
  <c r="IF34" i="89"/>
  <c r="IE34" i="89"/>
  <c r="ID34" i="89"/>
  <c r="IC34" i="89"/>
  <c r="IB34" i="89"/>
  <c r="IA34" i="89"/>
  <c r="HZ34" i="89"/>
  <c r="HY34" i="89"/>
  <c r="HX34" i="89"/>
  <c r="HW34" i="89"/>
  <c r="HV34" i="89"/>
  <c r="HU34" i="89"/>
  <c r="HT34" i="89"/>
  <c r="HS34" i="89"/>
  <c r="HQ34" i="89"/>
  <c r="HP34" i="89"/>
  <c r="HO34" i="89"/>
  <c r="HN34" i="89"/>
  <c r="HM34" i="89"/>
  <c r="HL34" i="89"/>
  <c r="HK34" i="89"/>
  <c r="HJ34" i="89"/>
  <c r="HI34" i="89"/>
  <c r="HH34" i="89"/>
  <c r="HG34" i="89"/>
  <c r="HF34" i="89"/>
  <c r="HE34" i="89"/>
  <c r="HD34" i="89"/>
  <c r="HC34" i="89"/>
  <c r="HB34" i="89"/>
  <c r="HA34" i="89"/>
  <c r="GZ34" i="89"/>
  <c r="GY34" i="89"/>
  <c r="GX34" i="89"/>
  <c r="GW34" i="89"/>
  <c r="GV34" i="89"/>
  <c r="GT34" i="89"/>
  <c r="GS34" i="89"/>
  <c r="GR34" i="89"/>
  <c r="GQ34" i="89"/>
  <c r="GP34" i="89"/>
  <c r="GO34" i="89"/>
  <c r="GN34" i="89"/>
  <c r="GM34" i="89"/>
  <c r="GL34" i="89"/>
  <c r="GK34" i="89"/>
  <c r="GJ34" i="89"/>
  <c r="GI34" i="89"/>
  <c r="GH34" i="89"/>
  <c r="GG34" i="89"/>
  <c r="GF34" i="89"/>
  <c r="GE34" i="89"/>
  <c r="GD34" i="89"/>
  <c r="GC34" i="89"/>
  <c r="GB34" i="89"/>
  <c r="GA34" i="89"/>
  <c r="FZ34" i="89"/>
  <c r="FY34" i="89"/>
  <c r="FW34" i="89"/>
  <c r="FV34" i="89"/>
  <c r="FU34" i="89"/>
  <c r="FT34" i="89"/>
  <c r="FS34" i="89"/>
  <c r="FR34" i="89"/>
  <c r="FQ34" i="89"/>
  <c r="FP34" i="89"/>
  <c r="FO34" i="89"/>
  <c r="FN34" i="89"/>
  <c r="FM34" i="89"/>
  <c r="FL34" i="89"/>
  <c r="FK34" i="89"/>
  <c r="FJ34" i="89"/>
  <c r="FI34" i="89"/>
  <c r="FH34" i="89"/>
  <c r="FG34" i="89"/>
  <c r="FF34" i="89"/>
  <c r="FE34" i="89"/>
  <c r="FD34" i="89"/>
  <c r="FC34" i="89"/>
  <c r="FB34" i="89"/>
  <c r="ER34" i="89"/>
  <c r="EQ34" i="89"/>
  <c r="EN34" i="89"/>
  <c r="EM34" i="89"/>
  <c r="EL34" i="89"/>
  <c r="EK34" i="89"/>
  <c r="EJ34" i="89"/>
  <c r="EI34" i="89"/>
  <c r="EH34" i="89"/>
  <c r="EG34" i="89"/>
  <c r="EF34" i="89"/>
  <c r="EE34" i="89"/>
  <c r="ED34" i="89"/>
  <c r="EC34" i="89"/>
  <c r="EB34" i="89"/>
  <c r="EA34" i="89"/>
  <c r="DZ34" i="89"/>
  <c r="DY34" i="89"/>
  <c r="DX34" i="89"/>
  <c r="DW34" i="89"/>
  <c r="DV34" i="89"/>
  <c r="DU34" i="89"/>
  <c r="DT34" i="89"/>
  <c r="DS34" i="89"/>
  <c r="DR34" i="89"/>
  <c r="DQ34" i="89"/>
  <c r="DP34" i="89"/>
  <c r="DO34" i="89"/>
  <c r="DN34" i="89"/>
  <c r="DM34" i="89"/>
  <c r="DL34" i="89"/>
  <c r="DK34" i="89"/>
  <c r="DJ34" i="89"/>
  <c r="DI34" i="89"/>
  <c r="DH34" i="89"/>
  <c r="DG34" i="89"/>
  <c r="DF34" i="89"/>
  <c r="DE34" i="89"/>
  <c r="DD34" i="89"/>
  <c r="DC34" i="89"/>
  <c r="DB34" i="89"/>
  <c r="DA34" i="89"/>
  <c r="CZ34" i="89"/>
  <c r="CY34" i="89"/>
  <c r="CW34" i="89"/>
  <c r="CV34" i="89"/>
  <c r="CU34" i="89"/>
  <c r="CT34" i="89"/>
  <c r="CS34" i="89"/>
  <c r="CR34" i="89"/>
  <c r="CQ34" i="89"/>
  <c r="CP34" i="89"/>
  <c r="CO34" i="89"/>
  <c r="CN34" i="89"/>
  <c r="CM34" i="89"/>
  <c r="CL34" i="89"/>
  <c r="CK34" i="89"/>
  <c r="CJ34" i="89"/>
  <c r="CI34" i="89"/>
  <c r="CH34" i="89"/>
  <c r="CG34" i="89"/>
  <c r="CF34" i="89"/>
  <c r="CE34" i="89"/>
  <c r="CD34" i="89"/>
  <c r="CC34" i="89"/>
  <c r="CB34" i="89"/>
  <c r="CA34" i="89"/>
  <c r="BZ34" i="89"/>
  <c r="BY34" i="89"/>
  <c r="BX34" i="89"/>
  <c r="BW34" i="89"/>
  <c r="BV34" i="89"/>
  <c r="BU34" i="89"/>
  <c r="BT34" i="89"/>
  <c r="BS34" i="89"/>
  <c r="BR34" i="89"/>
  <c r="BQ34" i="89"/>
  <c r="BP34" i="89"/>
  <c r="BO34" i="89"/>
  <c r="BN34" i="89"/>
  <c r="BM34" i="89"/>
  <c r="BL34" i="89"/>
  <c r="BK34" i="89"/>
  <c r="BJ34" i="89"/>
  <c r="BI34" i="89"/>
  <c r="BH34" i="89"/>
  <c r="BF34" i="89"/>
  <c r="BE34" i="89"/>
  <c r="BD34" i="89"/>
  <c r="BC34" i="89"/>
  <c r="BB34" i="89"/>
  <c r="BA34" i="89"/>
  <c r="AZ34" i="89"/>
  <c r="AY34" i="89"/>
  <c r="AX34" i="89"/>
  <c r="AW34" i="89"/>
  <c r="AV34" i="89"/>
  <c r="AU34" i="89"/>
  <c r="AT34" i="89"/>
  <c r="AS34" i="89"/>
  <c r="AR34" i="89"/>
  <c r="AQ34" i="89"/>
  <c r="AP34" i="89"/>
  <c r="AO34" i="89"/>
  <c r="AN34" i="89"/>
  <c r="AM34" i="89"/>
  <c r="AL34" i="89"/>
  <c r="AK34" i="89"/>
  <c r="AI34" i="89"/>
  <c r="AH34" i="89"/>
  <c r="AG34" i="89"/>
  <c r="AF34" i="89"/>
  <c r="AE34" i="89"/>
  <c r="AD34" i="89"/>
  <c r="AC34" i="89"/>
  <c r="AB34" i="89"/>
  <c r="AA34" i="89"/>
  <c r="Z34" i="89"/>
  <c r="Y34" i="89"/>
  <c r="X34" i="89"/>
  <c r="W34" i="89"/>
  <c r="V34" i="89"/>
  <c r="U34" i="89"/>
  <c r="T34" i="89"/>
  <c r="S34" i="89"/>
  <c r="R34" i="89"/>
  <c r="Q34" i="89"/>
  <c r="P34" i="89"/>
  <c r="O34" i="89"/>
  <c r="N34" i="89"/>
  <c r="IN33" i="89"/>
  <c r="IM33" i="89"/>
  <c r="IL33" i="89"/>
  <c r="IK33" i="89"/>
  <c r="IJ33" i="89"/>
  <c r="II33" i="89"/>
  <c r="IH33" i="89"/>
  <c r="IG33" i="89"/>
  <c r="IF33" i="89"/>
  <c r="IE33" i="89"/>
  <c r="ID33" i="89"/>
  <c r="IC33" i="89"/>
  <c r="IB33" i="89"/>
  <c r="IA33" i="89"/>
  <c r="HZ33" i="89"/>
  <c r="HY33" i="89"/>
  <c r="HX33" i="89"/>
  <c r="HW33" i="89"/>
  <c r="HV33" i="89"/>
  <c r="HU33" i="89"/>
  <c r="HT33" i="89"/>
  <c r="HS33" i="89"/>
  <c r="HQ33" i="89"/>
  <c r="HP33" i="89"/>
  <c r="HO33" i="89"/>
  <c r="HN33" i="89"/>
  <c r="HM33" i="89"/>
  <c r="HL33" i="89"/>
  <c r="HK33" i="89"/>
  <c r="HJ33" i="89"/>
  <c r="HI33" i="89"/>
  <c r="HH33" i="89"/>
  <c r="HG33" i="89"/>
  <c r="HF33" i="89"/>
  <c r="HE33" i="89"/>
  <c r="HD33" i="89"/>
  <c r="HC33" i="89"/>
  <c r="HB33" i="89"/>
  <c r="HA33" i="89"/>
  <c r="GZ33" i="89"/>
  <c r="GY33" i="89"/>
  <c r="GX33" i="89"/>
  <c r="GW33" i="89"/>
  <c r="GV33" i="89"/>
  <c r="GT33" i="89"/>
  <c r="GS33" i="89"/>
  <c r="GR33" i="89"/>
  <c r="GQ33" i="89"/>
  <c r="GP33" i="89"/>
  <c r="GO33" i="89"/>
  <c r="GN33" i="89"/>
  <c r="GM33" i="89"/>
  <c r="GL33" i="89"/>
  <c r="GK33" i="89"/>
  <c r="GJ33" i="89"/>
  <c r="GI33" i="89"/>
  <c r="GH33" i="89"/>
  <c r="GG33" i="89"/>
  <c r="GF33" i="89"/>
  <c r="GE33" i="89"/>
  <c r="GD33" i="89"/>
  <c r="GC33" i="89"/>
  <c r="GB33" i="89"/>
  <c r="GA33" i="89"/>
  <c r="FZ33" i="89"/>
  <c r="FY33" i="89"/>
  <c r="FW33" i="89"/>
  <c r="FV33" i="89"/>
  <c r="FU33" i="89"/>
  <c r="FT33" i="89"/>
  <c r="FS33" i="89"/>
  <c r="FR33" i="89"/>
  <c r="FQ33" i="89"/>
  <c r="FP33" i="89"/>
  <c r="FO33" i="89"/>
  <c r="FN33" i="89"/>
  <c r="FM33" i="89"/>
  <c r="FL33" i="89"/>
  <c r="FK33" i="89"/>
  <c r="FJ33" i="89"/>
  <c r="FI33" i="89"/>
  <c r="FH33" i="89"/>
  <c r="FG33" i="89"/>
  <c r="FF33" i="89"/>
  <c r="FE33" i="89"/>
  <c r="FD33" i="89"/>
  <c r="FC33" i="89"/>
  <c r="FB33" i="89"/>
  <c r="ER33" i="89"/>
  <c r="EQ33" i="89"/>
  <c r="EN33" i="89"/>
  <c r="EM33" i="89"/>
  <c r="EL33" i="89"/>
  <c r="EK33" i="89"/>
  <c r="EJ33" i="89"/>
  <c r="EI33" i="89"/>
  <c r="EH33" i="89"/>
  <c r="EG33" i="89"/>
  <c r="EF33" i="89"/>
  <c r="EE33" i="89"/>
  <c r="ED33" i="89"/>
  <c r="EC33" i="89"/>
  <c r="EB33" i="89"/>
  <c r="EA33" i="89"/>
  <c r="DZ33" i="89"/>
  <c r="DY33" i="89"/>
  <c r="DX33" i="89"/>
  <c r="DW33" i="89"/>
  <c r="DV33" i="89"/>
  <c r="DU33" i="89"/>
  <c r="DT33" i="89"/>
  <c r="DS33" i="89"/>
  <c r="DR33" i="89"/>
  <c r="DQ33" i="89"/>
  <c r="DP33" i="89"/>
  <c r="DO33" i="89"/>
  <c r="DN33" i="89"/>
  <c r="DM33" i="89"/>
  <c r="DL33" i="89"/>
  <c r="DK33" i="89"/>
  <c r="DJ33" i="89"/>
  <c r="DI33" i="89"/>
  <c r="DH33" i="89"/>
  <c r="DG33" i="89"/>
  <c r="DF33" i="89"/>
  <c r="DE33" i="89"/>
  <c r="DD33" i="89"/>
  <c r="DC33" i="89"/>
  <c r="DB33" i="89"/>
  <c r="DA33" i="89"/>
  <c r="CZ33" i="89"/>
  <c r="CY33" i="89"/>
  <c r="CW33" i="89"/>
  <c r="CV33" i="89"/>
  <c r="CU33" i="89"/>
  <c r="CT33" i="89"/>
  <c r="CS33" i="89"/>
  <c r="CR33" i="89"/>
  <c r="CQ33" i="89"/>
  <c r="CP33" i="89"/>
  <c r="CO33" i="89"/>
  <c r="CN33" i="89"/>
  <c r="CM33" i="89"/>
  <c r="CL33" i="89"/>
  <c r="CK33" i="89"/>
  <c r="CJ33" i="89"/>
  <c r="CI33" i="89"/>
  <c r="CH33" i="89"/>
  <c r="CG33" i="89"/>
  <c r="CF33" i="89"/>
  <c r="CE33" i="89"/>
  <c r="CD33" i="89"/>
  <c r="CC33" i="89"/>
  <c r="CB33" i="89"/>
  <c r="CA33" i="89"/>
  <c r="BZ33" i="89"/>
  <c r="BY33" i="89"/>
  <c r="BX33" i="89"/>
  <c r="BW33" i="89"/>
  <c r="BV33" i="89"/>
  <c r="BU33" i="89"/>
  <c r="BT33" i="89"/>
  <c r="BS33" i="89"/>
  <c r="BR33" i="89"/>
  <c r="BQ33" i="89"/>
  <c r="BP33" i="89"/>
  <c r="BO33" i="89"/>
  <c r="BN33" i="89"/>
  <c r="BM33" i="89"/>
  <c r="BL33" i="89"/>
  <c r="BK33" i="89"/>
  <c r="BJ33" i="89"/>
  <c r="BI33" i="89"/>
  <c r="BH33" i="89"/>
  <c r="BF33" i="89"/>
  <c r="BE33" i="89"/>
  <c r="BD33" i="89"/>
  <c r="BC33" i="89"/>
  <c r="BB33" i="89"/>
  <c r="BA33" i="89"/>
  <c r="AZ33" i="89"/>
  <c r="AY33" i="89"/>
  <c r="AX33" i="89"/>
  <c r="AW33" i="89"/>
  <c r="AV33" i="89"/>
  <c r="AU33" i="89"/>
  <c r="AT33" i="89"/>
  <c r="AS33" i="89"/>
  <c r="AR33" i="89"/>
  <c r="AQ33" i="89"/>
  <c r="AP33" i="89"/>
  <c r="AO33" i="89"/>
  <c r="AN33" i="89"/>
  <c r="AM33" i="89"/>
  <c r="AL33" i="89"/>
  <c r="AK33" i="89"/>
  <c r="AI33" i="89"/>
  <c r="AH33" i="89"/>
  <c r="AG33" i="89"/>
  <c r="AF33" i="89"/>
  <c r="AE33" i="89"/>
  <c r="AD33" i="89"/>
  <c r="AC33" i="89"/>
  <c r="AB33" i="89"/>
  <c r="AA33" i="89"/>
  <c r="Z33" i="89"/>
  <c r="Y33" i="89"/>
  <c r="X33" i="89"/>
  <c r="W33" i="89"/>
  <c r="V33" i="89"/>
  <c r="U33" i="89"/>
  <c r="T33" i="89"/>
  <c r="S33" i="89"/>
  <c r="R33" i="89"/>
  <c r="Q33" i="89"/>
  <c r="P33" i="89"/>
  <c r="O33" i="89"/>
  <c r="N33" i="89"/>
  <c r="IN32" i="89"/>
  <c r="IM32" i="89"/>
  <c r="IL32" i="89"/>
  <c r="IK32" i="89"/>
  <c r="IJ32" i="89"/>
  <c r="II32" i="89"/>
  <c r="IH32" i="89"/>
  <c r="IG32" i="89"/>
  <c r="IF32" i="89"/>
  <c r="IE32" i="89"/>
  <c r="ID32" i="89"/>
  <c r="IC32" i="89"/>
  <c r="IB32" i="89"/>
  <c r="IA32" i="89"/>
  <c r="HZ32" i="89"/>
  <c r="HY32" i="89"/>
  <c r="HX32" i="89"/>
  <c r="HW32" i="89"/>
  <c r="HV32" i="89"/>
  <c r="HU32" i="89"/>
  <c r="HT32" i="89"/>
  <c r="HS32" i="89"/>
  <c r="HQ32" i="89"/>
  <c r="HP32" i="89"/>
  <c r="HO32" i="89"/>
  <c r="HN32" i="89"/>
  <c r="HM32" i="89"/>
  <c r="HL32" i="89"/>
  <c r="HK32" i="89"/>
  <c r="HJ32" i="89"/>
  <c r="HI32" i="89"/>
  <c r="HH32" i="89"/>
  <c r="HG32" i="89"/>
  <c r="HF32" i="89"/>
  <c r="HE32" i="89"/>
  <c r="HD32" i="89"/>
  <c r="HC32" i="89"/>
  <c r="HB32" i="89"/>
  <c r="HA32" i="89"/>
  <c r="GZ32" i="89"/>
  <c r="GY32" i="89"/>
  <c r="GX32" i="89"/>
  <c r="GW32" i="89"/>
  <c r="GV32" i="89"/>
  <c r="GT32" i="89"/>
  <c r="GS32" i="89"/>
  <c r="GR32" i="89"/>
  <c r="GQ32" i="89"/>
  <c r="GP32" i="89"/>
  <c r="GO32" i="89"/>
  <c r="GN32" i="89"/>
  <c r="GM32" i="89"/>
  <c r="GL32" i="89"/>
  <c r="GK32" i="89"/>
  <c r="GJ32" i="89"/>
  <c r="GI32" i="89"/>
  <c r="GH32" i="89"/>
  <c r="GG32" i="89"/>
  <c r="GF32" i="89"/>
  <c r="GE32" i="89"/>
  <c r="GD32" i="89"/>
  <c r="GC32" i="89"/>
  <c r="GB32" i="89"/>
  <c r="GA32" i="89"/>
  <c r="FZ32" i="89"/>
  <c r="FY32" i="89"/>
  <c r="FW32" i="89"/>
  <c r="FV32" i="89"/>
  <c r="FU32" i="89"/>
  <c r="FT32" i="89"/>
  <c r="FS32" i="89"/>
  <c r="FR32" i="89"/>
  <c r="FQ32" i="89"/>
  <c r="FP32" i="89"/>
  <c r="FO32" i="89"/>
  <c r="FN32" i="89"/>
  <c r="FM32" i="89"/>
  <c r="FL32" i="89"/>
  <c r="FK32" i="89"/>
  <c r="FJ32" i="89"/>
  <c r="FI32" i="89"/>
  <c r="FH32" i="89"/>
  <c r="FG32" i="89"/>
  <c r="FF32" i="89"/>
  <c r="FE32" i="89"/>
  <c r="FD32" i="89"/>
  <c r="FC32" i="89"/>
  <c r="FB32" i="89"/>
  <c r="ER32" i="89"/>
  <c r="EQ32" i="89"/>
  <c r="EN32" i="89"/>
  <c r="EM32" i="89"/>
  <c r="EL32" i="89"/>
  <c r="EK32" i="89"/>
  <c r="EJ32" i="89"/>
  <c r="EI32" i="89"/>
  <c r="EH32" i="89"/>
  <c r="EG32" i="89"/>
  <c r="EF32" i="89"/>
  <c r="EE32" i="89"/>
  <c r="ED32" i="89"/>
  <c r="EC32" i="89"/>
  <c r="EB32" i="89"/>
  <c r="EA32" i="89"/>
  <c r="DZ32" i="89"/>
  <c r="DY32" i="89"/>
  <c r="DX32" i="89"/>
  <c r="DW32" i="89"/>
  <c r="DV32" i="89"/>
  <c r="DU32" i="89"/>
  <c r="DT32" i="89"/>
  <c r="DS32" i="89"/>
  <c r="DR32" i="89"/>
  <c r="DQ32" i="89"/>
  <c r="DP32" i="89"/>
  <c r="DO32" i="89"/>
  <c r="DN32" i="89"/>
  <c r="DM32" i="89"/>
  <c r="DL32" i="89"/>
  <c r="DK32" i="89"/>
  <c r="DJ32" i="89"/>
  <c r="DI32" i="89"/>
  <c r="DH32" i="89"/>
  <c r="DG32" i="89"/>
  <c r="DF32" i="89"/>
  <c r="DE32" i="89"/>
  <c r="DD32" i="89"/>
  <c r="DC32" i="89"/>
  <c r="DB32" i="89"/>
  <c r="DA32" i="89"/>
  <c r="CZ32" i="89"/>
  <c r="CY32" i="89"/>
  <c r="CW32" i="89"/>
  <c r="CV32" i="89"/>
  <c r="CU32" i="89"/>
  <c r="CT32" i="89"/>
  <c r="CS32" i="89"/>
  <c r="CR32" i="89"/>
  <c r="CQ32" i="89"/>
  <c r="CP32" i="89"/>
  <c r="CO32" i="89"/>
  <c r="CN32" i="89"/>
  <c r="CM32" i="89"/>
  <c r="CL32" i="89"/>
  <c r="CK32" i="89"/>
  <c r="CJ32" i="89"/>
  <c r="CI32" i="89"/>
  <c r="CH32" i="89"/>
  <c r="CG32" i="89"/>
  <c r="CF32" i="89"/>
  <c r="CE32" i="89"/>
  <c r="CD32" i="89"/>
  <c r="CC32" i="89"/>
  <c r="CB32" i="89"/>
  <c r="CA32" i="89"/>
  <c r="BZ32" i="89"/>
  <c r="BY32" i="89"/>
  <c r="BX32" i="89"/>
  <c r="BW32" i="89"/>
  <c r="BV32" i="89"/>
  <c r="BU32" i="89"/>
  <c r="BT32" i="89"/>
  <c r="BS32" i="89"/>
  <c r="BR32" i="89"/>
  <c r="BQ32" i="89"/>
  <c r="BP32" i="89"/>
  <c r="BO32" i="89"/>
  <c r="BN32" i="89"/>
  <c r="BM32" i="89"/>
  <c r="BL32" i="89"/>
  <c r="BK32" i="89"/>
  <c r="BJ32" i="89"/>
  <c r="BI32" i="89"/>
  <c r="BH32" i="89"/>
  <c r="BF32" i="89"/>
  <c r="BE32" i="89"/>
  <c r="BD32" i="89"/>
  <c r="BC32" i="89"/>
  <c r="BB32" i="89"/>
  <c r="BA32" i="89"/>
  <c r="AZ32" i="89"/>
  <c r="AY32" i="89"/>
  <c r="AX32" i="89"/>
  <c r="AW32" i="89"/>
  <c r="AV32" i="89"/>
  <c r="AU32" i="89"/>
  <c r="AT32" i="89"/>
  <c r="AS32" i="89"/>
  <c r="AR32" i="89"/>
  <c r="AQ32" i="89"/>
  <c r="AP32" i="89"/>
  <c r="AO32" i="89"/>
  <c r="AN32" i="89"/>
  <c r="AM32" i="89"/>
  <c r="AL32" i="89"/>
  <c r="AK32" i="89"/>
  <c r="AI32" i="89"/>
  <c r="AH32" i="89"/>
  <c r="AG32" i="89"/>
  <c r="AF32" i="89"/>
  <c r="AE32" i="89"/>
  <c r="AD32" i="89"/>
  <c r="AC32" i="89"/>
  <c r="AB32" i="89"/>
  <c r="AA32" i="89"/>
  <c r="Z32" i="89"/>
  <c r="Y32" i="89"/>
  <c r="X32" i="89"/>
  <c r="W32" i="89"/>
  <c r="V32" i="89"/>
  <c r="U32" i="89"/>
  <c r="T32" i="89"/>
  <c r="S32" i="89"/>
  <c r="R32" i="89"/>
  <c r="Q32" i="89"/>
  <c r="P32" i="89"/>
  <c r="O32" i="89"/>
  <c r="N32" i="89"/>
  <c r="IN31" i="89"/>
  <c r="IM31" i="89"/>
  <c r="IL31" i="89"/>
  <c r="IK31" i="89"/>
  <c r="IJ31" i="89"/>
  <c r="II31" i="89"/>
  <c r="IH31" i="89"/>
  <c r="IG31" i="89"/>
  <c r="IF31" i="89"/>
  <c r="IE31" i="89"/>
  <c r="ID31" i="89"/>
  <c r="IC31" i="89"/>
  <c r="IB31" i="89"/>
  <c r="IA31" i="89"/>
  <c r="HZ31" i="89"/>
  <c r="HY31" i="89"/>
  <c r="HX31" i="89"/>
  <c r="HW31" i="89"/>
  <c r="HV31" i="89"/>
  <c r="HU31" i="89"/>
  <c r="HT31" i="89"/>
  <c r="HS31" i="89"/>
  <c r="HQ31" i="89"/>
  <c r="HP31" i="89"/>
  <c r="HO31" i="89"/>
  <c r="HN31" i="89"/>
  <c r="HM31" i="89"/>
  <c r="HL31" i="89"/>
  <c r="HK31" i="89"/>
  <c r="HJ31" i="89"/>
  <c r="HI31" i="89"/>
  <c r="HH31" i="89"/>
  <c r="HG31" i="89"/>
  <c r="HF31" i="89"/>
  <c r="HE31" i="89"/>
  <c r="HD31" i="89"/>
  <c r="HC31" i="89"/>
  <c r="HB31" i="89"/>
  <c r="HA31" i="89"/>
  <c r="GZ31" i="89"/>
  <c r="GY31" i="89"/>
  <c r="GX31" i="89"/>
  <c r="GW31" i="89"/>
  <c r="GV31" i="89"/>
  <c r="GT31" i="89"/>
  <c r="GS31" i="89"/>
  <c r="GR31" i="89"/>
  <c r="GQ31" i="89"/>
  <c r="GP31" i="89"/>
  <c r="GO31" i="89"/>
  <c r="GN31" i="89"/>
  <c r="GM31" i="89"/>
  <c r="GL31" i="89"/>
  <c r="GK31" i="89"/>
  <c r="GJ31" i="89"/>
  <c r="GI31" i="89"/>
  <c r="GH31" i="89"/>
  <c r="GG31" i="89"/>
  <c r="GF31" i="89"/>
  <c r="GE31" i="89"/>
  <c r="GD31" i="89"/>
  <c r="GC31" i="89"/>
  <c r="GB31" i="89"/>
  <c r="GA31" i="89"/>
  <c r="FZ31" i="89"/>
  <c r="FY31" i="89"/>
  <c r="FW31" i="89"/>
  <c r="FV31" i="89"/>
  <c r="FU31" i="89"/>
  <c r="FT31" i="89"/>
  <c r="FS31" i="89"/>
  <c r="FR31" i="89"/>
  <c r="FQ31" i="89"/>
  <c r="FP31" i="89"/>
  <c r="FO31" i="89"/>
  <c r="FN31" i="89"/>
  <c r="FM31" i="89"/>
  <c r="FL31" i="89"/>
  <c r="FK31" i="89"/>
  <c r="FJ31" i="89"/>
  <c r="FI31" i="89"/>
  <c r="FH31" i="89"/>
  <c r="FG31" i="89"/>
  <c r="FF31" i="89"/>
  <c r="FE31" i="89"/>
  <c r="FD31" i="89"/>
  <c r="FC31" i="89"/>
  <c r="FB31" i="89"/>
  <c r="ER31" i="89"/>
  <c r="EQ31" i="89"/>
  <c r="EN31" i="89"/>
  <c r="EM31" i="89"/>
  <c r="EL31" i="89"/>
  <c r="EK31" i="89"/>
  <c r="EJ31" i="89"/>
  <c r="EI31" i="89"/>
  <c r="EH31" i="89"/>
  <c r="EG31" i="89"/>
  <c r="EF31" i="89"/>
  <c r="EE31" i="89"/>
  <c r="ED31" i="89"/>
  <c r="EC31" i="89"/>
  <c r="EB31" i="89"/>
  <c r="EA31" i="89"/>
  <c r="DZ31" i="89"/>
  <c r="DY31" i="89"/>
  <c r="DX31" i="89"/>
  <c r="DW31" i="89"/>
  <c r="DV31" i="89"/>
  <c r="DU31" i="89"/>
  <c r="DT31" i="89"/>
  <c r="DS31" i="89"/>
  <c r="DR31" i="89"/>
  <c r="DQ31" i="89"/>
  <c r="DP31" i="89"/>
  <c r="DO31" i="89"/>
  <c r="DN31" i="89"/>
  <c r="DM31" i="89"/>
  <c r="DL31" i="89"/>
  <c r="DK31" i="89"/>
  <c r="DJ31" i="89"/>
  <c r="DI31" i="89"/>
  <c r="DH31" i="89"/>
  <c r="DG31" i="89"/>
  <c r="DF31" i="89"/>
  <c r="DE31" i="89"/>
  <c r="DD31" i="89"/>
  <c r="DC31" i="89"/>
  <c r="DB31" i="89"/>
  <c r="DA31" i="89"/>
  <c r="CZ31" i="89"/>
  <c r="CY31" i="89"/>
  <c r="CW31" i="89"/>
  <c r="CV31" i="89"/>
  <c r="CU31" i="89"/>
  <c r="CT31" i="89"/>
  <c r="CS31" i="89"/>
  <c r="CR31" i="89"/>
  <c r="CQ31" i="89"/>
  <c r="CP31" i="89"/>
  <c r="CO31" i="89"/>
  <c r="CN31" i="89"/>
  <c r="CM31" i="89"/>
  <c r="CL31" i="89"/>
  <c r="CK31" i="89"/>
  <c r="CJ31" i="89"/>
  <c r="CI31" i="89"/>
  <c r="CH31" i="89"/>
  <c r="CG31" i="89"/>
  <c r="CF31" i="89"/>
  <c r="CE31" i="89"/>
  <c r="CD31" i="89"/>
  <c r="CC31" i="89"/>
  <c r="CB31" i="89"/>
  <c r="CA31" i="89"/>
  <c r="BZ31" i="89"/>
  <c r="BY31" i="89"/>
  <c r="BX31" i="89"/>
  <c r="BW31" i="89"/>
  <c r="BV31" i="89"/>
  <c r="BU31" i="89"/>
  <c r="BT31" i="89"/>
  <c r="BS31" i="89"/>
  <c r="BR31" i="89"/>
  <c r="BQ31" i="89"/>
  <c r="BP31" i="89"/>
  <c r="BO31" i="89"/>
  <c r="BN31" i="89"/>
  <c r="BM31" i="89"/>
  <c r="BL31" i="89"/>
  <c r="BK31" i="89"/>
  <c r="BJ31" i="89"/>
  <c r="BI31" i="89"/>
  <c r="BH31" i="89"/>
  <c r="BF31" i="89"/>
  <c r="BE31" i="89"/>
  <c r="BD31" i="89"/>
  <c r="BC31" i="89"/>
  <c r="BB31" i="89"/>
  <c r="BA31" i="89"/>
  <c r="AZ31" i="89"/>
  <c r="AY31" i="89"/>
  <c r="AX31" i="89"/>
  <c r="AW31" i="89"/>
  <c r="AV31" i="89"/>
  <c r="AU31" i="89"/>
  <c r="AT31" i="89"/>
  <c r="AS31" i="89"/>
  <c r="AR31" i="89"/>
  <c r="AQ31" i="89"/>
  <c r="AP31" i="89"/>
  <c r="AO31" i="89"/>
  <c r="AN31" i="89"/>
  <c r="AM31" i="89"/>
  <c r="AL31" i="89"/>
  <c r="AK31" i="89"/>
  <c r="AI31" i="89"/>
  <c r="AH31" i="89"/>
  <c r="AG31" i="89"/>
  <c r="AF31" i="89"/>
  <c r="AE31" i="89"/>
  <c r="AD31" i="89"/>
  <c r="AC31" i="89"/>
  <c r="AB31" i="89"/>
  <c r="AA31" i="89"/>
  <c r="Z31" i="89"/>
  <c r="Y31" i="89"/>
  <c r="X31" i="89"/>
  <c r="W31" i="89"/>
  <c r="V31" i="89"/>
  <c r="U31" i="89"/>
  <c r="T31" i="89"/>
  <c r="S31" i="89"/>
  <c r="R31" i="89"/>
  <c r="Q31" i="89"/>
  <c r="P31" i="89"/>
  <c r="O31" i="89"/>
  <c r="N31" i="89"/>
  <c r="IN30" i="89"/>
  <c r="IM30" i="89"/>
  <c r="IL30" i="89"/>
  <c r="IK30" i="89"/>
  <c r="IJ30" i="89"/>
  <c r="II30" i="89"/>
  <c r="IH30" i="89"/>
  <c r="IG30" i="89"/>
  <c r="IF30" i="89"/>
  <c r="IE30" i="89"/>
  <c r="ID30" i="89"/>
  <c r="IC30" i="89"/>
  <c r="IB30" i="89"/>
  <c r="IA30" i="89"/>
  <c r="HZ30" i="89"/>
  <c r="HY30" i="89"/>
  <c r="HX30" i="89"/>
  <c r="HW30" i="89"/>
  <c r="HV30" i="89"/>
  <c r="HU30" i="89"/>
  <c r="HT30" i="89"/>
  <c r="HS30" i="89"/>
  <c r="HQ30" i="89"/>
  <c r="HP30" i="89"/>
  <c r="HO30" i="89"/>
  <c r="HN30" i="89"/>
  <c r="HM30" i="89"/>
  <c r="HL30" i="89"/>
  <c r="HK30" i="89"/>
  <c r="HJ30" i="89"/>
  <c r="HI30" i="89"/>
  <c r="HH30" i="89"/>
  <c r="HG30" i="89"/>
  <c r="HF30" i="89"/>
  <c r="HE30" i="89"/>
  <c r="HD30" i="89"/>
  <c r="HC30" i="89"/>
  <c r="HB30" i="89"/>
  <c r="HA30" i="89"/>
  <c r="GZ30" i="89"/>
  <c r="GY30" i="89"/>
  <c r="GX30" i="89"/>
  <c r="GW30" i="89"/>
  <c r="GV30" i="89"/>
  <c r="GT30" i="89"/>
  <c r="GS30" i="89"/>
  <c r="GR30" i="89"/>
  <c r="GQ30" i="89"/>
  <c r="GP30" i="89"/>
  <c r="GO30" i="89"/>
  <c r="GN30" i="89"/>
  <c r="GM30" i="89"/>
  <c r="GL30" i="89"/>
  <c r="GK30" i="89"/>
  <c r="GJ30" i="89"/>
  <c r="GI30" i="89"/>
  <c r="GH30" i="89"/>
  <c r="GG30" i="89"/>
  <c r="GF30" i="89"/>
  <c r="GE30" i="89"/>
  <c r="GD30" i="89"/>
  <c r="GC30" i="89"/>
  <c r="GB30" i="89"/>
  <c r="GA30" i="89"/>
  <c r="FZ30" i="89"/>
  <c r="FY30" i="89"/>
  <c r="FW30" i="89"/>
  <c r="FV30" i="89"/>
  <c r="FU30" i="89"/>
  <c r="FT30" i="89"/>
  <c r="FS30" i="89"/>
  <c r="FR30" i="89"/>
  <c r="FQ30" i="89"/>
  <c r="FP30" i="89"/>
  <c r="FO30" i="89"/>
  <c r="FN30" i="89"/>
  <c r="FM30" i="89"/>
  <c r="FL30" i="89"/>
  <c r="FK30" i="89"/>
  <c r="FJ30" i="89"/>
  <c r="FI30" i="89"/>
  <c r="FH30" i="89"/>
  <c r="FG30" i="89"/>
  <c r="FF30" i="89"/>
  <c r="FE30" i="89"/>
  <c r="FD30" i="89"/>
  <c r="FC30" i="89"/>
  <c r="FB30" i="89"/>
  <c r="ER30" i="89"/>
  <c r="EQ30" i="89"/>
  <c r="EN30" i="89"/>
  <c r="EM30" i="89"/>
  <c r="EL30" i="89"/>
  <c r="EK30" i="89"/>
  <c r="EJ30" i="89"/>
  <c r="EI30" i="89"/>
  <c r="EH30" i="89"/>
  <c r="EG30" i="89"/>
  <c r="EF30" i="89"/>
  <c r="EE30" i="89"/>
  <c r="ED30" i="89"/>
  <c r="EC30" i="89"/>
  <c r="EB30" i="89"/>
  <c r="EA30" i="89"/>
  <c r="DZ30" i="89"/>
  <c r="DY30" i="89"/>
  <c r="DX30" i="89"/>
  <c r="DW30" i="89"/>
  <c r="DV30" i="89"/>
  <c r="DU30" i="89"/>
  <c r="DT30" i="89"/>
  <c r="DS30" i="89"/>
  <c r="DR30" i="89"/>
  <c r="DQ30" i="89"/>
  <c r="DP30" i="89"/>
  <c r="DO30" i="89"/>
  <c r="DN30" i="89"/>
  <c r="DM30" i="89"/>
  <c r="DL30" i="89"/>
  <c r="DK30" i="89"/>
  <c r="DJ30" i="89"/>
  <c r="DI30" i="89"/>
  <c r="DH30" i="89"/>
  <c r="DG30" i="89"/>
  <c r="DF30" i="89"/>
  <c r="DE30" i="89"/>
  <c r="DD30" i="89"/>
  <c r="DC30" i="89"/>
  <c r="DB30" i="89"/>
  <c r="DA30" i="89"/>
  <c r="CZ30" i="89"/>
  <c r="CY30" i="89"/>
  <c r="CW30" i="89"/>
  <c r="CV30" i="89"/>
  <c r="CU30" i="89"/>
  <c r="CT30" i="89"/>
  <c r="CS30" i="89"/>
  <c r="CR30" i="89"/>
  <c r="CQ30" i="89"/>
  <c r="CP30" i="89"/>
  <c r="CO30" i="89"/>
  <c r="CN30" i="89"/>
  <c r="CM30" i="89"/>
  <c r="CL30" i="89"/>
  <c r="CK30" i="89"/>
  <c r="CJ30" i="89"/>
  <c r="CI30" i="89"/>
  <c r="CH30" i="89"/>
  <c r="CG30" i="89"/>
  <c r="CF30" i="89"/>
  <c r="CE30" i="89"/>
  <c r="CD30" i="89"/>
  <c r="CC30" i="89"/>
  <c r="CB30" i="89"/>
  <c r="CA30" i="89"/>
  <c r="BZ30" i="89"/>
  <c r="BY30" i="89"/>
  <c r="BX30" i="89"/>
  <c r="BW30" i="89"/>
  <c r="BV30" i="89"/>
  <c r="BU30" i="89"/>
  <c r="BT30" i="89"/>
  <c r="BS30" i="89"/>
  <c r="BR30" i="89"/>
  <c r="BQ30" i="89"/>
  <c r="BP30" i="89"/>
  <c r="BO30" i="89"/>
  <c r="BN30" i="89"/>
  <c r="BM30" i="89"/>
  <c r="BL30" i="89"/>
  <c r="BK30" i="89"/>
  <c r="BJ30" i="89"/>
  <c r="BI30" i="89"/>
  <c r="BH30" i="89"/>
  <c r="BF30" i="89"/>
  <c r="BE30" i="89"/>
  <c r="BD30" i="89"/>
  <c r="BC30" i="89"/>
  <c r="BB30" i="89"/>
  <c r="BA30" i="89"/>
  <c r="AZ30" i="89"/>
  <c r="AY30" i="89"/>
  <c r="AX30" i="89"/>
  <c r="AW30" i="89"/>
  <c r="AV30" i="89"/>
  <c r="AU30" i="89"/>
  <c r="AT30" i="89"/>
  <c r="AS30" i="89"/>
  <c r="AR30" i="89"/>
  <c r="AQ30" i="89"/>
  <c r="AP30" i="89"/>
  <c r="AO30" i="89"/>
  <c r="AN30" i="89"/>
  <c r="AM30" i="89"/>
  <c r="AL30" i="89"/>
  <c r="AK30" i="89"/>
  <c r="AI30" i="89"/>
  <c r="AH30" i="89"/>
  <c r="AG30" i="89"/>
  <c r="AF30" i="89"/>
  <c r="AE30" i="89"/>
  <c r="AD30" i="89"/>
  <c r="AC30" i="89"/>
  <c r="AB30" i="89"/>
  <c r="AA30" i="89"/>
  <c r="Z30" i="89"/>
  <c r="Y30" i="89"/>
  <c r="X30" i="89"/>
  <c r="W30" i="89"/>
  <c r="V30" i="89"/>
  <c r="U30" i="89"/>
  <c r="T30" i="89"/>
  <c r="S30" i="89"/>
  <c r="R30" i="89"/>
  <c r="Q30" i="89"/>
  <c r="P30" i="89"/>
  <c r="O30" i="89"/>
  <c r="N30" i="89"/>
  <c r="IN29" i="89"/>
  <c r="IM29" i="89"/>
  <c r="IL29" i="89"/>
  <c r="IK29" i="89"/>
  <c r="IJ29" i="89"/>
  <c r="II29" i="89"/>
  <c r="IH29" i="89"/>
  <c r="IG29" i="89"/>
  <c r="IF29" i="89"/>
  <c r="IE29" i="89"/>
  <c r="ID29" i="89"/>
  <c r="IC29" i="89"/>
  <c r="IB29" i="89"/>
  <c r="IA29" i="89"/>
  <c r="HZ29" i="89"/>
  <c r="HY29" i="89"/>
  <c r="HX29" i="89"/>
  <c r="HW29" i="89"/>
  <c r="HV29" i="89"/>
  <c r="HU29" i="89"/>
  <c r="HT29" i="89"/>
  <c r="HS29" i="89"/>
  <c r="HQ29" i="89"/>
  <c r="HP29" i="89"/>
  <c r="HO29" i="89"/>
  <c r="HN29" i="89"/>
  <c r="HM29" i="89"/>
  <c r="HL29" i="89"/>
  <c r="HK29" i="89"/>
  <c r="HJ29" i="89"/>
  <c r="HI29" i="89"/>
  <c r="HH29" i="89"/>
  <c r="HG29" i="89"/>
  <c r="HF29" i="89"/>
  <c r="HE29" i="89"/>
  <c r="HD29" i="89"/>
  <c r="HC29" i="89"/>
  <c r="HB29" i="89"/>
  <c r="HA29" i="89"/>
  <c r="GZ29" i="89"/>
  <c r="GY29" i="89"/>
  <c r="GX29" i="89"/>
  <c r="GW29" i="89"/>
  <c r="GV29" i="89"/>
  <c r="GT29" i="89"/>
  <c r="GS29" i="89"/>
  <c r="GR29" i="89"/>
  <c r="GQ29" i="89"/>
  <c r="GP29" i="89"/>
  <c r="GO29" i="89"/>
  <c r="GN29" i="89"/>
  <c r="GM29" i="89"/>
  <c r="GL29" i="89"/>
  <c r="GK29" i="89"/>
  <c r="GJ29" i="89"/>
  <c r="GI29" i="89"/>
  <c r="GH29" i="89"/>
  <c r="GG29" i="89"/>
  <c r="GF29" i="89"/>
  <c r="GE29" i="89"/>
  <c r="GD29" i="89"/>
  <c r="GC29" i="89"/>
  <c r="GB29" i="89"/>
  <c r="GA29" i="89"/>
  <c r="FZ29" i="89"/>
  <c r="FY29" i="89"/>
  <c r="FW29" i="89"/>
  <c r="FV29" i="89"/>
  <c r="FU29" i="89"/>
  <c r="FT29" i="89"/>
  <c r="FS29" i="89"/>
  <c r="FR29" i="89"/>
  <c r="FQ29" i="89"/>
  <c r="FP29" i="89"/>
  <c r="FO29" i="89"/>
  <c r="FN29" i="89"/>
  <c r="FM29" i="89"/>
  <c r="FL29" i="89"/>
  <c r="FK29" i="89"/>
  <c r="FJ29" i="89"/>
  <c r="FI29" i="89"/>
  <c r="FH29" i="89"/>
  <c r="FG29" i="89"/>
  <c r="FF29" i="89"/>
  <c r="FE29" i="89"/>
  <c r="FD29" i="89"/>
  <c r="FC29" i="89"/>
  <c r="FB29" i="89"/>
  <c r="ER29" i="89"/>
  <c r="EQ29" i="89"/>
  <c r="EN29" i="89"/>
  <c r="EM29" i="89"/>
  <c r="EL29" i="89"/>
  <c r="EK29" i="89"/>
  <c r="EJ29" i="89"/>
  <c r="EI29" i="89"/>
  <c r="EH29" i="89"/>
  <c r="EG29" i="89"/>
  <c r="EF29" i="89"/>
  <c r="EE29" i="89"/>
  <c r="ED29" i="89"/>
  <c r="EC29" i="89"/>
  <c r="EB29" i="89"/>
  <c r="EA29" i="89"/>
  <c r="DZ29" i="89"/>
  <c r="DY29" i="89"/>
  <c r="DX29" i="89"/>
  <c r="DW29" i="89"/>
  <c r="DV29" i="89"/>
  <c r="DU29" i="89"/>
  <c r="DT29" i="89"/>
  <c r="DS29" i="89"/>
  <c r="DR29" i="89"/>
  <c r="DQ29" i="89"/>
  <c r="DP29" i="89"/>
  <c r="DO29" i="89"/>
  <c r="DN29" i="89"/>
  <c r="DM29" i="89"/>
  <c r="DL29" i="89"/>
  <c r="DK29" i="89"/>
  <c r="DJ29" i="89"/>
  <c r="DI29" i="89"/>
  <c r="DH29" i="89"/>
  <c r="DG29" i="89"/>
  <c r="DF29" i="89"/>
  <c r="DE29" i="89"/>
  <c r="DD29" i="89"/>
  <c r="DC29" i="89"/>
  <c r="DB29" i="89"/>
  <c r="DA29" i="89"/>
  <c r="CZ29" i="89"/>
  <c r="CY29" i="89"/>
  <c r="CW29" i="89"/>
  <c r="CV29" i="89"/>
  <c r="CU29" i="89"/>
  <c r="CT29" i="89"/>
  <c r="CS29" i="89"/>
  <c r="CR29" i="89"/>
  <c r="CQ29" i="89"/>
  <c r="CP29" i="89"/>
  <c r="CO29" i="89"/>
  <c r="CN29" i="89"/>
  <c r="CM29" i="89"/>
  <c r="CL29" i="89"/>
  <c r="CK29" i="89"/>
  <c r="CJ29" i="89"/>
  <c r="CI29" i="89"/>
  <c r="CH29" i="89"/>
  <c r="CG29" i="89"/>
  <c r="CF29" i="89"/>
  <c r="CE29" i="89"/>
  <c r="CD29" i="89"/>
  <c r="CC29" i="89"/>
  <c r="CB29" i="89"/>
  <c r="CA29" i="89"/>
  <c r="BZ29" i="89"/>
  <c r="BY29" i="89"/>
  <c r="BX29" i="89"/>
  <c r="BW29" i="89"/>
  <c r="BV29" i="89"/>
  <c r="BU29" i="89"/>
  <c r="BT29" i="89"/>
  <c r="BS29" i="89"/>
  <c r="BR29" i="89"/>
  <c r="BQ29" i="89"/>
  <c r="BP29" i="89"/>
  <c r="BO29" i="89"/>
  <c r="BN29" i="89"/>
  <c r="BM29" i="89"/>
  <c r="BL29" i="89"/>
  <c r="BK29" i="89"/>
  <c r="BJ29" i="89"/>
  <c r="BI29" i="89"/>
  <c r="BH29" i="89"/>
  <c r="BF29" i="89"/>
  <c r="BE29" i="89"/>
  <c r="BD29" i="89"/>
  <c r="BC29" i="89"/>
  <c r="BB29" i="89"/>
  <c r="BA29" i="89"/>
  <c r="AZ29" i="89"/>
  <c r="AY29" i="89"/>
  <c r="AX29" i="89"/>
  <c r="AW29" i="89"/>
  <c r="AV29" i="89"/>
  <c r="AU29" i="89"/>
  <c r="AT29" i="89"/>
  <c r="AS29" i="89"/>
  <c r="AR29" i="89"/>
  <c r="AQ29" i="89"/>
  <c r="AP29" i="89"/>
  <c r="AO29" i="89"/>
  <c r="AN29" i="89"/>
  <c r="AM29" i="89"/>
  <c r="AL29" i="89"/>
  <c r="AK29" i="89"/>
  <c r="AI29" i="89"/>
  <c r="AH29" i="89"/>
  <c r="AG29" i="89"/>
  <c r="AF29" i="89"/>
  <c r="AE29" i="89"/>
  <c r="AD29" i="89"/>
  <c r="AC29" i="89"/>
  <c r="AB29" i="89"/>
  <c r="AA29" i="89"/>
  <c r="Z29" i="89"/>
  <c r="Y29" i="89"/>
  <c r="X29" i="89"/>
  <c r="W29" i="89"/>
  <c r="V29" i="89"/>
  <c r="U29" i="89"/>
  <c r="T29" i="89"/>
  <c r="S29" i="89"/>
  <c r="R29" i="89"/>
  <c r="Q29" i="89"/>
  <c r="P29" i="89"/>
  <c r="O29" i="89"/>
  <c r="N29" i="89"/>
  <c r="IN28" i="89"/>
  <c r="IM28" i="89"/>
  <c r="IL28" i="89"/>
  <c r="IK28" i="89"/>
  <c r="IJ28" i="89"/>
  <c r="II28" i="89"/>
  <c r="IH28" i="89"/>
  <c r="IG28" i="89"/>
  <c r="IF28" i="89"/>
  <c r="IE28" i="89"/>
  <c r="ID28" i="89"/>
  <c r="IC28" i="89"/>
  <c r="IB28" i="89"/>
  <c r="IA28" i="89"/>
  <c r="HZ28" i="89"/>
  <c r="HY28" i="89"/>
  <c r="HX28" i="89"/>
  <c r="HW28" i="89"/>
  <c r="HV28" i="89"/>
  <c r="HU28" i="89"/>
  <c r="HT28" i="89"/>
  <c r="HS28" i="89"/>
  <c r="HQ28" i="89"/>
  <c r="HP28" i="89"/>
  <c r="HO28" i="89"/>
  <c r="HN28" i="89"/>
  <c r="HM28" i="89"/>
  <c r="HL28" i="89"/>
  <c r="HK28" i="89"/>
  <c r="HJ28" i="89"/>
  <c r="HI28" i="89"/>
  <c r="HH28" i="89"/>
  <c r="HG28" i="89"/>
  <c r="HF28" i="89"/>
  <c r="HE28" i="89"/>
  <c r="HD28" i="89"/>
  <c r="HC28" i="89"/>
  <c r="HB28" i="89"/>
  <c r="HA28" i="89"/>
  <c r="GZ28" i="89"/>
  <c r="GY28" i="89"/>
  <c r="GX28" i="89"/>
  <c r="GW28" i="89"/>
  <c r="GV28" i="89"/>
  <c r="GT28" i="89"/>
  <c r="GS28" i="89"/>
  <c r="GR28" i="89"/>
  <c r="GQ28" i="89"/>
  <c r="GP28" i="89"/>
  <c r="GO28" i="89"/>
  <c r="GN28" i="89"/>
  <c r="GM28" i="89"/>
  <c r="GL28" i="89"/>
  <c r="GK28" i="89"/>
  <c r="GJ28" i="89"/>
  <c r="GI28" i="89"/>
  <c r="GH28" i="89"/>
  <c r="GG28" i="89"/>
  <c r="GF28" i="89"/>
  <c r="GE28" i="89"/>
  <c r="GD28" i="89"/>
  <c r="GC28" i="89"/>
  <c r="GB28" i="89"/>
  <c r="GA28" i="89"/>
  <c r="FZ28" i="89"/>
  <c r="FY28" i="89"/>
  <c r="FW28" i="89"/>
  <c r="FV28" i="89"/>
  <c r="FU28" i="89"/>
  <c r="FT28" i="89"/>
  <c r="FS28" i="89"/>
  <c r="FR28" i="89"/>
  <c r="FQ28" i="89"/>
  <c r="FP28" i="89"/>
  <c r="FO28" i="89"/>
  <c r="FN28" i="89"/>
  <c r="FM28" i="89"/>
  <c r="FL28" i="89"/>
  <c r="FK28" i="89"/>
  <c r="FJ28" i="89"/>
  <c r="FI28" i="89"/>
  <c r="FH28" i="89"/>
  <c r="FG28" i="89"/>
  <c r="FF28" i="89"/>
  <c r="FE28" i="89"/>
  <c r="FD28" i="89"/>
  <c r="FC28" i="89"/>
  <c r="FB28" i="89"/>
  <c r="ER28" i="89"/>
  <c r="EQ28" i="89"/>
  <c r="EN28" i="89"/>
  <c r="EM28" i="89"/>
  <c r="EL28" i="89"/>
  <c r="EK28" i="89"/>
  <c r="EJ28" i="89"/>
  <c r="EI28" i="89"/>
  <c r="EH28" i="89"/>
  <c r="EG28" i="89"/>
  <c r="EF28" i="89"/>
  <c r="EE28" i="89"/>
  <c r="ED28" i="89"/>
  <c r="EC28" i="89"/>
  <c r="EB28" i="89"/>
  <c r="EA28" i="89"/>
  <c r="DZ28" i="89"/>
  <c r="DY28" i="89"/>
  <c r="DX28" i="89"/>
  <c r="DW28" i="89"/>
  <c r="DV28" i="89"/>
  <c r="DU28" i="89"/>
  <c r="DT28" i="89"/>
  <c r="DS28" i="89"/>
  <c r="DR28" i="89"/>
  <c r="DQ28" i="89"/>
  <c r="DP28" i="89"/>
  <c r="DO28" i="89"/>
  <c r="DN28" i="89"/>
  <c r="DM28" i="89"/>
  <c r="DL28" i="89"/>
  <c r="DK28" i="89"/>
  <c r="DJ28" i="89"/>
  <c r="DI28" i="89"/>
  <c r="DH28" i="89"/>
  <c r="DG28" i="89"/>
  <c r="DF28" i="89"/>
  <c r="DE28" i="89"/>
  <c r="DD28" i="89"/>
  <c r="DC28" i="89"/>
  <c r="DB28" i="89"/>
  <c r="DA28" i="89"/>
  <c r="CZ28" i="89"/>
  <c r="CY28" i="89"/>
  <c r="CW28" i="89"/>
  <c r="CV28" i="89"/>
  <c r="CU28" i="89"/>
  <c r="CT28" i="89"/>
  <c r="CS28" i="89"/>
  <c r="CR28" i="89"/>
  <c r="CQ28" i="89"/>
  <c r="CP28" i="89"/>
  <c r="CO28" i="89"/>
  <c r="CN28" i="89"/>
  <c r="CM28" i="89"/>
  <c r="CL28" i="89"/>
  <c r="CK28" i="89"/>
  <c r="CJ28" i="89"/>
  <c r="CI28" i="89"/>
  <c r="CH28" i="89"/>
  <c r="CG28" i="89"/>
  <c r="CF28" i="89"/>
  <c r="CE28" i="89"/>
  <c r="CD28" i="89"/>
  <c r="CC28" i="89"/>
  <c r="CB28" i="89"/>
  <c r="CA28" i="89"/>
  <c r="BZ28" i="89"/>
  <c r="BY28" i="89"/>
  <c r="BX28" i="89"/>
  <c r="BW28" i="89"/>
  <c r="BV28" i="89"/>
  <c r="BU28" i="89"/>
  <c r="BT28" i="89"/>
  <c r="BS28" i="89"/>
  <c r="BR28" i="89"/>
  <c r="BQ28" i="89"/>
  <c r="BP28" i="89"/>
  <c r="BO28" i="89"/>
  <c r="BN28" i="89"/>
  <c r="BM28" i="89"/>
  <c r="BL28" i="89"/>
  <c r="BK28" i="89"/>
  <c r="BJ28" i="89"/>
  <c r="BI28" i="89"/>
  <c r="BH28" i="89"/>
  <c r="BF28" i="89"/>
  <c r="BE28" i="89"/>
  <c r="BD28" i="89"/>
  <c r="BC28" i="89"/>
  <c r="BB28" i="89"/>
  <c r="BA28" i="89"/>
  <c r="AZ28" i="89"/>
  <c r="AY28" i="89"/>
  <c r="AX28" i="89"/>
  <c r="AW28" i="89"/>
  <c r="AV28" i="89"/>
  <c r="AU28" i="89"/>
  <c r="AT28" i="89"/>
  <c r="AS28" i="89"/>
  <c r="AR28" i="89"/>
  <c r="AQ28" i="89"/>
  <c r="AP28" i="89"/>
  <c r="AO28" i="89"/>
  <c r="AN28" i="89"/>
  <c r="AM28" i="89"/>
  <c r="AL28" i="89"/>
  <c r="AK28" i="89"/>
  <c r="AI28" i="89"/>
  <c r="AH28" i="89"/>
  <c r="AG28" i="89"/>
  <c r="AF28" i="89"/>
  <c r="AE28" i="89"/>
  <c r="AD28" i="89"/>
  <c r="AC28" i="89"/>
  <c r="AB28" i="89"/>
  <c r="AA28" i="89"/>
  <c r="Z28" i="89"/>
  <c r="Y28" i="89"/>
  <c r="X28" i="89"/>
  <c r="W28" i="89"/>
  <c r="V28" i="89"/>
  <c r="U28" i="89"/>
  <c r="T28" i="89"/>
  <c r="S28" i="89"/>
  <c r="R28" i="89"/>
  <c r="Q28" i="89"/>
  <c r="P28" i="89"/>
  <c r="O28" i="89"/>
  <c r="N28" i="89"/>
  <c r="IN27" i="89"/>
  <c r="IM27" i="89"/>
  <c r="IL27" i="89"/>
  <c r="IK27" i="89"/>
  <c r="IJ27" i="89"/>
  <c r="II27" i="89"/>
  <c r="IH27" i="89"/>
  <c r="IG27" i="89"/>
  <c r="IF27" i="89"/>
  <c r="IE27" i="89"/>
  <c r="ID27" i="89"/>
  <c r="IC27" i="89"/>
  <c r="IB27" i="89"/>
  <c r="IA27" i="89"/>
  <c r="HZ27" i="89"/>
  <c r="HY27" i="89"/>
  <c r="HX27" i="89"/>
  <c r="HW27" i="89"/>
  <c r="HV27" i="89"/>
  <c r="HU27" i="89"/>
  <c r="HT27" i="89"/>
  <c r="HS27" i="89"/>
  <c r="HQ27" i="89"/>
  <c r="HP27" i="89"/>
  <c r="HO27" i="89"/>
  <c r="HN27" i="89"/>
  <c r="HM27" i="89"/>
  <c r="HL27" i="89"/>
  <c r="HK27" i="89"/>
  <c r="HJ27" i="89"/>
  <c r="HI27" i="89"/>
  <c r="HH27" i="89"/>
  <c r="HG27" i="89"/>
  <c r="HF27" i="89"/>
  <c r="HE27" i="89"/>
  <c r="HD27" i="89"/>
  <c r="HC27" i="89"/>
  <c r="HB27" i="89"/>
  <c r="HA27" i="89"/>
  <c r="GZ27" i="89"/>
  <c r="GY27" i="89"/>
  <c r="GX27" i="89"/>
  <c r="GW27" i="89"/>
  <c r="GV27" i="89"/>
  <c r="GT27" i="89"/>
  <c r="GS27" i="89"/>
  <c r="GR27" i="89"/>
  <c r="GQ27" i="89"/>
  <c r="GP27" i="89"/>
  <c r="GO27" i="89"/>
  <c r="GN27" i="89"/>
  <c r="GM27" i="89"/>
  <c r="GL27" i="89"/>
  <c r="GK27" i="89"/>
  <c r="GJ27" i="89"/>
  <c r="GI27" i="89"/>
  <c r="GH27" i="89"/>
  <c r="GG27" i="89"/>
  <c r="GF27" i="89"/>
  <c r="GE27" i="89"/>
  <c r="GD27" i="89"/>
  <c r="GC27" i="89"/>
  <c r="GB27" i="89"/>
  <c r="GA27" i="89"/>
  <c r="FZ27" i="89"/>
  <c r="FY27" i="89"/>
  <c r="FW27" i="89"/>
  <c r="FV27" i="89"/>
  <c r="FU27" i="89"/>
  <c r="FT27" i="89"/>
  <c r="FS27" i="89"/>
  <c r="FR27" i="89"/>
  <c r="FQ27" i="89"/>
  <c r="FP27" i="89"/>
  <c r="FO27" i="89"/>
  <c r="FN27" i="89"/>
  <c r="FM27" i="89"/>
  <c r="FL27" i="89"/>
  <c r="FK27" i="89"/>
  <c r="FJ27" i="89"/>
  <c r="FI27" i="89"/>
  <c r="FH27" i="89"/>
  <c r="FG27" i="89"/>
  <c r="FF27" i="89"/>
  <c r="FE27" i="89"/>
  <c r="FD27" i="89"/>
  <c r="FC27" i="89"/>
  <c r="FB27" i="89"/>
  <c r="ER27" i="89"/>
  <c r="EQ27" i="89"/>
  <c r="EN27" i="89"/>
  <c r="EM27" i="89"/>
  <c r="EL27" i="89"/>
  <c r="EK27" i="89"/>
  <c r="EJ27" i="89"/>
  <c r="EI27" i="89"/>
  <c r="EH27" i="89"/>
  <c r="EG27" i="89"/>
  <c r="EF27" i="89"/>
  <c r="EE27" i="89"/>
  <c r="ED27" i="89"/>
  <c r="EC27" i="89"/>
  <c r="EB27" i="89"/>
  <c r="EA27" i="89"/>
  <c r="DZ27" i="89"/>
  <c r="DY27" i="89"/>
  <c r="DX27" i="89"/>
  <c r="DW27" i="89"/>
  <c r="DV27" i="89"/>
  <c r="DU27" i="89"/>
  <c r="DT27" i="89"/>
  <c r="DS27" i="89"/>
  <c r="DR27" i="89"/>
  <c r="DQ27" i="89"/>
  <c r="DP27" i="89"/>
  <c r="DO27" i="89"/>
  <c r="DN27" i="89"/>
  <c r="DM27" i="89"/>
  <c r="DL27" i="89"/>
  <c r="DK27" i="89"/>
  <c r="DJ27" i="89"/>
  <c r="DI27" i="89"/>
  <c r="DH27" i="89"/>
  <c r="DG27" i="89"/>
  <c r="DF27" i="89"/>
  <c r="DE27" i="89"/>
  <c r="DD27" i="89"/>
  <c r="DC27" i="89"/>
  <c r="DB27" i="89"/>
  <c r="DA27" i="89"/>
  <c r="CZ27" i="89"/>
  <c r="CY27" i="89"/>
  <c r="CW27" i="89"/>
  <c r="CV27" i="89"/>
  <c r="CU27" i="89"/>
  <c r="CT27" i="89"/>
  <c r="CS27" i="89"/>
  <c r="CR27" i="89"/>
  <c r="CQ27" i="89"/>
  <c r="CP27" i="89"/>
  <c r="CO27" i="89"/>
  <c r="CN27" i="89"/>
  <c r="CM27" i="89"/>
  <c r="CL27" i="89"/>
  <c r="CK27" i="89"/>
  <c r="CJ27" i="89"/>
  <c r="CI27" i="89"/>
  <c r="CH27" i="89"/>
  <c r="CG27" i="89"/>
  <c r="CF27" i="89"/>
  <c r="CE27" i="89"/>
  <c r="CD27" i="89"/>
  <c r="CC27" i="89"/>
  <c r="CB27" i="89"/>
  <c r="CA27" i="89"/>
  <c r="BZ27" i="89"/>
  <c r="BY27" i="89"/>
  <c r="BX27" i="89"/>
  <c r="BW27" i="89"/>
  <c r="BV27" i="89"/>
  <c r="BU27" i="89"/>
  <c r="BT27" i="89"/>
  <c r="BS27" i="89"/>
  <c r="BR27" i="89"/>
  <c r="BQ27" i="89"/>
  <c r="BP27" i="89"/>
  <c r="BO27" i="89"/>
  <c r="BN27" i="89"/>
  <c r="BM27" i="89"/>
  <c r="BL27" i="89"/>
  <c r="BK27" i="89"/>
  <c r="BJ27" i="89"/>
  <c r="BI27" i="89"/>
  <c r="BH27" i="89"/>
  <c r="BF27" i="89"/>
  <c r="BE27" i="89"/>
  <c r="BD27" i="89"/>
  <c r="BC27" i="89"/>
  <c r="BB27" i="89"/>
  <c r="BA27" i="89"/>
  <c r="AZ27" i="89"/>
  <c r="AY27" i="89"/>
  <c r="AX27" i="89"/>
  <c r="AW27" i="89"/>
  <c r="AV27" i="89"/>
  <c r="AU27" i="89"/>
  <c r="AT27" i="89"/>
  <c r="AS27" i="89"/>
  <c r="AR27" i="89"/>
  <c r="AQ27" i="89"/>
  <c r="AP27" i="89"/>
  <c r="AO27" i="89"/>
  <c r="AN27" i="89"/>
  <c r="AM27" i="89"/>
  <c r="AL27" i="89"/>
  <c r="AK27" i="89"/>
  <c r="AI27" i="89"/>
  <c r="AH27" i="89"/>
  <c r="AG27" i="89"/>
  <c r="AF27" i="89"/>
  <c r="AE27" i="89"/>
  <c r="AD27" i="89"/>
  <c r="AC27" i="89"/>
  <c r="AB27" i="89"/>
  <c r="AA27" i="89"/>
  <c r="Z27" i="89"/>
  <c r="Y27" i="89"/>
  <c r="X27" i="89"/>
  <c r="W27" i="89"/>
  <c r="V27" i="89"/>
  <c r="U27" i="89"/>
  <c r="T27" i="89"/>
  <c r="S27" i="89"/>
  <c r="R27" i="89"/>
  <c r="Q27" i="89"/>
  <c r="P27" i="89"/>
  <c r="O27" i="89"/>
  <c r="N27" i="89"/>
  <c r="IN26" i="89"/>
  <c r="IM26" i="89"/>
  <c r="IL26" i="89"/>
  <c r="IK26" i="89"/>
  <c r="IJ26" i="89"/>
  <c r="II26" i="89"/>
  <c r="IH26" i="89"/>
  <c r="IG26" i="89"/>
  <c r="IF26" i="89"/>
  <c r="IE26" i="89"/>
  <c r="ID26" i="89"/>
  <c r="IC26" i="89"/>
  <c r="IB26" i="89"/>
  <c r="IA26" i="89"/>
  <c r="HZ26" i="89"/>
  <c r="HY26" i="89"/>
  <c r="HX26" i="89"/>
  <c r="HW26" i="89"/>
  <c r="HV26" i="89"/>
  <c r="HU26" i="89"/>
  <c r="HT26" i="89"/>
  <c r="HS26" i="89"/>
  <c r="HQ26" i="89"/>
  <c r="HP26" i="89"/>
  <c r="HO26" i="89"/>
  <c r="HN26" i="89"/>
  <c r="HM26" i="89"/>
  <c r="HL26" i="89"/>
  <c r="HK26" i="89"/>
  <c r="HJ26" i="89"/>
  <c r="HI26" i="89"/>
  <c r="HH26" i="89"/>
  <c r="HG26" i="89"/>
  <c r="HF26" i="89"/>
  <c r="HE26" i="89"/>
  <c r="HD26" i="89"/>
  <c r="HC26" i="89"/>
  <c r="HB26" i="89"/>
  <c r="HA26" i="89"/>
  <c r="GZ26" i="89"/>
  <c r="GY26" i="89"/>
  <c r="GX26" i="89"/>
  <c r="GW26" i="89"/>
  <c r="GV26" i="89"/>
  <c r="GT26" i="89"/>
  <c r="GS26" i="89"/>
  <c r="GR26" i="89"/>
  <c r="GQ26" i="89"/>
  <c r="GP26" i="89"/>
  <c r="GO26" i="89"/>
  <c r="GN26" i="89"/>
  <c r="GM26" i="89"/>
  <c r="GL26" i="89"/>
  <c r="GK26" i="89"/>
  <c r="GJ26" i="89"/>
  <c r="GI26" i="89"/>
  <c r="GH26" i="89"/>
  <c r="GG26" i="89"/>
  <c r="GF26" i="89"/>
  <c r="GE26" i="89"/>
  <c r="GD26" i="89"/>
  <c r="GC26" i="89"/>
  <c r="GB26" i="89"/>
  <c r="GA26" i="89"/>
  <c r="FZ26" i="89"/>
  <c r="FY26" i="89"/>
  <c r="FW26" i="89"/>
  <c r="FV26" i="89"/>
  <c r="FU26" i="89"/>
  <c r="FT26" i="89"/>
  <c r="FS26" i="89"/>
  <c r="FR26" i="89"/>
  <c r="FQ26" i="89"/>
  <c r="FP26" i="89"/>
  <c r="FO26" i="89"/>
  <c r="FN26" i="89"/>
  <c r="FM26" i="89"/>
  <c r="FL26" i="89"/>
  <c r="FK26" i="89"/>
  <c r="FJ26" i="89"/>
  <c r="FI26" i="89"/>
  <c r="FH26" i="89"/>
  <c r="FG26" i="89"/>
  <c r="FF26" i="89"/>
  <c r="FE26" i="89"/>
  <c r="FD26" i="89"/>
  <c r="FC26" i="89"/>
  <c r="FB26" i="89"/>
  <c r="ER26" i="89"/>
  <c r="EQ26" i="89"/>
  <c r="EN26" i="89"/>
  <c r="EM26" i="89"/>
  <c r="EL26" i="89"/>
  <c r="EK26" i="89"/>
  <c r="EJ26" i="89"/>
  <c r="EI26" i="89"/>
  <c r="EH26" i="89"/>
  <c r="EG26" i="89"/>
  <c r="EF26" i="89"/>
  <c r="EE26" i="89"/>
  <c r="ED26" i="89"/>
  <c r="EC26" i="89"/>
  <c r="EB26" i="89"/>
  <c r="EA26" i="89"/>
  <c r="DZ26" i="89"/>
  <c r="DY26" i="89"/>
  <c r="DX26" i="89"/>
  <c r="DW26" i="89"/>
  <c r="DV26" i="89"/>
  <c r="DU26" i="89"/>
  <c r="DT26" i="89"/>
  <c r="DS26" i="89"/>
  <c r="DR26" i="89"/>
  <c r="DQ26" i="89"/>
  <c r="DP26" i="89"/>
  <c r="DO26" i="89"/>
  <c r="DN26" i="89"/>
  <c r="DM26" i="89"/>
  <c r="DL26" i="89"/>
  <c r="DK26" i="89"/>
  <c r="DJ26" i="89"/>
  <c r="DI26" i="89"/>
  <c r="DH26" i="89"/>
  <c r="DG26" i="89"/>
  <c r="DF26" i="89"/>
  <c r="DE26" i="89"/>
  <c r="DD26" i="89"/>
  <c r="DC26" i="89"/>
  <c r="DB26" i="89"/>
  <c r="DA26" i="89"/>
  <c r="CZ26" i="89"/>
  <c r="CY26" i="89"/>
  <c r="CW26" i="89"/>
  <c r="CV26" i="89"/>
  <c r="CU26" i="89"/>
  <c r="CT26" i="89"/>
  <c r="CS26" i="89"/>
  <c r="CR26" i="89"/>
  <c r="CQ26" i="89"/>
  <c r="CP26" i="89"/>
  <c r="CO26" i="89"/>
  <c r="CN26" i="89"/>
  <c r="CM26" i="89"/>
  <c r="CL26" i="89"/>
  <c r="CK26" i="89"/>
  <c r="CJ26" i="89"/>
  <c r="CI26" i="89"/>
  <c r="CH26" i="89"/>
  <c r="CG26" i="89"/>
  <c r="CF26" i="89"/>
  <c r="CE26" i="89"/>
  <c r="CD26" i="89"/>
  <c r="CC26" i="89"/>
  <c r="CB26" i="89"/>
  <c r="CA26" i="89"/>
  <c r="BZ26" i="89"/>
  <c r="BY26" i="89"/>
  <c r="BX26" i="89"/>
  <c r="BW26" i="89"/>
  <c r="BV26" i="89"/>
  <c r="BU26" i="89"/>
  <c r="BT26" i="89"/>
  <c r="BS26" i="89"/>
  <c r="BR26" i="89"/>
  <c r="BQ26" i="89"/>
  <c r="BP26" i="89"/>
  <c r="BO26" i="89"/>
  <c r="BN26" i="89"/>
  <c r="BM26" i="89"/>
  <c r="BL26" i="89"/>
  <c r="BK26" i="89"/>
  <c r="BJ26" i="89"/>
  <c r="BI26" i="89"/>
  <c r="BH26" i="89"/>
  <c r="BF26" i="89"/>
  <c r="BE26" i="89"/>
  <c r="BD26" i="89"/>
  <c r="BC26" i="89"/>
  <c r="BB26" i="89"/>
  <c r="BA26" i="89"/>
  <c r="AZ26" i="89"/>
  <c r="AY26" i="89"/>
  <c r="AX26" i="89"/>
  <c r="AW26" i="89"/>
  <c r="AV26" i="89"/>
  <c r="AU26" i="89"/>
  <c r="AT26" i="89"/>
  <c r="AS26" i="89"/>
  <c r="AR26" i="89"/>
  <c r="AQ26" i="89"/>
  <c r="AP26" i="89"/>
  <c r="AO26" i="89"/>
  <c r="AN26" i="89"/>
  <c r="AM26" i="89"/>
  <c r="AL26" i="89"/>
  <c r="AK26" i="89"/>
  <c r="AI26" i="89"/>
  <c r="AH26" i="89"/>
  <c r="AG26" i="89"/>
  <c r="AF26" i="89"/>
  <c r="AE26" i="89"/>
  <c r="AD26" i="89"/>
  <c r="AC26" i="89"/>
  <c r="AB26" i="89"/>
  <c r="AA26" i="89"/>
  <c r="Z26" i="89"/>
  <c r="Y26" i="89"/>
  <c r="X26" i="89"/>
  <c r="W26" i="89"/>
  <c r="V26" i="89"/>
  <c r="U26" i="89"/>
  <c r="T26" i="89"/>
  <c r="S26" i="89"/>
  <c r="R26" i="89"/>
  <c r="Q26" i="89"/>
  <c r="P26" i="89"/>
  <c r="O26" i="89"/>
  <c r="N26" i="89"/>
  <c r="IN25" i="89"/>
  <c r="IM25" i="89"/>
  <c r="IL25" i="89"/>
  <c r="IK25" i="89"/>
  <c r="IJ25" i="89"/>
  <c r="II25" i="89"/>
  <c r="IH25" i="89"/>
  <c r="IG25" i="89"/>
  <c r="IF25" i="89"/>
  <c r="IE25" i="89"/>
  <c r="ID25" i="89"/>
  <c r="IC25" i="89"/>
  <c r="IB25" i="89"/>
  <c r="IA25" i="89"/>
  <c r="HZ25" i="89"/>
  <c r="HY25" i="89"/>
  <c r="HX25" i="89"/>
  <c r="HW25" i="89"/>
  <c r="HV25" i="89"/>
  <c r="HU25" i="89"/>
  <c r="HT25" i="89"/>
  <c r="HS25" i="89"/>
  <c r="HQ25" i="89"/>
  <c r="HP25" i="89"/>
  <c r="HO25" i="89"/>
  <c r="HN25" i="89"/>
  <c r="HM25" i="89"/>
  <c r="HL25" i="89"/>
  <c r="HK25" i="89"/>
  <c r="HJ25" i="89"/>
  <c r="HI25" i="89"/>
  <c r="HH25" i="89"/>
  <c r="HG25" i="89"/>
  <c r="HF25" i="89"/>
  <c r="HE25" i="89"/>
  <c r="HD25" i="89"/>
  <c r="HC25" i="89"/>
  <c r="HB25" i="89"/>
  <c r="HA25" i="89"/>
  <c r="GZ25" i="89"/>
  <c r="GY25" i="89"/>
  <c r="GX25" i="89"/>
  <c r="GW25" i="89"/>
  <c r="GV25" i="89"/>
  <c r="GT25" i="89"/>
  <c r="GS25" i="89"/>
  <c r="GR25" i="89"/>
  <c r="GQ25" i="89"/>
  <c r="GP25" i="89"/>
  <c r="GO25" i="89"/>
  <c r="GN25" i="89"/>
  <c r="GM25" i="89"/>
  <c r="GL25" i="89"/>
  <c r="GK25" i="89"/>
  <c r="GJ25" i="89"/>
  <c r="GI25" i="89"/>
  <c r="GH25" i="89"/>
  <c r="GG25" i="89"/>
  <c r="GF25" i="89"/>
  <c r="GE25" i="89"/>
  <c r="GD25" i="89"/>
  <c r="GC25" i="89"/>
  <c r="GB25" i="89"/>
  <c r="GA25" i="89"/>
  <c r="FZ25" i="89"/>
  <c r="FY25" i="89"/>
  <c r="FW25" i="89"/>
  <c r="FV25" i="89"/>
  <c r="FU25" i="89"/>
  <c r="FT25" i="89"/>
  <c r="FS25" i="89"/>
  <c r="FR25" i="89"/>
  <c r="FQ25" i="89"/>
  <c r="FP25" i="89"/>
  <c r="FO25" i="89"/>
  <c r="FN25" i="89"/>
  <c r="FM25" i="89"/>
  <c r="FL25" i="89"/>
  <c r="FK25" i="89"/>
  <c r="FJ25" i="89"/>
  <c r="FI25" i="89"/>
  <c r="FH25" i="89"/>
  <c r="FG25" i="89"/>
  <c r="FF25" i="89"/>
  <c r="FE25" i="89"/>
  <c r="FD25" i="89"/>
  <c r="FC25" i="89"/>
  <c r="FB25" i="89"/>
  <c r="ER25" i="89"/>
  <c r="EQ25" i="89"/>
  <c r="EN25" i="89"/>
  <c r="EM25" i="89"/>
  <c r="EL25" i="89"/>
  <c r="EK25" i="89"/>
  <c r="EJ25" i="89"/>
  <c r="EI25" i="89"/>
  <c r="EH25" i="89"/>
  <c r="EG25" i="89"/>
  <c r="EF25" i="89"/>
  <c r="EE25" i="89"/>
  <c r="ED25" i="89"/>
  <c r="EC25" i="89"/>
  <c r="EB25" i="89"/>
  <c r="EA25" i="89"/>
  <c r="DZ25" i="89"/>
  <c r="DY25" i="89"/>
  <c r="DX25" i="89"/>
  <c r="DW25" i="89"/>
  <c r="DV25" i="89"/>
  <c r="DU25" i="89"/>
  <c r="DT25" i="89"/>
  <c r="DS25" i="89"/>
  <c r="DR25" i="89"/>
  <c r="DQ25" i="89"/>
  <c r="DP25" i="89"/>
  <c r="DO25" i="89"/>
  <c r="DN25" i="89"/>
  <c r="DM25" i="89"/>
  <c r="DL25" i="89"/>
  <c r="DK25" i="89"/>
  <c r="DJ25" i="89"/>
  <c r="DI25" i="89"/>
  <c r="DH25" i="89"/>
  <c r="DG25" i="89"/>
  <c r="DF25" i="89"/>
  <c r="DE25" i="89"/>
  <c r="DD25" i="89"/>
  <c r="DC25" i="89"/>
  <c r="DB25" i="89"/>
  <c r="DA25" i="89"/>
  <c r="CZ25" i="89"/>
  <c r="CY25" i="89"/>
  <c r="CW25" i="89"/>
  <c r="CV25" i="89"/>
  <c r="CU25" i="89"/>
  <c r="CT25" i="89"/>
  <c r="CS25" i="89"/>
  <c r="CR25" i="89"/>
  <c r="CQ25" i="89"/>
  <c r="CP25" i="89"/>
  <c r="CO25" i="89"/>
  <c r="CN25" i="89"/>
  <c r="CM25" i="89"/>
  <c r="CL25" i="89"/>
  <c r="CK25" i="89"/>
  <c r="CJ25" i="89"/>
  <c r="CI25" i="89"/>
  <c r="CH25" i="89"/>
  <c r="CG25" i="89"/>
  <c r="CF25" i="89"/>
  <c r="CE25" i="89"/>
  <c r="CD25" i="89"/>
  <c r="CC25" i="89"/>
  <c r="CB25" i="89"/>
  <c r="CA25" i="89"/>
  <c r="BZ25" i="89"/>
  <c r="BY25" i="89"/>
  <c r="BX25" i="89"/>
  <c r="BW25" i="89"/>
  <c r="BV25" i="89"/>
  <c r="BU25" i="89"/>
  <c r="BT25" i="89"/>
  <c r="BS25" i="89"/>
  <c r="BR25" i="89"/>
  <c r="BQ25" i="89"/>
  <c r="BP25" i="89"/>
  <c r="BO25" i="89"/>
  <c r="BN25" i="89"/>
  <c r="BM25" i="89"/>
  <c r="BL25" i="89"/>
  <c r="BK25" i="89"/>
  <c r="BJ25" i="89"/>
  <c r="BI25" i="89"/>
  <c r="BH25" i="89"/>
  <c r="BF25" i="89"/>
  <c r="BE25" i="89"/>
  <c r="BD25" i="89"/>
  <c r="BC25" i="89"/>
  <c r="BB25" i="89"/>
  <c r="BA25" i="89"/>
  <c r="AZ25" i="89"/>
  <c r="AY25" i="89"/>
  <c r="AX25" i="89"/>
  <c r="AW25" i="89"/>
  <c r="AV25" i="89"/>
  <c r="AU25" i="89"/>
  <c r="AT25" i="89"/>
  <c r="AS25" i="89"/>
  <c r="AR25" i="89"/>
  <c r="AQ25" i="89"/>
  <c r="AP25" i="89"/>
  <c r="AO25" i="89"/>
  <c r="AN25" i="89"/>
  <c r="AM25" i="89"/>
  <c r="AL25" i="89"/>
  <c r="AK25" i="89"/>
  <c r="AI25" i="89"/>
  <c r="AH25" i="89"/>
  <c r="AG25" i="89"/>
  <c r="AF25" i="89"/>
  <c r="AE25" i="89"/>
  <c r="AD25" i="89"/>
  <c r="AC25" i="89"/>
  <c r="AB25" i="89"/>
  <c r="AA25" i="89"/>
  <c r="Z25" i="89"/>
  <c r="Y25" i="89"/>
  <c r="X25" i="89"/>
  <c r="W25" i="89"/>
  <c r="V25" i="89"/>
  <c r="U25" i="89"/>
  <c r="T25" i="89"/>
  <c r="S25" i="89"/>
  <c r="R25" i="89"/>
  <c r="Q25" i="89"/>
  <c r="P25" i="89"/>
  <c r="O25" i="89"/>
  <c r="N25" i="89"/>
  <c r="IN24" i="89"/>
  <c r="IM24" i="89"/>
  <c r="IL24" i="89"/>
  <c r="IK24" i="89"/>
  <c r="IJ24" i="89"/>
  <c r="II24" i="89"/>
  <c r="IH24" i="89"/>
  <c r="IG24" i="89"/>
  <c r="IF24" i="89"/>
  <c r="IE24" i="89"/>
  <c r="ID24" i="89"/>
  <c r="IC24" i="89"/>
  <c r="IB24" i="89"/>
  <c r="IA24" i="89"/>
  <c r="HZ24" i="89"/>
  <c r="HY24" i="89"/>
  <c r="HX24" i="89"/>
  <c r="HW24" i="89"/>
  <c r="HV24" i="89"/>
  <c r="HU24" i="89"/>
  <c r="HT24" i="89"/>
  <c r="HS24" i="89"/>
  <c r="HQ24" i="89"/>
  <c r="HP24" i="89"/>
  <c r="HO24" i="89"/>
  <c r="HN24" i="89"/>
  <c r="HM24" i="89"/>
  <c r="HL24" i="89"/>
  <c r="HK24" i="89"/>
  <c r="HJ24" i="89"/>
  <c r="HI24" i="89"/>
  <c r="HH24" i="89"/>
  <c r="HG24" i="89"/>
  <c r="HF24" i="89"/>
  <c r="HE24" i="89"/>
  <c r="HD24" i="89"/>
  <c r="HC24" i="89"/>
  <c r="HB24" i="89"/>
  <c r="HA24" i="89"/>
  <c r="GZ24" i="89"/>
  <c r="GY24" i="89"/>
  <c r="GX24" i="89"/>
  <c r="GW24" i="89"/>
  <c r="GV24" i="89"/>
  <c r="GT24" i="89"/>
  <c r="GS24" i="89"/>
  <c r="GR24" i="89"/>
  <c r="GQ24" i="89"/>
  <c r="GP24" i="89"/>
  <c r="GO24" i="89"/>
  <c r="GN24" i="89"/>
  <c r="GM24" i="89"/>
  <c r="GL24" i="89"/>
  <c r="GK24" i="89"/>
  <c r="GJ24" i="89"/>
  <c r="GI24" i="89"/>
  <c r="GH24" i="89"/>
  <c r="GG24" i="89"/>
  <c r="GF24" i="89"/>
  <c r="GE24" i="89"/>
  <c r="GD24" i="89"/>
  <c r="GC24" i="89"/>
  <c r="GB24" i="89"/>
  <c r="GA24" i="89"/>
  <c r="FZ24" i="89"/>
  <c r="FY24" i="89"/>
  <c r="FW24" i="89"/>
  <c r="FV24" i="89"/>
  <c r="FU24" i="89"/>
  <c r="FT24" i="89"/>
  <c r="FS24" i="89"/>
  <c r="FR24" i="89"/>
  <c r="FQ24" i="89"/>
  <c r="FP24" i="89"/>
  <c r="FO24" i="89"/>
  <c r="FN24" i="89"/>
  <c r="FM24" i="89"/>
  <c r="FL24" i="89"/>
  <c r="FK24" i="89"/>
  <c r="FJ24" i="89"/>
  <c r="FI24" i="89"/>
  <c r="FH24" i="89"/>
  <c r="FG24" i="89"/>
  <c r="FF24" i="89"/>
  <c r="FE24" i="89"/>
  <c r="FD24" i="89"/>
  <c r="FC24" i="89"/>
  <c r="FB24" i="89"/>
  <c r="ER24" i="89"/>
  <c r="EQ24" i="89"/>
  <c r="EN24" i="89"/>
  <c r="EM24" i="89"/>
  <c r="EL24" i="89"/>
  <c r="EK24" i="89"/>
  <c r="EJ24" i="89"/>
  <c r="EI24" i="89"/>
  <c r="EH24" i="89"/>
  <c r="EG24" i="89"/>
  <c r="EF24" i="89"/>
  <c r="EE24" i="89"/>
  <c r="ED24" i="89"/>
  <c r="EC24" i="89"/>
  <c r="EB24" i="89"/>
  <c r="EA24" i="89"/>
  <c r="DZ24" i="89"/>
  <c r="DY24" i="89"/>
  <c r="DX24" i="89"/>
  <c r="DW24" i="89"/>
  <c r="DV24" i="89"/>
  <c r="DU24" i="89"/>
  <c r="DT24" i="89"/>
  <c r="DS24" i="89"/>
  <c r="DR24" i="89"/>
  <c r="DQ24" i="89"/>
  <c r="DP24" i="89"/>
  <c r="DO24" i="89"/>
  <c r="DN24" i="89"/>
  <c r="DM24" i="89"/>
  <c r="DL24" i="89"/>
  <c r="DK24" i="89"/>
  <c r="DJ24" i="89"/>
  <c r="DI24" i="89"/>
  <c r="DH24" i="89"/>
  <c r="DG24" i="89"/>
  <c r="DF24" i="89"/>
  <c r="DE24" i="89"/>
  <c r="DD24" i="89"/>
  <c r="DC24" i="89"/>
  <c r="DB24" i="89"/>
  <c r="DA24" i="89"/>
  <c r="CZ24" i="89"/>
  <c r="CY24" i="89"/>
  <c r="CW24" i="89"/>
  <c r="CV24" i="89"/>
  <c r="CU24" i="89"/>
  <c r="CT24" i="89"/>
  <c r="CS24" i="89"/>
  <c r="CR24" i="89"/>
  <c r="CQ24" i="89"/>
  <c r="CP24" i="89"/>
  <c r="CO24" i="89"/>
  <c r="CN24" i="89"/>
  <c r="CM24" i="89"/>
  <c r="CL24" i="89"/>
  <c r="CK24" i="89"/>
  <c r="CJ24" i="89"/>
  <c r="CI24" i="89"/>
  <c r="CH24" i="89"/>
  <c r="CG24" i="89"/>
  <c r="CF24" i="89"/>
  <c r="CE24" i="89"/>
  <c r="CD24" i="89"/>
  <c r="CC24" i="89"/>
  <c r="CB24" i="89"/>
  <c r="CA24" i="89"/>
  <c r="BZ24" i="89"/>
  <c r="BY24" i="89"/>
  <c r="BX24" i="89"/>
  <c r="BW24" i="89"/>
  <c r="BV24" i="89"/>
  <c r="BU24" i="89"/>
  <c r="BT24" i="89"/>
  <c r="BS24" i="89"/>
  <c r="BR24" i="89"/>
  <c r="BQ24" i="89"/>
  <c r="BP24" i="89"/>
  <c r="BO24" i="89"/>
  <c r="BN24" i="89"/>
  <c r="BM24" i="89"/>
  <c r="BL24" i="89"/>
  <c r="BK24" i="89"/>
  <c r="BJ24" i="89"/>
  <c r="BI24" i="89"/>
  <c r="BH24" i="89"/>
  <c r="BF24" i="89"/>
  <c r="BE24" i="89"/>
  <c r="BD24" i="89"/>
  <c r="BC24" i="89"/>
  <c r="BB24" i="89"/>
  <c r="BA24" i="89"/>
  <c r="AZ24" i="89"/>
  <c r="AY24" i="89"/>
  <c r="AX24" i="89"/>
  <c r="AW24" i="89"/>
  <c r="AV24" i="89"/>
  <c r="AU24" i="89"/>
  <c r="AT24" i="89"/>
  <c r="AS24" i="89"/>
  <c r="AR24" i="89"/>
  <c r="AQ24" i="89"/>
  <c r="AP24" i="89"/>
  <c r="AO24" i="89"/>
  <c r="AN24" i="89"/>
  <c r="AM24" i="89"/>
  <c r="AL24" i="89"/>
  <c r="AK24" i="89"/>
  <c r="AI24" i="89"/>
  <c r="AH24" i="89"/>
  <c r="AG24" i="89"/>
  <c r="AF24" i="89"/>
  <c r="AE24" i="89"/>
  <c r="AD24" i="89"/>
  <c r="AC24" i="89"/>
  <c r="AB24" i="89"/>
  <c r="AA24" i="89"/>
  <c r="Z24" i="89"/>
  <c r="Y24" i="89"/>
  <c r="X24" i="89"/>
  <c r="W24" i="89"/>
  <c r="V24" i="89"/>
  <c r="U24" i="89"/>
  <c r="T24" i="89"/>
  <c r="S24" i="89"/>
  <c r="R24" i="89"/>
  <c r="Q24" i="89"/>
  <c r="P24" i="89"/>
  <c r="O24" i="89"/>
  <c r="N24" i="89"/>
  <c r="IN23" i="89"/>
  <c r="IM23" i="89"/>
  <c r="IL23" i="89"/>
  <c r="IK23" i="89"/>
  <c r="IJ23" i="89"/>
  <c r="II23" i="89"/>
  <c r="IH23" i="89"/>
  <c r="IG23" i="89"/>
  <c r="IF23" i="89"/>
  <c r="IE23" i="89"/>
  <c r="ID23" i="89"/>
  <c r="IC23" i="89"/>
  <c r="IB23" i="89"/>
  <c r="IA23" i="89"/>
  <c r="HZ23" i="89"/>
  <c r="HY23" i="89"/>
  <c r="HX23" i="89"/>
  <c r="HW23" i="89"/>
  <c r="HV23" i="89"/>
  <c r="HU23" i="89"/>
  <c r="HT23" i="89"/>
  <c r="HS23" i="89"/>
  <c r="HQ23" i="89"/>
  <c r="HP23" i="89"/>
  <c r="HO23" i="89"/>
  <c r="HN23" i="89"/>
  <c r="HM23" i="89"/>
  <c r="HL23" i="89"/>
  <c r="HK23" i="89"/>
  <c r="HJ23" i="89"/>
  <c r="HI23" i="89"/>
  <c r="HH23" i="89"/>
  <c r="HG23" i="89"/>
  <c r="HF23" i="89"/>
  <c r="HE23" i="89"/>
  <c r="HD23" i="89"/>
  <c r="HC23" i="89"/>
  <c r="HB23" i="89"/>
  <c r="HA23" i="89"/>
  <c r="GZ23" i="89"/>
  <c r="GY23" i="89"/>
  <c r="GX23" i="89"/>
  <c r="GW23" i="89"/>
  <c r="GV23" i="89"/>
  <c r="GT23" i="89"/>
  <c r="GS23" i="89"/>
  <c r="GR23" i="89"/>
  <c r="GQ23" i="89"/>
  <c r="GP23" i="89"/>
  <c r="GO23" i="89"/>
  <c r="GN23" i="89"/>
  <c r="GM23" i="89"/>
  <c r="GL23" i="89"/>
  <c r="GK23" i="89"/>
  <c r="GJ23" i="89"/>
  <c r="GI23" i="89"/>
  <c r="GH23" i="89"/>
  <c r="GG23" i="89"/>
  <c r="GF23" i="89"/>
  <c r="GE23" i="89"/>
  <c r="GD23" i="89"/>
  <c r="GC23" i="89"/>
  <c r="GB23" i="89"/>
  <c r="GA23" i="89"/>
  <c r="FZ23" i="89"/>
  <c r="FY23" i="89"/>
  <c r="FW23" i="89"/>
  <c r="FV23" i="89"/>
  <c r="FU23" i="89"/>
  <c r="FT23" i="89"/>
  <c r="FS23" i="89"/>
  <c r="FR23" i="89"/>
  <c r="FQ23" i="89"/>
  <c r="FP23" i="89"/>
  <c r="FO23" i="89"/>
  <c r="FN23" i="89"/>
  <c r="FM23" i="89"/>
  <c r="FL23" i="89"/>
  <c r="FK23" i="89"/>
  <c r="FJ23" i="89"/>
  <c r="FI23" i="89"/>
  <c r="FH23" i="89"/>
  <c r="FG23" i="89"/>
  <c r="FF23" i="89"/>
  <c r="FE23" i="89"/>
  <c r="FD23" i="89"/>
  <c r="FC23" i="89"/>
  <c r="FB23" i="89"/>
  <c r="ER23" i="89"/>
  <c r="EQ23" i="89"/>
  <c r="EN23" i="89"/>
  <c r="EM23" i="89"/>
  <c r="EL23" i="89"/>
  <c r="EK23" i="89"/>
  <c r="EJ23" i="89"/>
  <c r="EI23" i="89"/>
  <c r="EH23" i="89"/>
  <c r="EG23" i="89"/>
  <c r="EF23" i="89"/>
  <c r="EE23" i="89"/>
  <c r="ED23" i="89"/>
  <c r="EC23" i="89"/>
  <c r="EB23" i="89"/>
  <c r="EA23" i="89"/>
  <c r="DZ23" i="89"/>
  <c r="DY23" i="89"/>
  <c r="DX23" i="89"/>
  <c r="DW23" i="89"/>
  <c r="DV23" i="89"/>
  <c r="DU23" i="89"/>
  <c r="DT23" i="89"/>
  <c r="DS23" i="89"/>
  <c r="DR23" i="89"/>
  <c r="DQ23" i="89"/>
  <c r="DP23" i="89"/>
  <c r="DO23" i="89"/>
  <c r="DN23" i="89"/>
  <c r="DM23" i="89"/>
  <c r="DL23" i="89"/>
  <c r="DK23" i="89"/>
  <c r="DJ23" i="89"/>
  <c r="DI23" i="89"/>
  <c r="DH23" i="89"/>
  <c r="DG23" i="89"/>
  <c r="DF23" i="89"/>
  <c r="DE23" i="89"/>
  <c r="DD23" i="89"/>
  <c r="DC23" i="89"/>
  <c r="DB23" i="89"/>
  <c r="DA23" i="89"/>
  <c r="CZ23" i="89"/>
  <c r="CY23" i="89"/>
  <c r="CW23" i="89"/>
  <c r="CV23" i="89"/>
  <c r="CU23" i="89"/>
  <c r="CT23" i="89"/>
  <c r="CS23" i="89"/>
  <c r="CR23" i="89"/>
  <c r="CQ23" i="89"/>
  <c r="CP23" i="89"/>
  <c r="CO23" i="89"/>
  <c r="CN23" i="89"/>
  <c r="CM23" i="89"/>
  <c r="CL23" i="89"/>
  <c r="CK23" i="89"/>
  <c r="CJ23" i="89"/>
  <c r="CI23" i="89"/>
  <c r="CH23" i="89"/>
  <c r="CG23" i="89"/>
  <c r="CF23" i="89"/>
  <c r="CE23" i="89"/>
  <c r="CD23" i="89"/>
  <c r="CC23" i="89"/>
  <c r="CB23" i="89"/>
  <c r="CA23" i="89"/>
  <c r="BZ23" i="89"/>
  <c r="BY23" i="89"/>
  <c r="BX23" i="89"/>
  <c r="BW23" i="89"/>
  <c r="BV23" i="89"/>
  <c r="BU23" i="89"/>
  <c r="BT23" i="89"/>
  <c r="BS23" i="89"/>
  <c r="BR23" i="89"/>
  <c r="BQ23" i="89"/>
  <c r="BP23" i="89"/>
  <c r="BO23" i="89"/>
  <c r="BN23" i="89"/>
  <c r="BM23" i="89"/>
  <c r="BL23" i="89"/>
  <c r="BK23" i="89"/>
  <c r="BJ23" i="89"/>
  <c r="BI23" i="89"/>
  <c r="BH23" i="89"/>
  <c r="BF23" i="89"/>
  <c r="BE23" i="89"/>
  <c r="BD23" i="89"/>
  <c r="BC23" i="89"/>
  <c r="BB23" i="89"/>
  <c r="BA23" i="89"/>
  <c r="AZ23" i="89"/>
  <c r="AY23" i="89"/>
  <c r="AX23" i="89"/>
  <c r="AW23" i="89"/>
  <c r="AV23" i="89"/>
  <c r="AU23" i="89"/>
  <c r="AT23" i="89"/>
  <c r="AS23" i="89"/>
  <c r="AR23" i="89"/>
  <c r="AQ23" i="89"/>
  <c r="AP23" i="89"/>
  <c r="AO23" i="89"/>
  <c r="AN23" i="89"/>
  <c r="AM23" i="89"/>
  <c r="AL23" i="89"/>
  <c r="AK23" i="89"/>
  <c r="AI23" i="89"/>
  <c r="AH23" i="89"/>
  <c r="AG23" i="89"/>
  <c r="AF23" i="89"/>
  <c r="AE23" i="89"/>
  <c r="AD23" i="89"/>
  <c r="AC23" i="89"/>
  <c r="AB23" i="89"/>
  <c r="AA23" i="89"/>
  <c r="Z23" i="89"/>
  <c r="Y23" i="89"/>
  <c r="X23" i="89"/>
  <c r="W23" i="89"/>
  <c r="V23" i="89"/>
  <c r="U23" i="89"/>
  <c r="T23" i="89"/>
  <c r="S23" i="89"/>
  <c r="R23" i="89"/>
  <c r="Q23" i="89"/>
  <c r="P23" i="89"/>
  <c r="O23" i="89"/>
  <c r="N23" i="89"/>
  <c r="IN20" i="89"/>
  <c r="IM20" i="89"/>
  <c r="IL20" i="89"/>
  <c r="IK20" i="89"/>
  <c r="IJ20" i="89"/>
  <c r="II20" i="89"/>
  <c r="IH20" i="89"/>
  <c r="IG20" i="89"/>
  <c r="IF20" i="89"/>
  <c r="IE20" i="89"/>
  <c r="ID20" i="89"/>
  <c r="IC20" i="89"/>
  <c r="IB20" i="89"/>
  <c r="IA20" i="89"/>
  <c r="HZ20" i="89"/>
  <c r="HY20" i="89"/>
  <c r="HX20" i="89"/>
  <c r="HW20" i="89"/>
  <c r="HV20" i="89"/>
  <c r="HU20" i="89"/>
  <c r="HT20" i="89"/>
  <c r="HS20" i="89"/>
  <c r="HQ20" i="89"/>
  <c r="HP20" i="89"/>
  <c r="HO20" i="89"/>
  <c r="HN20" i="89"/>
  <c r="HM20" i="89"/>
  <c r="HL20" i="89"/>
  <c r="HK20" i="89"/>
  <c r="HJ20" i="89"/>
  <c r="HI20" i="89"/>
  <c r="HH20" i="89"/>
  <c r="HG20" i="89"/>
  <c r="HF20" i="89"/>
  <c r="HE20" i="89"/>
  <c r="HD20" i="89"/>
  <c r="HC20" i="89"/>
  <c r="HB20" i="89"/>
  <c r="HA20" i="89"/>
  <c r="GZ20" i="89"/>
  <c r="GY20" i="89"/>
  <c r="GX20" i="89"/>
  <c r="GW20" i="89"/>
  <c r="GV20" i="89"/>
  <c r="GT20" i="89"/>
  <c r="GS20" i="89"/>
  <c r="GR20" i="89"/>
  <c r="GQ20" i="89"/>
  <c r="GP20" i="89"/>
  <c r="GO20" i="89"/>
  <c r="GN20" i="89"/>
  <c r="GM20" i="89"/>
  <c r="GL20" i="89"/>
  <c r="GK20" i="89"/>
  <c r="GJ20" i="89"/>
  <c r="GI20" i="89"/>
  <c r="GH20" i="89"/>
  <c r="GG20" i="89"/>
  <c r="GF20" i="89"/>
  <c r="GE20" i="89"/>
  <c r="GD20" i="89"/>
  <c r="GC20" i="89"/>
  <c r="GB20" i="89"/>
  <c r="GA20" i="89"/>
  <c r="FZ20" i="89"/>
  <c r="FY20" i="89"/>
  <c r="FW20" i="89"/>
  <c r="FV20" i="89"/>
  <c r="FU20" i="89"/>
  <c r="FT20" i="89"/>
  <c r="FS20" i="89"/>
  <c r="FR20" i="89"/>
  <c r="FQ20" i="89"/>
  <c r="FP20" i="89"/>
  <c r="FO20" i="89"/>
  <c r="FN20" i="89"/>
  <c r="FM20" i="89"/>
  <c r="FL20" i="89"/>
  <c r="FK20" i="89"/>
  <c r="FJ20" i="89"/>
  <c r="FI20" i="89"/>
  <c r="FH20" i="89"/>
  <c r="FG20" i="89"/>
  <c r="FF20" i="89"/>
  <c r="FE20" i="89"/>
  <c r="FD20" i="89"/>
  <c r="FC20" i="89"/>
  <c r="FB20" i="89"/>
  <c r="ER20" i="89"/>
  <c r="EQ20" i="89"/>
  <c r="EN20" i="89"/>
  <c r="EM20" i="89"/>
  <c r="EL20" i="89"/>
  <c r="EK20" i="89"/>
  <c r="EJ20" i="89"/>
  <c r="EI20" i="89"/>
  <c r="EH20" i="89"/>
  <c r="EG20" i="89"/>
  <c r="EF20" i="89"/>
  <c r="EE20" i="89"/>
  <c r="ED20" i="89"/>
  <c r="EC20" i="89"/>
  <c r="EB20" i="89"/>
  <c r="EA20" i="89"/>
  <c r="DZ20" i="89"/>
  <c r="DY20" i="89"/>
  <c r="DX20" i="89"/>
  <c r="DW20" i="89"/>
  <c r="DV20" i="89"/>
  <c r="DU20" i="89"/>
  <c r="DT20" i="89"/>
  <c r="DS20" i="89"/>
  <c r="DR20" i="89"/>
  <c r="DQ20" i="89"/>
  <c r="DP20" i="89"/>
  <c r="DO20" i="89"/>
  <c r="DN20" i="89"/>
  <c r="DM20" i="89"/>
  <c r="DL20" i="89"/>
  <c r="DK20" i="89"/>
  <c r="DJ20" i="89"/>
  <c r="DI20" i="89"/>
  <c r="DH20" i="89"/>
  <c r="DG20" i="89"/>
  <c r="DF20" i="89"/>
  <c r="DE20" i="89"/>
  <c r="DD20" i="89"/>
  <c r="DC20" i="89"/>
  <c r="DB20" i="89"/>
  <c r="DA20" i="89"/>
  <c r="CZ20" i="89"/>
  <c r="CY20" i="89"/>
  <c r="CW20" i="89"/>
  <c r="CV20" i="89"/>
  <c r="CU20" i="89"/>
  <c r="CT20" i="89"/>
  <c r="CS20" i="89"/>
  <c r="CR20" i="89"/>
  <c r="CQ20" i="89"/>
  <c r="CP20" i="89"/>
  <c r="CO20" i="89"/>
  <c r="CN20" i="89"/>
  <c r="CM20" i="89"/>
  <c r="CL20" i="89"/>
  <c r="CK20" i="89"/>
  <c r="CJ20" i="89"/>
  <c r="CI20" i="89"/>
  <c r="CH20" i="89"/>
  <c r="CG20" i="89"/>
  <c r="CF20" i="89"/>
  <c r="CE20" i="89"/>
  <c r="CD20" i="89"/>
  <c r="CC20" i="89"/>
  <c r="CB20" i="89"/>
  <c r="CA20" i="89"/>
  <c r="BZ20" i="89"/>
  <c r="BY20" i="89"/>
  <c r="BX20" i="89"/>
  <c r="BW20" i="89"/>
  <c r="BV20" i="89"/>
  <c r="BU20" i="89"/>
  <c r="BT20" i="89"/>
  <c r="BS20" i="89"/>
  <c r="BR20" i="89"/>
  <c r="BQ20" i="89"/>
  <c r="BP20" i="89"/>
  <c r="BO20" i="89"/>
  <c r="BN20" i="89"/>
  <c r="BM20" i="89"/>
  <c r="BL20" i="89"/>
  <c r="BK20" i="89"/>
  <c r="BJ20" i="89"/>
  <c r="BI20" i="89"/>
  <c r="BH20" i="89"/>
  <c r="BF20" i="89"/>
  <c r="BE20" i="89"/>
  <c r="BD20" i="89"/>
  <c r="BC20" i="89"/>
  <c r="BB20" i="89"/>
  <c r="BA20" i="89"/>
  <c r="AZ20" i="89"/>
  <c r="AY20" i="89"/>
  <c r="AX20" i="89"/>
  <c r="AW20" i="89"/>
  <c r="AV20" i="89"/>
  <c r="AU20" i="89"/>
  <c r="AT20" i="89"/>
  <c r="AS20" i="89"/>
  <c r="AR20" i="89"/>
  <c r="AQ20" i="89"/>
  <c r="AP20" i="89"/>
  <c r="AO20" i="89"/>
  <c r="AN20" i="89"/>
  <c r="AM20" i="89"/>
  <c r="AL20" i="89"/>
  <c r="AK20" i="89"/>
  <c r="AI20" i="89"/>
  <c r="AH20" i="89"/>
  <c r="AG20" i="89"/>
  <c r="AF20" i="89"/>
  <c r="AE20" i="89"/>
  <c r="AD20" i="89"/>
  <c r="AC20" i="89"/>
  <c r="AB20" i="89"/>
  <c r="AA20" i="89"/>
  <c r="Z20" i="89"/>
  <c r="Y20" i="89"/>
  <c r="X20" i="89"/>
  <c r="W20" i="89"/>
  <c r="V20" i="89"/>
  <c r="U20" i="89"/>
  <c r="T20" i="89"/>
  <c r="S20" i="89"/>
  <c r="R20" i="89"/>
  <c r="Q20" i="89"/>
  <c r="P20" i="89"/>
  <c r="O20" i="89"/>
  <c r="N20" i="89"/>
  <c r="IN16" i="89"/>
  <c r="IM16" i="89"/>
  <c r="IL16" i="89"/>
  <c r="IK16" i="89"/>
  <c r="IJ16" i="89"/>
  <c r="II16" i="89"/>
  <c r="IH16" i="89"/>
  <c r="IG16" i="89"/>
  <c r="IF16" i="89"/>
  <c r="IE16" i="89"/>
  <c r="ID16" i="89"/>
  <c r="IC16" i="89"/>
  <c r="IB16" i="89"/>
  <c r="IA16" i="89"/>
  <c r="HZ16" i="89"/>
  <c r="HY16" i="89"/>
  <c r="HX16" i="89"/>
  <c r="HW16" i="89"/>
  <c r="HV16" i="89"/>
  <c r="HU16" i="89"/>
  <c r="HT16" i="89"/>
  <c r="HS16" i="89"/>
  <c r="HQ16" i="89"/>
  <c r="HP16" i="89"/>
  <c r="HO16" i="89"/>
  <c r="HN16" i="89"/>
  <c r="HM16" i="89"/>
  <c r="HL16" i="89"/>
  <c r="HK16" i="89"/>
  <c r="HJ16" i="89"/>
  <c r="HI16" i="89"/>
  <c r="HH16" i="89"/>
  <c r="HG16" i="89"/>
  <c r="HF16" i="89"/>
  <c r="HE16" i="89"/>
  <c r="HD16" i="89"/>
  <c r="HC16" i="89"/>
  <c r="HB16" i="89"/>
  <c r="HA16" i="89"/>
  <c r="GZ16" i="89"/>
  <c r="GY16" i="89"/>
  <c r="GX16" i="89"/>
  <c r="GW16" i="89"/>
  <c r="GV16" i="89"/>
  <c r="GT16" i="89"/>
  <c r="GS16" i="89"/>
  <c r="GR16" i="89"/>
  <c r="GQ16" i="89"/>
  <c r="GP16" i="89"/>
  <c r="GO16" i="89"/>
  <c r="GN16" i="89"/>
  <c r="GM16" i="89"/>
  <c r="GL16" i="89"/>
  <c r="GK16" i="89"/>
  <c r="GJ16" i="89"/>
  <c r="GI16" i="89"/>
  <c r="GH16" i="89"/>
  <c r="GG16" i="89"/>
  <c r="GF16" i="89"/>
  <c r="GE16" i="89"/>
  <c r="GD16" i="89"/>
  <c r="GC16" i="89"/>
  <c r="GB16" i="89"/>
  <c r="GA16" i="89"/>
  <c r="FZ16" i="89"/>
  <c r="FY16" i="89"/>
  <c r="FW16" i="89"/>
  <c r="FV16" i="89"/>
  <c r="FU16" i="89"/>
  <c r="FT16" i="89"/>
  <c r="FS16" i="89"/>
  <c r="FR16" i="89"/>
  <c r="FQ16" i="89"/>
  <c r="FP16" i="89"/>
  <c r="FO16" i="89"/>
  <c r="FN16" i="89"/>
  <c r="FM16" i="89"/>
  <c r="FL16" i="89"/>
  <c r="FK16" i="89"/>
  <c r="FJ16" i="89"/>
  <c r="FI16" i="89"/>
  <c r="FH16" i="89"/>
  <c r="FG16" i="89"/>
  <c r="FF16" i="89"/>
  <c r="FE16" i="89"/>
  <c r="FD16" i="89"/>
  <c r="FC16" i="89"/>
  <c r="FB16" i="89"/>
  <c r="ER16" i="89"/>
  <c r="EQ16" i="89"/>
  <c r="EN16" i="89"/>
  <c r="EM16" i="89"/>
  <c r="EL16" i="89"/>
  <c r="EK16" i="89"/>
  <c r="EJ16" i="89"/>
  <c r="EI16" i="89"/>
  <c r="EH16" i="89"/>
  <c r="EG16" i="89"/>
  <c r="EF16" i="89"/>
  <c r="EE16" i="89"/>
  <c r="ED16" i="89"/>
  <c r="EC16" i="89"/>
  <c r="EB16" i="89"/>
  <c r="EA16" i="89"/>
  <c r="DZ16" i="89"/>
  <c r="DY16" i="89"/>
  <c r="DX16" i="89"/>
  <c r="DW16" i="89"/>
  <c r="DV16" i="89"/>
  <c r="DU16" i="89"/>
  <c r="DT16" i="89"/>
  <c r="DS16" i="89"/>
  <c r="DR16" i="89"/>
  <c r="DQ16" i="89"/>
  <c r="DP16" i="89"/>
  <c r="DO16" i="89"/>
  <c r="DN16" i="89"/>
  <c r="DM16" i="89"/>
  <c r="DL16" i="89"/>
  <c r="DK16" i="89"/>
  <c r="DJ16" i="89"/>
  <c r="DI16" i="89"/>
  <c r="DH16" i="89"/>
  <c r="DG16" i="89"/>
  <c r="DF16" i="89"/>
  <c r="DE16" i="89"/>
  <c r="DD16" i="89"/>
  <c r="DC16" i="89"/>
  <c r="DB16" i="89"/>
  <c r="DA16" i="89"/>
  <c r="CZ16" i="89"/>
  <c r="CY16" i="89"/>
  <c r="CW16" i="89"/>
  <c r="CV16" i="89"/>
  <c r="CU16" i="89"/>
  <c r="CT16" i="89"/>
  <c r="CS16" i="89"/>
  <c r="CR16" i="89"/>
  <c r="CQ16" i="89"/>
  <c r="CP16" i="89"/>
  <c r="CO16" i="89"/>
  <c r="CN16" i="89"/>
  <c r="CM16" i="89"/>
  <c r="CL16" i="89"/>
  <c r="CK16" i="89"/>
  <c r="CJ16" i="89"/>
  <c r="CI16" i="89"/>
  <c r="CH16" i="89"/>
  <c r="CG16" i="89"/>
  <c r="CF16" i="89"/>
  <c r="CE16" i="89"/>
  <c r="CD16" i="89"/>
  <c r="CC16" i="89"/>
  <c r="CB16" i="89"/>
  <c r="CA16" i="89"/>
  <c r="BZ16" i="89"/>
  <c r="BY16" i="89"/>
  <c r="BX16" i="89"/>
  <c r="BW16" i="89"/>
  <c r="BV16" i="89"/>
  <c r="BU16" i="89"/>
  <c r="BT16" i="89"/>
  <c r="BS16" i="89"/>
  <c r="BR16" i="89"/>
  <c r="BQ16" i="89"/>
  <c r="BP16" i="89"/>
  <c r="BO16" i="89"/>
  <c r="BN16" i="89"/>
  <c r="BM16" i="89"/>
  <c r="BL16" i="89"/>
  <c r="BK16" i="89"/>
  <c r="BJ16" i="89"/>
  <c r="BI16" i="89"/>
  <c r="BH16" i="89"/>
  <c r="BF16" i="89"/>
  <c r="BE16" i="89"/>
  <c r="BD16" i="89"/>
  <c r="BC16" i="89"/>
  <c r="BB16" i="89"/>
  <c r="BA16" i="89"/>
  <c r="AZ16" i="89"/>
  <c r="AY16" i="89"/>
  <c r="AX16" i="89"/>
  <c r="AW16" i="89"/>
  <c r="AV16" i="89"/>
  <c r="AU16" i="89"/>
  <c r="AT16" i="89"/>
  <c r="AS16" i="89"/>
  <c r="AR16" i="89"/>
  <c r="AQ16" i="89"/>
  <c r="AP16" i="89"/>
  <c r="AO16" i="89"/>
  <c r="AN16" i="89"/>
  <c r="AM16" i="89"/>
  <c r="AL16" i="89"/>
  <c r="AK16" i="89"/>
  <c r="AI16" i="89"/>
  <c r="AH16" i="89"/>
  <c r="AG16" i="89"/>
  <c r="AF16" i="89"/>
  <c r="AE16" i="89"/>
  <c r="AD16" i="89"/>
  <c r="AC16" i="89"/>
  <c r="AB16" i="89"/>
  <c r="AA16" i="89"/>
  <c r="Z16" i="89"/>
  <c r="Y16" i="89"/>
  <c r="X16" i="89"/>
  <c r="W16" i="89"/>
  <c r="V16" i="89"/>
  <c r="U16" i="89"/>
  <c r="T16" i="89"/>
  <c r="S16" i="89"/>
  <c r="R16" i="89"/>
  <c r="Q16" i="89"/>
  <c r="P16" i="89"/>
  <c r="O16" i="89"/>
  <c r="N16" i="89"/>
  <c r="IN11" i="89"/>
  <c r="IM11" i="89"/>
  <c r="IL11" i="89"/>
  <c r="IK11" i="89"/>
  <c r="IJ11" i="89"/>
  <c r="II11" i="89"/>
  <c r="IH11" i="89"/>
  <c r="IG11" i="89"/>
  <c r="IF11" i="89"/>
  <c r="IE11" i="89"/>
  <c r="ID11" i="89"/>
  <c r="IC11" i="89"/>
  <c r="IB11" i="89"/>
  <c r="IA11" i="89"/>
  <c r="HZ11" i="89"/>
  <c r="HY11" i="89"/>
  <c r="HX11" i="89"/>
  <c r="HW11" i="89"/>
  <c r="HV11" i="89"/>
  <c r="HU11" i="89"/>
  <c r="HT11" i="89"/>
  <c r="HS11" i="89"/>
  <c r="HQ11" i="89"/>
  <c r="HP11" i="89"/>
  <c r="HO11" i="89"/>
  <c r="HN11" i="89"/>
  <c r="HM11" i="89"/>
  <c r="HL11" i="89"/>
  <c r="HK11" i="89"/>
  <c r="HJ11" i="89"/>
  <c r="HI11" i="89"/>
  <c r="HH11" i="89"/>
  <c r="HG11" i="89"/>
  <c r="HF11" i="89"/>
  <c r="HE11" i="89"/>
  <c r="HD11" i="89"/>
  <c r="HC11" i="89"/>
  <c r="HB11" i="89"/>
  <c r="HA11" i="89"/>
  <c r="GZ11" i="89"/>
  <c r="GY11" i="89"/>
  <c r="GX11" i="89"/>
  <c r="GW11" i="89"/>
  <c r="GV11" i="89"/>
  <c r="GT11" i="89"/>
  <c r="GS11" i="89"/>
  <c r="GR11" i="89"/>
  <c r="GQ11" i="89"/>
  <c r="GP11" i="89"/>
  <c r="GO11" i="89"/>
  <c r="GN11" i="89"/>
  <c r="GM11" i="89"/>
  <c r="GL11" i="89"/>
  <c r="GK11" i="89"/>
  <c r="GJ11" i="89"/>
  <c r="GI11" i="89"/>
  <c r="GH11" i="89"/>
  <c r="GG11" i="89"/>
  <c r="GF11" i="89"/>
  <c r="GE11" i="89"/>
  <c r="GD11" i="89"/>
  <c r="GC11" i="89"/>
  <c r="GB11" i="89"/>
  <c r="GA11" i="89"/>
  <c r="FZ11" i="89"/>
  <c r="FY11" i="89"/>
  <c r="FW11" i="89"/>
  <c r="FV11" i="89"/>
  <c r="FU11" i="89"/>
  <c r="FT11" i="89"/>
  <c r="FS11" i="89"/>
  <c r="FR11" i="89"/>
  <c r="FQ11" i="89"/>
  <c r="FP11" i="89"/>
  <c r="FO11" i="89"/>
  <c r="FN11" i="89"/>
  <c r="FM11" i="89"/>
  <c r="FL11" i="89"/>
  <c r="FK11" i="89"/>
  <c r="FJ11" i="89"/>
  <c r="FI11" i="89"/>
  <c r="FH11" i="89"/>
  <c r="FG11" i="89"/>
  <c r="FF11" i="89"/>
  <c r="FE11" i="89"/>
  <c r="FD11" i="89"/>
  <c r="FC11" i="89"/>
  <c r="FB11" i="89"/>
  <c r="ER11" i="89"/>
  <c r="EQ11" i="89"/>
  <c r="EN11" i="89"/>
  <c r="EM11" i="89"/>
  <c r="EL11" i="89"/>
  <c r="EK11" i="89"/>
  <c r="EJ11" i="89"/>
  <c r="EI11" i="89"/>
  <c r="EH11" i="89"/>
  <c r="EG11" i="89"/>
  <c r="EF11" i="89"/>
  <c r="EE11" i="89"/>
  <c r="ED11" i="89"/>
  <c r="EC11" i="89"/>
  <c r="EB11" i="89"/>
  <c r="EA11" i="89"/>
  <c r="DZ11" i="89"/>
  <c r="DY11" i="89"/>
  <c r="DX11" i="89"/>
  <c r="DW11" i="89"/>
  <c r="DV11" i="89"/>
  <c r="DU11" i="89"/>
  <c r="DT11" i="89"/>
  <c r="DS11" i="89"/>
  <c r="DR11" i="89"/>
  <c r="DQ11" i="89"/>
  <c r="DP11" i="89"/>
  <c r="DO11" i="89"/>
  <c r="DN11" i="89"/>
  <c r="DM11" i="89"/>
  <c r="DL11" i="89"/>
  <c r="DK11" i="89"/>
  <c r="DJ11" i="89"/>
  <c r="DI11" i="89"/>
  <c r="DH11" i="89"/>
  <c r="DG11" i="89"/>
  <c r="DF11" i="89"/>
  <c r="DE11" i="89"/>
  <c r="DD11" i="89"/>
  <c r="DC11" i="89"/>
  <c r="DB11" i="89"/>
  <c r="DA11" i="89"/>
  <c r="CZ11" i="89"/>
  <c r="CY11" i="89"/>
  <c r="CW11" i="89"/>
  <c r="CV11" i="89"/>
  <c r="CU11" i="89"/>
  <c r="CT11" i="89"/>
  <c r="CS11" i="89"/>
  <c r="CR11" i="89"/>
  <c r="CQ11" i="89"/>
  <c r="CP11" i="89"/>
  <c r="CO11" i="89"/>
  <c r="CN11" i="89"/>
  <c r="CM11" i="89"/>
  <c r="CL11" i="89"/>
  <c r="CK11" i="89"/>
  <c r="CJ11" i="89"/>
  <c r="CI11" i="89"/>
  <c r="CH11" i="89"/>
  <c r="CG11" i="89"/>
  <c r="CF11" i="89"/>
  <c r="CE11" i="89"/>
  <c r="CD11" i="89"/>
  <c r="CC11" i="89"/>
  <c r="CB11" i="89"/>
  <c r="CA11" i="89"/>
  <c r="BZ11" i="89"/>
  <c r="BY11" i="89"/>
  <c r="BX11" i="89"/>
  <c r="BW11" i="89"/>
  <c r="BV11" i="89"/>
  <c r="BU11" i="89"/>
  <c r="BT11" i="89"/>
  <c r="BS11" i="89"/>
  <c r="BR11" i="89"/>
  <c r="BQ11" i="89"/>
  <c r="BP11" i="89"/>
  <c r="BO11" i="89"/>
  <c r="BN11" i="89"/>
  <c r="BM11" i="89"/>
  <c r="BL11" i="89"/>
  <c r="BK11" i="89"/>
  <c r="BJ11" i="89"/>
  <c r="BI11" i="89"/>
  <c r="BH11" i="89"/>
  <c r="BF11" i="89"/>
  <c r="BE11" i="89"/>
  <c r="BD11" i="89"/>
  <c r="BC11" i="89"/>
  <c r="BB11" i="89"/>
  <c r="BA11" i="89"/>
  <c r="AZ11" i="89"/>
  <c r="AY11" i="89"/>
  <c r="AX11" i="89"/>
  <c r="AW11" i="89"/>
  <c r="AV11" i="89"/>
  <c r="AU11" i="89"/>
  <c r="AT11" i="89"/>
  <c r="AS11" i="89"/>
  <c r="AR11" i="89"/>
  <c r="AQ11" i="89"/>
  <c r="AP11" i="89"/>
  <c r="AO11" i="89"/>
  <c r="AN11" i="89"/>
  <c r="AM11" i="89"/>
  <c r="AL11" i="89"/>
  <c r="AK11" i="89"/>
  <c r="AI11" i="89"/>
  <c r="AH11" i="89"/>
  <c r="AG11" i="89"/>
  <c r="AF11" i="89"/>
  <c r="AE11" i="89"/>
  <c r="AD11" i="89"/>
  <c r="AC11" i="89"/>
  <c r="AB11" i="89"/>
  <c r="AA11" i="89"/>
  <c r="Z11" i="89"/>
  <c r="Y11" i="89"/>
  <c r="X11" i="89"/>
  <c r="W11" i="89"/>
  <c r="V11" i="89"/>
  <c r="U11" i="89"/>
  <c r="T11" i="89"/>
  <c r="S11" i="89"/>
  <c r="R11" i="89"/>
  <c r="Q11" i="89"/>
  <c r="P11" i="89"/>
  <c r="O11" i="89"/>
  <c r="N11" i="89"/>
  <c r="IN12" i="89"/>
  <c r="IM12" i="89"/>
  <c r="IL12" i="89"/>
  <c r="IK12" i="89"/>
  <c r="IJ12" i="89"/>
  <c r="II12" i="89"/>
  <c r="IH12" i="89"/>
  <c r="IG12" i="89"/>
  <c r="IF12" i="89"/>
  <c r="IE12" i="89"/>
  <c r="ID12" i="89"/>
  <c r="IC12" i="89"/>
  <c r="IB12" i="89"/>
  <c r="IA12" i="89"/>
  <c r="HZ12" i="89"/>
  <c r="HY12" i="89"/>
  <c r="HX12" i="89"/>
  <c r="HW12" i="89"/>
  <c r="HV12" i="89"/>
  <c r="HU12" i="89"/>
  <c r="HT12" i="89"/>
  <c r="HS12" i="89"/>
  <c r="HQ12" i="89"/>
  <c r="HP12" i="89"/>
  <c r="HO12" i="89"/>
  <c r="HN12" i="89"/>
  <c r="HM12" i="89"/>
  <c r="HL12" i="89"/>
  <c r="HK12" i="89"/>
  <c r="HJ12" i="89"/>
  <c r="HI12" i="89"/>
  <c r="HH12" i="89"/>
  <c r="HG12" i="89"/>
  <c r="HF12" i="89"/>
  <c r="HE12" i="89"/>
  <c r="HD12" i="89"/>
  <c r="HC12" i="89"/>
  <c r="HB12" i="89"/>
  <c r="HA12" i="89"/>
  <c r="GZ12" i="89"/>
  <c r="GY12" i="89"/>
  <c r="GX12" i="89"/>
  <c r="GW12" i="89"/>
  <c r="GV12" i="89"/>
  <c r="GT12" i="89"/>
  <c r="GS12" i="89"/>
  <c r="GR12" i="89"/>
  <c r="GQ12" i="89"/>
  <c r="GP12" i="89"/>
  <c r="GO12" i="89"/>
  <c r="GN12" i="89"/>
  <c r="GM12" i="89"/>
  <c r="GL12" i="89"/>
  <c r="GK12" i="89"/>
  <c r="GJ12" i="89"/>
  <c r="GI12" i="89"/>
  <c r="GH12" i="89"/>
  <c r="GG12" i="89"/>
  <c r="GF12" i="89"/>
  <c r="GE12" i="89"/>
  <c r="GD12" i="89"/>
  <c r="GC12" i="89"/>
  <c r="GB12" i="89"/>
  <c r="GA12" i="89"/>
  <c r="FZ12" i="89"/>
  <c r="FY12" i="89"/>
  <c r="FW12" i="89"/>
  <c r="FV12" i="89"/>
  <c r="FU12" i="89"/>
  <c r="FT12" i="89"/>
  <c r="FS12" i="89"/>
  <c r="FR12" i="89"/>
  <c r="FQ12" i="89"/>
  <c r="FP12" i="89"/>
  <c r="FO12" i="89"/>
  <c r="FN12" i="89"/>
  <c r="FM12" i="89"/>
  <c r="FL12" i="89"/>
  <c r="FK12" i="89"/>
  <c r="FJ12" i="89"/>
  <c r="FI12" i="89"/>
  <c r="FH12" i="89"/>
  <c r="FG12" i="89"/>
  <c r="FF12" i="89"/>
  <c r="FE12" i="89"/>
  <c r="FD12" i="89"/>
  <c r="FC12" i="89"/>
  <c r="FB12" i="89"/>
  <c r="ER12" i="89"/>
  <c r="EQ12" i="89"/>
  <c r="EN12" i="89"/>
  <c r="EM12" i="89"/>
  <c r="EL12" i="89"/>
  <c r="EK12" i="89"/>
  <c r="EJ12" i="89"/>
  <c r="EI12" i="89"/>
  <c r="EH12" i="89"/>
  <c r="EG12" i="89"/>
  <c r="EF12" i="89"/>
  <c r="EE12" i="89"/>
  <c r="ED12" i="89"/>
  <c r="EC12" i="89"/>
  <c r="EB12" i="89"/>
  <c r="EA12" i="89"/>
  <c r="DZ12" i="89"/>
  <c r="DY12" i="89"/>
  <c r="DX12" i="89"/>
  <c r="DW12" i="89"/>
  <c r="DV12" i="89"/>
  <c r="DU12" i="89"/>
  <c r="DT12" i="89"/>
  <c r="DS12" i="89"/>
  <c r="DR12" i="89"/>
  <c r="DQ12" i="89"/>
  <c r="DP12" i="89"/>
  <c r="DO12" i="89"/>
  <c r="DN12" i="89"/>
  <c r="DM12" i="89"/>
  <c r="DL12" i="89"/>
  <c r="DK12" i="89"/>
  <c r="DJ12" i="89"/>
  <c r="DI12" i="89"/>
  <c r="DH12" i="89"/>
  <c r="DG12" i="89"/>
  <c r="DF12" i="89"/>
  <c r="DE12" i="89"/>
  <c r="DD12" i="89"/>
  <c r="DC12" i="89"/>
  <c r="DB12" i="89"/>
  <c r="DA12" i="89"/>
  <c r="CZ12" i="89"/>
  <c r="CY12" i="89"/>
  <c r="CW12" i="89"/>
  <c r="CV12" i="89"/>
  <c r="CU12" i="89"/>
  <c r="CT12" i="89"/>
  <c r="CS12" i="89"/>
  <c r="CR12" i="89"/>
  <c r="CQ12" i="89"/>
  <c r="CP12" i="89"/>
  <c r="CO12" i="89"/>
  <c r="CN12" i="89"/>
  <c r="CM12" i="89"/>
  <c r="CL12" i="89"/>
  <c r="CK12" i="89"/>
  <c r="CJ12" i="89"/>
  <c r="CI12" i="89"/>
  <c r="CH12" i="89"/>
  <c r="CG12" i="89"/>
  <c r="CF12" i="89"/>
  <c r="CE12" i="89"/>
  <c r="CD12" i="89"/>
  <c r="CC12" i="89"/>
  <c r="CB12" i="89"/>
  <c r="CA12" i="89"/>
  <c r="BZ12" i="89"/>
  <c r="BY12" i="89"/>
  <c r="BX12" i="89"/>
  <c r="BW12" i="89"/>
  <c r="BV12" i="89"/>
  <c r="BU12" i="89"/>
  <c r="BT12" i="89"/>
  <c r="BS12" i="89"/>
  <c r="BR12" i="89"/>
  <c r="BQ12" i="89"/>
  <c r="BP12" i="89"/>
  <c r="BO12" i="89"/>
  <c r="BN12" i="89"/>
  <c r="BM12" i="89"/>
  <c r="BL12" i="89"/>
  <c r="BK12" i="89"/>
  <c r="BJ12" i="89"/>
  <c r="BI12" i="89"/>
  <c r="BH12" i="89"/>
  <c r="BF12" i="89"/>
  <c r="BE12" i="89"/>
  <c r="BD12" i="89"/>
  <c r="BC12" i="89"/>
  <c r="BB12" i="89"/>
  <c r="BA12" i="89"/>
  <c r="AZ12" i="89"/>
  <c r="AY12" i="89"/>
  <c r="AX12" i="89"/>
  <c r="AW12" i="89"/>
  <c r="AV12" i="89"/>
  <c r="AU12" i="89"/>
  <c r="AT12" i="89"/>
  <c r="AS12" i="89"/>
  <c r="AR12" i="89"/>
  <c r="AQ12" i="89"/>
  <c r="AP12" i="89"/>
  <c r="AO12" i="89"/>
  <c r="AN12" i="89"/>
  <c r="AM12" i="89"/>
  <c r="AL12" i="89"/>
  <c r="AK12" i="89"/>
  <c r="AI12" i="89"/>
  <c r="AH12" i="89"/>
  <c r="AG12" i="89"/>
  <c r="AF12" i="89"/>
  <c r="AE12" i="89"/>
  <c r="AD12" i="89"/>
  <c r="AC12" i="89"/>
  <c r="AB12" i="89"/>
  <c r="AA12" i="89"/>
  <c r="Z12" i="89"/>
  <c r="Y12" i="89"/>
  <c r="X12" i="89"/>
  <c r="W12" i="89"/>
  <c r="V12" i="89"/>
  <c r="U12" i="89"/>
  <c r="T12" i="89"/>
  <c r="S12" i="89"/>
  <c r="R12" i="89"/>
  <c r="Q12" i="89"/>
  <c r="P12" i="89"/>
  <c r="O12" i="89"/>
  <c r="N12" i="89"/>
  <c r="IN14" i="89"/>
  <c r="IM14" i="89"/>
  <c r="IL14" i="89"/>
  <c r="IK14" i="89"/>
  <c r="IJ14" i="89"/>
  <c r="II14" i="89"/>
  <c r="IH14" i="89"/>
  <c r="IG14" i="89"/>
  <c r="IF14" i="89"/>
  <c r="IE14" i="89"/>
  <c r="ID14" i="89"/>
  <c r="IC14" i="89"/>
  <c r="IB14" i="89"/>
  <c r="IA14" i="89"/>
  <c r="HZ14" i="89"/>
  <c r="HY14" i="89"/>
  <c r="HX14" i="89"/>
  <c r="HW14" i="89"/>
  <c r="HV14" i="89"/>
  <c r="HU14" i="89"/>
  <c r="HT14" i="89"/>
  <c r="HS14" i="89"/>
  <c r="HQ14" i="89"/>
  <c r="HP14" i="89"/>
  <c r="HO14" i="89"/>
  <c r="HN14" i="89"/>
  <c r="HM14" i="89"/>
  <c r="HL14" i="89"/>
  <c r="HK14" i="89"/>
  <c r="HJ14" i="89"/>
  <c r="HI14" i="89"/>
  <c r="HH14" i="89"/>
  <c r="HG14" i="89"/>
  <c r="HF14" i="89"/>
  <c r="HE14" i="89"/>
  <c r="HD14" i="89"/>
  <c r="HC14" i="89"/>
  <c r="HB14" i="89"/>
  <c r="HA14" i="89"/>
  <c r="GZ14" i="89"/>
  <c r="GY14" i="89"/>
  <c r="GX14" i="89"/>
  <c r="GW14" i="89"/>
  <c r="GV14" i="89"/>
  <c r="GT14" i="89"/>
  <c r="GS14" i="89"/>
  <c r="GR14" i="89"/>
  <c r="GQ14" i="89"/>
  <c r="GP14" i="89"/>
  <c r="GO14" i="89"/>
  <c r="GN14" i="89"/>
  <c r="GM14" i="89"/>
  <c r="GL14" i="89"/>
  <c r="GK14" i="89"/>
  <c r="GJ14" i="89"/>
  <c r="GI14" i="89"/>
  <c r="GH14" i="89"/>
  <c r="GG14" i="89"/>
  <c r="GF14" i="89"/>
  <c r="GE14" i="89"/>
  <c r="GD14" i="89"/>
  <c r="GC14" i="89"/>
  <c r="GB14" i="89"/>
  <c r="GA14" i="89"/>
  <c r="FZ14" i="89"/>
  <c r="FY14" i="89"/>
  <c r="FW14" i="89"/>
  <c r="FV14" i="89"/>
  <c r="FU14" i="89"/>
  <c r="FT14" i="89"/>
  <c r="FS14" i="89"/>
  <c r="FR14" i="89"/>
  <c r="FQ14" i="89"/>
  <c r="FP14" i="89"/>
  <c r="FO14" i="89"/>
  <c r="FN14" i="89"/>
  <c r="FM14" i="89"/>
  <c r="FL14" i="89"/>
  <c r="FK14" i="89"/>
  <c r="FJ14" i="89"/>
  <c r="FI14" i="89"/>
  <c r="FH14" i="89"/>
  <c r="FG14" i="89"/>
  <c r="FF14" i="89"/>
  <c r="FE14" i="89"/>
  <c r="FD14" i="89"/>
  <c r="FC14" i="89"/>
  <c r="FB14" i="89"/>
  <c r="ER14" i="89"/>
  <c r="EQ14" i="89"/>
  <c r="EN14" i="89"/>
  <c r="EM14" i="89"/>
  <c r="EL14" i="89"/>
  <c r="EK14" i="89"/>
  <c r="EJ14" i="89"/>
  <c r="EI14" i="89"/>
  <c r="EH14" i="89"/>
  <c r="EG14" i="89"/>
  <c r="EF14" i="89"/>
  <c r="EE14" i="89"/>
  <c r="ED14" i="89"/>
  <c r="EC14" i="89"/>
  <c r="EB14" i="89"/>
  <c r="EA14" i="89"/>
  <c r="DZ14" i="89"/>
  <c r="DY14" i="89"/>
  <c r="DX14" i="89"/>
  <c r="DW14" i="89"/>
  <c r="DV14" i="89"/>
  <c r="DU14" i="89"/>
  <c r="DT14" i="89"/>
  <c r="DS14" i="89"/>
  <c r="DR14" i="89"/>
  <c r="DQ14" i="89"/>
  <c r="DP14" i="89"/>
  <c r="DO14" i="89"/>
  <c r="DN14" i="89"/>
  <c r="DM14" i="89"/>
  <c r="DL14" i="89"/>
  <c r="DK14" i="89"/>
  <c r="DJ14" i="89"/>
  <c r="DI14" i="89"/>
  <c r="DH14" i="89"/>
  <c r="DG14" i="89"/>
  <c r="DF14" i="89"/>
  <c r="DE14" i="89"/>
  <c r="DD14" i="89"/>
  <c r="DC14" i="89"/>
  <c r="DB14" i="89"/>
  <c r="DA14" i="89"/>
  <c r="CZ14" i="89"/>
  <c r="CY14" i="89"/>
  <c r="CW14" i="89"/>
  <c r="CV14" i="89"/>
  <c r="CU14" i="89"/>
  <c r="CT14" i="89"/>
  <c r="CS14" i="89"/>
  <c r="CR14" i="89"/>
  <c r="CQ14" i="89"/>
  <c r="CP14" i="89"/>
  <c r="CO14" i="89"/>
  <c r="CN14" i="89"/>
  <c r="CM14" i="89"/>
  <c r="CL14" i="89"/>
  <c r="CK14" i="89"/>
  <c r="CJ14" i="89"/>
  <c r="CI14" i="89"/>
  <c r="CH14" i="89"/>
  <c r="CG14" i="89"/>
  <c r="CF14" i="89"/>
  <c r="CE14" i="89"/>
  <c r="CD14" i="89"/>
  <c r="CC14" i="89"/>
  <c r="CB14" i="89"/>
  <c r="CA14" i="89"/>
  <c r="BZ14" i="89"/>
  <c r="BY14" i="89"/>
  <c r="BX14" i="89"/>
  <c r="BW14" i="89"/>
  <c r="BV14" i="89"/>
  <c r="BU14" i="89"/>
  <c r="BT14" i="89"/>
  <c r="BS14" i="89"/>
  <c r="BR14" i="89"/>
  <c r="BQ14" i="89"/>
  <c r="BP14" i="89"/>
  <c r="BO14" i="89"/>
  <c r="BN14" i="89"/>
  <c r="BM14" i="89"/>
  <c r="BL14" i="89"/>
  <c r="BK14" i="89"/>
  <c r="BJ14" i="89"/>
  <c r="BI14" i="89"/>
  <c r="BH14" i="89"/>
  <c r="BF14" i="89"/>
  <c r="BE14" i="89"/>
  <c r="BD14" i="89"/>
  <c r="BC14" i="89"/>
  <c r="BB14" i="89"/>
  <c r="BA14" i="89"/>
  <c r="AZ14" i="89"/>
  <c r="AY14" i="89"/>
  <c r="AX14" i="89"/>
  <c r="AW14" i="89"/>
  <c r="AV14" i="89"/>
  <c r="AU14" i="89"/>
  <c r="AT14" i="89"/>
  <c r="AS14" i="89"/>
  <c r="AR14" i="89"/>
  <c r="AQ14" i="89"/>
  <c r="AP14" i="89"/>
  <c r="AO14" i="89"/>
  <c r="AN14" i="89"/>
  <c r="AM14" i="89"/>
  <c r="AL14" i="89"/>
  <c r="AK14" i="89"/>
  <c r="AI14" i="89"/>
  <c r="AH14" i="89"/>
  <c r="AG14" i="89"/>
  <c r="AF14" i="89"/>
  <c r="AE14" i="89"/>
  <c r="AD14" i="89"/>
  <c r="AC14" i="89"/>
  <c r="AB14" i="89"/>
  <c r="AA14" i="89"/>
  <c r="Z14" i="89"/>
  <c r="Y14" i="89"/>
  <c r="X14" i="89"/>
  <c r="W14" i="89"/>
  <c r="V14" i="89"/>
  <c r="U14" i="89"/>
  <c r="T14" i="89"/>
  <c r="S14" i="89"/>
  <c r="R14" i="89"/>
  <c r="Q14" i="89"/>
  <c r="P14" i="89"/>
  <c r="O14" i="89"/>
  <c r="N14" i="89"/>
  <c r="IN10" i="89"/>
  <c r="IM10" i="89"/>
  <c r="IL10" i="89"/>
  <c r="IK10" i="89"/>
  <c r="IJ10" i="89"/>
  <c r="II10" i="89"/>
  <c r="IH10" i="89"/>
  <c r="IG10" i="89"/>
  <c r="IF10" i="89"/>
  <c r="IE10" i="89"/>
  <c r="ID10" i="89"/>
  <c r="IC10" i="89"/>
  <c r="IB10" i="89"/>
  <c r="IA10" i="89"/>
  <c r="HZ10" i="89"/>
  <c r="HY10" i="89"/>
  <c r="HX10" i="89"/>
  <c r="HW10" i="89"/>
  <c r="HV10" i="89"/>
  <c r="HU10" i="89"/>
  <c r="HT10" i="89"/>
  <c r="HS10" i="89"/>
  <c r="HQ10" i="89"/>
  <c r="HP10" i="89"/>
  <c r="HO10" i="89"/>
  <c r="HN10" i="89"/>
  <c r="HM10" i="89"/>
  <c r="HL10" i="89"/>
  <c r="HK10" i="89"/>
  <c r="HJ10" i="89"/>
  <c r="HI10" i="89"/>
  <c r="HH10" i="89"/>
  <c r="HG10" i="89"/>
  <c r="HF10" i="89"/>
  <c r="HE10" i="89"/>
  <c r="HD10" i="89"/>
  <c r="HC10" i="89"/>
  <c r="HB10" i="89"/>
  <c r="HA10" i="89"/>
  <c r="GZ10" i="89"/>
  <c r="GY10" i="89"/>
  <c r="GX10" i="89"/>
  <c r="GW10" i="89"/>
  <c r="GV10" i="89"/>
  <c r="GT10" i="89"/>
  <c r="GS10" i="89"/>
  <c r="GR10" i="89"/>
  <c r="GQ10" i="89"/>
  <c r="GP10" i="89"/>
  <c r="GO10" i="89"/>
  <c r="GN10" i="89"/>
  <c r="GM10" i="89"/>
  <c r="GL10" i="89"/>
  <c r="GK10" i="89"/>
  <c r="GJ10" i="89"/>
  <c r="GI10" i="89"/>
  <c r="GH10" i="89"/>
  <c r="GG10" i="89"/>
  <c r="GF10" i="89"/>
  <c r="GE10" i="89"/>
  <c r="GD10" i="89"/>
  <c r="GC10" i="89"/>
  <c r="GB10" i="89"/>
  <c r="GA10" i="89"/>
  <c r="FZ10" i="89"/>
  <c r="FY10" i="89"/>
  <c r="FW10" i="89"/>
  <c r="FV10" i="89"/>
  <c r="FU10" i="89"/>
  <c r="FT10" i="89"/>
  <c r="FS10" i="89"/>
  <c r="FR10" i="89"/>
  <c r="FQ10" i="89"/>
  <c r="FP10" i="89"/>
  <c r="FO10" i="89"/>
  <c r="FN10" i="89"/>
  <c r="FM10" i="89"/>
  <c r="FL10" i="89"/>
  <c r="FK10" i="89"/>
  <c r="FJ10" i="89"/>
  <c r="FI10" i="89"/>
  <c r="FH10" i="89"/>
  <c r="FG10" i="89"/>
  <c r="FF10" i="89"/>
  <c r="FE10" i="89"/>
  <c r="FD10" i="89"/>
  <c r="FC10" i="89"/>
  <c r="FB10" i="89"/>
  <c r="ER10" i="89"/>
  <c r="EQ10" i="89"/>
  <c r="EN10" i="89"/>
  <c r="EM10" i="89"/>
  <c r="EL10" i="89"/>
  <c r="EK10" i="89"/>
  <c r="EJ10" i="89"/>
  <c r="EI10" i="89"/>
  <c r="EH10" i="89"/>
  <c r="EG10" i="89"/>
  <c r="EF10" i="89"/>
  <c r="EE10" i="89"/>
  <c r="ED10" i="89"/>
  <c r="EC10" i="89"/>
  <c r="EB10" i="89"/>
  <c r="EA10" i="89"/>
  <c r="DZ10" i="89"/>
  <c r="DY10" i="89"/>
  <c r="DX10" i="89"/>
  <c r="DW10" i="89"/>
  <c r="DV10" i="89"/>
  <c r="DU10" i="89"/>
  <c r="DT10" i="89"/>
  <c r="DS10" i="89"/>
  <c r="DR10" i="89"/>
  <c r="DQ10" i="89"/>
  <c r="DP10" i="89"/>
  <c r="DO10" i="89"/>
  <c r="DN10" i="89"/>
  <c r="DM10" i="89"/>
  <c r="DL10" i="89"/>
  <c r="DK10" i="89"/>
  <c r="DJ10" i="89"/>
  <c r="DI10" i="89"/>
  <c r="DH10" i="89"/>
  <c r="DG10" i="89"/>
  <c r="DF10" i="89"/>
  <c r="DE10" i="89"/>
  <c r="DD10" i="89"/>
  <c r="DC10" i="89"/>
  <c r="DB10" i="89"/>
  <c r="DA10" i="89"/>
  <c r="CZ10" i="89"/>
  <c r="CY10" i="89"/>
  <c r="CW10" i="89"/>
  <c r="CV10" i="89"/>
  <c r="CU10" i="89"/>
  <c r="CT10" i="89"/>
  <c r="CS10" i="89"/>
  <c r="CR10" i="89"/>
  <c r="CQ10" i="89"/>
  <c r="CP10" i="89"/>
  <c r="CO10" i="89"/>
  <c r="CN10" i="89"/>
  <c r="CM10" i="89"/>
  <c r="CL10" i="89"/>
  <c r="CK10" i="89"/>
  <c r="CJ10" i="89"/>
  <c r="CI10" i="89"/>
  <c r="CH10" i="89"/>
  <c r="CG10" i="89"/>
  <c r="CF10" i="89"/>
  <c r="CE10" i="89"/>
  <c r="CD10" i="89"/>
  <c r="CC10" i="89"/>
  <c r="CB10" i="89"/>
  <c r="CA10" i="89"/>
  <c r="BZ10" i="89"/>
  <c r="BY10" i="89"/>
  <c r="BX10" i="89"/>
  <c r="BW10" i="89"/>
  <c r="BV10" i="89"/>
  <c r="BU10" i="89"/>
  <c r="BT10" i="89"/>
  <c r="BS10" i="89"/>
  <c r="BR10" i="89"/>
  <c r="BQ10" i="89"/>
  <c r="BP10" i="89"/>
  <c r="BO10" i="89"/>
  <c r="BN10" i="89"/>
  <c r="BM10" i="89"/>
  <c r="BL10" i="89"/>
  <c r="BK10" i="89"/>
  <c r="BJ10" i="89"/>
  <c r="BI10" i="89"/>
  <c r="BH10" i="89"/>
  <c r="BF10" i="89"/>
  <c r="BE10" i="89"/>
  <c r="BD10" i="89"/>
  <c r="BC10" i="89"/>
  <c r="BB10" i="89"/>
  <c r="BA10" i="89"/>
  <c r="AZ10" i="89"/>
  <c r="AY10" i="89"/>
  <c r="AX10" i="89"/>
  <c r="AW10" i="89"/>
  <c r="AV10" i="89"/>
  <c r="AU10" i="89"/>
  <c r="AT10" i="89"/>
  <c r="AS10" i="89"/>
  <c r="AR10" i="89"/>
  <c r="AQ10" i="89"/>
  <c r="AP10" i="89"/>
  <c r="AO10" i="89"/>
  <c r="AN10" i="89"/>
  <c r="AM10" i="89"/>
  <c r="AL10" i="89"/>
  <c r="AK10" i="89"/>
  <c r="AI10" i="89"/>
  <c r="AH10" i="89"/>
  <c r="AG10" i="89"/>
  <c r="AF10" i="89"/>
  <c r="AE10" i="89"/>
  <c r="AD10" i="89"/>
  <c r="AC10" i="89"/>
  <c r="AB10" i="89"/>
  <c r="AA10" i="89"/>
  <c r="Z10" i="89"/>
  <c r="Y10" i="89"/>
  <c r="X10" i="89"/>
  <c r="W10" i="89"/>
  <c r="V10" i="89"/>
  <c r="U10" i="89"/>
  <c r="T10" i="89"/>
  <c r="S10" i="89"/>
  <c r="R10" i="89"/>
  <c r="Q10" i="89"/>
  <c r="P10" i="89"/>
  <c r="O10" i="89"/>
  <c r="N10" i="89"/>
  <c r="IN22" i="89"/>
  <c r="IM22" i="89"/>
  <c r="IL22" i="89"/>
  <c r="IK22" i="89"/>
  <c r="IJ22" i="89"/>
  <c r="II22" i="89"/>
  <c r="IH22" i="89"/>
  <c r="IG22" i="89"/>
  <c r="IF22" i="89"/>
  <c r="IE22" i="89"/>
  <c r="ID22" i="89"/>
  <c r="IC22" i="89"/>
  <c r="IB22" i="89"/>
  <c r="IA22" i="89"/>
  <c r="HZ22" i="89"/>
  <c r="HY22" i="89"/>
  <c r="HX22" i="89"/>
  <c r="HW22" i="89"/>
  <c r="HV22" i="89"/>
  <c r="HU22" i="89"/>
  <c r="HT22" i="89"/>
  <c r="HS22" i="89"/>
  <c r="HQ22" i="89"/>
  <c r="HP22" i="89"/>
  <c r="HO22" i="89"/>
  <c r="HN22" i="89"/>
  <c r="HM22" i="89"/>
  <c r="HL22" i="89"/>
  <c r="HK22" i="89"/>
  <c r="HJ22" i="89"/>
  <c r="HI22" i="89"/>
  <c r="HH22" i="89"/>
  <c r="HG22" i="89"/>
  <c r="HF22" i="89"/>
  <c r="HE22" i="89"/>
  <c r="HD22" i="89"/>
  <c r="HC22" i="89"/>
  <c r="HB22" i="89"/>
  <c r="HA22" i="89"/>
  <c r="GZ22" i="89"/>
  <c r="GY22" i="89"/>
  <c r="GX22" i="89"/>
  <c r="GW22" i="89"/>
  <c r="GV22" i="89"/>
  <c r="GT22" i="89"/>
  <c r="GS22" i="89"/>
  <c r="GR22" i="89"/>
  <c r="GQ22" i="89"/>
  <c r="GP22" i="89"/>
  <c r="GO22" i="89"/>
  <c r="GN22" i="89"/>
  <c r="GM22" i="89"/>
  <c r="GL22" i="89"/>
  <c r="GK22" i="89"/>
  <c r="GJ22" i="89"/>
  <c r="GI22" i="89"/>
  <c r="GH22" i="89"/>
  <c r="GG22" i="89"/>
  <c r="GF22" i="89"/>
  <c r="GE22" i="89"/>
  <c r="GD22" i="89"/>
  <c r="GC22" i="89"/>
  <c r="GB22" i="89"/>
  <c r="GA22" i="89"/>
  <c r="FZ22" i="89"/>
  <c r="FY22" i="89"/>
  <c r="FW22" i="89"/>
  <c r="FV22" i="89"/>
  <c r="FU22" i="89"/>
  <c r="FT22" i="89"/>
  <c r="FS22" i="89"/>
  <c r="FR22" i="89"/>
  <c r="FQ22" i="89"/>
  <c r="FP22" i="89"/>
  <c r="FO22" i="89"/>
  <c r="FN22" i="89"/>
  <c r="FM22" i="89"/>
  <c r="FL22" i="89"/>
  <c r="FK22" i="89"/>
  <c r="FJ22" i="89"/>
  <c r="FI22" i="89"/>
  <c r="FH22" i="89"/>
  <c r="FG22" i="89"/>
  <c r="FF22" i="89"/>
  <c r="FE22" i="89"/>
  <c r="FD22" i="89"/>
  <c r="FC22" i="89"/>
  <c r="FB22" i="89"/>
  <c r="ER22" i="89"/>
  <c r="EQ22" i="89"/>
  <c r="EN22" i="89"/>
  <c r="EM22" i="89"/>
  <c r="EL22" i="89"/>
  <c r="EK22" i="89"/>
  <c r="EJ22" i="89"/>
  <c r="EI22" i="89"/>
  <c r="EH22" i="89"/>
  <c r="EG22" i="89"/>
  <c r="EF22" i="89"/>
  <c r="EE22" i="89"/>
  <c r="ED22" i="89"/>
  <c r="EC22" i="89"/>
  <c r="EB22" i="89"/>
  <c r="EA22" i="89"/>
  <c r="DZ22" i="89"/>
  <c r="DY22" i="89"/>
  <c r="DX22" i="89"/>
  <c r="DW22" i="89"/>
  <c r="DV22" i="89"/>
  <c r="DU22" i="89"/>
  <c r="DT22" i="89"/>
  <c r="DS22" i="89"/>
  <c r="DR22" i="89"/>
  <c r="DQ22" i="89"/>
  <c r="DP22" i="89"/>
  <c r="DO22" i="89"/>
  <c r="DN22" i="89"/>
  <c r="DM22" i="89"/>
  <c r="DL22" i="89"/>
  <c r="DK22" i="89"/>
  <c r="DJ22" i="89"/>
  <c r="DI22" i="89"/>
  <c r="DH22" i="89"/>
  <c r="DG22" i="89"/>
  <c r="DF22" i="89"/>
  <c r="DE22" i="89"/>
  <c r="DD22" i="89"/>
  <c r="DC22" i="89"/>
  <c r="DB22" i="89"/>
  <c r="DA22" i="89"/>
  <c r="CZ22" i="89"/>
  <c r="CY22" i="89"/>
  <c r="CW22" i="89"/>
  <c r="CV22" i="89"/>
  <c r="CU22" i="89"/>
  <c r="CT22" i="89"/>
  <c r="CS22" i="89"/>
  <c r="CR22" i="89"/>
  <c r="CQ22" i="89"/>
  <c r="CP22" i="89"/>
  <c r="CO22" i="89"/>
  <c r="CN22" i="89"/>
  <c r="CM22" i="89"/>
  <c r="CL22" i="89"/>
  <c r="CK22" i="89"/>
  <c r="CJ22" i="89"/>
  <c r="CI22" i="89"/>
  <c r="CH22" i="89"/>
  <c r="CG22" i="89"/>
  <c r="CF22" i="89"/>
  <c r="CE22" i="89"/>
  <c r="CD22" i="89"/>
  <c r="CC22" i="89"/>
  <c r="CB22" i="89"/>
  <c r="CA22" i="89"/>
  <c r="BZ22" i="89"/>
  <c r="BY22" i="89"/>
  <c r="BX22" i="89"/>
  <c r="BW22" i="89"/>
  <c r="BV22" i="89"/>
  <c r="BU22" i="89"/>
  <c r="BT22" i="89"/>
  <c r="BS22" i="89"/>
  <c r="BR22" i="89"/>
  <c r="BQ22" i="89"/>
  <c r="BP22" i="89"/>
  <c r="BO22" i="89"/>
  <c r="BN22" i="89"/>
  <c r="BM22" i="89"/>
  <c r="BL22" i="89"/>
  <c r="BK22" i="89"/>
  <c r="BJ22" i="89"/>
  <c r="BI22" i="89"/>
  <c r="BH22" i="89"/>
  <c r="BF22" i="89"/>
  <c r="BE22" i="89"/>
  <c r="BD22" i="89"/>
  <c r="BC22" i="89"/>
  <c r="BB22" i="89"/>
  <c r="BA22" i="89"/>
  <c r="AZ22" i="89"/>
  <c r="AY22" i="89"/>
  <c r="AX22" i="89"/>
  <c r="AW22" i="89"/>
  <c r="AV22" i="89"/>
  <c r="AU22" i="89"/>
  <c r="AT22" i="89"/>
  <c r="AS22" i="89"/>
  <c r="AR22" i="89"/>
  <c r="AQ22" i="89"/>
  <c r="AP22" i="89"/>
  <c r="AO22" i="89"/>
  <c r="AN22" i="89"/>
  <c r="AM22" i="89"/>
  <c r="AL22" i="89"/>
  <c r="AK22" i="89"/>
  <c r="AI22" i="89"/>
  <c r="AH22" i="89"/>
  <c r="AG22" i="89"/>
  <c r="AF22" i="89"/>
  <c r="AE22" i="89"/>
  <c r="AD22" i="89"/>
  <c r="AC22" i="89"/>
  <c r="AB22" i="89"/>
  <c r="AA22" i="89"/>
  <c r="Z22" i="89"/>
  <c r="Y22" i="89"/>
  <c r="X22" i="89"/>
  <c r="W22" i="89"/>
  <c r="V22" i="89"/>
  <c r="U22" i="89"/>
  <c r="T22" i="89"/>
  <c r="S22" i="89"/>
  <c r="R22" i="89"/>
  <c r="Q22" i="89"/>
  <c r="P22" i="89"/>
  <c r="O22" i="89"/>
  <c r="N22" i="89"/>
  <c r="IN15" i="89"/>
  <c r="IM15" i="89"/>
  <c r="IL15" i="89"/>
  <c r="IK15" i="89"/>
  <c r="IJ15" i="89"/>
  <c r="II15" i="89"/>
  <c r="IH15" i="89"/>
  <c r="IG15" i="89"/>
  <c r="IF15" i="89"/>
  <c r="IE15" i="89"/>
  <c r="ID15" i="89"/>
  <c r="IC15" i="89"/>
  <c r="IB15" i="89"/>
  <c r="IA15" i="89"/>
  <c r="HZ15" i="89"/>
  <c r="HY15" i="89"/>
  <c r="HX15" i="89"/>
  <c r="HW15" i="89"/>
  <c r="HV15" i="89"/>
  <c r="HU15" i="89"/>
  <c r="HT15" i="89"/>
  <c r="HS15" i="89"/>
  <c r="HQ15" i="89"/>
  <c r="HP15" i="89"/>
  <c r="HO15" i="89"/>
  <c r="HN15" i="89"/>
  <c r="HM15" i="89"/>
  <c r="HL15" i="89"/>
  <c r="HK15" i="89"/>
  <c r="HJ15" i="89"/>
  <c r="HI15" i="89"/>
  <c r="HH15" i="89"/>
  <c r="HG15" i="89"/>
  <c r="HF15" i="89"/>
  <c r="HE15" i="89"/>
  <c r="HD15" i="89"/>
  <c r="HC15" i="89"/>
  <c r="HB15" i="89"/>
  <c r="HA15" i="89"/>
  <c r="GZ15" i="89"/>
  <c r="GY15" i="89"/>
  <c r="GX15" i="89"/>
  <c r="GW15" i="89"/>
  <c r="GV15" i="89"/>
  <c r="GT15" i="89"/>
  <c r="GS15" i="89"/>
  <c r="GR15" i="89"/>
  <c r="GQ15" i="89"/>
  <c r="GP15" i="89"/>
  <c r="GO15" i="89"/>
  <c r="GN15" i="89"/>
  <c r="GM15" i="89"/>
  <c r="GL15" i="89"/>
  <c r="GK15" i="89"/>
  <c r="GJ15" i="89"/>
  <c r="GI15" i="89"/>
  <c r="GH15" i="89"/>
  <c r="GG15" i="89"/>
  <c r="GF15" i="89"/>
  <c r="GE15" i="89"/>
  <c r="GD15" i="89"/>
  <c r="GC15" i="89"/>
  <c r="GB15" i="89"/>
  <c r="GA15" i="89"/>
  <c r="FZ15" i="89"/>
  <c r="FY15" i="89"/>
  <c r="FW15" i="89"/>
  <c r="FV15" i="89"/>
  <c r="FU15" i="89"/>
  <c r="FT15" i="89"/>
  <c r="FS15" i="89"/>
  <c r="FR15" i="89"/>
  <c r="FQ15" i="89"/>
  <c r="FP15" i="89"/>
  <c r="FO15" i="89"/>
  <c r="FN15" i="89"/>
  <c r="FM15" i="89"/>
  <c r="FL15" i="89"/>
  <c r="FK15" i="89"/>
  <c r="FJ15" i="89"/>
  <c r="FI15" i="89"/>
  <c r="FH15" i="89"/>
  <c r="FG15" i="89"/>
  <c r="FF15" i="89"/>
  <c r="FE15" i="89"/>
  <c r="FD15" i="89"/>
  <c r="FC15" i="89"/>
  <c r="FB15" i="89"/>
  <c r="ER15" i="89"/>
  <c r="EQ15" i="89"/>
  <c r="EN15" i="89"/>
  <c r="EM15" i="89"/>
  <c r="EL15" i="89"/>
  <c r="EK15" i="89"/>
  <c r="EJ15" i="89"/>
  <c r="EI15" i="89"/>
  <c r="EH15" i="89"/>
  <c r="EG15" i="89"/>
  <c r="EF15" i="89"/>
  <c r="EE15" i="89"/>
  <c r="ED15" i="89"/>
  <c r="EC15" i="89"/>
  <c r="EB15" i="89"/>
  <c r="EA15" i="89"/>
  <c r="DZ15" i="89"/>
  <c r="DY15" i="89"/>
  <c r="DX15" i="89"/>
  <c r="DW15" i="89"/>
  <c r="DV15" i="89"/>
  <c r="DU15" i="89"/>
  <c r="DT15" i="89"/>
  <c r="DS15" i="89"/>
  <c r="DR15" i="89"/>
  <c r="DQ15" i="89"/>
  <c r="DP15" i="89"/>
  <c r="DO15" i="89"/>
  <c r="DN15" i="89"/>
  <c r="DM15" i="89"/>
  <c r="DL15" i="89"/>
  <c r="DK15" i="89"/>
  <c r="DJ15" i="89"/>
  <c r="DI15" i="89"/>
  <c r="DH15" i="89"/>
  <c r="DG15" i="89"/>
  <c r="DF15" i="89"/>
  <c r="DE15" i="89"/>
  <c r="DD15" i="89"/>
  <c r="DC15" i="89"/>
  <c r="DB15" i="89"/>
  <c r="DA15" i="89"/>
  <c r="CZ15" i="89"/>
  <c r="CY15" i="89"/>
  <c r="CW15" i="89"/>
  <c r="CV15" i="89"/>
  <c r="CU15" i="89"/>
  <c r="CT15" i="89"/>
  <c r="CS15" i="89"/>
  <c r="CR15" i="89"/>
  <c r="CQ15" i="89"/>
  <c r="CP15" i="89"/>
  <c r="CO15" i="89"/>
  <c r="CN15" i="89"/>
  <c r="CM15" i="89"/>
  <c r="CL15" i="89"/>
  <c r="CK15" i="89"/>
  <c r="CJ15" i="89"/>
  <c r="CI15" i="89"/>
  <c r="CH15" i="89"/>
  <c r="CG15" i="89"/>
  <c r="CF15" i="89"/>
  <c r="CE15" i="89"/>
  <c r="CD15" i="89"/>
  <c r="CC15" i="89"/>
  <c r="CB15" i="89"/>
  <c r="CA15" i="89"/>
  <c r="BZ15" i="89"/>
  <c r="BY15" i="89"/>
  <c r="BX15" i="89"/>
  <c r="BW15" i="89"/>
  <c r="BV15" i="89"/>
  <c r="BU15" i="89"/>
  <c r="BT15" i="89"/>
  <c r="BS15" i="89"/>
  <c r="BR15" i="89"/>
  <c r="BQ15" i="89"/>
  <c r="BP15" i="89"/>
  <c r="BO15" i="89"/>
  <c r="BN15" i="89"/>
  <c r="BM15" i="89"/>
  <c r="BL15" i="89"/>
  <c r="BK15" i="89"/>
  <c r="BJ15" i="89"/>
  <c r="BI15" i="89"/>
  <c r="BH15" i="89"/>
  <c r="BF15" i="89"/>
  <c r="BE15" i="89"/>
  <c r="BD15" i="89"/>
  <c r="BC15" i="89"/>
  <c r="BB15" i="89"/>
  <c r="BA15" i="89"/>
  <c r="AZ15" i="89"/>
  <c r="AY15" i="89"/>
  <c r="AX15" i="89"/>
  <c r="AW15" i="89"/>
  <c r="AV15" i="89"/>
  <c r="AU15" i="89"/>
  <c r="AT15" i="89"/>
  <c r="AS15" i="89"/>
  <c r="AR15" i="89"/>
  <c r="AQ15" i="89"/>
  <c r="AP15" i="89"/>
  <c r="AO15" i="89"/>
  <c r="AN15" i="89"/>
  <c r="AM15" i="89"/>
  <c r="AL15" i="89"/>
  <c r="AK15" i="89"/>
  <c r="AI15" i="89"/>
  <c r="AH15" i="89"/>
  <c r="AG15" i="89"/>
  <c r="AF15" i="89"/>
  <c r="AE15" i="89"/>
  <c r="AD15" i="89"/>
  <c r="AC15" i="89"/>
  <c r="AB15" i="89"/>
  <c r="AA15" i="89"/>
  <c r="Z15" i="89"/>
  <c r="Y15" i="89"/>
  <c r="X15" i="89"/>
  <c r="W15" i="89"/>
  <c r="V15" i="89"/>
  <c r="U15" i="89"/>
  <c r="T15" i="89"/>
  <c r="S15" i="89"/>
  <c r="R15" i="89"/>
  <c r="Q15" i="89"/>
  <c r="P15" i="89"/>
  <c r="O15" i="89"/>
  <c r="N15" i="89"/>
  <c r="IN9" i="89"/>
  <c r="IM9" i="89"/>
  <c r="IL9" i="89"/>
  <c r="IK9" i="89"/>
  <c r="IJ9" i="89"/>
  <c r="II9" i="89"/>
  <c r="IH9" i="89"/>
  <c r="IG9" i="89"/>
  <c r="IF9" i="89"/>
  <c r="IE9" i="89"/>
  <c r="ID9" i="89"/>
  <c r="IC9" i="89"/>
  <c r="IB9" i="89"/>
  <c r="IA9" i="89"/>
  <c r="HZ9" i="89"/>
  <c r="HY9" i="89"/>
  <c r="HX9" i="89"/>
  <c r="HW9" i="89"/>
  <c r="HV9" i="89"/>
  <c r="HU9" i="89"/>
  <c r="HT9" i="89"/>
  <c r="HS9" i="89"/>
  <c r="HQ9" i="89"/>
  <c r="HP9" i="89"/>
  <c r="HO9" i="89"/>
  <c r="HN9" i="89"/>
  <c r="HM9" i="89"/>
  <c r="HL9" i="89"/>
  <c r="HK9" i="89"/>
  <c r="HJ9" i="89"/>
  <c r="HI9" i="89"/>
  <c r="HH9" i="89"/>
  <c r="HG9" i="89"/>
  <c r="HF9" i="89"/>
  <c r="HE9" i="89"/>
  <c r="HD9" i="89"/>
  <c r="HC9" i="89"/>
  <c r="HB9" i="89"/>
  <c r="HA9" i="89"/>
  <c r="GZ9" i="89"/>
  <c r="GY9" i="89"/>
  <c r="GX9" i="89"/>
  <c r="GW9" i="89"/>
  <c r="GV9" i="89"/>
  <c r="GT9" i="89"/>
  <c r="GS9" i="89"/>
  <c r="GR9" i="89"/>
  <c r="GQ9" i="89"/>
  <c r="GP9" i="89"/>
  <c r="GO9" i="89"/>
  <c r="GN9" i="89"/>
  <c r="GM9" i="89"/>
  <c r="GL9" i="89"/>
  <c r="GK9" i="89"/>
  <c r="GJ9" i="89"/>
  <c r="GI9" i="89"/>
  <c r="GH9" i="89"/>
  <c r="GG9" i="89"/>
  <c r="GF9" i="89"/>
  <c r="GE9" i="89"/>
  <c r="GD9" i="89"/>
  <c r="GC9" i="89"/>
  <c r="GB9" i="89"/>
  <c r="GA9" i="89"/>
  <c r="FZ9" i="89"/>
  <c r="FY9" i="89"/>
  <c r="FW9" i="89"/>
  <c r="FV9" i="89"/>
  <c r="FU9" i="89"/>
  <c r="FT9" i="89"/>
  <c r="FS9" i="89"/>
  <c r="FR9" i="89"/>
  <c r="FQ9" i="89"/>
  <c r="FP9" i="89"/>
  <c r="FO9" i="89"/>
  <c r="FN9" i="89"/>
  <c r="FM9" i="89"/>
  <c r="FL9" i="89"/>
  <c r="FK9" i="89"/>
  <c r="FJ9" i="89"/>
  <c r="FI9" i="89"/>
  <c r="FH9" i="89"/>
  <c r="FG9" i="89"/>
  <c r="FF9" i="89"/>
  <c r="FE9" i="89"/>
  <c r="FD9" i="89"/>
  <c r="FC9" i="89"/>
  <c r="FB9" i="89"/>
  <c r="ER9" i="89"/>
  <c r="EQ9" i="89"/>
  <c r="EN9" i="89"/>
  <c r="EM9" i="89"/>
  <c r="EL9" i="89"/>
  <c r="EK9" i="89"/>
  <c r="EJ9" i="89"/>
  <c r="EI9" i="89"/>
  <c r="EH9" i="89"/>
  <c r="EG9" i="89"/>
  <c r="EF9" i="89"/>
  <c r="EE9" i="89"/>
  <c r="ED9" i="89"/>
  <c r="EC9" i="89"/>
  <c r="EB9" i="89"/>
  <c r="EA9" i="89"/>
  <c r="DZ9" i="89"/>
  <c r="DY9" i="89"/>
  <c r="DX9" i="89"/>
  <c r="DW9" i="89"/>
  <c r="DV9" i="89"/>
  <c r="DU9" i="89"/>
  <c r="DT9" i="89"/>
  <c r="DS9" i="89"/>
  <c r="DR9" i="89"/>
  <c r="DQ9" i="89"/>
  <c r="DP9" i="89"/>
  <c r="DO9" i="89"/>
  <c r="DN9" i="89"/>
  <c r="DM9" i="89"/>
  <c r="DL9" i="89"/>
  <c r="DK9" i="89"/>
  <c r="DJ9" i="89"/>
  <c r="DI9" i="89"/>
  <c r="DH9" i="89"/>
  <c r="DG9" i="89"/>
  <c r="DF9" i="89"/>
  <c r="DE9" i="89"/>
  <c r="DD9" i="89"/>
  <c r="DC9" i="89"/>
  <c r="DB9" i="89"/>
  <c r="DA9" i="89"/>
  <c r="CZ9" i="89"/>
  <c r="CY9" i="89"/>
  <c r="CW9" i="89"/>
  <c r="CV9" i="89"/>
  <c r="CU9" i="89"/>
  <c r="CT9" i="89"/>
  <c r="CS9" i="89"/>
  <c r="CR9" i="89"/>
  <c r="CQ9" i="89"/>
  <c r="CP9" i="89"/>
  <c r="CO9" i="89"/>
  <c r="CN9" i="89"/>
  <c r="CM9" i="89"/>
  <c r="CL9" i="89"/>
  <c r="CK9" i="89"/>
  <c r="CJ9" i="89"/>
  <c r="CI9" i="89"/>
  <c r="CH9" i="89"/>
  <c r="CG9" i="89"/>
  <c r="CF9" i="89"/>
  <c r="CE9" i="89"/>
  <c r="CD9" i="89"/>
  <c r="CC9" i="89"/>
  <c r="CB9" i="89"/>
  <c r="CA9" i="89"/>
  <c r="BZ9" i="89"/>
  <c r="BY9" i="89"/>
  <c r="BX9" i="89"/>
  <c r="BW9" i="89"/>
  <c r="BV9" i="89"/>
  <c r="BU9" i="89"/>
  <c r="BT9" i="89"/>
  <c r="BS9" i="89"/>
  <c r="BR9" i="89"/>
  <c r="BQ9" i="89"/>
  <c r="BP9" i="89"/>
  <c r="BO9" i="89"/>
  <c r="BN9" i="89"/>
  <c r="BM9" i="89"/>
  <c r="BL9" i="89"/>
  <c r="BK9" i="89"/>
  <c r="BJ9" i="89"/>
  <c r="BI9" i="89"/>
  <c r="BH9" i="89"/>
  <c r="BF9" i="89"/>
  <c r="BE9" i="89"/>
  <c r="BD9" i="89"/>
  <c r="BC9" i="89"/>
  <c r="BB9" i="89"/>
  <c r="BA9" i="89"/>
  <c r="AZ9" i="89"/>
  <c r="AY9" i="89"/>
  <c r="AX9" i="89"/>
  <c r="AW9" i="89"/>
  <c r="AV9" i="89"/>
  <c r="AU9" i="89"/>
  <c r="AT9" i="89"/>
  <c r="AS9" i="89"/>
  <c r="AR9" i="89"/>
  <c r="AQ9" i="89"/>
  <c r="AP9" i="89"/>
  <c r="AO9" i="89"/>
  <c r="AN9" i="89"/>
  <c r="AM9" i="89"/>
  <c r="AL9" i="89"/>
  <c r="AK9" i="89"/>
  <c r="AI9" i="89"/>
  <c r="AH9" i="89"/>
  <c r="AG9" i="89"/>
  <c r="AF9" i="89"/>
  <c r="AE9" i="89"/>
  <c r="AD9" i="89"/>
  <c r="AC9" i="89"/>
  <c r="AB9" i="89"/>
  <c r="AA9" i="89"/>
  <c r="Z9" i="89"/>
  <c r="Y9" i="89"/>
  <c r="X9" i="89"/>
  <c r="W9" i="89"/>
  <c r="V9" i="89"/>
  <c r="U9" i="89"/>
  <c r="T9" i="89"/>
  <c r="S9" i="89"/>
  <c r="R9" i="89"/>
  <c r="Q9" i="89"/>
  <c r="P9" i="89"/>
  <c r="O9" i="89"/>
  <c r="N9" i="89"/>
  <c r="IN17" i="89"/>
  <c r="IM17" i="89"/>
  <c r="IL17" i="89"/>
  <c r="IK17" i="89"/>
  <c r="IJ17" i="89"/>
  <c r="II17" i="89"/>
  <c r="IH17" i="89"/>
  <c r="IG17" i="89"/>
  <c r="IF17" i="89"/>
  <c r="IE17" i="89"/>
  <c r="ID17" i="89"/>
  <c r="IC17" i="89"/>
  <c r="IB17" i="89"/>
  <c r="IA17" i="89"/>
  <c r="HZ17" i="89"/>
  <c r="HY17" i="89"/>
  <c r="HX17" i="89"/>
  <c r="HW17" i="89"/>
  <c r="HV17" i="89"/>
  <c r="HU17" i="89"/>
  <c r="HT17" i="89"/>
  <c r="HS17" i="89"/>
  <c r="HQ17" i="89"/>
  <c r="HP17" i="89"/>
  <c r="HO17" i="89"/>
  <c r="HN17" i="89"/>
  <c r="HM17" i="89"/>
  <c r="HL17" i="89"/>
  <c r="HK17" i="89"/>
  <c r="HJ17" i="89"/>
  <c r="HI17" i="89"/>
  <c r="HH17" i="89"/>
  <c r="HG17" i="89"/>
  <c r="HF17" i="89"/>
  <c r="HE17" i="89"/>
  <c r="HD17" i="89"/>
  <c r="HC17" i="89"/>
  <c r="HB17" i="89"/>
  <c r="HA17" i="89"/>
  <c r="GZ17" i="89"/>
  <c r="GY17" i="89"/>
  <c r="GX17" i="89"/>
  <c r="GW17" i="89"/>
  <c r="GV17" i="89"/>
  <c r="GT17" i="89"/>
  <c r="GS17" i="89"/>
  <c r="GR17" i="89"/>
  <c r="GQ17" i="89"/>
  <c r="GP17" i="89"/>
  <c r="GO17" i="89"/>
  <c r="GN17" i="89"/>
  <c r="GM17" i="89"/>
  <c r="GL17" i="89"/>
  <c r="GK17" i="89"/>
  <c r="GJ17" i="89"/>
  <c r="GI17" i="89"/>
  <c r="GH17" i="89"/>
  <c r="GG17" i="89"/>
  <c r="GF17" i="89"/>
  <c r="GE17" i="89"/>
  <c r="GD17" i="89"/>
  <c r="GC17" i="89"/>
  <c r="GB17" i="89"/>
  <c r="GA17" i="89"/>
  <c r="FZ17" i="89"/>
  <c r="FY17" i="89"/>
  <c r="FW17" i="89"/>
  <c r="FV17" i="89"/>
  <c r="FU17" i="89"/>
  <c r="FT17" i="89"/>
  <c r="FS17" i="89"/>
  <c r="FR17" i="89"/>
  <c r="FQ17" i="89"/>
  <c r="FP17" i="89"/>
  <c r="FO17" i="89"/>
  <c r="FN17" i="89"/>
  <c r="FM17" i="89"/>
  <c r="FL17" i="89"/>
  <c r="FK17" i="89"/>
  <c r="FJ17" i="89"/>
  <c r="FI17" i="89"/>
  <c r="FH17" i="89"/>
  <c r="FG17" i="89"/>
  <c r="FF17" i="89"/>
  <c r="FE17" i="89"/>
  <c r="FD17" i="89"/>
  <c r="FC17" i="89"/>
  <c r="FB17" i="89"/>
  <c r="ER17" i="89"/>
  <c r="EQ17" i="89"/>
  <c r="EN17" i="89"/>
  <c r="EM17" i="89"/>
  <c r="EL17" i="89"/>
  <c r="EK17" i="89"/>
  <c r="EJ17" i="89"/>
  <c r="EI17" i="89"/>
  <c r="EH17" i="89"/>
  <c r="EG17" i="89"/>
  <c r="EF17" i="89"/>
  <c r="EE17" i="89"/>
  <c r="ED17" i="89"/>
  <c r="EC17" i="89"/>
  <c r="EB17" i="89"/>
  <c r="EA17" i="89"/>
  <c r="DZ17" i="89"/>
  <c r="DY17" i="89"/>
  <c r="DX17" i="89"/>
  <c r="DW17" i="89"/>
  <c r="DV17" i="89"/>
  <c r="DU17" i="89"/>
  <c r="DT17" i="89"/>
  <c r="DS17" i="89"/>
  <c r="DR17" i="89"/>
  <c r="DQ17" i="89"/>
  <c r="DP17" i="89"/>
  <c r="DO17" i="89"/>
  <c r="DN17" i="89"/>
  <c r="DM17" i="89"/>
  <c r="DL17" i="89"/>
  <c r="DK17" i="89"/>
  <c r="DJ17" i="89"/>
  <c r="DI17" i="89"/>
  <c r="DH17" i="89"/>
  <c r="DG17" i="89"/>
  <c r="DF17" i="89"/>
  <c r="DE17" i="89"/>
  <c r="DD17" i="89"/>
  <c r="DC17" i="89"/>
  <c r="DB17" i="89"/>
  <c r="DA17" i="89"/>
  <c r="CZ17" i="89"/>
  <c r="CY17" i="89"/>
  <c r="CW17" i="89"/>
  <c r="CV17" i="89"/>
  <c r="CU17" i="89"/>
  <c r="CT17" i="89"/>
  <c r="CS17" i="89"/>
  <c r="CR17" i="89"/>
  <c r="CQ17" i="89"/>
  <c r="CP17" i="89"/>
  <c r="CO17" i="89"/>
  <c r="CN17" i="89"/>
  <c r="CM17" i="89"/>
  <c r="CL17" i="89"/>
  <c r="CK17" i="89"/>
  <c r="CJ17" i="89"/>
  <c r="CI17" i="89"/>
  <c r="CH17" i="89"/>
  <c r="CG17" i="89"/>
  <c r="CF17" i="89"/>
  <c r="CE17" i="89"/>
  <c r="CD17" i="89"/>
  <c r="CC17" i="89"/>
  <c r="CB17" i="89"/>
  <c r="CA17" i="89"/>
  <c r="BZ17" i="89"/>
  <c r="BY17" i="89"/>
  <c r="BX17" i="89"/>
  <c r="BW17" i="89"/>
  <c r="BV17" i="89"/>
  <c r="BU17" i="89"/>
  <c r="BT17" i="89"/>
  <c r="BS17" i="89"/>
  <c r="BR17" i="89"/>
  <c r="BQ17" i="89"/>
  <c r="BP17" i="89"/>
  <c r="BO17" i="89"/>
  <c r="BN17" i="89"/>
  <c r="BM17" i="89"/>
  <c r="BL17" i="89"/>
  <c r="BK17" i="89"/>
  <c r="BJ17" i="89"/>
  <c r="BI17" i="89"/>
  <c r="BH17" i="89"/>
  <c r="BF17" i="89"/>
  <c r="BE17" i="89"/>
  <c r="BD17" i="89"/>
  <c r="BC17" i="89"/>
  <c r="BB17" i="89"/>
  <c r="BA17" i="89"/>
  <c r="AZ17" i="89"/>
  <c r="AY17" i="89"/>
  <c r="AX17" i="89"/>
  <c r="AW17" i="89"/>
  <c r="AV17" i="89"/>
  <c r="AU17" i="89"/>
  <c r="AT17" i="89"/>
  <c r="AS17" i="89"/>
  <c r="AR17" i="89"/>
  <c r="AQ17" i="89"/>
  <c r="AP17" i="89"/>
  <c r="AO17" i="89"/>
  <c r="AN17" i="89"/>
  <c r="AM17" i="89"/>
  <c r="AL17" i="89"/>
  <c r="AK17" i="89"/>
  <c r="AI17" i="89"/>
  <c r="AH17" i="89"/>
  <c r="AG17" i="89"/>
  <c r="AF17" i="89"/>
  <c r="AE17" i="89"/>
  <c r="AD17" i="89"/>
  <c r="AC17" i="89"/>
  <c r="AB17" i="89"/>
  <c r="AA17" i="89"/>
  <c r="Z17" i="89"/>
  <c r="Y17" i="89"/>
  <c r="X17" i="89"/>
  <c r="W17" i="89"/>
  <c r="V17" i="89"/>
  <c r="U17" i="89"/>
  <c r="T17" i="89"/>
  <c r="S17" i="89"/>
  <c r="R17" i="89"/>
  <c r="Q17" i="89"/>
  <c r="P17" i="89"/>
  <c r="O17" i="89"/>
  <c r="N17" i="89"/>
  <c r="IN13" i="89"/>
  <c r="IM13" i="89"/>
  <c r="IL13" i="89"/>
  <c r="IK13" i="89"/>
  <c r="IJ13" i="89"/>
  <c r="II13" i="89"/>
  <c r="IH13" i="89"/>
  <c r="IG13" i="89"/>
  <c r="IF13" i="89"/>
  <c r="IE13" i="89"/>
  <c r="ID13" i="89"/>
  <c r="IC13" i="89"/>
  <c r="IB13" i="89"/>
  <c r="IA13" i="89"/>
  <c r="HZ13" i="89"/>
  <c r="HY13" i="89"/>
  <c r="HX13" i="89"/>
  <c r="HW13" i="89"/>
  <c r="HV13" i="89"/>
  <c r="HU13" i="89"/>
  <c r="HT13" i="89"/>
  <c r="HS13" i="89"/>
  <c r="HQ13" i="89"/>
  <c r="HP13" i="89"/>
  <c r="HO13" i="89"/>
  <c r="HN13" i="89"/>
  <c r="HM13" i="89"/>
  <c r="HL13" i="89"/>
  <c r="HK13" i="89"/>
  <c r="HJ13" i="89"/>
  <c r="HI13" i="89"/>
  <c r="HH13" i="89"/>
  <c r="HG13" i="89"/>
  <c r="HF13" i="89"/>
  <c r="HE13" i="89"/>
  <c r="HD13" i="89"/>
  <c r="HC13" i="89"/>
  <c r="HB13" i="89"/>
  <c r="HA13" i="89"/>
  <c r="GZ13" i="89"/>
  <c r="GY13" i="89"/>
  <c r="GX13" i="89"/>
  <c r="GW13" i="89"/>
  <c r="GV13" i="89"/>
  <c r="GT13" i="89"/>
  <c r="GS13" i="89"/>
  <c r="GR13" i="89"/>
  <c r="GQ13" i="89"/>
  <c r="GP13" i="89"/>
  <c r="GO13" i="89"/>
  <c r="GN13" i="89"/>
  <c r="GM13" i="89"/>
  <c r="GL13" i="89"/>
  <c r="GK13" i="89"/>
  <c r="GJ13" i="89"/>
  <c r="GI13" i="89"/>
  <c r="GH13" i="89"/>
  <c r="GG13" i="89"/>
  <c r="GF13" i="89"/>
  <c r="GE13" i="89"/>
  <c r="GD13" i="89"/>
  <c r="GC13" i="89"/>
  <c r="GB13" i="89"/>
  <c r="GA13" i="89"/>
  <c r="FZ13" i="89"/>
  <c r="FY13" i="89"/>
  <c r="FW13" i="89"/>
  <c r="FV13" i="89"/>
  <c r="FU13" i="89"/>
  <c r="FT13" i="89"/>
  <c r="FS13" i="89"/>
  <c r="FR13" i="89"/>
  <c r="FQ13" i="89"/>
  <c r="FP13" i="89"/>
  <c r="FO13" i="89"/>
  <c r="FN13" i="89"/>
  <c r="FM13" i="89"/>
  <c r="FL13" i="89"/>
  <c r="FK13" i="89"/>
  <c r="FJ13" i="89"/>
  <c r="FI13" i="89"/>
  <c r="FH13" i="89"/>
  <c r="FG13" i="89"/>
  <c r="FF13" i="89"/>
  <c r="FE13" i="89"/>
  <c r="FD13" i="89"/>
  <c r="FC13" i="89"/>
  <c r="FB13" i="89"/>
  <c r="ER13" i="89"/>
  <c r="EQ13" i="89"/>
  <c r="EN13" i="89"/>
  <c r="EM13" i="89"/>
  <c r="EL13" i="89"/>
  <c r="EK13" i="89"/>
  <c r="EJ13" i="89"/>
  <c r="EI13" i="89"/>
  <c r="EH13" i="89"/>
  <c r="EG13" i="89"/>
  <c r="EF13" i="89"/>
  <c r="EE13" i="89"/>
  <c r="ED13" i="89"/>
  <c r="EC13" i="89"/>
  <c r="EB13" i="89"/>
  <c r="EA13" i="89"/>
  <c r="DZ13" i="89"/>
  <c r="DY13" i="89"/>
  <c r="DX13" i="89"/>
  <c r="DW13" i="89"/>
  <c r="DV13" i="89"/>
  <c r="DU13" i="89"/>
  <c r="DT13" i="89"/>
  <c r="DS13" i="89"/>
  <c r="DR13" i="89"/>
  <c r="DQ13" i="89"/>
  <c r="DP13" i="89"/>
  <c r="DO13" i="89"/>
  <c r="DN13" i="89"/>
  <c r="DM13" i="89"/>
  <c r="DL13" i="89"/>
  <c r="DK13" i="89"/>
  <c r="DJ13" i="89"/>
  <c r="DI13" i="89"/>
  <c r="DH13" i="89"/>
  <c r="DG13" i="89"/>
  <c r="DF13" i="89"/>
  <c r="DE13" i="89"/>
  <c r="DD13" i="89"/>
  <c r="DC13" i="89"/>
  <c r="DB13" i="89"/>
  <c r="DA13" i="89"/>
  <c r="CZ13" i="89"/>
  <c r="CY13" i="89"/>
  <c r="CW13" i="89"/>
  <c r="CV13" i="89"/>
  <c r="CU13" i="89"/>
  <c r="CT13" i="89"/>
  <c r="CS13" i="89"/>
  <c r="CR13" i="89"/>
  <c r="CQ13" i="89"/>
  <c r="CP13" i="89"/>
  <c r="CO13" i="89"/>
  <c r="CN13" i="89"/>
  <c r="CM13" i="89"/>
  <c r="CL13" i="89"/>
  <c r="CK13" i="89"/>
  <c r="CJ13" i="89"/>
  <c r="CI13" i="89"/>
  <c r="CH13" i="89"/>
  <c r="CG13" i="89"/>
  <c r="CF13" i="89"/>
  <c r="CE13" i="89"/>
  <c r="CD13" i="89"/>
  <c r="CC13" i="89"/>
  <c r="CB13" i="89"/>
  <c r="CA13" i="89"/>
  <c r="BZ13" i="89"/>
  <c r="BY13" i="89"/>
  <c r="BX13" i="89"/>
  <c r="BW13" i="89"/>
  <c r="BV13" i="89"/>
  <c r="BU13" i="89"/>
  <c r="BT13" i="89"/>
  <c r="BS13" i="89"/>
  <c r="BR13" i="89"/>
  <c r="BQ13" i="89"/>
  <c r="BP13" i="89"/>
  <c r="BO13" i="89"/>
  <c r="BN13" i="89"/>
  <c r="BM13" i="89"/>
  <c r="BL13" i="89"/>
  <c r="BK13" i="89"/>
  <c r="BJ13" i="89"/>
  <c r="BI13" i="89"/>
  <c r="BH13" i="89"/>
  <c r="BF13" i="89"/>
  <c r="BE13" i="89"/>
  <c r="BD13" i="89"/>
  <c r="BC13" i="89"/>
  <c r="BB13" i="89"/>
  <c r="BA13" i="89"/>
  <c r="AZ13" i="89"/>
  <c r="AY13" i="89"/>
  <c r="AX13" i="89"/>
  <c r="AW13" i="89"/>
  <c r="AV13" i="89"/>
  <c r="AU13" i="89"/>
  <c r="AT13" i="89"/>
  <c r="AS13" i="89"/>
  <c r="AR13" i="89"/>
  <c r="AQ13" i="89"/>
  <c r="AP13" i="89"/>
  <c r="AO13" i="89"/>
  <c r="AN13" i="89"/>
  <c r="AM13" i="89"/>
  <c r="AL13" i="89"/>
  <c r="AK13" i="89"/>
  <c r="AI13" i="89"/>
  <c r="AH13" i="89"/>
  <c r="AG13" i="89"/>
  <c r="AF13" i="89"/>
  <c r="AE13" i="89"/>
  <c r="AD13" i="89"/>
  <c r="AC13" i="89"/>
  <c r="AB13" i="89"/>
  <c r="AA13" i="89"/>
  <c r="Z13" i="89"/>
  <c r="Y13" i="89"/>
  <c r="X13" i="89"/>
  <c r="W13" i="89"/>
  <c r="V13" i="89"/>
  <c r="U13" i="89"/>
  <c r="T13" i="89"/>
  <c r="S13" i="89"/>
  <c r="R13" i="89"/>
  <c r="Q13" i="89"/>
  <c r="P13" i="89"/>
  <c r="O13" i="89"/>
  <c r="N13" i="89"/>
  <c r="IN19" i="89"/>
  <c r="IM19" i="89"/>
  <c r="IL19" i="89"/>
  <c r="IK19" i="89"/>
  <c r="IJ19" i="89"/>
  <c r="II19" i="89"/>
  <c r="IH19" i="89"/>
  <c r="IG19" i="89"/>
  <c r="IF19" i="89"/>
  <c r="IE19" i="89"/>
  <c r="ID19" i="89"/>
  <c r="IC19" i="89"/>
  <c r="IB19" i="89"/>
  <c r="IA19" i="89"/>
  <c r="HZ19" i="89"/>
  <c r="HY19" i="89"/>
  <c r="HX19" i="89"/>
  <c r="HW19" i="89"/>
  <c r="HV19" i="89"/>
  <c r="HU19" i="89"/>
  <c r="HT19" i="89"/>
  <c r="HS19" i="89"/>
  <c r="HQ19" i="89"/>
  <c r="HP19" i="89"/>
  <c r="HO19" i="89"/>
  <c r="HN19" i="89"/>
  <c r="HM19" i="89"/>
  <c r="HL19" i="89"/>
  <c r="HK19" i="89"/>
  <c r="HJ19" i="89"/>
  <c r="HI19" i="89"/>
  <c r="HH19" i="89"/>
  <c r="HG19" i="89"/>
  <c r="HF19" i="89"/>
  <c r="HE19" i="89"/>
  <c r="HD19" i="89"/>
  <c r="HC19" i="89"/>
  <c r="HB19" i="89"/>
  <c r="HA19" i="89"/>
  <c r="GZ19" i="89"/>
  <c r="GY19" i="89"/>
  <c r="GX19" i="89"/>
  <c r="GW19" i="89"/>
  <c r="GV19" i="89"/>
  <c r="GT19" i="89"/>
  <c r="GS19" i="89"/>
  <c r="GR19" i="89"/>
  <c r="GQ19" i="89"/>
  <c r="GP19" i="89"/>
  <c r="GO19" i="89"/>
  <c r="GN19" i="89"/>
  <c r="GM19" i="89"/>
  <c r="GL19" i="89"/>
  <c r="GK19" i="89"/>
  <c r="GJ19" i="89"/>
  <c r="GI19" i="89"/>
  <c r="GH19" i="89"/>
  <c r="GG19" i="89"/>
  <c r="GF19" i="89"/>
  <c r="GE19" i="89"/>
  <c r="GD19" i="89"/>
  <c r="GC19" i="89"/>
  <c r="GB19" i="89"/>
  <c r="GA19" i="89"/>
  <c r="FZ19" i="89"/>
  <c r="FY19" i="89"/>
  <c r="FW19" i="89"/>
  <c r="FV19" i="89"/>
  <c r="FU19" i="89"/>
  <c r="FT19" i="89"/>
  <c r="FS19" i="89"/>
  <c r="FR19" i="89"/>
  <c r="FQ19" i="89"/>
  <c r="FP19" i="89"/>
  <c r="FO19" i="89"/>
  <c r="FN19" i="89"/>
  <c r="FM19" i="89"/>
  <c r="FL19" i="89"/>
  <c r="FK19" i="89"/>
  <c r="FJ19" i="89"/>
  <c r="FI19" i="89"/>
  <c r="FH19" i="89"/>
  <c r="FG19" i="89"/>
  <c r="FF19" i="89"/>
  <c r="FE19" i="89"/>
  <c r="FD19" i="89"/>
  <c r="FC19" i="89"/>
  <c r="FB19" i="89"/>
  <c r="ER19" i="89"/>
  <c r="EQ19" i="89"/>
  <c r="EN19" i="89"/>
  <c r="EM19" i="89"/>
  <c r="EL19" i="89"/>
  <c r="EK19" i="89"/>
  <c r="EJ19" i="89"/>
  <c r="EI19" i="89"/>
  <c r="EH19" i="89"/>
  <c r="EG19" i="89"/>
  <c r="EF19" i="89"/>
  <c r="EE19" i="89"/>
  <c r="ED19" i="89"/>
  <c r="EC19" i="89"/>
  <c r="EB19" i="89"/>
  <c r="EA19" i="89"/>
  <c r="DZ19" i="89"/>
  <c r="DY19" i="89"/>
  <c r="DX19" i="89"/>
  <c r="DW19" i="89"/>
  <c r="DV19" i="89"/>
  <c r="DU19" i="89"/>
  <c r="DT19" i="89"/>
  <c r="DS19" i="89"/>
  <c r="DR19" i="89"/>
  <c r="DQ19" i="89"/>
  <c r="DP19" i="89"/>
  <c r="DO19" i="89"/>
  <c r="DN19" i="89"/>
  <c r="DM19" i="89"/>
  <c r="DL19" i="89"/>
  <c r="DK19" i="89"/>
  <c r="DJ19" i="89"/>
  <c r="DI19" i="89"/>
  <c r="DH19" i="89"/>
  <c r="DG19" i="89"/>
  <c r="DF19" i="89"/>
  <c r="DE19" i="89"/>
  <c r="DD19" i="89"/>
  <c r="DC19" i="89"/>
  <c r="DB19" i="89"/>
  <c r="DA19" i="89"/>
  <c r="CZ19" i="89"/>
  <c r="CY19" i="89"/>
  <c r="CW19" i="89"/>
  <c r="CV19" i="89"/>
  <c r="CU19" i="89"/>
  <c r="CT19" i="89"/>
  <c r="CS19" i="89"/>
  <c r="CR19" i="89"/>
  <c r="CQ19" i="89"/>
  <c r="CP19" i="89"/>
  <c r="CO19" i="89"/>
  <c r="CN19" i="89"/>
  <c r="CM19" i="89"/>
  <c r="CL19" i="89"/>
  <c r="CK19" i="89"/>
  <c r="CJ19" i="89"/>
  <c r="CI19" i="89"/>
  <c r="CH19" i="89"/>
  <c r="CG19" i="89"/>
  <c r="CF19" i="89"/>
  <c r="CE19" i="89"/>
  <c r="CD19" i="89"/>
  <c r="CC19" i="89"/>
  <c r="CB19" i="89"/>
  <c r="CA19" i="89"/>
  <c r="BZ19" i="89"/>
  <c r="BY19" i="89"/>
  <c r="BX19" i="89"/>
  <c r="BW19" i="89"/>
  <c r="BV19" i="89"/>
  <c r="BU19" i="89"/>
  <c r="BT19" i="89"/>
  <c r="BS19" i="89"/>
  <c r="BR19" i="89"/>
  <c r="BQ19" i="89"/>
  <c r="BP19" i="89"/>
  <c r="BO19" i="89"/>
  <c r="BN19" i="89"/>
  <c r="BM19" i="89"/>
  <c r="BL19" i="89"/>
  <c r="BK19" i="89"/>
  <c r="BJ19" i="89"/>
  <c r="BI19" i="89"/>
  <c r="BH19" i="89"/>
  <c r="BF19" i="89"/>
  <c r="BE19" i="89"/>
  <c r="BD19" i="89"/>
  <c r="BC19" i="89"/>
  <c r="BB19" i="89"/>
  <c r="BA19" i="89"/>
  <c r="AZ19" i="89"/>
  <c r="AY19" i="89"/>
  <c r="AX19" i="89"/>
  <c r="AW19" i="89"/>
  <c r="AV19" i="89"/>
  <c r="AU19" i="89"/>
  <c r="AT19" i="89"/>
  <c r="AS19" i="89"/>
  <c r="AR19" i="89"/>
  <c r="AQ19" i="89"/>
  <c r="AP19" i="89"/>
  <c r="AO19" i="89"/>
  <c r="AN19" i="89"/>
  <c r="AM19" i="89"/>
  <c r="AL19" i="89"/>
  <c r="AK19" i="89"/>
  <c r="AI19" i="89"/>
  <c r="AH19" i="89"/>
  <c r="AG19" i="89"/>
  <c r="AF19" i="89"/>
  <c r="AE19" i="89"/>
  <c r="AD19" i="89"/>
  <c r="AC19" i="89"/>
  <c r="AB19" i="89"/>
  <c r="AA19" i="89"/>
  <c r="Z19" i="89"/>
  <c r="Y19" i="89"/>
  <c r="X19" i="89"/>
  <c r="W19" i="89"/>
  <c r="V19" i="89"/>
  <c r="U19" i="89"/>
  <c r="T19" i="89"/>
  <c r="S19" i="89"/>
  <c r="R19" i="89"/>
  <c r="Q19" i="89"/>
  <c r="P19" i="89"/>
  <c r="O19" i="89"/>
  <c r="N19" i="89"/>
  <c r="IN18" i="89"/>
  <c r="IM18" i="89"/>
  <c r="IL18" i="89"/>
  <c r="IK18" i="89"/>
  <c r="IJ18" i="89"/>
  <c r="II18" i="89"/>
  <c r="IH18" i="89"/>
  <c r="IG18" i="89"/>
  <c r="IF18" i="89"/>
  <c r="IE18" i="89"/>
  <c r="ID18" i="89"/>
  <c r="IC18" i="89"/>
  <c r="IB18" i="89"/>
  <c r="IA18" i="89"/>
  <c r="HZ18" i="89"/>
  <c r="HY18" i="89"/>
  <c r="HX18" i="89"/>
  <c r="HW18" i="89"/>
  <c r="HV18" i="89"/>
  <c r="HU18" i="89"/>
  <c r="HT18" i="89"/>
  <c r="HS18" i="89"/>
  <c r="HQ18" i="89"/>
  <c r="HP18" i="89"/>
  <c r="HO18" i="89"/>
  <c r="HN18" i="89"/>
  <c r="HM18" i="89"/>
  <c r="HL18" i="89"/>
  <c r="HK18" i="89"/>
  <c r="HJ18" i="89"/>
  <c r="HI18" i="89"/>
  <c r="HH18" i="89"/>
  <c r="HG18" i="89"/>
  <c r="HF18" i="89"/>
  <c r="HE18" i="89"/>
  <c r="HD18" i="89"/>
  <c r="HC18" i="89"/>
  <c r="HB18" i="89"/>
  <c r="HA18" i="89"/>
  <c r="GZ18" i="89"/>
  <c r="GY18" i="89"/>
  <c r="GX18" i="89"/>
  <c r="GW18" i="89"/>
  <c r="GV18" i="89"/>
  <c r="GT18" i="89"/>
  <c r="GS18" i="89"/>
  <c r="GR18" i="89"/>
  <c r="GQ18" i="89"/>
  <c r="GP18" i="89"/>
  <c r="GO18" i="89"/>
  <c r="GN18" i="89"/>
  <c r="GM18" i="89"/>
  <c r="GL18" i="89"/>
  <c r="GK18" i="89"/>
  <c r="GJ18" i="89"/>
  <c r="GI18" i="89"/>
  <c r="GH18" i="89"/>
  <c r="GG18" i="89"/>
  <c r="GF18" i="89"/>
  <c r="GE18" i="89"/>
  <c r="GD18" i="89"/>
  <c r="GC18" i="89"/>
  <c r="GB18" i="89"/>
  <c r="GA18" i="89"/>
  <c r="FZ18" i="89"/>
  <c r="FY18" i="89"/>
  <c r="FW18" i="89"/>
  <c r="FV18" i="89"/>
  <c r="FU18" i="89"/>
  <c r="FT18" i="89"/>
  <c r="FS18" i="89"/>
  <c r="FR18" i="89"/>
  <c r="FQ18" i="89"/>
  <c r="FP18" i="89"/>
  <c r="FO18" i="89"/>
  <c r="FN18" i="89"/>
  <c r="FM18" i="89"/>
  <c r="FL18" i="89"/>
  <c r="FK18" i="89"/>
  <c r="FJ18" i="89"/>
  <c r="FI18" i="89"/>
  <c r="FH18" i="89"/>
  <c r="FG18" i="89"/>
  <c r="FF18" i="89"/>
  <c r="FE18" i="89"/>
  <c r="FD18" i="89"/>
  <c r="FC18" i="89"/>
  <c r="FB18" i="89"/>
  <c r="ER18" i="89"/>
  <c r="EQ18" i="89"/>
  <c r="EN18" i="89"/>
  <c r="EM18" i="89"/>
  <c r="EL18" i="89"/>
  <c r="EK18" i="89"/>
  <c r="EJ18" i="89"/>
  <c r="EI18" i="89"/>
  <c r="EH18" i="89"/>
  <c r="EG18" i="89"/>
  <c r="EF18" i="89"/>
  <c r="EE18" i="89"/>
  <c r="ED18" i="89"/>
  <c r="EC18" i="89"/>
  <c r="EB18" i="89"/>
  <c r="EA18" i="89"/>
  <c r="DZ18" i="89"/>
  <c r="DY18" i="89"/>
  <c r="DX18" i="89"/>
  <c r="DW18" i="89"/>
  <c r="DV18" i="89"/>
  <c r="DU18" i="89"/>
  <c r="DT18" i="89"/>
  <c r="DS18" i="89"/>
  <c r="DR18" i="89"/>
  <c r="DQ18" i="89"/>
  <c r="DP18" i="89"/>
  <c r="DO18" i="89"/>
  <c r="DN18" i="89"/>
  <c r="DM18" i="89"/>
  <c r="DL18" i="89"/>
  <c r="DK18" i="89"/>
  <c r="DJ18" i="89"/>
  <c r="DI18" i="89"/>
  <c r="DH18" i="89"/>
  <c r="DG18" i="89"/>
  <c r="DF18" i="89"/>
  <c r="DE18" i="89"/>
  <c r="DD18" i="89"/>
  <c r="DC18" i="89"/>
  <c r="DB18" i="89"/>
  <c r="DA18" i="89"/>
  <c r="CZ18" i="89"/>
  <c r="CY18" i="89"/>
  <c r="CW18" i="89"/>
  <c r="CV18" i="89"/>
  <c r="CU18" i="89"/>
  <c r="CT18" i="89"/>
  <c r="CS18" i="89"/>
  <c r="CR18" i="89"/>
  <c r="CQ18" i="89"/>
  <c r="CP18" i="89"/>
  <c r="CO18" i="89"/>
  <c r="CN18" i="89"/>
  <c r="CM18" i="89"/>
  <c r="CL18" i="89"/>
  <c r="CK18" i="89"/>
  <c r="CJ18" i="89"/>
  <c r="CI18" i="89"/>
  <c r="CH18" i="89"/>
  <c r="CG18" i="89"/>
  <c r="CF18" i="89"/>
  <c r="CE18" i="89"/>
  <c r="CD18" i="89"/>
  <c r="CC18" i="89"/>
  <c r="CB18" i="89"/>
  <c r="CA18" i="89"/>
  <c r="BZ18" i="89"/>
  <c r="BY18" i="89"/>
  <c r="BX18" i="89"/>
  <c r="BW18" i="89"/>
  <c r="BV18" i="89"/>
  <c r="BU18" i="89"/>
  <c r="BT18" i="89"/>
  <c r="BS18" i="89"/>
  <c r="BR18" i="89"/>
  <c r="BQ18" i="89"/>
  <c r="BP18" i="89"/>
  <c r="BO18" i="89"/>
  <c r="BN18" i="89"/>
  <c r="BM18" i="89"/>
  <c r="BL18" i="89"/>
  <c r="BK18" i="89"/>
  <c r="BJ18" i="89"/>
  <c r="BI18" i="89"/>
  <c r="BH18" i="89"/>
  <c r="BF18" i="89"/>
  <c r="BE18" i="89"/>
  <c r="BD18" i="89"/>
  <c r="BC18" i="89"/>
  <c r="BB18" i="89"/>
  <c r="BA18" i="89"/>
  <c r="AZ18" i="89"/>
  <c r="AY18" i="89"/>
  <c r="AX18" i="89"/>
  <c r="AW18" i="89"/>
  <c r="AV18" i="89"/>
  <c r="AU18" i="89"/>
  <c r="AT18" i="89"/>
  <c r="AS18" i="89"/>
  <c r="AR18" i="89"/>
  <c r="AQ18" i="89"/>
  <c r="AP18" i="89"/>
  <c r="AO18" i="89"/>
  <c r="AN18" i="89"/>
  <c r="AM18" i="89"/>
  <c r="AL18" i="89"/>
  <c r="AK18" i="89"/>
  <c r="AI18" i="89"/>
  <c r="AH18" i="89"/>
  <c r="AG18" i="89"/>
  <c r="AF18" i="89"/>
  <c r="AE18" i="89"/>
  <c r="AD18" i="89"/>
  <c r="AC18" i="89"/>
  <c r="AB18" i="89"/>
  <c r="AA18" i="89"/>
  <c r="Z18" i="89"/>
  <c r="Y18" i="89"/>
  <c r="X18" i="89"/>
  <c r="W18" i="89"/>
  <c r="V18" i="89"/>
  <c r="U18" i="89"/>
  <c r="T18" i="89"/>
  <c r="S18" i="89"/>
  <c r="R18" i="89"/>
  <c r="Q18" i="89"/>
  <c r="P18" i="89"/>
  <c r="O18" i="89"/>
  <c r="N18" i="89"/>
  <c r="IN21" i="89"/>
  <c r="IM21" i="89"/>
  <c r="IL21" i="89"/>
  <c r="IK21" i="89"/>
  <c r="IJ21" i="89"/>
  <c r="II21" i="89"/>
  <c r="IH21" i="89"/>
  <c r="IG21" i="89"/>
  <c r="IF21" i="89"/>
  <c r="IE21" i="89"/>
  <c r="ID21" i="89"/>
  <c r="IC21" i="89"/>
  <c r="IB21" i="89"/>
  <c r="IA21" i="89"/>
  <c r="HZ21" i="89"/>
  <c r="HY21" i="89"/>
  <c r="HX21" i="89"/>
  <c r="HW21" i="89"/>
  <c r="HV21" i="89"/>
  <c r="HU21" i="89"/>
  <c r="HT21" i="89"/>
  <c r="HS21" i="89"/>
  <c r="HQ21" i="89"/>
  <c r="HP21" i="89"/>
  <c r="HO21" i="89"/>
  <c r="HN21" i="89"/>
  <c r="HM21" i="89"/>
  <c r="HL21" i="89"/>
  <c r="HK21" i="89"/>
  <c r="HJ21" i="89"/>
  <c r="HI21" i="89"/>
  <c r="HH21" i="89"/>
  <c r="HG21" i="89"/>
  <c r="HF21" i="89"/>
  <c r="HE21" i="89"/>
  <c r="HD21" i="89"/>
  <c r="HC21" i="89"/>
  <c r="HB21" i="89"/>
  <c r="HA21" i="89"/>
  <c r="GZ21" i="89"/>
  <c r="GY21" i="89"/>
  <c r="GX21" i="89"/>
  <c r="GW21" i="89"/>
  <c r="GV21" i="89"/>
  <c r="GT21" i="89"/>
  <c r="GS21" i="89"/>
  <c r="GR21" i="89"/>
  <c r="GQ21" i="89"/>
  <c r="GP21" i="89"/>
  <c r="GO21" i="89"/>
  <c r="GN21" i="89"/>
  <c r="GM21" i="89"/>
  <c r="GL21" i="89"/>
  <c r="GK21" i="89"/>
  <c r="GJ21" i="89"/>
  <c r="GI21" i="89"/>
  <c r="GH21" i="89"/>
  <c r="GG21" i="89"/>
  <c r="GF21" i="89"/>
  <c r="GE21" i="89"/>
  <c r="GD21" i="89"/>
  <c r="GC21" i="89"/>
  <c r="GB21" i="89"/>
  <c r="GA21" i="89"/>
  <c r="FZ21" i="89"/>
  <c r="FY21" i="89"/>
  <c r="FW21" i="89"/>
  <c r="FV21" i="89"/>
  <c r="FU21" i="89"/>
  <c r="FT21" i="89"/>
  <c r="FS21" i="89"/>
  <c r="FR21" i="89"/>
  <c r="FQ21" i="89"/>
  <c r="FP21" i="89"/>
  <c r="FO21" i="89"/>
  <c r="FN21" i="89"/>
  <c r="FM21" i="89"/>
  <c r="FL21" i="89"/>
  <c r="FK21" i="89"/>
  <c r="FJ21" i="89"/>
  <c r="FI21" i="89"/>
  <c r="FH21" i="89"/>
  <c r="FG21" i="89"/>
  <c r="FF21" i="89"/>
  <c r="FE21" i="89"/>
  <c r="FD21" i="89"/>
  <c r="FC21" i="89"/>
  <c r="FB21" i="89"/>
  <c r="ER21" i="89"/>
  <c r="EQ21" i="89"/>
  <c r="EN21" i="89"/>
  <c r="EM21" i="89"/>
  <c r="EL21" i="89"/>
  <c r="EK21" i="89"/>
  <c r="EJ21" i="89"/>
  <c r="EI21" i="89"/>
  <c r="EH21" i="89"/>
  <c r="EG21" i="89"/>
  <c r="EF21" i="89"/>
  <c r="EE21" i="89"/>
  <c r="ED21" i="89"/>
  <c r="EC21" i="89"/>
  <c r="EB21" i="89"/>
  <c r="EA21" i="89"/>
  <c r="DZ21" i="89"/>
  <c r="DY21" i="89"/>
  <c r="DX21" i="89"/>
  <c r="DW21" i="89"/>
  <c r="DV21" i="89"/>
  <c r="DU21" i="89"/>
  <c r="DT21" i="89"/>
  <c r="DS21" i="89"/>
  <c r="DR21" i="89"/>
  <c r="DQ21" i="89"/>
  <c r="DP21" i="89"/>
  <c r="DO21" i="89"/>
  <c r="DN21" i="89"/>
  <c r="DM21" i="89"/>
  <c r="DL21" i="89"/>
  <c r="DK21" i="89"/>
  <c r="DJ21" i="89"/>
  <c r="DI21" i="89"/>
  <c r="DH21" i="89"/>
  <c r="DG21" i="89"/>
  <c r="DF21" i="89"/>
  <c r="DE21" i="89"/>
  <c r="DD21" i="89"/>
  <c r="DC21" i="89"/>
  <c r="DB21" i="89"/>
  <c r="DA21" i="89"/>
  <c r="CZ21" i="89"/>
  <c r="CY21" i="89"/>
  <c r="CW21" i="89"/>
  <c r="CV21" i="89"/>
  <c r="CU21" i="89"/>
  <c r="CT21" i="89"/>
  <c r="CS21" i="89"/>
  <c r="CR21" i="89"/>
  <c r="CQ21" i="89"/>
  <c r="CP21" i="89"/>
  <c r="CO21" i="89"/>
  <c r="CN21" i="89"/>
  <c r="CM21" i="89"/>
  <c r="CL21" i="89"/>
  <c r="CK21" i="89"/>
  <c r="CJ21" i="89"/>
  <c r="CI21" i="89"/>
  <c r="CH21" i="89"/>
  <c r="CG21" i="89"/>
  <c r="CF21" i="89"/>
  <c r="CE21" i="89"/>
  <c r="CD21" i="89"/>
  <c r="CC21" i="89"/>
  <c r="CB21" i="89"/>
  <c r="CA21" i="89"/>
  <c r="BZ21" i="89"/>
  <c r="BY21" i="89"/>
  <c r="BX21" i="89"/>
  <c r="BW21" i="89"/>
  <c r="BV21" i="89"/>
  <c r="BU21" i="89"/>
  <c r="BT21" i="89"/>
  <c r="BS21" i="89"/>
  <c r="BR21" i="89"/>
  <c r="BQ21" i="89"/>
  <c r="BP21" i="89"/>
  <c r="BO21" i="89"/>
  <c r="BN21" i="89"/>
  <c r="BM21" i="89"/>
  <c r="BL21" i="89"/>
  <c r="BK21" i="89"/>
  <c r="BJ21" i="89"/>
  <c r="BI21" i="89"/>
  <c r="BH21" i="89"/>
  <c r="BF21" i="89"/>
  <c r="BE21" i="89"/>
  <c r="BD21" i="89"/>
  <c r="BC21" i="89"/>
  <c r="BB21" i="89"/>
  <c r="BA21" i="89"/>
  <c r="AZ21" i="89"/>
  <c r="AY21" i="89"/>
  <c r="AX21" i="89"/>
  <c r="AW21" i="89"/>
  <c r="AV21" i="89"/>
  <c r="AU21" i="89"/>
  <c r="AT21" i="89"/>
  <c r="AS21" i="89"/>
  <c r="AR21" i="89"/>
  <c r="AQ21" i="89"/>
  <c r="AP21" i="89"/>
  <c r="AO21" i="89"/>
  <c r="AN21" i="89"/>
  <c r="AM21" i="89"/>
  <c r="AL21" i="89"/>
  <c r="AK21" i="89"/>
  <c r="AI21" i="89"/>
  <c r="AH21" i="89"/>
  <c r="AG21" i="89"/>
  <c r="AF21" i="89"/>
  <c r="AE21" i="89"/>
  <c r="AD21" i="89"/>
  <c r="AC21" i="89"/>
  <c r="AB21" i="89"/>
  <c r="AA21" i="89"/>
  <c r="Z21" i="89"/>
  <c r="Y21" i="89"/>
  <c r="X21" i="89"/>
  <c r="W21" i="89"/>
  <c r="V21" i="89"/>
  <c r="U21" i="89"/>
  <c r="T21" i="89"/>
  <c r="S21" i="89"/>
  <c r="R21" i="89"/>
  <c r="Q21" i="89"/>
  <c r="P21" i="89"/>
  <c r="O21" i="89"/>
  <c r="N21" i="89"/>
  <c r="IP4" i="89"/>
  <c r="IN35" i="88"/>
  <c r="IM35" i="88"/>
  <c r="IL35" i="88"/>
  <c r="IK35" i="88"/>
  <c r="IJ35" i="88"/>
  <c r="II35" i="88"/>
  <c r="IH35" i="88"/>
  <c r="IG35" i="88"/>
  <c r="IF35" i="88"/>
  <c r="IE35" i="88"/>
  <c r="ID35" i="88"/>
  <c r="IC35" i="88"/>
  <c r="IB35" i="88"/>
  <c r="IA35" i="88"/>
  <c r="HZ35" i="88"/>
  <c r="HY35" i="88"/>
  <c r="HX35" i="88"/>
  <c r="HW35" i="88"/>
  <c r="HV35" i="88"/>
  <c r="HU35" i="88"/>
  <c r="HT35" i="88"/>
  <c r="HS35" i="88"/>
  <c r="IO35" i="88" s="1"/>
  <c r="HQ35" i="88"/>
  <c r="HP35" i="88"/>
  <c r="HO35" i="88"/>
  <c r="HN35" i="88"/>
  <c r="HM35" i="88"/>
  <c r="HL35" i="88"/>
  <c r="HK35" i="88"/>
  <c r="HJ35" i="88"/>
  <c r="HI35" i="88"/>
  <c r="HH35" i="88"/>
  <c r="HG35" i="88"/>
  <c r="HF35" i="88"/>
  <c r="HE35" i="88"/>
  <c r="HD35" i="88"/>
  <c r="HC35" i="88"/>
  <c r="HB35" i="88"/>
  <c r="HA35" i="88"/>
  <c r="GZ35" i="88"/>
  <c r="GY35" i="88"/>
  <c r="GX35" i="88"/>
  <c r="GW35" i="88"/>
  <c r="GV35" i="88"/>
  <c r="GT35" i="88"/>
  <c r="GS35" i="88"/>
  <c r="GR35" i="88"/>
  <c r="GQ35" i="88"/>
  <c r="GP35" i="88"/>
  <c r="GO35" i="88"/>
  <c r="GN35" i="88"/>
  <c r="GM35" i="88"/>
  <c r="GL35" i="88"/>
  <c r="GK35" i="88"/>
  <c r="GJ35" i="88"/>
  <c r="GI35" i="88"/>
  <c r="GH35" i="88"/>
  <c r="GG35" i="88"/>
  <c r="GF35" i="88"/>
  <c r="GE35" i="88"/>
  <c r="GD35" i="88"/>
  <c r="GC35" i="88"/>
  <c r="GB35" i="88"/>
  <c r="GA35" i="88"/>
  <c r="FZ35" i="88"/>
  <c r="FY35" i="88"/>
  <c r="FW35" i="88"/>
  <c r="FV35" i="88"/>
  <c r="FU35" i="88"/>
  <c r="FT35" i="88"/>
  <c r="FS35" i="88"/>
  <c r="FR35" i="88"/>
  <c r="FQ35" i="88"/>
  <c r="FP35" i="88"/>
  <c r="FO35" i="88"/>
  <c r="FN35" i="88"/>
  <c r="FM35" i="88"/>
  <c r="FL35" i="88"/>
  <c r="FK35" i="88"/>
  <c r="FJ35" i="88"/>
  <c r="FI35" i="88"/>
  <c r="FH35" i="88"/>
  <c r="FG35" i="88"/>
  <c r="FF35" i="88"/>
  <c r="FE35" i="88"/>
  <c r="FD35" i="88"/>
  <c r="FC35" i="88"/>
  <c r="FB35" i="88"/>
  <c r="ER35" i="88"/>
  <c r="EQ35" i="88"/>
  <c r="EN35" i="88"/>
  <c r="EM35" i="88"/>
  <c r="EL35" i="88"/>
  <c r="EK35" i="88"/>
  <c r="EJ35" i="88"/>
  <c r="EI35" i="88"/>
  <c r="EH35" i="88"/>
  <c r="EG35" i="88"/>
  <c r="EF35" i="88"/>
  <c r="EE35" i="88"/>
  <c r="ED35" i="88"/>
  <c r="EC35" i="88"/>
  <c r="EB35" i="88"/>
  <c r="EA35" i="88"/>
  <c r="DZ35" i="88"/>
  <c r="DY35" i="88"/>
  <c r="DX35" i="88"/>
  <c r="DW35" i="88"/>
  <c r="DV35" i="88"/>
  <c r="DU35" i="88"/>
  <c r="DT35" i="88"/>
  <c r="DS35" i="88"/>
  <c r="DR35" i="88"/>
  <c r="DQ35" i="88"/>
  <c r="DP35" i="88"/>
  <c r="DO35" i="88"/>
  <c r="DN35" i="88"/>
  <c r="DM35" i="88"/>
  <c r="DL35" i="88"/>
  <c r="DK35" i="88"/>
  <c r="DJ35" i="88"/>
  <c r="DI35" i="88"/>
  <c r="DH35" i="88"/>
  <c r="DG35" i="88"/>
  <c r="DF35" i="88"/>
  <c r="DE35" i="88"/>
  <c r="DD35" i="88"/>
  <c r="DC35" i="88"/>
  <c r="DB35" i="88"/>
  <c r="DA35" i="88"/>
  <c r="CZ35" i="88"/>
  <c r="CY35" i="88"/>
  <c r="CW35" i="88"/>
  <c r="CV35" i="88"/>
  <c r="CU35" i="88"/>
  <c r="CT35" i="88"/>
  <c r="CS35" i="88"/>
  <c r="CR35" i="88"/>
  <c r="CQ35" i="88"/>
  <c r="CP35" i="88"/>
  <c r="CO35" i="88"/>
  <c r="CN35" i="88"/>
  <c r="CM35" i="88"/>
  <c r="CL35" i="88"/>
  <c r="CK35" i="88"/>
  <c r="CJ35" i="88"/>
  <c r="CI35" i="88"/>
  <c r="CH35" i="88"/>
  <c r="CG35" i="88"/>
  <c r="CF35" i="88"/>
  <c r="CE35" i="88"/>
  <c r="CD35" i="88"/>
  <c r="CC35" i="88"/>
  <c r="CB35" i="88"/>
  <c r="CA35" i="88"/>
  <c r="BZ35" i="88"/>
  <c r="BY35" i="88"/>
  <c r="BX35" i="88"/>
  <c r="BW35" i="88"/>
  <c r="BV35" i="88"/>
  <c r="BU35" i="88"/>
  <c r="BT35" i="88"/>
  <c r="BS35" i="88"/>
  <c r="BR35" i="88"/>
  <c r="BQ35" i="88"/>
  <c r="BP35" i="88"/>
  <c r="BO35" i="88"/>
  <c r="BN35" i="88"/>
  <c r="BM35" i="88"/>
  <c r="BL35" i="88"/>
  <c r="BK35" i="88"/>
  <c r="BJ35" i="88"/>
  <c r="BI35" i="88"/>
  <c r="BH35" i="88"/>
  <c r="BF35" i="88"/>
  <c r="BE35" i="88"/>
  <c r="BD35" i="88"/>
  <c r="BC35" i="88"/>
  <c r="BB35" i="88"/>
  <c r="BA35" i="88"/>
  <c r="AZ35" i="88"/>
  <c r="AY35" i="88"/>
  <c r="AX35" i="88"/>
  <c r="AW35" i="88"/>
  <c r="AV35" i="88"/>
  <c r="AU35" i="88"/>
  <c r="AT35" i="88"/>
  <c r="AS35" i="88"/>
  <c r="AR35" i="88"/>
  <c r="AQ35" i="88"/>
  <c r="AP35" i="88"/>
  <c r="AO35" i="88"/>
  <c r="AN35" i="88"/>
  <c r="AM35" i="88"/>
  <c r="AL35" i="88"/>
  <c r="AK35" i="88"/>
  <c r="AI35" i="88"/>
  <c r="AH35" i="88"/>
  <c r="AG35" i="88"/>
  <c r="AF35" i="88"/>
  <c r="AE35" i="88"/>
  <c r="AD35" i="88"/>
  <c r="AC35" i="88"/>
  <c r="AB35" i="88"/>
  <c r="AA35" i="88"/>
  <c r="Z35" i="88"/>
  <c r="Y35" i="88"/>
  <c r="X35" i="88"/>
  <c r="W35" i="88"/>
  <c r="V35" i="88"/>
  <c r="U35" i="88"/>
  <c r="T35" i="88"/>
  <c r="S35" i="88"/>
  <c r="R35" i="88"/>
  <c r="Q35" i="88"/>
  <c r="P35" i="88"/>
  <c r="O35" i="88"/>
  <c r="N35" i="88"/>
  <c r="IN34" i="88"/>
  <c r="IM34" i="88"/>
  <c r="IL34" i="88"/>
  <c r="IK34" i="88"/>
  <c r="IJ34" i="88"/>
  <c r="II34" i="88"/>
  <c r="IH34" i="88"/>
  <c r="IG34" i="88"/>
  <c r="IF34" i="88"/>
  <c r="IE34" i="88"/>
  <c r="ID34" i="88"/>
  <c r="IC34" i="88"/>
  <c r="IB34" i="88"/>
  <c r="IA34" i="88"/>
  <c r="HZ34" i="88"/>
  <c r="HY34" i="88"/>
  <c r="HX34" i="88"/>
  <c r="HW34" i="88"/>
  <c r="HV34" i="88"/>
  <c r="HU34" i="88"/>
  <c r="HT34" i="88"/>
  <c r="HS34" i="88"/>
  <c r="HQ34" i="88"/>
  <c r="HP34" i="88"/>
  <c r="HO34" i="88"/>
  <c r="HN34" i="88"/>
  <c r="HM34" i="88"/>
  <c r="HL34" i="88"/>
  <c r="HK34" i="88"/>
  <c r="HJ34" i="88"/>
  <c r="HI34" i="88"/>
  <c r="HH34" i="88"/>
  <c r="HG34" i="88"/>
  <c r="HF34" i="88"/>
  <c r="HE34" i="88"/>
  <c r="HD34" i="88"/>
  <c r="HC34" i="88"/>
  <c r="HB34" i="88"/>
  <c r="HA34" i="88"/>
  <c r="GZ34" i="88"/>
  <c r="GY34" i="88"/>
  <c r="GX34" i="88"/>
  <c r="GW34" i="88"/>
  <c r="GV34" i="88"/>
  <c r="GT34" i="88"/>
  <c r="GS34" i="88"/>
  <c r="GR34" i="88"/>
  <c r="GQ34" i="88"/>
  <c r="GP34" i="88"/>
  <c r="GO34" i="88"/>
  <c r="GN34" i="88"/>
  <c r="GM34" i="88"/>
  <c r="GL34" i="88"/>
  <c r="GK34" i="88"/>
  <c r="GJ34" i="88"/>
  <c r="GI34" i="88"/>
  <c r="GH34" i="88"/>
  <c r="GG34" i="88"/>
  <c r="GF34" i="88"/>
  <c r="GE34" i="88"/>
  <c r="GD34" i="88"/>
  <c r="GC34" i="88"/>
  <c r="GB34" i="88"/>
  <c r="GA34" i="88"/>
  <c r="FZ34" i="88"/>
  <c r="FY34" i="88"/>
  <c r="FW34" i="88"/>
  <c r="FV34" i="88"/>
  <c r="FU34" i="88"/>
  <c r="FT34" i="88"/>
  <c r="FS34" i="88"/>
  <c r="FR34" i="88"/>
  <c r="FQ34" i="88"/>
  <c r="FP34" i="88"/>
  <c r="FO34" i="88"/>
  <c r="FN34" i="88"/>
  <c r="FM34" i="88"/>
  <c r="FL34" i="88"/>
  <c r="FK34" i="88"/>
  <c r="FJ34" i="88"/>
  <c r="FI34" i="88"/>
  <c r="FH34" i="88"/>
  <c r="FG34" i="88"/>
  <c r="FF34" i="88"/>
  <c r="FE34" i="88"/>
  <c r="FD34" i="88"/>
  <c r="FC34" i="88"/>
  <c r="FB34" i="88"/>
  <c r="ER34" i="88"/>
  <c r="EQ34" i="88"/>
  <c r="EN34" i="88"/>
  <c r="EM34" i="88"/>
  <c r="EL34" i="88"/>
  <c r="EK34" i="88"/>
  <c r="EJ34" i="88"/>
  <c r="EI34" i="88"/>
  <c r="EH34" i="88"/>
  <c r="EG34" i="88"/>
  <c r="EF34" i="88"/>
  <c r="EE34" i="88"/>
  <c r="ED34" i="88"/>
  <c r="EC34" i="88"/>
  <c r="EB34" i="88"/>
  <c r="EA34" i="88"/>
  <c r="DZ34" i="88"/>
  <c r="DY34" i="88"/>
  <c r="DX34" i="88"/>
  <c r="DW34" i="88"/>
  <c r="DV34" i="88"/>
  <c r="DU34" i="88"/>
  <c r="DT34" i="88"/>
  <c r="DS34" i="88"/>
  <c r="DR34" i="88"/>
  <c r="DQ34" i="88"/>
  <c r="DP34" i="88"/>
  <c r="DO34" i="88"/>
  <c r="DN34" i="88"/>
  <c r="DM34" i="88"/>
  <c r="DL34" i="88"/>
  <c r="DK34" i="88"/>
  <c r="DJ34" i="88"/>
  <c r="DI34" i="88"/>
  <c r="DH34" i="88"/>
  <c r="DG34" i="88"/>
  <c r="DF34" i="88"/>
  <c r="DE34" i="88"/>
  <c r="DD34" i="88"/>
  <c r="DC34" i="88"/>
  <c r="DB34" i="88"/>
  <c r="DA34" i="88"/>
  <c r="CZ34" i="88"/>
  <c r="CY34" i="88"/>
  <c r="CW34" i="88"/>
  <c r="CV34" i="88"/>
  <c r="CU34" i="88"/>
  <c r="CT34" i="88"/>
  <c r="CS34" i="88"/>
  <c r="CR34" i="88"/>
  <c r="CQ34" i="88"/>
  <c r="CP34" i="88"/>
  <c r="CO34" i="88"/>
  <c r="CN34" i="88"/>
  <c r="CM34" i="88"/>
  <c r="CL34" i="88"/>
  <c r="CK34" i="88"/>
  <c r="CJ34" i="88"/>
  <c r="CI34" i="88"/>
  <c r="CH34" i="88"/>
  <c r="CG34" i="88"/>
  <c r="CF34" i="88"/>
  <c r="CE34" i="88"/>
  <c r="CD34" i="88"/>
  <c r="CC34" i="88"/>
  <c r="CB34" i="88"/>
  <c r="CA34" i="88"/>
  <c r="BZ34" i="88"/>
  <c r="BY34" i="88"/>
  <c r="BX34" i="88"/>
  <c r="BW34" i="88"/>
  <c r="BV34" i="88"/>
  <c r="BU34" i="88"/>
  <c r="BT34" i="88"/>
  <c r="BS34" i="88"/>
  <c r="BR34" i="88"/>
  <c r="BQ34" i="88"/>
  <c r="BP34" i="88"/>
  <c r="BO34" i="88"/>
  <c r="BN34" i="88"/>
  <c r="BM34" i="88"/>
  <c r="BL34" i="88"/>
  <c r="BK34" i="88"/>
  <c r="BJ34" i="88"/>
  <c r="BI34" i="88"/>
  <c r="BH34" i="88"/>
  <c r="BF34" i="88"/>
  <c r="BE34" i="88"/>
  <c r="BD34" i="88"/>
  <c r="BC34" i="88"/>
  <c r="BB34" i="88"/>
  <c r="BA34" i="88"/>
  <c r="AZ34" i="88"/>
  <c r="AY34" i="88"/>
  <c r="AX34" i="88"/>
  <c r="AW34" i="88"/>
  <c r="AV34" i="88"/>
  <c r="AU34" i="88"/>
  <c r="AT34" i="88"/>
  <c r="AS34" i="88"/>
  <c r="AR34" i="88"/>
  <c r="AQ34" i="88"/>
  <c r="AP34" i="88"/>
  <c r="AO34" i="88"/>
  <c r="AN34" i="88"/>
  <c r="AM34" i="88"/>
  <c r="AL34" i="88"/>
  <c r="AK34" i="88"/>
  <c r="AI34" i="88"/>
  <c r="AH34" i="88"/>
  <c r="AG34" i="88"/>
  <c r="AF34" i="88"/>
  <c r="AE34" i="88"/>
  <c r="AD34" i="88"/>
  <c r="AC34" i="88"/>
  <c r="AB34" i="88"/>
  <c r="AA34" i="88"/>
  <c r="Z34" i="88"/>
  <c r="Y34" i="88"/>
  <c r="X34" i="88"/>
  <c r="W34" i="88"/>
  <c r="V34" i="88"/>
  <c r="U34" i="88"/>
  <c r="T34" i="88"/>
  <c r="S34" i="88"/>
  <c r="R34" i="88"/>
  <c r="Q34" i="88"/>
  <c r="P34" i="88"/>
  <c r="O34" i="88"/>
  <c r="N34" i="88"/>
  <c r="IN33" i="88"/>
  <c r="IM33" i="88"/>
  <c r="IL33" i="88"/>
  <c r="IK33" i="88"/>
  <c r="IJ33" i="88"/>
  <c r="II33" i="88"/>
  <c r="IH33" i="88"/>
  <c r="IG33" i="88"/>
  <c r="IF33" i="88"/>
  <c r="IE33" i="88"/>
  <c r="ID33" i="88"/>
  <c r="IC33" i="88"/>
  <c r="IB33" i="88"/>
  <c r="IA33" i="88"/>
  <c r="HZ33" i="88"/>
  <c r="HY33" i="88"/>
  <c r="HX33" i="88"/>
  <c r="HW33" i="88"/>
  <c r="HV33" i="88"/>
  <c r="HU33" i="88"/>
  <c r="HT33" i="88"/>
  <c r="HS33" i="88"/>
  <c r="HQ33" i="88"/>
  <c r="HP33" i="88"/>
  <c r="HO33" i="88"/>
  <c r="HN33" i="88"/>
  <c r="HM33" i="88"/>
  <c r="HL33" i="88"/>
  <c r="HK33" i="88"/>
  <c r="HJ33" i="88"/>
  <c r="HI33" i="88"/>
  <c r="HH33" i="88"/>
  <c r="HG33" i="88"/>
  <c r="HF33" i="88"/>
  <c r="HE33" i="88"/>
  <c r="HD33" i="88"/>
  <c r="HC33" i="88"/>
  <c r="HB33" i="88"/>
  <c r="HA33" i="88"/>
  <c r="GZ33" i="88"/>
  <c r="GY33" i="88"/>
  <c r="GX33" i="88"/>
  <c r="GW33" i="88"/>
  <c r="GV33" i="88"/>
  <c r="GT33" i="88"/>
  <c r="GS33" i="88"/>
  <c r="GR33" i="88"/>
  <c r="GQ33" i="88"/>
  <c r="GP33" i="88"/>
  <c r="GO33" i="88"/>
  <c r="GN33" i="88"/>
  <c r="GM33" i="88"/>
  <c r="GL33" i="88"/>
  <c r="GK33" i="88"/>
  <c r="GJ33" i="88"/>
  <c r="GI33" i="88"/>
  <c r="GH33" i="88"/>
  <c r="GG33" i="88"/>
  <c r="GF33" i="88"/>
  <c r="GE33" i="88"/>
  <c r="GD33" i="88"/>
  <c r="GC33" i="88"/>
  <c r="GB33" i="88"/>
  <c r="GA33" i="88"/>
  <c r="FZ33" i="88"/>
  <c r="FY33" i="88"/>
  <c r="FW33" i="88"/>
  <c r="FV33" i="88"/>
  <c r="FU33" i="88"/>
  <c r="FT33" i="88"/>
  <c r="FS33" i="88"/>
  <c r="FR33" i="88"/>
  <c r="FQ33" i="88"/>
  <c r="FP33" i="88"/>
  <c r="FO33" i="88"/>
  <c r="FN33" i="88"/>
  <c r="FM33" i="88"/>
  <c r="FL33" i="88"/>
  <c r="FK33" i="88"/>
  <c r="FJ33" i="88"/>
  <c r="FI33" i="88"/>
  <c r="FH33" i="88"/>
  <c r="FG33" i="88"/>
  <c r="FF33" i="88"/>
  <c r="FE33" i="88"/>
  <c r="FD33" i="88"/>
  <c r="FC33" i="88"/>
  <c r="FB33" i="88"/>
  <c r="ER33" i="88"/>
  <c r="EQ33" i="88"/>
  <c r="EN33" i="88"/>
  <c r="EM33" i="88"/>
  <c r="EL33" i="88"/>
  <c r="EK33" i="88"/>
  <c r="EJ33" i="88"/>
  <c r="EI33" i="88"/>
  <c r="EH33" i="88"/>
  <c r="EG33" i="88"/>
  <c r="EF33" i="88"/>
  <c r="EE33" i="88"/>
  <c r="ED33" i="88"/>
  <c r="EC33" i="88"/>
  <c r="EB33" i="88"/>
  <c r="EA33" i="88"/>
  <c r="DZ33" i="88"/>
  <c r="DY33" i="88"/>
  <c r="DX33" i="88"/>
  <c r="DW33" i="88"/>
  <c r="DV33" i="88"/>
  <c r="DU33" i="88"/>
  <c r="DT33" i="88"/>
  <c r="DS33" i="88"/>
  <c r="DR33" i="88"/>
  <c r="DQ33" i="88"/>
  <c r="DP33" i="88"/>
  <c r="DO33" i="88"/>
  <c r="DN33" i="88"/>
  <c r="DM33" i="88"/>
  <c r="DL33" i="88"/>
  <c r="DK33" i="88"/>
  <c r="DJ33" i="88"/>
  <c r="DI33" i="88"/>
  <c r="DH33" i="88"/>
  <c r="DG33" i="88"/>
  <c r="DF33" i="88"/>
  <c r="DE33" i="88"/>
  <c r="DD33" i="88"/>
  <c r="DC33" i="88"/>
  <c r="DB33" i="88"/>
  <c r="DA33" i="88"/>
  <c r="CZ33" i="88"/>
  <c r="CY33" i="88"/>
  <c r="CW33" i="88"/>
  <c r="CV33" i="88"/>
  <c r="CU33" i="88"/>
  <c r="CT33" i="88"/>
  <c r="CS33" i="88"/>
  <c r="CR33" i="88"/>
  <c r="CQ33" i="88"/>
  <c r="CP33" i="88"/>
  <c r="CO33" i="88"/>
  <c r="CN33" i="88"/>
  <c r="CM33" i="88"/>
  <c r="CL33" i="88"/>
  <c r="CK33" i="88"/>
  <c r="CJ33" i="88"/>
  <c r="CI33" i="88"/>
  <c r="CH33" i="88"/>
  <c r="CG33" i="88"/>
  <c r="CF33" i="88"/>
  <c r="CE33" i="88"/>
  <c r="CD33" i="88"/>
  <c r="CC33" i="88"/>
  <c r="CB33" i="88"/>
  <c r="CA33" i="88"/>
  <c r="BZ33" i="88"/>
  <c r="BY33" i="88"/>
  <c r="BX33" i="88"/>
  <c r="BW33" i="88"/>
  <c r="BV33" i="88"/>
  <c r="BU33" i="88"/>
  <c r="BT33" i="88"/>
  <c r="BS33" i="88"/>
  <c r="BR33" i="88"/>
  <c r="BQ33" i="88"/>
  <c r="BP33" i="88"/>
  <c r="BO33" i="88"/>
  <c r="BN33" i="88"/>
  <c r="BM33" i="88"/>
  <c r="BL33" i="88"/>
  <c r="BK33" i="88"/>
  <c r="BJ33" i="88"/>
  <c r="BI33" i="88"/>
  <c r="BH33" i="88"/>
  <c r="BF33" i="88"/>
  <c r="BE33" i="88"/>
  <c r="BD33" i="88"/>
  <c r="BC33" i="88"/>
  <c r="BB33" i="88"/>
  <c r="BA33" i="88"/>
  <c r="AZ33" i="88"/>
  <c r="AY33" i="88"/>
  <c r="AX33" i="88"/>
  <c r="AW33" i="88"/>
  <c r="AV33" i="88"/>
  <c r="AU33" i="88"/>
  <c r="AT33" i="88"/>
  <c r="AS33" i="88"/>
  <c r="AR33" i="88"/>
  <c r="AQ33" i="88"/>
  <c r="AP33" i="88"/>
  <c r="AO33" i="88"/>
  <c r="AN33" i="88"/>
  <c r="AM33" i="88"/>
  <c r="AL33" i="88"/>
  <c r="AK33" i="88"/>
  <c r="AI33" i="88"/>
  <c r="AH33" i="88"/>
  <c r="AG33" i="88"/>
  <c r="AF33" i="88"/>
  <c r="AE33" i="88"/>
  <c r="AD33" i="88"/>
  <c r="AC33" i="88"/>
  <c r="AB33" i="88"/>
  <c r="AA33" i="88"/>
  <c r="Z33" i="88"/>
  <c r="Y33" i="88"/>
  <c r="X33" i="88"/>
  <c r="W33" i="88"/>
  <c r="V33" i="88"/>
  <c r="U33" i="88"/>
  <c r="T33" i="88"/>
  <c r="S33" i="88"/>
  <c r="R33" i="88"/>
  <c r="Q33" i="88"/>
  <c r="P33" i="88"/>
  <c r="O33" i="88"/>
  <c r="N33" i="88"/>
  <c r="IN32" i="88"/>
  <c r="IM32" i="88"/>
  <c r="IL32" i="88"/>
  <c r="IK32" i="88"/>
  <c r="IJ32" i="88"/>
  <c r="II32" i="88"/>
  <c r="IH32" i="88"/>
  <c r="IG32" i="88"/>
  <c r="IF32" i="88"/>
  <c r="IE32" i="88"/>
  <c r="ID32" i="88"/>
  <c r="IC32" i="88"/>
  <c r="IB32" i="88"/>
  <c r="IA32" i="88"/>
  <c r="HZ32" i="88"/>
  <c r="HY32" i="88"/>
  <c r="HX32" i="88"/>
  <c r="HW32" i="88"/>
  <c r="HV32" i="88"/>
  <c r="HU32" i="88"/>
  <c r="HT32" i="88"/>
  <c r="HS32" i="88"/>
  <c r="HQ32" i="88"/>
  <c r="HP32" i="88"/>
  <c r="HO32" i="88"/>
  <c r="HN32" i="88"/>
  <c r="HM32" i="88"/>
  <c r="HL32" i="88"/>
  <c r="HK32" i="88"/>
  <c r="HJ32" i="88"/>
  <c r="HI32" i="88"/>
  <c r="HH32" i="88"/>
  <c r="HG32" i="88"/>
  <c r="HF32" i="88"/>
  <c r="HE32" i="88"/>
  <c r="HD32" i="88"/>
  <c r="HC32" i="88"/>
  <c r="HB32" i="88"/>
  <c r="HA32" i="88"/>
  <c r="GZ32" i="88"/>
  <c r="GY32" i="88"/>
  <c r="GX32" i="88"/>
  <c r="GW32" i="88"/>
  <c r="GV32" i="88"/>
  <c r="GT32" i="88"/>
  <c r="GS32" i="88"/>
  <c r="GR32" i="88"/>
  <c r="GQ32" i="88"/>
  <c r="GP32" i="88"/>
  <c r="GO32" i="88"/>
  <c r="GN32" i="88"/>
  <c r="GM32" i="88"/>
  <c r="GL32" i="88"/>
  <c r="GK32" i="88"/>
  <c r="GJ32" i="88"/>
  <c r="GI32" i="88"/>
  <c r="GH32" i="88"/>
  <c r="GG32" i="88"/>
  <c r="GF32" i="88"/>
  <c r="GE32" i="88"/>
  <c r="GD32" i="88"/>
  <c r="GC32" i="88"/>
  <c r="GB32" i="88"/>
  <c r="GA32" i="88"/>
  <c r="FZ32" i="88"/>
  <c r="FY32" i="88"/>
  <c r="FW32" i="88"/>
  <c r="FV32" i="88"/>
  <c r="FU32" i="88"/>
  <c r="FT32" i="88"/>
  <c r="FS32" i="88"/>
  <c r="FR32" i="88"/>
  <c r="FQ32" i="88"/>
  <c r="FP32" i="88"/>
  <c r="FO32" i="88"/>
  <c r="FN32" i="88"/>
  <c r="FM32" i="88"/>
  <c r="FL32" i="88"/>
  <c r="FK32" i="88"/>
  <c r="FJ32" i="88"/>
  <c r="FI32" i="88"/>
  <c r="FH32" i="88"/>
  <c r="FG32" i="88"/>
  <c r="FF32" i="88"/>
  <c r="FE32" i="88"/>
  <c r="FD32" i="88"/>
  <c r="FC32" i="88"/>
  <c r="FB32" i="88"/>
  <c r="ER32" i="88"/>
  <c r="EQ32" i="88"/>
  <c r="EN32" i="88"/>
  <c r="EM32" i="88"/>
  <c r="EL32" i="88"/>
  <c r="EK32" i="88"/>
  <c r="EJ32" i="88"/>
  <c r="EI32" i="88"/>
  <c r="EH32" i="88"/>
  <c r="EG32" i="88"/>
  <c r="EF32" i="88"/>
  <c r="EE32" i="88"/>
  <c r="ED32" i="88"/>
  <c r="EC32" i="88"/>
  <c r="EB32" i="88"/>
  <c r="EA32" i="88"/>
  <c r="DZ32" i="88"/>
  <c r="DY32" i="88"/>
  <c r="DX32" i="88"/>
  <c r="DW32" i="88"/>
  <c r="DV32" i="88"/>
  <c r="DU32" i="88"/>
  <c r="DT32" i="88"/>
  <c r="DS32" i="88"/>
  <c r="DR32" i="88"/>
  <c r="DQ32" i="88"/>
  <c r="DP32" i="88"/>
  <c r="DO32" i="88"/>
  <c r="DN32" i="88"/>
  <c r="DM32" i="88"/>
  <c r="DL32" i="88"/>
  <c r="DK32" i="88"/>
  <c r="DJ32" i="88"/>
  <c r="DI32" i="88"/>
  <c r="DH32" i="88"/>
  <c r="DG32" i="88"/>
  <c r="DF32" i="88"/>
  <c r="DE32" i="88"/>
  <c r="DD32" i="88"/>
  <c r="DC32" i="88"/>
  <c r="DB32" i="88"/>
  <c r="DA32" i="88"/>
  <c r="CZ32" i="88"/>
  <c r="CY32" i="88"/>
  <c r="CW32" i="88"/>
  <c r="CV32" i="88"/>
  <c r="CU32" i="88"/>
  <c r="CT32" i="88"/>
  <c r="CS32" i="88"/>
  <c r="CR32" i="88"/>
  <c r="CQ32" i="88"/>
  <c r="CP32" i="88"/>
  <c r="CO32" i="88"/>
  <c r="CN32" i="88"/>
  <c r="CM32" i="88"/>
  <c r="CL32" i="88"/>
  <c r="CK32" i="88"/>
  <c r="CJ32" i="88"/>
  <c r="CI32" i="88"/>
  <c r="CH32" i="88"/>
  <c r="CG32" i="88"/>
  <c r="CF32" i="88"/>
  <c r="CE32" i="88"/>
  <c r="CD32" i="88"/>
  <c r="CC32" i="88"/>
  <c r="CB32" i="88"/>
  <c r="CA32" i="88"/>
  <c r="BZ32" i="88"/>
  <c r="BY32" i="88"/>
  <c r="BX32" i="88"/>
  <c r="BW32" i="88"/>
  <c r="BV32" i="88"/>
  <c r="BU32" i="88"/>
  <c r="BT32" i="88"/>
  <c r="BS32" i="88"/>
  <c r="BR32" i="88"/>
  <c r="BQ32" i="88"/>
  <c r="BP32" i="88"/>
  <c r="BO32" i="88"/>
  <c r="BN32" i="88"/>
  <c r="BM32" i="88"/>
  <c r="BL32" i="88"/>
  <c r="BK32" i="88"/>
  <c r="BJ32" i="88"/>
  <c r="BI32" i="88"/>
  <c r="BH32" i="88"/>
  <c r="BF32" i="88"/>
  <c r="BE32" i="88"/>
  <c r="BD32" i="88"/>
  <c r="BC32" i="88"/>
  <c r="BB32" i="88"/>
  <c r="BA32" i="88"/>
  <c r="AZ32" i="88"/>
  <c r="AY32" i="88"/>
  <c r="AX32" i="88"/>
  <c r="AW32" i="88"/>
  <c r="AV32" i="88"/>
  <c r="AU32" i="88"/>
  <c r="AT32" i="88"/>
  <c r="AS32" i="88"/>
  <c r="AR32" i="88"/>
  <c r="AQ32" i="88"/>
  <c r="AP32" i="88"/>
  <c r="AO32" i="88"/>
  <c r="AN32" i="88"/>
  <c r="AM32" i="88"/>
  <c r="AL32" i="88"/>
  <c r="AK32" i="88"/>
  <c r="AI32" i="88"/>
  <c r="AH32" i="88"/>
  <c r="AG32" i="88"/>
  <c r="AF32" i="88"/>
  <c r="AE32" i="88"/>
  <c r="AD32" i="88"/>
  <c r="AC32" i="88"/>
  <c r="AB32" i="88"/>
  <c r="AA32" i="88"/>
  <c r="Z32" i="88"/>
  <c r="Y32" i="88"/>
  <c r="X32" i="88"/>
  <c r="W32" i="88"/>
  <c r="V32" i="88"/>
  <c r="U32" i="88"/>
  <c r="T32" i="88"/>
  <c r="S32" i="88"/>
  <c r="R32" i="88"/>
  <c r="Q32" i="88"/>
  <c r="P32" i="88"/>
  <c r="O32" i="88"/>
  <c r="N32" i="88"/>
  <c r="IN31" i="88"/>
  <c r="IM31" i="88"/>
  <c r="IL31" i="88"/>
  <c r="IK31" i="88"/>
  <c r="IJ31" i="88"/>
  <c r="II31" i="88"/>
  <c r="IH31" i="88"/>
  <c r="IG31" i="88"/>
  <c r="IF31" i="88"/>
  <c r="IE31" i="88"/>
  <c r="ID31" i="88"/>
  <c r="IC31" i="88"/>
  <c r="IB31" i="88"/>
  <c r="IA31" i="88"/>
  <c r="HZ31" i="88"/>
  <c r="HY31" i="88"/>
  <c r="HX31" i="88"/>
  <c r="HW31" i="88"/>
  <c r="HV31" i="88"/>
  <c r="HU31" i="88"/>
  <c r="HT31" i="88"/>
  <c r="HS31" i="88"/>
  <c r="HQ31" i="88"/>
  <c r="HP31" i="88"/>
  <c r="HO31" i="88"/>
  <c r="HN31" i="88"/>
  <c r="HM31" i="88"/>
  <c r="HL31" i="88"/>
  <c r="HK31" i="88"/>
  <c r="HJ31" i="88"/>
  <c r="HI31" i="88"/>
  <c r="HH31" i="88"/>
  <c r="HG31" i="88"/>
  <c r="HF31" i="88"/>
  <c r="HE31" i="88"/>
  <c r="HD31" i="88"/>
  <c r="HC31" i="88"/>
  <c r="HB31" i="88"/>
  <c r="HA31" i="88"/>
  <c r="GZ31" i="88"/>
  <c r="GY31" i="88"/>
  <c r="GX31" i="88"/>
  <c r="GW31" i="88"/>
  <c r="GV31" i="88"/>
  <c r="GT31" i="88"/>
  <c r="GS31" i="88"/>
  <c r="GR31" i="88"/>
  <c r="GQ31" i="88"/>
  <c r="GP31" i="88"/>
  <c r="GO31" i="88"/>
  <c r="GN31" i="88"/>
  <c r="GM31" i="88"/>
  <c r="GL31" i="88"/>
  <c r="GK31" i="88"/>
  <c r="GJ31" i="88"/>
  <c r="GI31" i="88"/>
  <c r="GH31" i="88"/>
  <c r="GG31" i="88"/>
  <c r="GF31" i="88"/>
  <c r="GE31" i="88"/>
  <c r="GD31" i="88"/>
  <c r="GC31" i="88"/>
  <c r="GB31" i="88"/>
  <c r="GA31" i="88"/>
  <c r="FZ31" i="88"/>
  <c r="FY31" i="88"/>
  <c r="FW31" i="88"/>
  <c r="FV31" i="88"/>
  <c r="FU31" i="88"/>
  <c r="FT31" i="88"/>
  <c r="FS31" i="88"/>
  <c r="FR31" i="88"/>
  <c r="FQ31" i="88"/>
  <c r="FP31" i="88"/>
  <c r="FO31" i="88"/>
  <c r="FN31" i="88"/>
  <c r="FM31" i="88"/>
  <c r="FL31" i="88"/>
  <c r="FK31" i="88"/>
  <c r="FJ31" i="88"/>
  <c r="FI31" i="88"/>
  <c r="FH31" i="88"/>
  <c r="FG31" i="88"/>
  <c r="FF31" i="88"/>
  <c r="FE31" i="88"/>
  <c r="FD31" i="88"/>
  <c r="FC31" i="88"/>
  <c r="FB31" i="88"/>
  <c r="ER31" i="88"/>
  <c r="EQ31" i="88"/>
  <c r="EN31" i="88"/>
  <c r="EM31" i="88"/>
  <c r="EL31" i="88"/>
  <c r="EK31" i="88"/>
  <c r="EJ31" i="88"/>
  <c r="EI31" i="88"/>
  <c r="EH31" i="88"/>
  <c r="EG31" i="88"/>
  <c r="EF31" i="88"/>
  <c r="EE31" i="88"/>
  <c r="ED31" i="88"/>
  <c r="EC31" i="88"/>
  <c r="EB31" i="88"/>
  <c r="EA31" i="88"/>
  <c r="DZ31" i="88"/>
  <c r="DY31" i="88"/>
  <c r="DX31" i="88"/>
  <c r="DW31" i="88"/>
  <c r="DV31" i="88"/>
  <c r="DU31" i="88"/>
  <c r="DT31" i="88"/>
  <c r="DS31" i="88"/>
  <c r="DR31" i="88"/>
  <c r="DQ31" i="88"/>
  <c r="DP31" i="88"/>
  <c r="DO31" i="88"/>
  <c r="DN31" i="88"/>
  <c r="DM31" i="88"/>
  <c r="DL31" i="88"/>
  <c r="DK31" i="88"/>
  <c r="DJ31" i="88"/>
  <c r="DI31" i="88"/>
  <c r="DH31" i="88"/>
  <c r="DG31" i="88"/>
  <c r="DF31" i="88"/>
  <c r="DE31" i="88"/>
  <c r="DD31" i="88"/>
  <c r="DC31" i="88"/>
  <c r="DB31" i="88"/>
  <c r="DA31" i="88"/>
  <c r="CZ31" i="88"/>
  <c r="CY31" i="88"/>
  <c r="CW31" i="88"/>
  <c r="CV31" i="88"/>
  <c r="CU31" i="88"/>
  <c r="CT31" i="88"/>
  <c r="CS31" i="88"/>
  <c r="CR31" i="88"/>
  <c r="CQ31" i="88"/>
  <c r="CP31" i="88"/>
  <c r="CO31" i="88"/>
  <c r="CN31" i="88"/>
  <c r="CM31" i="88"/>
  <c r="CL31" i="88"/>
  <c r="CK31" i="88"/>
  <c r="CJ31" i="88"/>
  <c r="CI31" i="88"/>
  <c r="CH31" i="88"/>
  <c r="CG31" i="88"/>
  <c r="CF31" i="88"/>
  <c r="CE31" i="88"/>
  <c r="CD31" i="88"/>
  <c r="CC31" i="88"/>
  <c r="CB31" i="88"/>
  <c r="CA31" i="88"/>
  <c r="BZ31" i="88"/>
  <c r="BY31" i="88"/>
  <c r="BX31" i="88"/>
  <c r="BW31" i="88"/>
  <c r="BV31" i="88"/>
  <c r="BU31" i="88"/>
  <c r="BT31" i="88"/>
  <c r="BS31" i="88"/>
  <c r="BR31" i="88"/>
  <c r="BQ31" i="88"/>
  <c r="BP31" i="88"/>
  <c r="BO31" i="88"/>
  <c r="BN31" i="88"/>
  <c r="BM31" i="88"/>
  <c r="BL31" i="88"/>
  <c r="BK31" i="88"/>
  <c r="BJ31" i="88"/>
  <c r="BI31" i="88"/>
  <c r="BH31" i="88"/>
  <c r="BF31" i="88"/>
  <c r="BE31" i="88"/>
  <c r="BD31" i="88"/>
  <c r="BC31" i="88"/>
  <c r="BB31" i="88"/>
  <c r="BA31" i="88"/>
  <c r="AZ31" i="88"/>
  <c r="AY31" i="88"/>
  <c r="AX31" i="88"/>
  <c r="AW31" i="88"/>
  <c r="AV31" i="88"/>
  <c r="AU31" i="88"/>
  <c r="AT31" i="88"/>
  <c r="AS31" i="88"/>
  <c r="AR31" i="88"/>
  <c r="AQ31" i="88"/>
  <c r="AP31" i="88"/>
  <c r="AO31" i="88"/>
  <c r="AN31" i="88"/>
  <c r="AM31" i="88"/>
  <c r="AL31" i="88"/>
  <c r="AK31" i="88"/>
  <c r="AI31" i="88"/>
  <c r="AH31" i="88"/>
  <c r="AG31" i="88"/>
  <c r="AF31" i="88"/>
  <c r="AE31" i="88"/>
  <c r="AD31" i="88"/>
  <c r="AC31" i="88"/>
  <c r="AB31" i="88"/>
  <c r="AA31" i="88"/>
  <c r="Z31" i="88"/>
  <c r="Y31" i="88"/>
  <c r="X31" i="88"/>
  <c r="W31" i="88"/>
  <c r="V31" i="88"/>
  <c r="U31" i="88"/>
  <c r="T31" i="88"/>
  <c r="S31" i="88"/>
  <c r="R31" i="88"/>
  <c r="Q31" i="88"/>
  <c r="P31" i="88"/>
  <c r="O31" i="88"/>
  <c r="N31" i="88"/>
  <c r="IN30" i="88"/>
  <c r="IM30" i="88"/>
  <c r="IL30" i="88"/>
  <c r="IK30" i="88"/>
  <c r="IJ30" i="88"/>
  <c r="II30" i="88"/>
  <c r="IH30" i="88"/>
  <c r="IG30" i="88"/>
  <c r="IF30" i="88"/>
  <c r="IE30" i="88"/>
  <c r="ID30" i="88"/>
  <c r="IC30" i="88"/>
  <c r="IB30" i="88"/>
  <c r="IA30" i="88"/>
  <c r="HZ30" i="88"/>
  <c r="HY30" i="88"/>
  <c r="HX30" i="88"/>
  <c r="HW30" i="88"/>
  <c r="HV30" i="88"/>
  <c r="HU30" i="88"/>
  <c r="HT30" i="88"/>
  <c r="HS30" i="88"/>
  <c r="HQ30" i="88"/>
  <c r="HP30" i="88"/>
  <c r="HO30" i="88"/>
  <c r="HN30" i="88"/>
  <c r="HM30" i="88"/>
  <c r="HL30" i="88"/>
  <c r="HK30" i="88"/>
  <c r="HJ30" i="88"/>
  <c r="HI30" i="88"/>
  <c r="HH30" i="88"/>
  <c r="HG30" i="88"/>
  <c r="HF30" i="88"/>
  <c r="HE30" i="88"/>
  <c r="HD30" i="88"/>
  <c r="HC30" i="88"/>
  <c r="HB30" i="88"/>
  <c r="HA30" i="88"/>
  <c r="GZ30" i="88"/>
  <c r="GY30" i="88"/>
  <c r="GX30" i="88"/>
  <c r="GW30" i="88"/>
  <c r="GV30" i="88"/>
  <c r="GT30" i="88"/>
  <c r="GS30" i="88"/>
  <c r="GR30" i="88"/>
  <c r="GQ30" i="88"/>
  <c r="GP30" i="88"/>
  <c r="GO30" i="88"/>
  <c r="GN30" i="88"/>
  <c r="GM30" i="88"/>
  <c r="GL30" i="88"/>
  <c r="GK30" i="88"/>
  <c r="GJ30" i="88"/>
  <c r="GI30" i="88"/>
  <c r="GH30" i="88"/>
  <c r="GG30" i="88"/>
  <c r="GF30" i="88"/>
  <c r="GE30" i="88"/>
  <c r="GD30" i="88"/>
  <c r="GC30" i="88"/>
  <c r="GB30" i="88"/>
  <c r="GA30" i="88"/>
  <c r="FZ30" i="88"/>
  <c r="FY30" i="88"/>
  <c r="FW30" i="88"/>
  <c r="FV30" i="88"/>
  <c r="FU30" i="88"/>
  <c r="FT30" i="88"/>
  <c r="FS30" i="88"/>
  <c r="FR30" i="88"/>
  <c r="FQ30" i="88"/>
  <c r="FP30" i="88"/>
  <c r="FO30" i="88"/>
  <c r="FN30" i="88"/>
  <c r="FM30" i="88"/>
  <c r="FL30" i="88"/>
  <c r="FK30" i="88"/>
  <c r="FJ30" i="88"/>
  <c r="FI30" i="88"/>
  <c r="FH30" i="88"/>
  <c r="FG30" i="88"/>
  <c r="FF30" i="88"/>
  <c r="FE30" i="88"/>
  <c r="FD30" i="88"/>
  <c r="FC30" i="88"/>
  <c r="FB30" i="88"/>
  <c r="ER30" i="88"/>
  <c r="EQ30" i="88"/>
  <c r="EN30" i="88"/>
  <c r="EM30" i="88"/>
  <c r="EL30" i="88"/>
  <c r="EK30" i="88"/>
  <c r="EJ30" i="88"/>
  <c r="EI30" i="88"/>
  <c r="EH30" i="88"/>
  <c r="EG30" i="88"/>
  <c r="EF30" i="88"/>
  <c r="EE30" i="88"/>
  <c r="ED30" i="88"/>
  <c r="EC30" i="88"/>
  <c r="EB30" i="88"/>
  <c r="EA30" i="88"/>
  <c r="DZ30" i="88"/>
  <c r="DY30" i="88"/>
  <c r="DX30" i="88"/>
  <c r="DW30" i="88"/>
  <c r="DV30" i="88"/>
  <c r="DU30" i="88"/>
  <c r="DT30" i="88"/>
  <c r="DS30" i="88"/>
  <c r="DR30" i="88"/>
  <c r="DQ30" i="88"/>
  <c r="DP30" i="88"/>
  <c r="DO30" i="88"/>
  <c r="DN30" i="88"/>
  <c r="DM30" i="88"/>
  <c r="DL30" i="88"/>
  <c r="DK30" i="88"/>
  <c r="DJ30" i="88"/>
  <c r="DI30" i="88"/>
  <c r="DH30" i="88"/>
  <c r="DG30" i="88"/>
  <c r="DF30" i="88"/>
  <c r="DE30" i="88"/>
  <c r="DD30" i="88"/>
  <c r="DC30" i="88"/>
  <c r="DB30" i="88"/>
  <c r="DA30" i="88"/>
  <c r="CZ30" i="88"/>
  <c r="CY30" i="88"/>
  <c r="CW30" i="88"/>
  <c r="CV30" i="88"/>
  <c r="CU30" i="88"/>
  <c r="CT30" i="88"/>
  <c r="CS30" i="88"/>
  <c r="CR30" i="88"/>
  <c r="CQ30" i="88"/>
  <c r="CP30" i="88"/>
  <c r="CO30" i="88"/>
  <c r="CN30" i="88"/>
  <c r="CM30" i="88"/>
  <c r="CL30" i="88"/>
  <c r="CK30" i="88"/>
  <c r="CJ30" i="88"/>
  <c r="CI30" i="88"/>
  <c r="CH30" i="88"/>
  <c r="CG30" i="88"/>
  <c r="CF30" i="88"/>
  <c r="CE30" i="88"/>
  <c r="CD30" i="88"/>
  <c r="CC30" i="88"/>
  <c r="CB30" i="88"/>
  <c r="CA30" i="88"/>
  <c r="BZ30" i="88"/>
  <c r="BY30" i="88"/>
  <c r="BX30" i="88"/>
  <c r="BW30" i="88"/>
  <c r="BV30" i="88"/>
  <c r="BU30" i="88"/>
  <c r="BT30" i="88"/>
  <c r="BS30" i="88"/>
  <c r="BR30" i="88"/>
  <c r="BQ30" i="88"/>
  <c r="BP30" i="88"/>
  <c r="BO30" i="88"/>
  <c r="BN30" i="88"/>
  <c r="BM30" i="88"/>
  <c r="BL30" i="88"/>
  <c r="BK30" i="88"/>
  <c r="BJ30" i="88"/>
  <c r="BI30" i="88"/>
  <c r="BH30" i="88"/>
  <c r="BF30" i="88"/>
  <c r="BE30" i="88"/>
  <c r="BD30" i="88"/>
  <c r="BC30" i="88"/>
  <c r="BB30" i="88"/>
  <c r="BA30" i="88"/>
  <c r="AZ30" i="88"/>
  <c r="AY30" i="88"/>
  <c r="AX30" i="88"/>
  <c r="AW30" i="88"/>
  <c r="AV30" i="88"/>
  <c r="AU30" i="88"/>
  <c r="AT30" i="88"/>
  <c r="AS30" i="88"/>
  <c r="AR30" i="88"/>
  <c r="AQ30" i="88"/>
  <c r="AP30" i="88"/>
  <c r="AO30" i="88"/>
  <c r="AN30" i="88"/>
  <c r="AM30" i="88"/>
  <c r="AL30" i="88"/>
  <c r="AK30" i="88"/>
  <c r="AI30" i="88"/>
  <c r="AH30" i="88"/>
  <c r="AG30" i="88"/>
  <c r="AF30" i="88"/>
  <c r="AE30" i="88"/>
  <c r="AD30" i="88"/>
  <c r="AC30" i="88"/>
  <c r="AB30" i="88"/>
  <c r="AA30" i="88"/>
  <c r="Z30" i="88"/>
  <c r="Y30" i="88"/>
  <c r="X30" i="88"/>
  <c r="W30" i="88"/>
  <c r="V30" i="88"/>
  <c r="U30" i="88"/>
  <c r="T30" i="88"/>
  <c r="S30" i="88"/>
  <c r="R30" i="88"/>
  <c r="Q30" i="88"/>
  <c r="P30" i="88"/>
  <c r="O30" i="88"/>
  <c r="N30" i="88"/>
  <c r="IN24" i="88"/>
  <c r="IM24" i="88"/>
  <c r="IL24" i="88"/>
  <c r="IK24" i="88"/>
  <c r="IJ24" i="88"/>
  <c r="II24" i="88"/>
  <c r="IH24" i="88"/>
  <c r="IG24" i="88"/>
  <c r="IF24" i="88"/>
  <c r="IE24" i="88"/>
  <c r="ID24" i="88"/>
  <c r="IC24" i="88"/>
  <c r="IB24" i="88"/>
  <c r="IA24" i="88"/>
  <c r="HZ24" i="88"/>
  <c r="HY24" i="88"/>
  <c r="HX24" i="88"/>
  <c r="HW24" i="88"/>
  <c r="HV24" i="88"/>
  <c r="HU24" i="88"/>
  <c r="HT24" i="88"/>
  <c r="HS24" i="88"/>
  <c r="HQ24" i="88"/>
  <c r="HP24" i="88"/>
  <c r="HO24" i="88"/>
  <c r="HN24" i="88"/>
  <c r="HM24" i="88"/>
  <c r="HL24" i="88"/>
  <c r="HK24" i="88"/>
  <c r="HJ24" i="88"/>
  <c r="HI24" i="88"/>
  <c r="HH24" i="88"/>
  <c r="HG24" i="88"/>
  <c r="HF24" i="88"/>
  <c r="HE24" i="88"/>
  <c r="HD24" i="88"/>
  <c r="HC24" i="88"/>
  <c r="HB24" i="88"/>
  <c r="HA24" i="88"/>
  <c r="GZ24" i="88"/>
  <c r="GY24" i="88"/>
  <c r="GX24" i="88"/>
  <c r="GW24" i="88"/>
  <c r="GV24" i="88"/>
  <c r="GT24" i="88"/>
  <c r="GS24" i="88"/>
  <c r="GR24" i="88"/>
  <c r="GQ24" i="88"/>
  <c r="GP24" i="88"/>
  <c r="GO24" i="88"/>
  <c r="GN24" i="88"/>
  <c r="GM24" i="88"/>
  <c r="GL24" i="88"/>
  <c r="GK24" i="88"/>
  <c r="GJ24" i="88"/>
  <c r="GI24" i="88"/>
  <c r="GH24" i="88"/>
  <c r="GG24" i="88"/>
  <c r="GF24" i="88"/>
  <c r="GE24" i="88"/>
  <c r="GD24" i="88"/>
  <c r="GC24" i="88"/>
  <c r="GB24" i="88"/>
  <c r="GA24" i="88"/>
  <c r="FZ24" i="88"/>
  <c r="FY24" i="88"/>
  <c r="FW24" i="88"/>
  <c r="FV24" i="88"/>
  <c r="FU24" i="88"/>
  <c r="FT24" i="88"/>
  <c r="FS24" i="88"/>
  <c r="FR24" i="88"/>
  <c r="FQ24" i="88"/>
  <c r="FP24" i="88"/>
  <c r="FO24" i="88"/>
  <c r="FN24" i="88"/>
  <c r="FM24" i="88"/>
  <c r="FL24" i="88"/>
  <c r="FK24" i="88"/>
  <c r="FJ24" i="88"/>
  <c r="FI24" i="88"/>
  <c r="FH24" i="88"/>
  <c r="FG24" i="88"/>
  <c r="FF24" i="88"/>
  <c r="FE24" i="88"/>
  <c r="FD24" i="88"/>
  <c r="FC24" i="88"/>
  <c r="FB24" i="88"/>
  <c r="ER24" i="88"/>
  <c r="EQ24" i="88"/>
  <c r="EN24" i="88"/>
  <c r="EM24" i="88"/>
  <c r="EL24" i="88"/>
  <c r="EK24" i="88"/>
  <c r="EJ24" i="88"/>
  <c r="EI24" i="88"/>
  <c r="EH24" i="88"/>
  <c r="EG24" i="88"/>
  <c r="EF24" i="88"/>
  <c r="EE24" i="88"/>
  <c r="ED24" i="88"/>
  <c r="EC24" i="88"/>
  <c r="EB24" i="88"/>
  <c r="EA24" i="88"/>
  <c r="DZ24" i="88"/>
  <c r="DY24" i="88"/>
  <c r="DX24" i="88"/>
  <c r="DW24" i="88"/>
  <c r="DV24" i="88"/>
  <c r="DU24" i="88"/>
  <c r="DT24" i="88"/>
  <c r="DS24" i="88"/>
  <c r="DR24" i="88"/>
  <c r="DQ24" i="88"/>
  <c r="DP24" i="88"/>
  <c r="DO24" i="88"/>
  <c r="DN24" i="88"/>
  <c r="DM24" i="88"/>
  <c r="DL24" i="88"/>
  <c r="DK24" i="88"/>
  <c r="DJ24" i="88"/>
  <c r="DI24" i="88"/>
  <c r="DH24" i="88"/>
  <c r="DG24" i="88"/>
  <c r="DF24" i="88"/>
  <c r="DE24" i="88"/>
  <c r="DD24" i="88"/>
  <c r="DC24" i="88"/>
  <c r="DB24" i="88"/>
  <c r="DA24" i="88"/>
  <c r="CZ24" i="88"/>
  <c r="CY24" i="88"/>
  <c r="CW24" i="88"/>
  <c r="CV24" i="88"/>
  <c r="CU24" i="88"/>
  <c r="CT24" i="88"/>
  <c r="CS24" i="88"/>
  <c r="CR24" i="88"/>
  <c r="CQ24" i="88"/>
  <c r="CP24" i="88"/>
  <c r="CO24" i="88"/>
  <c r="CN24" i="88"/>
  <c r="CM24" i="88"/>
  <c r="CL24" i="88"/>
  <c r="CK24" i="88"/>
  <c r="CJ24" i="88"/>
  <c r="CI24" i="88"/>
  <c r="CH24" i="88"/>
  <c r="CG24" i="88"/>
  <c r="CF24" i="88"/>
  <c r="CE24" i="88"/>
  <c r="CD24" i="88"/>
  <c r="CC24" i="88"/>
  <c r="CB24" i="88"/>
  <c r="CA24" i="88"/>
  <c r="BZ24" i="88"/>
  <c r="BY24" i="88"/>
  <c r="BX24" i="88"/>
  <c r="BW24" i="88"/>
  <c r="BV24" i="88"/>
  <c r="BU24" i="88"/>
  <c r="BT24" i="88"/>
  <c r="BS24" i="88"/>
  <c r="BR24" i="88"/>
  <c r="BQ24" i="88"/>
  <c r="BP24" i="88"/>
  <c r="BO24" i="88"/>
  <c r="BN24" i="88"/>
  <c r="BM24" i="88"/>
  <c r="BL24" i="88"/>
  <c r="BK24" i="88"/>
  <c r="BJ24" i="88"/>
  <c r="BI24" i="88"/>
  <c r="BH24" i="88"/>
  <c r="BF24" i="88"/>
  <c r="BE24" i="88"/>
  <c r="BD24" i="88"/>
  <c r="BC24" i="88"/>
  <c r="BB24" i="88"/>
  <c r="BA24" i="88"/>
  <c r="AZ24" i="88"/>
  <c r="AY24" i="88"/>
  <c r="AX24" i="88"/>
  <c r="AW24" i="88"/>
  <c r="AV24" i="88"/>
  <c r="AU24" i="88"/>
  <c r="AT24" i="88"/>
  <c r="AS24" i="88"/>
  <c r="AR24" i="88"/>
  <c r="AQ24" i="88"/>
  <c r="AP24" i="88"/>
  <c r="AO24" i="88"/>
  <c r="AN24" i="88"/>
  <c r="AM24" i="88"/>
  <c r="AL24" i="88"/>
  <c r="AK24" i="88"/>
  <c r="AI24" i="88"/>
  <c r="AH24" i="88"/>
  <c r="AG24" i="88"/>
  <c r="AF24" i="88"/>
  <c r="AE24" i="88"/>
  <c r="AD24" i="88"/>
  <c r="AC24" i="88"/>
  <c r="AB24" i="88"/>
  <c r="AA24" i="88"/>
  <c r="Z24" i="88"/>
  <c r="Y24" i="88"/>
  <c r="X24" i="88"/>
  <c r="W24" i="88"/>
  <c r="V24" i="88"/>
  <c r="U24" i="88"/>
  <c r="T24" i="88"/>
  <c r="S24" i="88"/>
  <c r="R24" i="88"/>
  <c r="Q24" i="88"/>
  <c r="P24" i="88"/>
  <c r="O24" i="88"/>
  <c r="N24" i="88"/>
  <c r="IN26" i="88"/>
  <c r="IM26" i="88"/>
  <c r="IL26" i="88"/>
  <c r="IK26" i="88"/>
  <c r="IJ26" i="88"/>
  <c r="II26" i="88"/>
  <c r="IH26" i="88"/>
  <c r="IG26" i="88"/>
  <c r="IF26" i="88"/>
  <c r="IE26" i="88"/>
  <c r="ID26" i="88"/>
  <c r="IC26" i="88"/>
  <c r="IB26" i="88"/>
  <c r="IA26" i="88"/>
  <c r="HZ26" i="88"/>
  <c r="HY26" i="88"/>
  <c r="HX26" i="88"/>
  <c r="HW26" i="88"/>
  <c r="HV26" i="88"/>
  <c r="HU26" i="88"/>
  <c r="HT26" i="88"/>
  <c r="HS26" i="88"/>
  <c r="HQ26" i="88"/>
  <c r="HP26" i="88"/>
  <c r="HO26" i="88"/>
  <c r="HN26" i="88"/>
  <c r="HM26" i="88"/>
  <c r="HL26" i="88"/>
  <c r="HK26" i="88"/>
  <c r="HJ26" i="88"/>
  <c r="HI26" i="88"/>
  <c r="HH26" i="88"/>
  <c r="HG26" i="88"/>
  <c r="HF26" i="88"/>
  <c r="HE26" i="88"/>
  <c r="HD26" i="88"/>
  <c r="HC26" i="88"/>
  <c r="HB26" i="88"/>
  <c r="HA26" i="88"/>
  <c r="GZ26" i="88"/>
  <c r="GY26" i="88"/>
  <c r="GX26" i="88"/>
  <c r="GW26" i="88"/>
  <c r="GV26" i="88"/>
  <c r="GT26" i="88"/>
  <c r="GS26" i="88"/>
  <c r="GR26" i="88"/>
  <c r="GQ26" i="88"/>
  <c r="GP26" i="88"/>
  <c r="GO26" i="88"/>
  <c r="GN26" i="88"/>
  <c r="GM26" i="88"/>
  <c r="GL26" i="88"/>
  <c r="GK26" i="88"/>
  <c r="GJ26" i="88"/>
  <c r="GI26" i="88"/>
  <c r="GH26" i="88"/>
  <c r="GG26" i="88"/>
  <c r="GF26" i="88"/>
  <c r="GE26" i="88"/>
  <c r="GD26" i="88"/>
  <c r="GC26" i="88"/>
  <c r="GB26" i="88"/>
  <c r="GA26" i="88"/>
  <c r="FZ26" i="88"/>
  <c r="FY26" i="88"/>
  <c r="FW26" i="88"/>
  <c r="FV26" i="88"/>
  <c r="FU26" i="88"/>
  <c r="FT26" i="88"/>
  <c r="FS26" i="88"/>
  <c r="FR26" i="88"/>
  <c r="FQ26" i="88"/>
  <c r="FP26" i="88"/>
  <c r="FO26" i="88"/>
  <c r="FN26" i="88"/>
  <c r="FM26" i="88"/>
  <c r="FL26" i="88"/>
  <c r="FK26" i="88"/>
  <c r="FJ26" i="88"/>
  <c r="FI26" i="88"/>
  <c r="FH26" i="88"/>
  <c r="FG26" i="88"/>
  <c r="FF26" i="88"/>
  <c r="FE26" i="88"/>
  <c r="FD26" i="88"/>
  <c r="FC26" i="88"/>
  <c r="FB26" i="88"/>
  <c r="ER26" i="88"/>
  <c r="EQ26" i="88"/>
  <c r="EN26" i="88"/>
  <c r="EM26" i="88"/>
  <c r="EL26" i="88"/>
  <c r="EK26" i="88"/>
  <c r="EJ26" i="88"/>
  <c r="EI26" i="88"/>
  <c r="EH26" i="88"/>
  <c r="EG26" i="88"/>
  <c r="EF26" i="88"/>
  <c r="EE26" i="88"/>
  <c r="ED26" i="88"/>
  <c r="EC26" i="88"/>
  <c r="EB26" i="88"/>
  <c r="EA26" i="88"/>
  <c r="DZ26" i="88"/>
  <c r="DY26" i="88"/>
  <c r="DX26" i="88"/>
  <c r="DW26" i="88"/>
  <c r="DV26" i="88"/>
  <c r="DU26" i="88"/>
  <c r="DT26" i="88"/>
  <c r="DS26" i="88"/>
  <c r="DR26" i="88"/>
  <c r="DQ26" i="88"/>
  <c r="DP26" i="88"/>
  <c r="DO26" i="88"/>
  <c r="DN26" i="88"/>
  <c r="DM26" i="88"/>
  <c r="DL26" i="88"/>
  <c r="DK26" i="88"/>
  <c r="DJ26" i="88"/>
  <c r="DI26" i="88"/>
  <c r="DH26" i="88"/>
  <c r="DG26" i="88"/>
  <c r="DF26" i="88"/>
  <c r="DE26" i="88"/>
  <c r="DD26" i="88"/>
  <c r="DC26" i="88"/>
  <c r="DB26" i="88"/>
  <c r="DA26" i="88"/>
  <c r="CZ26" i="88"/>
  <c r="CY26" i="88"/>
  <c r="CW26" i="88"/>
  <c r="CV26" i="88"/>
  <c r="CU26" i="88"/>
  <c r="CT26" i="88"/>
  <c r="CS26" i="88"/>
  <c r="CR26" i="88"/>
  <c r="CQ26" i="88"/>
  <c r="CP26" i="88"/>
  <c r="CO26" i="88"/>
  <c r="CN26" i="88"/>
  <c r="CM26" i="88"/>
  <c r="CL26" i="88"/>
  <c r="CK26" i="88"/>
  <c r="CJ26" i="88"/>
  <c r="CI26" i="88"/>
  <c r="CH26" i="88"/>
  <c r="CG26" i="88"/>
  <c r="CF26" i="88"/>
  <c r="CE26" i="88"/>
  <c r="CD26" i="88"/>
  <c r="CC26" i="88"/>
  <c r="CB26" i="88"/>
  <c r="CA26" i="88"/>
  <c r="BZ26" i="88"/>
  <c r="BY26" i="88"/>
  <c r="BX26" i="88"/>
  <c r="BW26" i="88"/>
  <c r="BV26" i="88"/>
  <c r="BU26" i="88"/>
  <c r="BT26" i="88"/>
  <c r="BS26" i="88"/>
  <c r="BR26" i="88"/>
  <c r="BQ26" i="88"/>
  <c r="BP26" i="88"/>
  <c r="BO26" i="88"/>
  <c r="BN26" i="88"/>
  <c r="BM26" i="88"/>
  <c r="BL26" i="88"/>
  <c r="BK26" i="88"/>
  <c r="BJ26" i="88"/>
  <c r="BI26" i="88"/>
  <c r="BH26" i="88"/>
  <c r="BF26" i="88"/>
  <c r="BE26" i="88"/>
  <c r="BD26" i="88"/>
  <c r="BC26" i="88"/>
  <c r="BB26" i="88"/>
  <c r="BA26" i="88"/>
  <c r="AZ26" i="88"/>
  <c r="AY26" i="88"/>
  <c r="AX26" i="88"/>
  <c r="AW26" i="88"/>
  <c r="AV26" i="88"/>
  <c r="AU26" i="88"/>
  <c r="AT26" i="88"/>
  <c r="AS26" i="88"/>
  <c r="AR26" i="88"/>
  <c r="AQ26" i="88"/>
  <c r="AP26" i="88"/>
  <c r="AO26" i="88"/>
  <c r="AN26" i="88"/>
  <c r="AM26" i="88"/>
  <c r="AL26" i="88"/>
  <c r="AK26" i="88"/>
  <c r="AI26" i="88"/>
  <c r="AH26" i="88"/>
  <c r="AG26" i="88"/>
  <c r="AF26" i="88"/>
  <c r="AE26" i="88"/>
  <c r="AD26" i="88"/>
  <c r="AC26" i="88"/>
  <c r="AB26" i="88"/>
  <c r="AA26" i="88"/>
  <c r="Z26" i="88"/>
  <c r="Y26" i="88"/>
  <c r="X26" i="88"/>
  <c r="W26" i="88"/>
  <c r="V26" i="88"/>
  <c r="U26" i="88"/>
  <c r="T26" i="88"/>
  <c r="S26" i="88"/>
  <c r="R26" i="88"/>
  <c r="Q26" i="88"/>
  <c r="P26" i="88"/>
  <c r="O26" i="88"/>
  <c r="N26" i="88"/>
  <c r="IN25" i="88"/>
  <c r="IM25" i="88"/>
  <c r="IL25" i="88"/>
  <c r="IK25" i="88"/>
  <c r="IJ25" i="88"/>
  <c r="II25" i="88"/>
  <c r="IH25" i="88"/>
  <c r="IG25" i="88"/>
  <c r="IF25" i="88"/>
  <c r="IE25" i="88"/>
  <c r="ID25" i="88"/>
  <c r="IC25" i="88"/>
  <c r="IB25" i="88"/>
  <c r="IA25" i="88"/>
  <c r="HZ25" i="88"/>
  <c r="HY25" i="88"/>
  <c r="HX25" i="88"/>
  <c r="HW25" i="88"/>
  <c r="HV25" i="88"/>
  <c r="HU25" i="88"/>
  <c r="HT25" i="88"/>
  <c r="HS25" i="88"/>
  <c r="HQ25" i="88"/>
  <c r="HP25" i="88"/>
  <c r="HO25" i="88"/>
  <c r="HN25" i="88"/>
  <c r="HM25" i="88"/>
  <c r="HL25" i="88"/>
  <c r="HK25" i="88"/>
  <c r="HJ25" i="88"/>
  <c r="HI25" i="88"/>
  <c r="HH25" i="88"/>
  <c r="HG25" i="88"/>
  <c r="HF25" i="88"/>
  <c r="HE25" i="88"/>
  <c r="HD25" i="88"/>
  <c r="HC25" i="88"/>
  <c r="HB25" i="88"/>
  <c r="HA25" i="88"/>
  <c r="GZ25" i="88"/>
  <c r="GY25" i="88"/>
  <c r="GX25" i="88"/>
  <c r="GW25" i="88"/>
  <c r="GV25" i="88"/>
  <c r="GT25" i="88"/>
  <c r="GS25" i="88"/>
  <c r="GR25" i="88"/>
  <c r="GQ25" i="88"/>
  <c r="GP25" i="88"/>
  <c r="GO25" i="88"/>
  <c r="GN25" i="88"/>
  <c r="GM25" i="88"/>
  <c r="GL25" i="88"/>
  <c r="GK25" i="88"/>
  <c r="GJ25" i="88"/>
  <c r="GI25" i="88"/>
  <c r="GH25" i="88"/>
  <c r="GG25" i="88"/>
  <c r="GF25" i="88"/>
  <c r="GE25" i="88"/>
  <c r="GD25" i="88"/>
  <c r="GC25" i="88"/>
  <c r="GB25" i="88"/>
  <c r="GA25" i="88"/>
  <c r="FZ25" i="88"/>
  <c r="FY25" i="88"/>
  <c r="FW25" i="88"/>
  <c r="FV25" i="88"/>
  <c r="FU25" i="88"/>
  <c r="FT25" i="88"/>
  <c r="FS25" i="88"/>
  <c r="FR25" i="88"/>
  <c r="FQ25" i="88"/>
  <c r="FP25" i="88"/>
  <c r="FO25" i="88"/>
  <c r="FN25" i="88"/>
  <c r="FM25" i="88"/>
  <c r="FL25" i="88"/>
  <c r="FK25" i="88"/>
  <c r="FJ25" i="88"/>
  <c r="FI25" i="88"/>
  <c r="FH25" i="88"/>
  <c r="FG25" i="88"/>
  <c r="FF25" i="88"/>
  <c r="FE25" i="88"/>
  <c r="FD25" i="88"/>
  <c r="FC25" i="88"/>
  <c r="FB25" i="88"/>
  <c r="ER25" i="88"/>
  <c r="EQ25" i="88"/>
  <c r="EN25" i="88"/>
  <c r="EM25" i="88"/>
  <c r="EL25" i="88"/>
  <c r="EK25" i="88"/>
  <c r="EJ25" i="88"/>
  <c r="EI25" i="88"/>
  <c r="EH25" i="88"/>
  <c r="EG25" i="88"/>
  <c r="EF25" i="88"/>
  <c r="EE25" i="88"/>
  <c r="ED25" i="88"/>
  <c r="EC25" i="88"/>
  <c r="EB25" i="88"/>
  <c r="EA25" i="88"/>
  <c r="DZ25" i="88"/>
  <c r="DY25" i="88"/>
  <c r="DX25" i="88"/>
  <c r="DW25" i="88"/>
  <c r="DV25" i="88"/>
  <c r="DU25" i="88"/>
  <c r="DT25" i="88"/>
  <c r="DS25" i="88"/>
  <c r="DR25" i="88"/>
  <c r="DQ25" i="88"/>
  <c r="DP25" i="88"/>
  <c r="DO25" i="88"/>
  <c r="DN25" i="88"/>
  <c r="DM25" i="88"/>
  <c r="DL25" i="88"/>
  <c r="DK25" i="88"/>
  <c r="DJ25" i="88"/>
  <c r="DI25" i="88"/>
  <c r="DH25" i="88"/>
  <c r="DG25" i="88"/>
  <c r="DF25" i="88"/>
  <c r="DE25" i="88"/>
  <c r="DD25" i="88"/>
  <c r="DC25" i="88"/>
  <c r="DB25" i="88"/>
  <c r="DA25" i="88"/>
  <c r="CZ25" i="88"/>
  <c r="CY25" i="88"/>
  <c r="CW25" i="88"/>
  <c r="CV25" i="88"/>
  <c r="CU25" i="88"/>
  <c r="CT25" i="88"/>
  <c r="CS25" i="88"/>
  <c r="CR25" i="88"/>
  <c r="CQ25" i="88"/>
  <c r="CP25" i="88"/>
  <c r="CO25" i="88"/>
  <c r="CN25" i="88"/>
  <c r="CM25" i="88"/>
  <c r="CL25" i="88"/>
  <c r="CK25" i="88"/>
  <c r="CJ25" i="88"/>
  <c r="CI25" i="88"/>
  <c r="CH25" i="88"/>
  <c r="CG25" i="88"/>
  <c r="CF25" i="88"/>
  <c r="CE25" i="88"/>
  <c r="CD25" i="88"/>
  <c r="CC25" i="88"/>
  <c r="CB25" i="88"/>
  <c r="CA25" i="88"/>
  <c r="BZ25" i="88"/>
  <c r="BY25" i="88"/>
  <c r="BX25" i="88"/>
  <c r="BW25" i="88"/>
  <c r="BV25" i="88"/>
  <c r="BU25" i="88"/>
  <c r="BT25" i="88"/>
  <c r="BS25" i="88"/>
  <c r="BR25" i="88"/>
  <c r="BQ25" i="88"/>
  <c r="BP25" i="88"/>
  <c r="BO25" i="88"/>
  <c r="BN25" i="88"/>
  <c r="BM25" i="88"/>
  <c r="BL25" i="88"/>
  <c r="BK25" i="88"/>
  <c r="BJ25" i="88"/>
  <c r="BI25" i="88"/>
  <c r="BH25" i="88"/>
  <c r="BF25" i="88"/>
  <c r="BE25" i="88"/>
  <c r="BD25" i="88"/>
  <c r="BC25" i="88"/>
  <c r="BB25" i="88"/>
  <c r="BA25" i="88"/>
  <c r="AZ25" i="88"/>
  <c r="AY25" i="88"/>
  <c r="AX25" i="88"/>
  <c r="AW25" i="88"/>
  <c r="AV25" i="88"/>
  <c r="AU25" i="88"/>
  <c r="AT25" i="88"/>
  <c r="AS25" i="88"/>
  <c r="AR25" i="88"/>
  <c r="AQ25" i="88"/>
  <c r="AP25" i="88"/>
  <c r="AO25" i="88"/>
  <c r="AN25" i="88"/>
  <c r="AM25" i="88"/>
  <c r="AL25" i="88"/>
  <c r="AK25" i="88"/>
  <c r="AI25" i="88"/>
  <c r="AH25" i="88"/>
  <c r="AG25" i="88"/>
  <c r="AF25" i="88"/>
  <c r="AE25" i="88"/>
  <c r="AD25" i="88"/>
  <c r="AC25" i="88"/>
  <c r="AB25" i="88"/>
  <c r="AA25" i="88"/>
  <c r="Z25" i="88"/>
  <c r="Y25" i="88"/>
  <c r="X25" i="88"/>
  <c r="W25" i="88"/>
  <c r="V25" i="88"/>
  <c r="U25" i="88"/>
  <c r="T25" i="88"/>
  <c r="S25" i="88"/>
  <c r="R25" i="88"/>
  <c r="Q25" i="88"/>
  <c r="P25" i="88"/>
  <c r="O25" i="88"/>
  <c r="N25" i="88"/>
  <c r="IN29" i="88"/>
  <c r="IM29" i="88"/>
  <c r="IL29" i="88"/>
  <c r="IK29" i="88"/>
  <c r="IJ29" i="88"/>
  <c r="II29" i="88"/>
  <c r="IH29" i="88"/>
  <c r="IG29" i="88"/>
  <c r="IF29" i="88"/>
  <c r="IE29" i="88"/>
  <c r="ID29" i="88"/>
  <c r="IC29" i="88"/>
  <c r="IB29" i="88"/>
  <c r="IA29" i="88"/>
  <c r="HZ29" i="88"/>
  <c r="HY29" i="88"/>
  <c r="HX29" i="88"/>
  <c r="HW29" i="88"/>
  <c r="HV29" i="88"/>
  <c r="HU29" i="88"/>
  <c r="HT29" i="88"/>
  <c r="HS29" i="88"/>
  <c r="HQ29" i="88"/>
  <c r="HP29" i="88"/>
  <c r="HO29" i="88"/>
  <c r="HN29" i="88"/>
  <c r="HM29" i="88"/>
  <c r="HL29" i="88"/>
  <c r="HK29" i="88"/>
  <c r="HJ29" i="88"/>
  <c r="HI29" i="88"/>
  <c r="HH29" i="88"/>
  <c r="HG29" i="88"/>
  <c r="HF29" i="88"/>
  <c r="HE29" i="88"/>
  <c r="HD29" i="88"/>
  <c r="HC29" i="88"/>
  <c r="HB29" i="88"/>
  <c r="HA29" i="88"/>
  <c r="GZ29" i="88"/>
  <c r="GY29" i="88"/>
  <c r="GX29" i="88"/>
  <c r="GW29" i="88"/>
  <c r="GV29" i="88"/>
  <c r="GT29" i="88"/>
  <c r="GS29" i="88"/>
  <c r="GR29" i="88"/>
  <c r="GQ29" i="88"/>
  <c r="GP29" i="88"/>
  <c r="GO29" i="88"/>
  <c r="GN29" i="88"/>
  <c r="GM29" i="88"/>
  <c r="GL29" i="88"/>
  <c r="GK29" i="88"/>
  <c r="GJ29" i="88"/>
  <c r="GI29" i="88"/>
  <c r="GH29" i="88"/>
  <c r="GG29" i="88"/>
  <c r="GF29" i="88"/>
  <c r="GE29" i="88"/>
  <c r="GD29" i="88"/>
  <c r="GC29" i="88"/>
  <c r="GB29" i="88"/>
  <c r="GA29" i="88"/>
  <c r="FZ29" i="88"/>
  <c r="FY29" i="88"/>
  <c r="FW29" i="88"/>
  <c r="FV29" i="88"/>
  <c r="FU29" i="88"/>
  <c r="FT29" i="88"/>
  <c r="FS29" i="88"/>
  <c r="FR29" i="88"/>
  <c r="FQ29" i="88"/>
  <c r="FP29" i="88"/>
  <c r="FO29" i="88"/>
  <c r="FN29" i="88"/>
  <c r="FM29" i="88"/>
  <c r="FL29" i="88"/>
  <c r="FK29" i="88"/>
  <c r="FJ29" i="88"/>
  <c r="FI29" i="88"/>
  <c r="FH29" i="88"/>
  <c r="FG29" i="88"/>
  <c r="FF29" i="88"/>
  <c r="FE29" i="88"/>
  <c r="FD29" i="88"/>
  <c r="FC29" i="88"/>
  <c r="FB29" i="88"/>
  <c r="ER29" i="88"/>
  <c r="EQ29" i="88"/>
  <c r="EN29" i="88"/>
  <c r="EM29" i="88"/>
  <c r="EL29" i="88"/>
  <c r="EK29" i="88"/>
  <c r="EJ29" i="88"/>
  <c r="EI29" i="88"/>
  <c r="EH29" i="88"/>
  <c r="EG29" i="88"/>
  <c r="EF29" i="88"/>
  <c r="EE29" i="88"/>
  <c r="ED29" i="88"/>
  <c r="EC29" i="88"/>
  <c r="EB29" i="88"/>
  <c r="EA29" i="88"/>
  <c r="DZ29" i="88"/>
  <c r="DY29" i="88"/>
  <c r="DX29" i="88"/>
  <c r="DW29" i="88"/>
  <c r="DV29" i="88"/>
  <c r="DU29" i="88"/>
  <c r="DT29" i="88"/>
  <c r="DS29" i="88"/>
  <c r="DR29" i="88"/>
  <c r="DQ29" i="88"/>
  <c r="DP29" i="88"/>
  <c r="DO29" i="88"/>
  <c r="DN29" i="88"/>
  <c r="DM29" i="88"/>
  <c r="DL29" i="88"/>
  <c r="DK29" i="88"/>
  <c r="DJ29" i="88"/>
  <c r="DI29" i="88"/>
  <c r="DH29" i="88"/>
  <c r="DG29" i="88"/>
  <c r="DF29" i="88"/>
  <c r="DE29" i="88"/>
  <c r="DD29" i="88"/>
  <c r="DC29" i="88"/>
  <c r="DB29" i="88"/>
  <c r="DA29" i="88"/>
  <c r="CZ29" i="88"/>
  <c r="CY29" i="88"/>
  <c r="CW29" i="88"/>
  <c r="CV29" i="88"/>
  <c r="CU29" i="88"/>
  <c r="CT29" i="88"/>
  <c r="CS29" i="88"/>
  <c r="CR29" i="88"/>
  <c r="CQ29" i="88"/>
  <c r="CP29" i="88"/>
  <c r="CO29" i="88"/>
  <c r="CN29" i="88"/>
  <c r="CM29" i="88"/>
  <c r="CL29" i="88"/>
  <c r="CK29" i="88"/>
  <c r="CJ29" i="88"/>
  <c r="CI29" i="88"/>
  <c r="CH29" i="88"/>
  <c r="CG29" i="88"/>
  <c r="CF29" i="88"/>
  <c r="CE29" i="88"/>
  <c r="CD29" i="88"/>
  <c r="CC29" i="88"/>
  <c r="CB29" i="88"/>
  <c r="CA29" i="88"/>
  <c r="BZ29" i="88"/>
  <c r="BY29" i="88"/>
  <c r="BX29" i="88"/>
  <c r="BW29" i="88"/>
  <c r="BV29" i="88"/>
  <c r="BU29" i="88"/>
  <c r="BT29" i="88"/>
  <c r="BS29" i="88"/>
  <c r="BR29" i="88"/>
  <c r="BQ29" i="88"/>
  <c r="BP29" i="88"/>
  <c r="BO29" i="88"/>
  <c r="BN29" i="88"/>
  <c r="BM29" i="88"/>
  <c r="BL29" i="88"/>
  <c r="BK29" i="88"/>
  <c r="BJ29" i="88"/>
  <c r="BI29" i="88"/>
  <c r="BH29" i="88"/>
  <c r="BF29" i="88"/>
  <c r="BE29" i="88"/>
  <c r="BD29" i="88"/>
  <c r="BC29" i="88"/>
  <c r="BB29" i="88"/>
  <c r="BA29" i="88"/>
  <c r="AZ29" i="88"/>
  <c r="AY29" i="88"/>
  <c r="AX29" i="88"/>
  <c r="AW29" i="88"/>
  <c r="AV29" i="88"/>
  <c r="AU29" i="88"/>
  <c r="AT29" i="88"/>
  <c r="AS29" i="88"/>
  <c r="AR29" i="88"/>
  <c r="AQ29" i="88"/>
  <c r="AP29" i="88"/>
  <c r="AO29" i="88"/>
  <c r="AN29" i="88"/>
  <c r="AM29" i="88"/>
  <c r="AL29" i="88"/>
  <c r="AK29" i="88"/>
  <c r="AI29" i="88"/>
  <c r="AH29" i="88"/>
  <c r="AG29" i="88"/>
  <c r="AF29" i="88"/>
  <c r="AE29" i="88"/>
  <c r="AD29" i="88"/>
  <c r="AC29" i="88"/>
  <c r="AB29" i="88"/>
  <c r="AA29" i="88"/>
  <c r="Z29" i="88"/>
  <c r="Y29" i="88"/>
  <c r="X29" i="88"/>
  <c r="W29" i="88"/>
  <c r="V29" i="88"/>
  <c r="U29" i="88"/>
  <c r="T29" i="88"/>
  <c r="S29" i="88"/>
  <c r="R29" i="88"/>
  <c r="Q29" i="88"/>
  <c r="P29" i="88"/>
  <c r="O29" i="88"/>
  <c r="N29" i="88"/>
  <c r="IN28" i="88"/>
  <c r="IM28" i="88"/>
  <c r="IL28" i="88"/>
  <c r="IK28" i="88"/>
  <c r="IJ28" i="88"/>
  <c r="II28" i="88"/>
  <c r="IH28" i="88"/>
  <c r="IG28" i="88"/>
  <c r="IF28" i="88"/>
  <c r="IE28" i="88"/>
  <c r="ID28" i="88"/>
  <c r="IC28" i="88"/>
  <c r="IB28" i="88"/>
  <c r="IA28" i="88"/>
  <c r="HZ28" i="88"/>
  <c r="HY28" i="88"/>
  <c r="HX28" i="88"/>
  <c r="HW28" i="88"/>
  <c r="HV28" i="88"/>
  <c r="HU28" i="88"/>
  <c r="HT28" i="88"/>
  <c r="HS28" i="88"/>
  <c r="HQ28" i="88"/>
  <c r="HP28" i="88"/>
  <c r="HO28" i="88"/>
  <c r="HN28" i="88"/>
  <c r="HM28" i="88"/>
  <c r="HL28" i="88"/>
  <c r="HK28" i="88"/>
  <c r="HJ28" i="88"/>
  <c r="HI28" i="88"/>
  <c r="HH28" i="88"/>
  <c r="HG28" i="88"/>
  <c r="HF28" i="88"/>
  <c r="HE28" i="88"/>
  <c r="HD28" i="88"/>
  <c r="HC28" i="88"/>
  <c r="HB28" i="88"/>
  <c r="HA28" i="88"/>
  <c r="GZ28" i="88"/>
  <c r="GY28" i="88"/>
  <c r="GX28" i="88"/>
  <c r="GW28" i="88"/>
  <c r="GV28" i="88"/>
  <c r="GT28" i="88"/>
  <c r="GS28" i="88"/>
  <c r="GR28" i="88"/>
  <c r="GQ28" i="88"/>
  <c r="GP28" i="88"/>
  <c r="GO28" i="88"/>
  <c r="GN28" i="88"/>
  <c r="GM28" i="88"/>
  <c r="GL28" i="88"/>
  <c r="GK28" i="88"/>
  <c r="GJ28" i="88"/>
  <c r="GI28" i="88"/>
  <c r="GH28" i="88"/>
  <c r="GG28" i="88"/>
  <c r="GF28" i="88"/>
  <c r="GE28" i="88"/>
  <c r="GD28" i="88"/>
  <c r="GC28" i="88"/>
  <c r="GB28" i="88"/>
  <c r="GA28" i="88"/>
  <c r="FZ28" i="88"/>
  <c r="FY28" i="88"/>
  <c r="FW28" i="88"/>
  <c r="FV28" i="88"/>
  <c r="FU28" i="88"/>
  <c r="FT28" i="88"/>
  <c r="FS28" i="88"/>
  <c r="FR28" i="88"/>
  <c r="FQ28" i="88"/>
  <c r="FP28" i="88"/>
  <c r="FO28" i="88"/>
  <c r="FN28" i="88"/>
  <c r="FM28" i="88"/>
  <c r="FL28" i="88"/>
  <c r="FK28" i="88"/>
  <c r="FJ28" i="88"/>
  <c r="FI28" i="88"/>
  <c r="FH28" i="88"/>
  <c r="FG28" i="88"/>
  <c r="FF28" i="88"/>
  <c r="FE28" i="88"/>
  <c r="FD28" i="88"/>
  <c r="FC28" i="88"/>
  <c r="FB28" i="88"/>
  <c r="ER28" i="88"/>
  <c r="EQ28" i="88"/>
  <c r="EN28" i="88"/>
  <c r="EM28" i="88"/>
  <c r="EL28" i="88"/>
  <c r="EK28" i="88"/>
  <c r="EJ28" i="88"/>
  <c r="EI28" i="88"/>
  <c r="EH28" i="88"/>
  <c r="EG28" i="88"/>
  <c r="EF28" i="88"/>
  <c r="EE28" i="88"/>
  <c r="ED28" i="88"/>
  <c r="EC28" i="88"/>
  <c r="EB28" i="88"/>
  <c r="EA28" i="88"/>
  <c r="DZ28" i="88"/>
  <c r="DY28" i="88"/>
  <c r="DX28" i="88"/>
  <c r="DW28" i="88"/>
  <c r="DV28" i="88"/>
  <c r="DU28" i="88"/>
  <c r="DT28" i="88"/>
  <c r="DS28" i="88"/>
  <c r="DR28" i="88"/>
  <c r="DQ28" i="88"/>
  <c r="DP28" i="88"/>
  <c r="DO28" i="88"/>
  <c r="DN28" i="88"/>
  <c r="DM28" i="88"/>
  <c r="DL28" i="88"/>
  <c r="DK28" i="88"/>
  <c r="DJ28" i="88"/>
  <c r="DI28" i="88"/>
  <c r="DH28" i="88"/>
  <c r="DG28" i="88"/>
  <c r="DF28" i="88"/>
  <c r="DE28" i="88"/>
  <c r="DD28" i="88"/>
  <c r="DC28" i="88"/>
  <c r="DB28" i="88"/>
  <c r="DA28" i="88"/>
  <c r="CZ28" i="88"/>
  <c r="CY28" i="88"/>
  <c r="CW28" i="88"/>
  <c r="CV28" i="88"/>
  <c r="CU28" i="88"/>
  <c r="CT28" i="88"/>
  <c r="CS28" i="88"/>
  <c r="CR28" i="88"/>
  <c r="CQ28" i="88"/>
  <c r="CP28" i="88"/>
  <c r="CO28" i="88"/>
  <c r="CN28" i="88"/>
  <c r="CM28" i="88"/>
  <c r="CL28" i="88"/>
  <c r="CK28" i="88"/>
  <c r="CJ28" i="88"/>
  <c r="CI28" i="88"/>
  <c r="CH28" i="88"/>
  <c r="CG28" i="88"/>
  <c r="CF28" i="88"/>
  <c r="CE28" i="88"/>
  <c r="CD28" i="88"/>
  <c r="CC28" i="88"/>
  <c r="CB28" i="88"/>
  <c r="CA28" i="88"/>
  <c r="BZ28" i="88"/>
  <c r="BY28" i="88"/>
  <c r="BX28" i="88"/>
  <c r="BW28" i="88"/>
  <c r="BV28" i="88"/>
  <c r="BU28" i="88"/>
  <c r="BT28" i="88"/>
  <c r="BS28" i="88"/>
  <c r="BR28" i="88"/>
  <c r="BQ28" i="88"/>
  <c r="BP28" i="88"/>
  <c r="BO28" i="88"/>
  <c r="BN28" i="88"/>
  <c r="BM28" i="88"/>
  <c r="BL28" i="88"/>
  <c r="BK28" i="88"/>
  <c r="BJ28" i="88"/>
  <c r="BI28" i="88"/>
  <c r="BH28" i="88"/>
  <c r="BF28" i="88"/>
  <c r="BE28" i="88"/>
  <c r="BD28" i="88"/>
  <c r="BC28" i="88"/>
  <c r="BB28" i="88"/>
  <c r="BA28" i="88"/>
  <c r="AZ28" i="88"/>
  <c r="AY28" i="88"/>
  <c r="AX28" i="88"/>
  <c r="AW28" i="88"/>
  <c r="AV28" i="88"/>
  <c r="AU28" i="88"/>
  <c r="AT28" i="88"/>
  <c r="AS28" i="88"/>
  <c r="AR28" i="88"/>
  <c r="AQ28" i="88"/>
  <c r="AP28" i="88"/>
  <c r="AO28" i="88"/>
  <c r="AN28" i="88"/>
  <c r="AM28" i="88"/>
  <c r="AL28" i="88"/>
  <c r="AK28" i="88"/>
  <c r="AI28" i="88"/>
  <c r="AH28" i="88"/>
  <c r="AG28" i="88"/>
  <c r="AF28" i="88"/>
  <c r="AE28" i="88"/>
  <c r="AD28" i="88"/>
  <c r="AC28" i="88"/>
  <c r="AB28" i="88"/>
  <c r="AA28" i="88"/>
  <c r="Z28" i="88"/>
  <c r="Y28" i="88"/>
  <c r="X28" i="88"/>
  <c r="W28" i="88"/>
  <c r="V28" i="88"/>
  <c r="U28" i="88"/>
  <c r="T28" i="88"/>
  <c r="S28" i="88"/>
  <c r="R28" i="88"/>
  <c r="Q28" i="88"/>
  <c r="P28" i="88"/>
  <c r="O28" i="88"/>
  <c r="N28" i="88"/>
  <c r="IN27" i="88"/>
  <c r="IM27" i="88"/>
  <c r="IL27" i="88"/>
  <c r="IK27" i="88"/>
  <c r="IJ27" i="88"/>
  <c r="II27" i="88"/>
  <c r="IH27" i="88"/>
  <c r="IG27" i="88"/>
  <c r="IF27" i="88"/>
  <c r="IE27" i="88"/>
  <c r="ID27" i="88"/>
  <c r="IC27" i="88"/>
  <c r="IB27" i="88"/>
  <c r="IA27" i="88"/>
  <c r="HZ27" i="88"/>
  <c r="HY27" i="88"/>
  <c r="HX27" i="88"/>
  <c r="HW27" i="88"/>
  <c r="HV27" i="88"/>
  <c r="HU27" i="88"/>
  <c r="HT27" i="88"/>
  <c r="HS27" i="88"/>
  <c r="HQ27" i="88"/>
  <c r="HP27" i="88"/>
  <c r="HO27" i="88"/>
  <c r="HN27" i="88"/>
  <c r="HM27" i="88"/>
  <c r="HL27" i="88"/>
  <c r="HK27" i="88"/>
  <c r="HJ27" i="88"/>
  <c r="HI27" i="88"/>
  <c r="HH27" i="88"/>
  <c r="HG27" i="88"/>
  <c r="HF27" i="88"/>
  <c r="HE27" i="88"/>
  <c r="HD27" i="88"/>
  <c r="HC27" i="88"/>
  <c r="HB27" i="88"/>
  <c r="HA27" i="88"/>
  <c r="GZ27" i="88"/>
  <c r="GY27" i="88"/>
  <c r="GX27" i="88"/>
  <c r="GW27" i="88"/>
  <c r="GV27" i="88"/>
  <c r="GT27" i="88"/>
  <c r="GS27" i="88"/>
  <c r="GR27" i="88"/>
  <c r="GQ27" i="88"/>
  <c r="GP27" i="88"/>
  <c r="GO27" i="88"/>
  <c r="GN27" i="88"/>
  <c r="GM27" i="88"/>
  <c r="GL27" i="88"/>
  <c r="GK27" i="88"/>
  <c r="GJ27" i="88"/>
  <c r="GI27" i="88"/>
  <c r="GH27" i="88"/>
  <c r="GG27" i="88"/>
  <c r="GF27" i="88"/>
  <c r="GE27" i="88"/>
  <c r="GD27" i="88"/>
  <c r="GC27" i="88"/>
  <c r="GB27" i="88"/>
  <c r="GA27" i="88"/>
  <c r="FZ27" i="88"/>
  <c r="FY27" i="88"/>
  <c r="FW27" i="88"/>
  <c r="FV27" i="88"/>
  <c r="FU27" i="88"/>
  <c r="FT27" i="88"/>
  <c r="FS27" i="88"/>
  <c r="FR27" i="88"/>
  <c r="FQ27" i="88"/>
  <c r="FP27" i="88"/>
  <c r="FO27" i="88"/>
  <c r="FN27" i="88"/>
  <c r="FM27" i="88"/>
  <c r="FL27" i="88"/>
  <c r="FK27" i="88"/>
  <c r="FJ27" i="88"/>
  <c r="FI27" i="88"/>
  <c r="FH27" i="88"/>
  <c r="FG27" i="88"/>
  <c r="FF27" i="88"/>
  <c r="FE27" i="88"/>
  <c r="FD27" i="88"/>
  <c r="FC27" i="88"/>
  <c r="FB27" i="88"/>
  <c r="ER27" i="88"/>
  <c r="EQ27" i="88"/>
  <c r="EN27" i="88"/>
  <c r="EM27" i="88"/>
  <c r="EL27" i="88"/>
  <c r="EK27" i="88"/>
  <c r="EJ27" i="88"/>
  <c r="EI27" i="88"/>
  <c r="EH27" i="88"/>
  <c r="EG27" i="88"/>
  <c r="EF27" i="88"/>
  <c r="EE27" i="88"/>
  <c r="ED27" i="88"/>
  <c r="EC27" i="88"/>
  <c r="EB27" i="88"/>
  <c r="EA27" i="88"/>
  <c r="DZ27" i="88"/>
  <c r="DY27" i="88"/>
  <c r="DX27" i="88"/>
  <c r="DW27" i="88"/>
  <c r="DV27" i="88"/>
  <c r="DU27" i="88"/>
  <c r="DT27" i="88"/>
  <c r="DS27" i="88"/>
  <c r="DR27" i="88"/>
  <c r="DQ27" i="88"/>
  <c r="DP27" i="88"/>
  <c r="DO27" i="88"/>
  <c r="DN27" i="88"/>
  <c r="DM27" i="88"/>
  <c r="DL27" i="88"/>
  <c r="DK27" i="88"/>
  <c r="DJ27" i="88"/>
  <c r="DI27" i="88"/>
  <c r="DH27" i="88"/>
  <c r="DG27" i="88"/>
  <c r="DF27" i="88"/>
  <c r="DE27" i="88"/>
  <c r="DD27" i="88"/>
  <c r="DC27" i="88"/>
  <c r="DB27" i="88"/>
  <c r="DA27" i="88"/>
  <c r="CZ27" i="88"/>
  <c r="CY27" i="88"/>
  <c r="CW27" i="88"/>
  <c r="CV27" i="88"/>
  <c r="CU27" i="88"/>
  <c r="CT27" i="88"/>
  <c r="CS27" i="88"/>
  <c r="CR27" i="88"/>
  <c r="CQ27" i="88"/>
  <c r="CP27" i="88"/>
  <c r="CO27" i="88"/>
  <c r="CN27" i="88"/>
  <c r="CM27" i="88"/>
  <c r="CL27" i="88"/>
  <c r="CK27" i="88"/>
  <c r="CJ27" i="88"/>
  <c r="CI27" i="88"/>
  <c r="CH27" i="88"/>
  <c r="CG27" i="88"/>
  <c r="CF27" i="88"/>
  <c r="CE27" i="88"/>
  <c r="CD27" i="88"/>
  <c r="CC27" i="88"/>
  <c r="CB27" i="88"/>
  <c r="CA27" i="88"/>
  <c r="BZ27" i="88"/>
  <c r="BY27" i="88"/>
  <c r="BX27" i="88"/>
  <c r="BW27" i="88"/>
  <c r="BV27" i="88"/>
  <c r="BU27" i="88"/>
  <c r="BT27" i="88"/>
  <c r="BS27" i="88"/>
  <c r="BR27" i="88"/>
  <c r="BQ27" i="88"/>
  <c r="BP27" i="88"/>
  <c r="BO27" i="88"/>
  <c r="BN27" i="88"/>
  <c r="BM27" i="88"/>
  <c r="BL27" i="88"/>
  <c r="BK27" i="88"/>
  <c r="BJ27" i="88"/>
  <c r="BI27" i="88"/>
  <c r="BH27" i="88"/>
  <c r="BF27" i="88"/>
  <c r="BE27" i="88"/>
  <c r="BD27" i="88"/>
  <c r="BC27" i="88"/>
  <c r="BB27" i="88"/>
  <c r="BA27" i="88"/>
  <c r="AZ27" i="88"/>
  <c r="AY27" i="88"/>
  <c r="AX27" i="88"/>
  <c r="AW27" i="88"/>
  <c r="AV27" i="88"/>
  <c r="AU27" i="88"/>
  <c r="AT27" i="88"/>
  <c r="AS27" i="88"/>
  <c r="AR27" i="88"/>
  <c r="AQ27" i="88"/>
  <c r="AP27" i="88"/>
  <c r="AO27" i="88"/>
  <c r="AN27" i="88"/>
  <c r="AM27" i="88"/>
  <c r="AL27" i="88"/>
  <c r="AK27" i="88"/>
  <c r="AI27" i="88"/>
  <c r="AH27" i="88"/>
  <c r="AG27" i="88"/>
  <c r="AF27" i="88"/>
  <c r="AE27" i="88"/>
  <c r="AD27" i="88"/>
  <c r="AC27" i="88"/>
  <c r="AB27" i="88"/>
  <c r="AA27" i="88"/>
  <c r="Z27" i="88"/>
  <c r="Y27" i="88"/>
  <c r="X27" i="88"/>
  <c r="W27" i="88"/>
  <c r="V27" i="88"/>
  <c r="U27" i="88"/>
  <c r="T27" i="88"/>
  <c r="S27" i="88"/>
  <c r="R27" i="88"/>
  <c r="Q27" i="88"/>
  <c r="P27" i="88"/>
  <c r="O27" i="88"/>
  <c r="N27" i="88"/>
  <c r="IN12" i="88"/>
  <c r="IM12" i="88"/>
  <c r="IL12" i="88"/>
  <c r="IK12" i="88"/>
  <c r="IJ12" i="88"/>
  <c r="II12" i="88"/>
  <c r="IH12" i="88"/>
  <c r="IG12" i="88"/>
  <c r="IF12" i="88"/>
  <c r="IE12" i="88"/>
  <c r="ID12" i="88"/>
  <c r="IC12" i="88"/>
  <c r="IB12" i="88"/>
  <c r="IA12" i="88"/>
  <c r="HZ12" i="88"/>
  <c r="HY12" i="88"/>
  <c r="HX12" i="88"/>
  <c r="HW12" i="88"/>
  <c r="HV12" i="88"/>
  <c r="HU12" i="88"/>
  <c r="HT12" i="88"/>
  <c r="HS12" i="88"/>
  <c r="HQ12" i="88"/>
  <c r="HP12" i="88"/>
  <c r="HO12" i="88"/>
  <c r="HN12" i="88"/>
  <c r="HM12" i="88"/>
  <c r="HL12" i="88"/>
  <c r="HK12" i="88"/>
  <c r="HJ12" i="88"/>
  <c r="HI12" i="88"/>
  <c r="HH12" i="88"/>
  <c r="HG12" i="88"/>
  <c r="HF12" i="88"/>
  <c r="HE12" i="88"/>
  <c r="HD12" i="88"/>
  <c r="HC12" i="88"/>
  <c r="HB12" i="88"/>
  <c r="HA12" i="88"/>
  <c r="GZ12" i="88"/>
  <c r="GY12" i="88"/>
  <c r="GX12" i="88"/>
  <c r="GW12" i="88"/>
  <c r="GV12" i="88"/>
  <c r="GT12" i="88"/>
  <c r="GS12" i="88"/>
  <c r="GR12" i="88"/>
  <c r="GQ12" i="88"/>
  <c r="GP12" i="88"/>
  <c r="GO12" i="88"/>
  <c r="GN12" i="88"/>
  <c r="GM12" i="88"/>
  <c r="GL12" i="88"/>
  <c r="GK12" i="88"/>
  <c r="GJ12" i="88"/>
  <c r="GI12" i="88"/>
  <c r="GH12" i="88"/>
  <c r="GG12" i="88"/>
  <c r="GF12" i="88"/>
  <c r="GE12" i="88"/>
  <c r="GD12" i="88"/>
  <c r="GC12" i="88"/>
  <c r="GB12" i="88"/>
  <c r="GA12" i="88"/>
  <c r="FZ12" i="88"/>
  <c r="FY12" i="88"/>
  <c r="FW12" i="88"/>
  <c r="FV12" i="88"/>
  <c r="FU12" i="88"/>
  <c r="FT12" i="88"/>
  <c r="FS12" i="88"/>
  <c r="FR12" i="88"/>
  <c r="FQ12" i="88"/>
  <c r="FP12" i="88"/>
  <c r="FO12" i="88"/>
  <c r="FN12" i="88"/>
  <c r="FM12" i="88"/>
  <c r="FL12" i="88"/>
  <c r="FK12" i="88"/>
  <c r="FJ12" i="88"/>
  <c r="FI12" i="88"/>
  <c r="FH12" i="88"/>
  <c r="FG12" i="88"/>
  <c r="FF12" i="88"/>
  <c r="FE12" i="88"/>
  <c r="FD12" i="88"/>
  <c r="FC12" i="88"/>
  <c r="FB12" i="88"/>
  <c r="ER12" i="88"/>
  <c r="EQ12" i="88"/>
  <c r="EN12" i="88"/>
  <c r="EM12" i="88"/>
  <c r="EL12" i="88"/>
  <c r="EK12" i="88"/>
  <c r="EJ12" i="88"/>
  <c r="EI12" i="88"/>
  <c r="EH12" i="88"/>
  <c r="EG12" i="88"/>
  <c r="EF12" i="88"/>
  <c r="EE12" i="88"/>
  <c r="ED12" i="88"/>
  <c r="EC12" i="88"/>
  <c r="EB12" i="88"/>
  <c r="EA12" i="88"/>
  <c r="DZ12" i="88"/>
  <c r="DY12" i="88"/>
  <c r="DX12" i="88"/>
  <c r="DW12" i="88"/>
  <c r="DV12" i="88"/>
  <c r="DU12" i="88"/>
  <c r="DT12" i="88"/>
  <c r="DS12" i="88"/>
  <c r="DR12" i="88"/>
  <c r="DQ12" i="88"/>
  <c r="DP12" i="88"/>
  <c r="DO12" i="88"/>
  <c r="DN12" i="88"/>
  <c r="DM12" i="88"/>
  <c r="DL12" i="88"/>
  <c r="DK12" i="88"/>
  <c r="DJ12" i="88"/>
  <c r="DI12" i="88"/>
  <c r="DH12" i="88"/>
  <c r="DG12" i="88"/>
  <c r="DF12" i="88"/>
  <c r="DE12" i="88"/>
  <c r="DD12" i="88"/>
  <c r="DC12" i="88"/>
  <c r="DB12" i="88"/>
  <c r="DA12" i="88"/>
  <c r="CZ12" i="88"/>
  <c r="CY12" i="88"/>
  <c r="CW12" i="88"/>
  <c r="CV12" i="88"/>
  <c r="CU12" i="88"/>
  <c r="CT12" i="88"/>
  <c r="CS12" i="88"/>
  <c r="CR12" i="88"/>
  <c r="CQ12" i="88"/>
  <c r="CP12" i="88"/>
  <c r="CO12" i="88"/>
  <c r="CN12" i="88"/>
  <c r="CM12" i="88"/>
  <c r="CL12" i="88"/>
  <c r="CK12" i="88"/>
  <c r="CJ12" i="88"/>
  <c r="CI12" i="88"/>
  <c r="CH12" i="88"/>
  <c r="CG12" i="88"/>
  <c r="CF12" i="88"/>
  <c r="CE12" i="88"/>
  <c r="CD12" i="88"/>
  <c r="CC12" i="88"/>
  <c r="CB12" i="88"/>
  <c r="CA12" i="88"/>
  <c r="BZ12" i="88"/>
  <c r="BY12" i="88"/>
  <c r="BX12" i="88"/>
  <c r="BW12" i="88"/>
  <c r="BV12" i="88"/>
  <c r="BU12" i="88"/>
  <c r="BT12" i="88"/>
  <c r="BS12" i="88"/>
  <c r="BR12" i="88"/>
  <c r="BQ12" i="88"/>
  <c r="BP12" i="88"/>
  <c r="BO12" i="88"/>
  <c r="BN12" i="88"/>
  <c r="BM12" i="88"/>
  <c r="BL12" i="88"/>
  <c r="BK12" i="88"/>
  <c r="BJ12" i="88"/>
  <c r="BI12" i="88"/>
  <c r="BH12" i="88"/>
  <c r="BF12" i="88"/>
  <c r="BE12" i="88"/>
  <c r="BD12" i="88"/>
  <c r="BC12" i="88"/>
  <c r="BB12" i="88"/>
  <c r="BA12" i="88"/>
  <c r="AZ12" i="88"/>
  <c r="AY12" i="88"/>
  <c r="AX12" i="88"/>
  <c r="AW12" i="88"/>
  <c r="AV12" i="88"/>
  <c r="AU12" i="88"/>
  <c r="AT12" i="88"/>
  <c r="AS12" i="88"/>
  <c r="AR12" i="88"/>
  <c r="AQ12" i="88"/>
  <c r="AP12" i="88"/>
  <c r="AO12" i="88"/>
  <c r="AN12" i="88"/>
  <c r="AM12" i="88"/>
  <c r="AL12" i="88"/>
  <c r="AK12" i="88"/>
  <c r="AI12" i="88"/>
  <c r="AH12" i="88"/>
  <c r="AG12" i="88"/>
  <c r="AF12" i="88"/>
  <c r="AE12" i="88"/>
  <c r="AD12" i="88"/>
  <c r="AC12" i="88"/>
  <c r="AB12" i="88"/>
  <c r="AA12" i="88"/>
  <c r="Z12" i="88"/>
  <c r="Y12" i="88"/>
  <c r="X12" i="88"/>
  <c r="W12" i="88"/>
  <c r="V12" i="88"/>
  <c r="U12" i="88"/>
  <c r="T12" i="88"/>
  <c r="S12" i="88"/>
  <c r="R12" i="88"/>
  <c r="Q12" i="88"/>
  <c r="P12" i="88"/>
  <c r="O12" i="88"/>
  <c r="N12" i="88"/>
  <c r="IN13" i="88"/>
  <c r="IM13" i="88"/>
  <c r="IL13" i="88"/>
  <c r="IK13" i="88"/>
  <c r="IJ13" i="88"/>
  <c r="II13" i="88"/>
  <c r="IH13" i="88"/>
  <c r="IG13" i="88"/>
  <c r="IF13" i="88"/>
  <c r="IE13" i="88"/>
  <c r="ID13" i="88"/>
  <c r="IC13" i="88"/>
  <c r="IB13" i="88"/>
  <c r="IA13" i="88"/>
  <c r="HZ13" i="88"/>
  <c r="HY13" i="88"/>
  <c r="HX13" i="88"/>
  <c r="HW13" i="88"/>
  <c r="HV13" i="88"/>
  <c r="HU13" i="88"/>
  <c r="HT13" i="88"/>
  <c r="HS13" i="88"/>
  <c r="HQ13" i="88"/>
  <c r="HP13" i="88"/>
  <c r="HO13" i="88"/>
  <c r="HN13" i="88"/>
  <c r="HM13" i="88"/>
  <c r="HL13" i="88"/>
  <c r="HK13" i="88"/>
  <c r="HJ13" i="88"/>
  <c r="HI13" i="88"/>
  <c r="HH13" i="88"/>
  <c r="HG13" i="88"/>
  <c r="HF13" i="88"/>
  <c r="HE13" i="88"/>
  <c r="HD13" i="88"/>
  <c r="HC13" i="88"/>
  <c r="HB13" i="88"/>
  <c r="HA13" i="88"/>
  <c r="GZ13" i="88"/>
  <c r="GY13" i="88"/>
  <c r="GX13" i="88"/>
  <c r="GW13" i="88"/>
  <c r="GV13" i="88"/>
  <c r="GT13" i="88"/>
  <c r="GS13" i="88"/>
  <c r="GR13" i="88"/>
  <c r="GQ13" i="88"/>
  <c r="GP13" i="88"/>
  <c r="GO13" i="88"/>
  <c r="GN13" i="88"/>
  <c r="GM13" i="88"/>
  <c r="GL13" i="88"/>
  <c r="GK13" i="88"/>
  <c r="GJ13" i="88"/>
  <c r="GI13" i="88"/>
  <c r="GH13" i="88"/>
  <c r="GG13" i="88"/>
  <c r="GF13" i="88"/>
  <c r="GE13" i="88"/>
  <c r="GD13" i="88"/>
  <c r="GC13" i="88"/>
  <c r="GB13" i="88"/>
  <c r="GA13" i="88"/>
  <c r="FZ13" i="88"/>
  <c r="FY13" i="88"/>
  <c r="FW13" i="88"/>
  <c r="FV13" i="88"/>
  <c r="FU13" i="88"/>
  <c r="FT13" i="88"/>
  <c r="FS13" i="88"/>
  <c r="FR13" i="88"/>
  <c r="FQ13" i="88"/>
  <c r="FP13" i="88"/>
  <c r="FO13" i="88"/>
  <c r="FN13" i="88"/>
  <c r="FM13" i="88"/>
  <c r="FL13" i="88"/>
  <c r="FK13" i="88"/>
  <c r="FJ13" i="88"/>
  <c r="FI13" i="88"/>
  <c r="FH13" i="88"/>
  <c r="FG13" i="88"/>
  <c r="FF13" i="88"/>
  <c r="FE13" i="88"/>
  <c r="FD13" i="88"/>
  <c r="FC13" i="88"/>
  <c r="FB13" i="88"/>
  <c r="ER13" i="88"/>
  <c r="EQ13" i="88"/>
  <c r="EN13" i="88"/>
  <c r="EM13" i="88"/>
  <c r="EL13" i="88"/>
  <c r="EK13" i="88"/>
  <c r="EJ13" i="88"/>
  <c r="EI13" i="88"/>
  <c r="EH13" i="88"/>
  <c r="EG13" i="88"/>
  <c r="EF13" i="88"/>
  <c r="EE13" i="88"/>
  <c r="ED13" i="88"/>
  <c r="EC13" i="88"/>
  <c r="EB13" i="88"/>
  <c r="EA13" i="88"/>
  <c r="DZ13" i="88"/>
  <c r="DY13" i="88"/>
  <c r="DX13" i="88"/>
  <c r="DW13" i="88"/>
  <c r="DV13" i="88"/>
  <c r="DU13" i="88"/>
  <c r="DT13" i="88"/>
  <c r="DS13" i="88"/>
  <c r="DR13" i="88"/>
  <c r="DQ13" i="88"/>
  <c r="DP13" i="88"/>
  <c r="DO13" i="88"/>
  <c r="DN13" i="88"/>
  <c r="DM13" i="88"/>
  <c r="DL13" i="88"/>
  <c r="DK13" i="88"/>
  <c r="DJ13" i="88"/>
  <c r="DI13" i="88"/>
  <c r="DH13" i="88"/>
  <c r="DG13" i="88"/>
  <c r="DF13" i="88"/>
  <c r="DE13" i="88"/>
  <c r="DD13" i="88"/>
  <c r="DC13" i="88"/>
  <c r="DB13" i="88"/>
  <c r="DA13" i="88"/>
  <c r="CZ13" i="88"/>
  <c r="CY13" i="88"/>
  <c r="CW13" i="88"/>
  <c r="CV13" i="88"/>
  <c r="CU13" i="88"/>
  <c r="CT13" i="88"/>
  <c r="CS13" i="88"/>
  <c r="CR13" i="88"/>
  <c r="CQ13" i="88"/>
  <c r="CP13" i="88"/>
  <c r="CO13" i="88"/>
  <c r="CN13" i="88"/>
  <c r="CM13" i="88"/>
  <c r="CL13" i="88"/>
  <c r="CK13" i="88"/>
  <c r="CJ13" i="88"/>
  <c r="CI13" i="88"/>
  <c r="CH13" i="88"/>
  <c r="CG13" i="88"/>
  <c r="CF13" i="88"/>
  <c r="CE13" i="88"/>
  <c r="CD13" i="88"/>
  <c r="CC13" i="88"/>
  <c r="CB13" i="88"/>
  <c r="CA13" i="88"/>
  <c r="BZ13" i="88"/>
  <c r="BY13" i="88"/>
  <c r="BX13" i="88"/>
  <c r="BW13" i="88"/>
  <c r="BV13" i="88"/>
  <c r="BU13" i="88"/>
  <c r="BT13" i="88"/>
  <c r="BS13" i="88"/>
  <c r="BR13" i="88"/>
  <c r="BQ13" i="88"/>
  <c r="BP13" i="88"/>
  <c r="BO13" i="88"/>
  <c r="BN13" i="88"/>
  <c r="BM13" i="88"/>
  <c r="BL13" i="88"/>
  <c r="BK13" i="88"/>
  <c r="BJ13" i="88"/>
  <c r="BI13" i="88"/>
  <c r="BH13" i="88"/>
  <c r="BF13" i="88"/>
  <c r="BE13" i="88"/>
  <c r="BD13" i="88"/>
  <c r="BC13" i="88"/>
  <c r="BB13" i="88"/>
  <c r="BA13" i="88"/>
  <c r="AZ13" i="88"/>
  <c r="AY13" i="88"/>
  <c r="AX13" i="88"/>
  <c r="AW13" i="88"/>
  <c r="AV13" i="88"/>
  <c r="AU13" i="88"/>
  <c r="AT13" i="88"/>
  <c r="AS13" i="88"/>
  <c r="AR13" i="88"/>
  <c r="AQ13" i="88"/>
  <c r="AP13" i="88"/>
  <c r="AO13" i="88"/>
  <c r="AN13" i="88"/>
  <c r="AM13" i="88"/>
  <c r="AL13" i="88"/>
  <c r="AK13" i="88"/>
  <c r="AI13" i="88"/>
  <c r="AH13" i="88"/>
  <c r="AG13" i="88"/>
  <c r="AF13" i="88"/>
  <c r="AE13" i="88"/>
  <c r="AD13" i="88"/>
  <c r="AC13" i="88"/>
  <c r="AB13" i="88"/>
  <c r="AA13" i="88"/>
  <c r="Z13" i="88"/>
  <c r="Y13" i="88"/>
  <c r="X13" i="88"/>
  <c r="W13" i="88"/>
  <c r="V13" i="88"/>
  <c r="U13" i="88"/>
  <c r="T13" i="88"/>
  <c r="S13" i="88"/>
  <c r="R13" i="88"/>
  <c r="Q13" i="88"/>
  <c r="P13" i="88"/>
  <c r="O13" i="88"/>
  <c r="N13" i="88"/>
  <c r="IN19" i="88"/>
  <c r="IM19" i="88"/>
  <c r="IL19" i="88"/>
  <c r="IK19" i="88"/>
  <c r="IJ19" i="88"/>
  <c r="II19" i="88"/>
  <c r="IH19" i="88"/>
  <c r="IG19" i="88"/>
  <c r="IF19" i="88"/>
  <c r="IE19" i="88"/>
  <c r="ID19" i="88"/>
  <c r="IC19" i="88"/>
  <c r="IB19" i="88"/>
  <c r="IA19" i="88"/>
  <c r="HZ19" i="88"/>
  <c r="HY19" i="88"/>
  <c r="HX19" i="88"/>
  <c r="HW19" i="88"/>
  <c r="HV19" i="88"/>
  <c r="HU19" i="88"/>
  <c r="HT19" i="88"/>
  <c r="HS19" i="88"/>
  <c r="HQ19" i="88"/>
  <c r="HP19" i="88"/>
  <c r="HO19" i="88"/>
  <c r="HN19" i="88"/>
  <c r="HM19" i="88"/>
  <c r="HL19" i="88"/>
  <c r="HK19" i="88"/>
  <c r="HJ19" i="88"/>
  <c r="HI19" i="88"/>
  <c r="HH19" i="88"/>
  <c r="HG19" i="88"/>
  <c r="HF19" i="88"/>
  <c r="HE19" i="88"/>
  <c r="HD19" i="88"/>
  <c r="HC19" i="88"/>
  <c r="HB19" i="88"/>
  <c r="HA19" i="88"/>
  <c r="GZ19" i="88"/>
  <c r="GY19" i="88"/>
  <c r="GX19" i="88"/>
  <c r="GW19" i="88"/>
  <c r="GV19" i="88"/>
  <c r="GT19" i="88"/>
  <c r="GS19" i="88"/>
  <c r="GR19" i="88"/>
  <c r="GQ19" i="88"/>
  <c r="GP19" i="88"/>
  <c r="GO19" i="88"/>
  <c r="GN19" i="88"/>
  <c r="GM19" i="88"/>
  <c r="GL19" i="88"/>
  <c r="GK19" i="88"/>
  <c r="GJ19" i="88"/>
  <c r="GI19" i="88"/>
  <c r="GH19" i="88"/>
  <c r="GG19" i="88"/>
  <c r="GF19" i="88"/>
  <c r="GE19" i="88"/>
  <c r="GD19" i="88"/>
  <c r="GC19" i="88"/>
  <c r="GB19" i="88"/>
  <c r="GA19" i="88"/>
  <c r="FZ19" i="88"/>
  <c r="FY19" i="88"/>
  <c r="FW19" i="88"/>
  <c r="FV19" i="88"/>
  <c r="FU19" i="88"/>
  <c r="FT19" i="88"/>
  <c r="FS19" i="88"/>
  <c r="FR19" i="88"/>
  <c r="FQ19" i="88"/>
  <c r="FP19" i="88"/>
  <c r="FO19" i="88"/>
  <c r="FN19" i="88"/>
  <c r="FM19" i="88"/>
  <c r="FL19" i="88"/>
  <c r="FK19" i="88"/>
  <c r="FJ19" i="88"/>
  <c r="FI19" i="88"/>
  <c r="FH19" i="88"/>
  <c r="FG19" i="88"/>
  <c r="FF19" i="88"/>
  <c r="FE19" i="88"/>
  <c r="FD19" i="88"/>
  <c r="FC19" i="88"/>
  <c r="FB19" i="88"/>
  <c r="ER19" i="88"/>
  <c r="EQ19" i="88"/>
  <c r="ET19" i="88" s="1"/>
  <c r="EN19" i="88"/>
  <c r="EM19" i="88"/>
  <c r="EL19" i="88"/>
  <c r="EK19" i="88"/>
  <c r="EJ19" i="88"/>
  <c r="EI19" i="88"/>
  <c r="EH19" i="88"/>
  <c r="EG19" i="88"/>
  <c r="EF19" i="88"/>
  <c r="EE19" i="88"/>
  <c r="ED19" i="88"/>
  <c r="EC19" i="88"/>
  <c r="EB19" i="88"/>
  <c r="EA19" i="88"/>
  <c r="DZ19" i="88"/>
  <c r="DY19" i="88"/>
  <c r="DX19" i="88"/>
  <c r="DW19" i="88"/>
  <c r="DV19" i="88"/>
  <c r="DU19" i="88"/>
  <c r="DT19" i="88"/>
  <c r="DS19" i="88"/>
  <c r="DR19" i="88"/>
  <c r="DQ19" i="88"/>
  <c r="DP19" i="88"/>
  <c r="DO19" i="88"/>
  <c r="DN19" i="88"/>
  <c r="DM19" i="88"/>
  <c r="DL19" i="88"/>
  <c r="DK19" i="88"/>
  <c r="DJ19" i="88"/>
  <c r="DI19" i="88"/>
  <c r="DH19" i="88"/>
  <c r="DG19" i="88"/>
  <c r="DF19" i="88"/>
  <c r="DE19" i="88"/>
  <c r="DD19" i="88"/>
  <c r="DC19" i="88"/>
  <c r="DB19" i="88"/>
  <c r="DA19" i="88"/>
  <c r="CZ19" i="88"/>
  <c r="CY19" i="88"/>
  <c r="CW19" i="88"/>
  <c r="CV19" i="88"/>
  <c r="CU19" i="88"/>
  <c r="CT19" i="88"/>
  <c r="CS19" i="88"/>
  <c r="CR19" i="88"/>
  <c r="CQ19" i="88"/>
  <c r="CP19" i="88"/>
  <c r="CO19" i="88"/>
  <c r="CN19" i="88"/>
  <c r="CM19" i="88"/>
  <c r="CL19" i="88"/>
  <c r="CK19" i="88"/>
  <c r="CJ19" i="88"/>
  <c r="CI19" i="88"/>
  <c r="CH19" i="88"/>
  <c r="CG19" i="88"/>
  <c r="CF19" i="88"/>
  <c r="CE19" i="88"/>
  <c r="CD19" i="88"/>
  <c r="CC19" i="88"/>
  <c r="CB19" i="88"/>
  <c r="CA19" i="88"/>
  <c r="BZ19" i="88"/>
  <c r="BY19" i="88"/>
  <c r="BX19" i="88"/>
  <c r="BW19" i="88"/>
  <c r="BV19" i="88"/>
  <c r="BU19" i="88"/>
  <c r="BT19" i="88"/>
  <c r="BS19" i="88"/>
  <c r="BR19" i="88"/>
  <c r="BQ19" i="88"/>
  <c r="BP19" i="88"/>
  <c r="BO19" i="88"/>
  <c r="BN19" i="88"/>
  <c r="BM19" i="88"/>
  <c r="BL19" i="88"/>
  <c r="BK19" i="88"/>
  <c r="BJ19" i="88"/>
  <c r="BI19" i="88"/>
  <c r="BH19" i="88"/>
  <c r="BF19" i="88"/>
  <c r="BE19" i="88"/>
  <c r="BD19" i="88"/>
  <c r="BC19" i="88"/>
  <c r="BB19" i="88"/>
  <c r="BA19" i="88"/>
  <c r="AZ19" i="88"/>
  <c r="AY19" i="88"/>
  <c r="AX19" i="88"/>
  <c r="AW19" i="88"/>
  <c r="AV19" i="88"/>
  <c r="AU19" i="88"/>
  <c r="AT19" i="88"/>
  <c r="AS19" i="88"/>
  <c r="AR19" i="88"/>
  <c r="AQ19" i="88"/>
  <c r="AP19" i="88"/>
  <c r="AO19" i="88"/>
  <c r="AN19" i="88"/>
  <c r="AM19" i="88"/>
  <c r="AL19" i="88"/>
  <c r="AK19" i="88"/>
  <c r="AI19" i="88"/>
  <c r="AH19" i="88"/>
  <c r="AG19" i="88"/>
  <c r="AF19" i="88"/>
  <c r="AE19" i="88"/>
  <c r="AD19" i="88"/>
  <c r="AC19" i="88"/>
  <c r="AB19" i="88"/>
  <c r="AA19" i="88"/>
  <c r="Z19" i="88"/>
  <c r="Y19" i="88"/>
  <c r="X19" i="88"/>
  <c r="W19" i="88"/>
  <c r="V19" i="88"/>
  <c r="U19" i="88"/>
  <c r="T19" i="88"/>
  <c r="S19" i="88"/>
  <c r="R19" i="88"/>
  <c r="Q19" i="88"/>
  <c r="P19" i="88"/>
  <c r="O19" i="88"/>
  <c r="N19" i="88"/>
  <c r="IN9" i="88"/>
  <c r="IM9" i="88"/>
  <c r="IL9" i="88"/>
  <c r="IK9" i="88"/>
  <c r="IJ9" i="88"/>
  <c r="II9" i="88"/>
  <c r="IH9" i="88"/>
  <c r="IG9" i="88"/>
  <c r="IF9" i="88"/>
  <c r="IE9" i="88"/>
  <c r="ID9" i="88"/>
  <c r="IC9" i="88"/>
  <c r="IB9" i="88"/>
  <c r="IA9" i="88"/>
  <c r="HZ9" i="88"/>
  <c r="HY9" i="88"/>
  <c r="HX9" i="88"/>
  <c r="HW9" i="88"/>
  <c r="HV9" i="88"/>
  <c r="HU9" i="88"/>
  <c r="HT9" i="88"/>
  <c r="HS9" i="88"/>
  <c r="HQ9" i="88"/>
  <c r="HP9" i="88"/>
  <c r="HO9" i="88"/>
  <c r="HN9" i="88"/>
  <c r="HM9" i="88"/>
  <c r="HL9" i="88"/>
  <c r="HK9" i="88"/>
  <c r="HJ9" i="88"/>
  <c r="HI9" i="88"/>
  <c r="HH9" i="88"/>
  <c r="HG9" i="88"/>
  <c r="HF9" i="88"/>
  <c r="HE9" i="88"/>
  <c r="HD9" i="88"/>
  <c r="HC9" i="88"/>
  <c r="HB9" i="88"/>
  <c r="HA9" i="88"/>
  <c r="GZ9" i="88"/>
  <c r="GY9" i="88"/>
  <c r="GX9" i="88"/>
  <c r="GW9" i="88"/>
  <c r="GV9" i="88"/>
  <c r="GT9" i="88"/>
  <c r="GS9" i="88"/>
  <c r="GR9" i="88"/>
  <c r="GQ9" i="88"/>
  <c r="GP9" i="88"/>
  <c r="GO9" i="88"/>
  <c r="GN9" i="88"/>
  <c r="GM9" i="88"/>
  <c r="GL9" i="88"/>
  <c r="GK9" i="88"/>
  <c r="GJ9" i="88"/>
  <c r="GI9" i="88"/>
  <c r="GH9" i="88"/>
  <c r="GG9" i="88"/>
  <c r="GF9" i="88"/>
  <c r="GE9" i="88"/>
  <c r="GD9" i="88"/>
  <c r="GC9" i="88"/>
  <c r="GB9" i="88"/>
  <c r="GA9" i="88"/>
  <c r="FZ9" i="88"/>
  <c r="FY9" i="88"/>
  <c r="FW9" i="88"/>
  <c r="FV9" i="88"/>
  <c r="FU9" i="88"/>
  <c r="FT9" i="88"/>
  <c r="FS9" i="88"/>
  <c r="FR9" i="88"/>
  <c r="FQ9" i="88"/>
  <c r="FP9" i="88"/>
  <c r="FO9" i="88"/>
  <c r="FN9" i="88"/>
  <c r="FM9" i="88"/>
  <c r="FL9" i="88"/>
  <c r="FK9" i="88"/>
  <c r="FJ9" i="88"/>
  <c r="FI9" i="88"/>
  <c r="FH9" i="88"/>
  <c r="FG9" i="88"/>
  <c r="FF9" i="88"/>
  <c r="FE9" i="88"/>
  <c r="FD9" i="88"/>
  <c r="FC9" i="88"/>
  <c r="FB9" i="88"/>
  <c r="ER9" i="88"/>
  <c r="EQ9" i="88"/>
  <c r="EN9" i="88"/>
  <c r="EM9" i="88"/>
  <c r="EL9" i="88"/>
  <c r="EK9" i="88"/>
  <c r="EJ9" i="88"/>
  <c r="EI9" i="88"/>
  <c r="EH9" i="88"/>
  <c r="EG9" i="88"/>
  <c r="EF9" i="88"/>
  <c r="EE9" i="88"/>
  <c r="ED9" i="88"/>
  <c r="EC9" i="88"/>
  <c r="EB9" i="88"/>
  <c r="EA9" i="88"/>
  <c r="DZ9" i="88"/>
  <c r="DY9" i="88"/>
  <c r="DX9" i="88"/>
  <c r="DW9" i="88"/>
  <c r="DV9" i="88"/>
  <c r="DU9" i="88"/>
  <c r="DT9" i="88"/>
  <c r="DS9" i="88"/>
  <c r="DR9" i="88"/>
  <c r="DQ9" i="88"/>
  <c r="DP9" i="88"/>
  <c r="DO9" i="88"/>
  <c r="DN9" i="88"/>
  <c r="DM9" i="88"/>
  <c r="DL9" i="88"/>
  <c r="DK9" i="88"/>
  <c r="DJ9" i="88"/>
  <c r="DI9" i="88"/>
  <c r="DH9" i="88"/>
  <c r="DG9" i="88"/>
  <c r="DF9" i="88"/>
  <c r="DE9" i="88"/>
  <c r="DD9" i="88"/>
  <c r="DC9" i="88"/>
  <c r="DB9" i="88"/>
  <c r="DA9" i="88"/>
  <c r="CZ9" i="88"/>
  <c r="CY9" i="88"/>
  <c r="CW9" i="88"/>
  <c r="CV9" i="88"/>
  <c r="CU9" i="88"/>
  <c r="CT9" i="88"/>
  <c r="CS9" i="88"/>
  <c r="CR9" i="88"/>
  <c r="CQ9" i="88"/>
  <c r="CP9" i="88"/>
  <c r="CO9" i="88"/>
  <c r="CN9" i="88"/>
  <c r="CM9" i="88"/>
  <c r="CL9" i="88"/>
  <c r="CK9" i="88"/>
  <c r="CJ9" i="88"/>
  <c r="CI9" i="88"/>
  <c r="CH9" i="88"/>
  <c r="CG9" i="88"/>
  <c r="CF9" i="88"/>
  <c r="CE9" i="88"/>
  <c r="CD9" i="88"/>
  <c r="CC9" i="88"/>
  <c r="CB9" i="88"/>
  <c r="CA9" i="88"/>
  <c r="BZ9" i="88"/>
  <c r="BY9" i="88"/>
  <c r="BX9" i="88"/>
  <c r="BW9" i="88"/>
  <c r="BV9" i="88"/>
  <c r="BU9" i="88"/>
  <c r="BT9" i="88"/>
  <c r="BS9" i="88"/>
  <c r="BR9" i="88"/>
  <c r="BQ9" i="88"/>
  <c r="BP9" i="88"/>
  <c r="BO9" i="88"/>
  <c r="BN9" i="88"/>
  <c r="BM9" i="88"/>
  <c r="BL9" i="88"/>
  <c r="BK9" i="88"/>
  <c r="BJ9" i="88"/>
  <c r="BI9" i="88"/>
  <c r="BH9" i="88"/>
  <c r="BF9" i="88"/>
  <c r="BE9" i="88"/>
  <c r="BD9" i="88"/>
  <c r="BC9" i="88"/>
  <c r="BB9" i="88"/>
  <c r="BA9" i="88"/>
  <c r="AZ9" i="88"/>
  <c r="AY9" i="88"/>
  <c r="AX9" i="88"/>
  <c r="AW9" i="88"/>
  <c r="AV9" i="88"/>
  <c r="AU9" i="88"/>
  <c r="AT9" i="88"/>
  <c r="AS9" i="88"/>
  <c r="AR9" i="88"/>
  <c r="AQ9" i="88"/>
  <c r="AP9" i="88"/>
  <c r="AO9" i="88"/>
  <c r="AN9" i="88"/>
  <c r="AM9" i="88"/>
  <c r="AL9" i="88"/>
  <c r="AK9" i="88"/>
  <c r="AI9" i="88"/>
  <c r="AH9" i="88"/>
  <c r="AG9" i="88"/>
  <c r="AF9" i="88"/>
  <c r="AE9" i="88"/>
  <c r="AD9" i="88"/>
  <c r="AC9" i="88"/>
  <c r="AB9" i="88"/>
  <c r="AA9" i="88"/>
  <c r="Z9" i="88"/>
  <c r="Y9" i="88"/>
  <c r="X9" i="88"/>
  <c r="W9" i="88"/>
  <c r="V9" i="88"/>
  <c r="U9" i="88"/>
  <c r="T9" i="88"/>
  <c r="S9" i="88"/>
  <c r="R9" i="88"/>
  <c r="Q9" i="88"/>
  <c r="P9" i="88"/>
  <c r="O9" i="88"/>
  <c r="N9" i="88"/>
  <c r="IN23" i="88"/>
  <c r="IM23" i="88"/>
  <c r="IL23" i="88"/>
  <c r="IK23" i="88"/>
  <c r="IJ23" i="88"/>
  <c r="II23" i="88"/>
  <c r="IH23" i="88"/>
  <c r="IG23" i="88"/>
  <c r="IF23" i="88"/>
  <c r="IE23" i="88"/>
  <c r="ID23" i="88"/>
  <c r="IC23" i="88"/>
  <c r="IB23" i="88"/>
  <c r="IA23" i="88"/>
  <c r="HZ23" i="88"/>
  <c r="HY23" i="88"/>
  <c r="HX23" i="88"/>
  <c r="HW23" i="88"/>
  <c r="HV23" i="88"/>
  <c r="HU23" i="88"/>
  <c r="HT23" i="88"/>
  <c r="HS23" i="88"/>
  <c r="HQ23" i="88"/>
  <c r="HP23" i="88"/>
  <c r="HO23" i="88"/>
  <c r="HN23" i="88"/>
  <c r="HM23" i="88"/>
  <c r="HL23" i="88"/>
  <c r="HK23" i="88"/>
  <c r="HJ23" i="88"/>
  <c r="HI23" i="88"/>
  <c r="HH23" i="88"/>
  <c r="HG23" i="88"/>
  <c r="HF23" i="88"/>
  <c r="HE23" i="88"/>
  <c r="HD23" i="88"/>
  <c r="HC23" i="88"/>
  <c r="HB23" i="88"/>
  <c r="HA23" i="88"/>
  <c r="GZ23" i="88"/>
  <c r="GY23" i="88"/>
  <c r="GX23" i="88"/>
  <c r="GW23" i="88"/>
  <c r="GV23" i="88"/>
  <c r="GT23" i="88"/>
  <c r="GS23" i="88"/>
  <c r="GR23" i="88"/>
  <c r="GQ23" i="88"/>
  <c r="GP23" i="88"/>
  <c r="GO23" i="88"/>
  <c r="GN23" i="88"/>
  <c r="GM23" i="88"/>
  <c r="GL23" i="88"/>
  <c r="GK23" i="88"/>
  <c r="GJ23" i="88"/>
  <c r="GI23" i="88"/>
  <c r="GH23" i="88"/>
  <c r="GG23" i="88"/>
  <c r="GF23" i="88"/>
  <c r="GE23" i="88"/>
  <c r="GD23" i="88"/>
  <c r="GC23" i="88"/>
  <c r="GB23" i="88"/>
  <c r="GA23" i="88"/>
  <c r="FZ23" i="88"/>
  <c r="FY23" i="88"/>
  <c r="FW23" i="88"/>
  <c r="FV23" i="88"/>
  <c r="FU23" i="88"/>
  <c r="FT23" i="88"/>
  <c r="FS23" i="88"/>
  <c r="FR23" i="88"/>
  <c r="FQ23" i="88"/>
  <c r="FP23" i="88"/>
  <c r="FO23" i="88"/>
  <c r="FN23" i="88"/>
  <c r="FM23" i="88"/>
  <c r="FL23" i="88"/>
  <c r="FK23" i="88"/>
  <c r="FJ23" i="88"/>
  <c r="FI23" i="88"/>
  <c r="FH23" i="88"/>
  <c r="FG23" i="88"/>
  <c r="FF23" i="88"/>
  <c r="FE23" i="88"/>
  <c r="FD23" i="88"/>
  <c r="FC23" i="88"/>
  <c r="FB23" i="88"/>
  <c r="ER23" i="88"/>
  <c r="EQ23" i="88"/>
  <c r="EN23" i="88"/>
  <c r="EM23" i="88"/>
  <c r="EL23" i="88"/>
  <c r="EK23" i="88"/>
  <c r="EJ23" i="88"/>
  <c r="EI23" i="88"/>
  <c r="EH23" i="88"/>
  <c r="EG23" i="88"/>
  <c r="EF23" i="88"/>
  <c r="EE23" i="88"/>
  <c r="ED23" i="88"/>
  <c r="EC23" i="88"/>
  <c r="EB23" i="88"/>
  <c r="EA23" i="88"/>
  <c r="DZ23" i="88"/>
  <c r="DY23" i="88"/>
  <c r="DX23" i="88"/>
  <c r="DW23" i="88"/>
  <c r="DV23" i="88"/>
  <c r="DU23" i="88"/>
  <c r="DT23" i="88"/>
  <c r="DS23" i="88"/>
  <c r="DR23" i="88"/>
  <c r="DQ23" i="88"/>
  <c r="DP23" i="88"/>
  <c r="DO23" i="88"/>
  <c r="DN23" i="88"/>
  <c r="DM23" i="88"/>
  <c r="DL23" i="88"/>
  <c r="DK23" i="88"/>
  <c r="DJ23" i="88"/>
  <c r="DI23" i="88"/>
  <c r="DH23" i="88"/>
  <c r="DG23" i="88"/>
  <c r="DF23" i="88"/>
  <c r="DE23" i="88"/>
  <c r="DD23" i="88"/>
  <c r="DC23" i="88"/>
  <c r="DB23" i="88"/>
  <c r="DA23" i="88"/>
  <c r="CZ23" i="88"/>
  <c r="CY23" i="88"/>
  <c r="CW23" i="88"/>
  <c r="CV23" i="88"/>
  <c r="CU23" i="88"/>
  <c r="CT23" i="88"/>
  <c r="CS23" i="88"/>
  <c r="CR23" i="88"/>
  <c r="CQ23" i="88"/>
  <c r="CP23" i="88"/>
  <c r="CO23" i="88"/>
  <c r="CN23" i="88"/>
  <c r="CM23" i="88"/>
  <c r="CL23" i="88"/>
  <c r="CK23" i="88"/>
  <c r="CJ23" i="88"/>
  <c r="CI23" i="88"/>
  <c r="CH23" i="88"/>
  <c r="CG23" i="88"/>
  <c r="CF23" i="88"/>
  <c r="CE23" i="88"/>
  <c r="CD23" i="88"/>
  <c r="CC23" i="88"/>
  <c r="CB23" i="88"/>
  <c r="CA23" i="88"/>
  <c r="BZ23" i="88"/>
  <c r="BY23" i="88"/>
  <c r="BX23" i="88"/>
  <c r="BW23" i="88"/>
  <c r="BV23" i="88"/>
  <c r="BU23" i="88"/>
  <c r="BT23" i="88"/>
  <c r="BS23" i="88"/>
  <c r="BR23" i="88"/>
  <c r="BQ23" i="88"/>
  <c r="BP23" i="88"/>
  <c r="BO23" i="88"/>
  <c r="BN23" i="88"/>
  <c r="BM23" i="88"/>
  <c r="BL23" i="88"/>
  <c r="BK23" i="88"/>
  <c r="BJ23" i="88"/>
  <c r="BI23" i="88"/>
  <c r="BH23" i="88"/>
  <c r="BF23" i="88"/>
  <c r="BE23" i="88"/>
  <c r="BD23" i="88"/>
  <c r="BC23" i="88"/>
  <c r="BB23" i="88"/>
  <c r="BA23" i="88"/>
  <c r="AZ23" i="88"/>
  <c r="AY23" i="88"/>
  <c r="AX23" i="88"/>
  <c r="AW23" i="88"/>
  <c r="AV23" i="88"/>
  <c r="AU23" i="88"/>
  <c r="AT23" i="88"/>
  <c r="AS23" i="88"/>
  <c r="AR23" i="88"/>
  <c r="AQ23" i="88"/>
  <c r="AP23" i="88"/>
  <c r="AO23" i="88"/>
  <c r="AN23" i="88"/>
  <c r="AM23" i="88"/>
  <c r="AL23" i="88"/>
  <c r="AK23" i="88"/>
  <c r="AI23" i="88"/>
  <c r="AH23" i="88"/>
  <c r="AG23" i="88"/>
  <c r="AF23" i="88"/>
  <c r="AE23" i="88"/>
  <c r="AD23" i="88"/>
  <c r="AC23" i="88"/>
  <c r="AB23" i="88"/>
  <c r="AA23" i="88"/>
  <c r="Z23" i="88"/>
  <c r="Y23" i="88"/>
  <c r="X23" i="88"/>
  <c r="W23" i="88"/>
  <c r="V23" i="88"/>
  <c r="U23" i="88"/>
  <c r="T23" i="88"/>
  <c r="S23" i="88"/>
  <c r="R23" i="88"/>
  <c r="Q23" i="88"/>
  <c r="P23" i="88"/>
  <c r="O23" i="88"/>
  <c r="N23" i="88"/>
  <c r="IN15" i="88"/>
  <c r="IM15" i="88"/>
  <c r="IL15" i="88"/>
  <c r="IK15" i="88"/>
  <c r="IJ15" i="88"/>
  <c r="II15" i="88"/>
  <c r="IH15" i="88"/>
  <c r="IG15" i="88"/>
  <c r="IF15" i="88"/>
  <c r="IE15" i="88"/>
  <c r="ID15" i="88"/>
  <c r="IC15" i="88"/>
  <c r="IB15" i="88"/>
  <c r="IA15" i="88"/>
  <c r="HZ15" i="88"/>
  <c r="HY15" i="88"/>
  <c r="HX15" i="88"/>
  <c r="HW15" i="88"/>
  <c r="HV15" i="88"/>
  <c r="HU15" i="88"/>
  <c r="HT15" i="88"/>
  <c r="HS15" i="88"/>
  <c r="HQ15" i="88"/>
  <c r="HP15" i="88"/>
  <c r="HO15" i="88"/>
  <c r="HN15" i="88"/>
  <c r="HM15" i="88"/>
  <c r="HL15" i="88"/>
  <c r="HK15" i="88"/>
  <c r="HJ15" i="88"/>
  <c r="HI15" i="88"/>
  <c r="HH15" i="88"/>
  <c r="HG15" i="88"/>
  <c r="HF15" i="88"/>
  <c r="HE15" i="88"/>
  <c r="HD15" i="88"/>
  <c r="HC15" i="88"/>
  <c r="HB15" i="88"/>
  <c r="HA15" i="88"/>
  <c r="GZ15" i="88"/>
  <c r="GY15" i="88"/>
  <c r="GX15" i="88"/>
  <c r="GW15" i="88"/>
  <c r="GV15" i="88"/>
  <c r="GT15" i="88"/>
  <c r="GS15" i="88"/>
  <c r="GR15" i="88"/>
  <c r="GQ15" i="88"/>
  <c r="GP15" i="88"/>
  <c r="GO15" i="88"/>
  <c r="GN15" i="88"/>
  <c r="GM15" i="88"/>
  <c r="GL15" i="88"/>
  <c r="GK15" i="88"/>
  <c r="GJ15" i="88"/>
  <c r="GI15" i="88"/>
  <c r="GH15" i="88"/>
  <c r="GG15" i="88"/>
  <c r="GF15" i="88"/>
  <c r="GE15" i="88"/>
  <c r="GD15" i="88"/>
  <c r="GC15" i="88"/>
  <c r="GB15" i="88"/>
  <c r="GA15" i="88"/>
  <c r="FZ15" i="88"/>
  <c r="FY15" i="88"/>
  <c r="FW15" i="88"/>
  <c r="FV15" i="88"/>
  <c r="FU15" i="88"/>
  <c r="FT15" i="88"/>
  <c r="FS15" i="88"/>
  <c r="FR15" i="88"/>
  <c r="FQ15" i="88"/>
  <c r="FP15" i="88"/>
  <c r="FO15" i="88"/>
  <c r="FN15" i="88"/>
  <c r="FM15" i="88"/>
  <c r="FL15" i="88"/>
  <c r="FK15" i="88"/>
  <c r="FJ15" i="88"/>
  <c r="FI15" i="88"/>
  <c r="FH15" i="88"/>
  <c r="FG15" i="88"/>
  <c r="FF15" i="88"/>
  <c r="FE15" i="88"/>
  <c r="FD15" i="88"/>
  <c r="FC15" i="88"/>
  <c r="FB15" i="88"/>
  <c r="ER15" i="88"/>
  <c r="EQ15" i="88"/>
  <c r="EN15" i="88"/>
  <c r="EM15" i="88"/>
  <c r="EL15" i="88"/>
  <c r="EK15" i="88"/>
  <c r="EJ15" i="88"/>
  <c r="EI15" i="88"/>
  <c r="EH15" i="88"/>
  <c r="EG15" i="88"/>
  <c r="EF15" i="88"/>
  <c r="EE15" i="88"/>
  <c r="ED15" i="88"/>
  <c r="EC15" i="88"/>
  <c r="EB15" i="88"/>
  <c r="EA15" i="88"/>
  <c r="DZ15" i="88"/>
  <c r="DY15" i="88"/>
  <c r="DX15" i="88"/>
  <c r="DW15" i="88"/>
  <c r="DV15" i="88"/>
  <c r="DU15" i="88"/>
  <c r="DT15" i="88"/>
  <c r="DS15" i="88"/>
  <c r="DR15" i="88"/>
  <c r="DQ15" i="88"/>
  <c r="DP15" i="88"/>
  <c r="DO15" i="88"/>
  <c r="DN15" i="88"/>
  <c r="DM15" i="88"/>
  <c r="DL15" i="88"/>
  <c r="DK15" i="88"/>
  <c r="DJ15" i="88"/>
  <c r="DI15" i="88"/>
  <c r="DH15" i="88"/>
  <c r="DG15" i="88"/>
  <c r="DF15" i="88"/>
  <c r="DE15" i="88"/>
  <c r="DD15" i="88"/>
  <c r="DC15" i="88"/>
  <c r="DB15" i="88"/>
  <c r="DA15" i="88"/>
  <c r="CZ15" i="88"/>
  <c r="CY15" i="88"/>
  <c r="CW15" i="88"/>
  <c r="CV15" i="88"/>
  <c r="CU15" i="88"/>
  <c r="CT15" i="88"/>
  <c r="CS15" i="88"/>
  <c r="CR15" i="88"/>
  <c r="CQ15" i="88"/>
  <c r="CP15" i="88"/>
  <c r="CO15" i="88"/>
  <c r="CN15" i="88"/>
  <c r="CM15" i="88"/>
  <c r="CL15" i="88"/>
  <c r="CK15" i="88"/>
  <c r="CJ15" i="88"/>
  <c r="CI15" i="88"/>
  <c r="CH15" i="88"/>
  <c r="CG15" i="88"/>
  <c r="CF15" i="88"/>
  <c r="CE15" i="88"/>
  <c r="CD15" i="88"/>
  <c r="CC15" i="88"/>
  <c r="CB15" i="88"/>
  <c r="CA15" i="88"/>
  <c r="BZ15" i="88"/>
  <c r="BY15" i="88"/>
  <c r="BX15" i="88"/>
  <c r="BW15" i="88"/>
  <c r="BV15" i="88"/>
  <c r="BU15" i="88"/>
  <c r="BT15" i="88"/>
  <c r="BS15" i="88"/>
  <c r="BR15" i="88"/>
  <c r="BQ15" i="88"/>
  <c r="BP15" i="88"/>
  <c r="BO15" i="88"/>
  <c r="BN15" i="88"/>
  <c r="BM15" i="88"/>
  <c r="BL15" i="88"/>
  <c r="BK15" i="88"/>
  <c r="BJ15" i="88"/>
  <c r="BI15" i="88"/>
  <c r="BH15" i="88"/>
  <c r="BF15" i="88"/>
  <c r="BE15" i="88"/>
  <c r="BD15" i="88"/>
  <c r="BC15" i="88"/>
  <c r="BB15" i="88"/>
  <c r="BA15" i="88"/>
  <c r="AZ15" i="88"/>
  <c r="AY15" i="88"/>
  <c r="AX15" i="88"/>
  <c r="AW15" i="88"/>
  <c r="AV15" i="88"/>
  <c r="AU15" i="88"/>
  <c r="AT15" i="88"/>
  <c r="AS15" i="88"/>
  <c r="AR15" i="88"/>
  <c r="AQ15" i="88"/>
  <c r="AP15" i="88"/>
  <c r="AO15" i="88"/>
  <c r="AN15" i="88"/>
  <c r="AM15" i="88"/>
  <c r="AL15" i="88"/>
  <c r="AK15" i="88"/>
  <c r="AI15" i="88"/>
  <c r="AH15" i="88"/>
  <c r="AG15" i="88"/>
  <c r="AF15" i="88"/>
  <c r="AE15" i="88"/>
  <c r="AD15" i="88"/>
  <c r="AC15" i="88"/>
  <c r="AB15" i="88"/>
  <c r="AA15" i="88"/>
  <c r="Z15" i="88"/>
  <c r="Y15" i="88"/>
  <c r="X15" i="88"/>
  <c r="W15" i="88"/>
  <c r="V15" i="88"/>
  <c r="U15" i="88"/>
  <c r="T15" i="88"/>
  <c r="S15" i="88"/>
  <c r="R15" i="88"/>
  <c r="Q15" i="88"/>
  <c r="P15" i="88"/>
  <c r="O15" i="88"/>
  <c r="N15" i="88"/>
  <c r="IN11" i="88"/>
  <c r="IM11" i="88"/>
  <c r="IL11" i="88"/>
  <c r="IK11" i="88"/>
  <c r="IJ11" i="88"/>
  <c r="II11" i="88"/>
  <c r="IH11" i="88"/>
  <c r="IG11" i="88"/>
  <c r="IF11" i="88"/>
  <c r="IE11" i="88"/>
  <c r="ID11" i="88"/>
  <c r="IC11" i="88"/>
  <c r="IB11" i="88"/>
  <c r="IA11" i="88"/>
  <c r="HZ11" i="88"/>
  <c r="HY11" i="88"/>
  <c r="HX11" i="88"/>
  <c r="HW11" i="88"/>
  <c r="HV11" i="88"/>
  <c r="HU11" i="88"/>
  <c r="HT11" i="88"/>
  <c r="HS11" i="88"/>
  <c r="HQ11" i="88"/>
  <c r="HP11" i="88"/>
  <c r="HO11" i="88"/>
  <c r="HN11" i="88"/>
  <c r="HM11" i="88"/>
  <c r="HL11" i="88"/>
  <c r="HK11" i="88"/>
  <c r="HJ11" i="88"/>
  <c r="HI11" i="88"/>
  <c r="HH11" i="88"/>
  <c r="HG11" i="88"/>
  <c r="HF11" i="88"/>
  <c r="HE11" i="88"/>
  <c r="HD11" i="88"/>
  <c r="HC11" i="88"/>
  <c r="HB11" i="88"/>
  <c r="HA11" i="88"/>
  <c r="GZ11" i="88"/>
  <c r="GY11" i="88"/>
  <c r="GX11" i="88"/>
  <c r="GW11" i="88"/>
  <c r="GV11" i="88"/>
  <c r="GT11" i="88"/>
  <c r="GS11" i="88"/>
  <c r="GR11" i="88"/>
  <c r="GQ11" i="88"/>
  <c r="GP11" i="88"/>
  <c r="GO11" i="88"/>
  <c r="GN11" i="88"/>
  <c r="GM11" i="88"/>
  <c r="GL11" i="88"/>
  <c r="GK11" i="88"/>
  <c r="GJ11" i="88"/>
  <c r="GI11" i="88"/>
  <c r="GH11" i="88"/>
  <c r="GG11" i="88"/>
  <c r="GF11" i="88"/>
  <c r="GE11" i="88"/>
  <c r="GD11" i="88"/>
  <c r="GC11" i="88"/>
  <c r="GB11" i="88"/>
  <c r="GA11" i="88"/>
  <c r="FZ11" i="88"/>
  <c r="FY11" i="88"/>
  <c r="FW11" i="88"/>
  <c r="FV11" i="88"/>
  <c r="FU11" i="88"/>
  <c r="FT11" i="88"/>
  <c r="FS11" i="88"/>
  <c r="FR11" i="88"/>
  <c r="FQ11" i="88"/>
  <c r="FP11" i="88"/>
  <c r="FO11" i="88"/>
  <c r="FN11" i="88"/>
  <c r="FM11" i="88"/>
  <c r="FL11" i="88"/>
  <c r="FK11" i="88"/>
  <c r="FJ11" i="88"/>
  <c r="FI11" i="88"/>
  <c r="FH11" i="88"/>
  <c r="FG11" i="88"/>
  <c r="FF11" i="88"/>
  <c r="FE11" i="88"/>
  <c r="FD11" i="88"/>
  <c r="FC11" i="88"/>
  <c r="FB11" i="88"/>
  <c r="ER11" i="88"/>
  <c r="EQ11" i="88"/>
  <c r="EN11" i="88"/>
  <c r="EM11" i="88"/>
  <c r="EL11" i="88"/>
  <c r="EK11" i="88"/>
  <c r="EJ11" i="88"/>
  <c r="EI11" i="88"/>
  <c r="EH11" i="88"/>
  <c r="EG11" i="88"/>
  <c r="EF11" i="88"/>
  <c r="EE11" i="88"/>
  <c r="ED11" i="88"/>
  <c r="EC11" i="88"/>
  <c r="EB11" i="88"/>
  <c r="EA11" i="88"/>
  <c r="DZ11" i="88"/>
  <c r="DY11" i="88"/>
  <c r="DX11" i="88"/>
  <c r="DW11" i="88"/>
  <c r="DV11" i="88"/>
  <c r="DU11" i="88"/>
  <c r="DT11" i="88"/>
  <c r="DS11" i="88"/>
  <c r="DR11" i="88"/>
  <c r="DQ11" i="88"/>
  <c r="DP11" i="88"/>
  <c r="DO11" i="88"/>
  <c r="DN11" i="88"/>
  <c r="DM11" i="88"/>
  <c r="DL11" i="88"/>
  <c r="DK11" i="88"/>
  <c r="DJ11" i="88"/>
  <c r="DI11" i="88"/>
  <c r="DH11" i="88"/>
  <c r="DG11" i="88"/>
  <c r="DF11" i="88"/>
  <c r="DE11" i="88"/>
  <c r="DD11" i="88"/>
  <c r="DC11" i="88"/>
  <c r="DB11" i="88"/>
  <c r="DA11" i="88"/>
  <c r="CZ11" i="88"/>
  <c r="CY11" i="88"/>
  <c r="CW11" i="88"/>
  <c r="CV11" i="88"/>
  <c r="CU11" i="88"/>
  <c r="CT11" i="88"/>
  <c r="CS11" i="88"/>
  <c r="CR11" i="88"/>
  <c r="CQ11" i="88"/>
  <c r="CP11" i="88"/>
  <c r="CO11" i="88"/>
  <c r="CN11" i="88"/>
  <c r="CM11" i="88"/>
  <c r="CL11" i="88"/>
  <c r="CK11" i="88"/>
  <c r="CJ11" i="88"/>
  <c r="CI11" i="88"/>
  <c r="CH11" i="88"/>
  <c r="CG11" i="88"/>
  <c r="CF11" i="88"/>
  <c r="CE11" i="88"/>
  <c r="CD11" i="88"/>
  <c r="CC11" i="88"/>
  <c r="CB11" i="88"/>
  <c r="CA11" i="88"/>
  <c r="BZ11" i="88"/>
  <c r="BY11" i="88"/>
  <c r="BX11" i="88"/>
  <c r="BW11" i="88"/>
  <c r="BV11" i="88"/>
  <c r="BU11" i="88"/>
  <c r="BT11" i="88"/>
  <c r="BS11" i="88"/>
  <c r="BR11" i="88"/>
  <c r="BQ11" i="88"/>
  <c r="BP11" i="88"/>
  <c r="BO11" i="88"/>
  <c r="BN11" i="88"/>
  <c r="BM11" i="88"/>
  <c r="BL11" i="88"/>
  <c r="BK11" i="88"/>
  <c r="BJ11" i="88"/>
  <c r="BI11" i="88"/>
  <c r="BH11" i="88"/>
  <c r="BF11" i="88"/>
  <c r="BE11" i="88"/>
  <c r="BD11" i="88"/>
  <c r="BC11" i="88"/>
  <c r="BB11" i="88"/>
  <c r="BA11" i="88"/>
  <c r="AZ11" i="88"/>
  <c r="AY11" i="88"/>
  <c r="AX11" i="88"/>
  <c r="AW11" i="88"/>
  <c r="AV11" i="88"/>
  <c r="AU11" i="88"/>
  <c r="AT11" i="88"/>
  <c r="AS11" i="88"/>
  <c r="AR11" i="88"/>
  <c r="AQ11" i="88"/>
  <c r="AP11" i="88"/>
  <c r="AO11" i="88"/>
  <c r="AN11" i="88"/>
  <c r="AM11" i="88"/>
  <c r="AL11" i="88"/>
  <c r="AK11" i="88"/>
  <c r="AI11" i="88"/>
  <c r="AH11" i="88"/>
  <c r="AG11" i="88"/>
  <c r="AF11" i="88"/>
  <c r="AE11" i="88"/>
  <c r="AD11" i="88"/>
  <c r="AC11" i="88"/>
  <c r="AB11" i="88"/>
  <c r="AA11" i="88"/>
  <c r="Z11" i="88"/>
  <c r="Y11" i="88"/>
  <c r="X11" i="88"/>
  <c r="W11" i="88"/>
  <c r="V11" i="88"/>
  <c r="U11" i="88"/>
  <c r="T11" i="88"/>
  <c r="S11" i="88"/>
  <c r="R11" i="88"/>
  <c r="Q11" i="88"/>
  <c r="P11" i="88"/>
  <c r="O11" i="88"/>
  <c r="N11" i="88"/>
  <c r="IN20" i="88"/>
  <c r="IM20" i="88"/>
  <c r="IL20" i="88"/>
  <c r="IK20" i="88"/>
  <c r="IJ20" i="88"/>
  <c r="II20" i="88"/>
  <c r="IH20" i="88"/>
  <c r="IG20" i="88"/>
  <c r="IF20" i="88"/>
  <c r="IE20" i="88"/>
  <c r="ID20" i="88"/>
  <c r="IC20" i="88"/>
  <c r="IB20" i="88"/>
  <c r="IA20" i="88"/>
  <c r="HZ20" i="88"/>
  <c r="HY20" i="88"/>
  <c r="HX20" i="88"/>
  <c r="HW20" i="88"/>
  <c r="HV20" i="88"/>
  <c r="HU20" i="88"/>
  <c r="HT20" i="88"/>
  <c r="HS20" i="88"/>
  <c r="HQ20" i="88"/>
  <c r="HP20" i="88"/>
  <c r="HO20" i="88"/>
  <c r="HN20" i="88"/>
  <c r="HM20" i="88"/>
  <c r="HL20" i="88"/>
  <c r="HK20" i="88"/>
  <c r="HJ20" i="88"/>
  <c r="HI20" i="88"/>
  <c r="HH20" i="88"/>
  <c r="HG20" i="88"/>
  <c r="HF20" i="88"/>
  <c r="HE20" i="88"/>
  <c r="HD20" i="88"/>
  <c r="HC20" i="88"/>
  <c r="HB20" i="88"/>
  <c r="HA20" i="88"/>
  <c r="GZ20" i="88"/>
  <c r="GY20" i="88"/>
  <c r="GX20" i="88"/>
  <c r="GW20" i="88"/>
  <c r="GV20" i="88"/>
  <c r="GT20" i="88"/>
  <c r="GS20" i="88"/>
  <c r="GR20" i="88"/>
  <c r="GQ20" i="88"/>
  <c r="GP20" i="88"/>
  <c r="GO20" i="88"/>
  <c r="GN20" i="88"/>
  <c r="GM20" i="88"/>
  <c r="GL20" i="88"/>
  <c r="GK20" i="88"/>
  <c r="GJ20" i="88"/>
  <c r="GI20" i="88"/>
  <c r="GH20" i="88"/>
  <c r="GG20" i="88"/>
  <c r="GF20" i="88"/>
  <c r="GE20" i="88"/>
  <c r="GD20" i="88"/>
  <c r="GC20" i="88"/>
  <c r="GB20" i="88"/>
  <c r="GA20" i="88"/>
  <c r="FZ20" i="88"/>
  <c r="FY20" i="88"/>
  <c r="FW20" i="88"/>
  <c r="FV20" i="88"/>
  <c r="FU20" i="88"/>
  <c r="FT20" i="88"/>
  <c r="FS20" i="88"/>
  <c r="FR20" i="88"/>
  <c r="FQ20" i="88"/>
  <c r="FP20" i="88"/>
  <c r="FO20" i="88"/>
  <c r="FN20" i="88"/>
  <c r="FM20" i="88"/>
  <c r="FL20" i="88"/>
  <c r="FK20" i="88"/>
  <c r="FJ20" i="88"/>
  <c r="FI20" i="88"/>
  <c r="FH20" i="88"/>
  <c r="FG20" i="88"/>
  <c r="FF20" i="88"/>
  <c r="FE20" i="88"/>
  <c r="FD20" i="88"/>
  <c r="FC20" i="88"/>
  <c r="FB20" i="88"/>
  <c r="ER20" i="88"/>
  <c r="EQ20" i="88"/>
  <c r="EN20" i="88"/>
  <c r="EM20" i="88"/>
  <c r="EL20" i="88"/>
  <c r="EK20" i="88"/>
  <c r="EJ20" i="88"/>
  <c r="EI20" i="88"/>
  <c r="EH20" i="88"/>
  <c r="EG20" i="88"/>
  <c r="EF20" i="88"/>
  <c r="EE20" i="88"/>
  <c r="ED20" i="88"/>
  <c r="EC20" i="88"/>
  <c r="EB20" i="88"/>
  <c r="EA20" i="88"/>
  <c r="DZ20" i="88"/>
  <c r="DY20" i="88"/>
  <c r="DX20" i="88"/>
  <c r="DW20" i="88"/>
  <c r="DV20" i="88"/>
  <c r="DU20" i="88"/>
  <c r="DT20" i="88"/>
  <c r="DS20" i="88"/>
  <c r="DR20" i="88"/>
  <c r="DQ20" i="88"/>
  <c r="DP20" i="88"/>
  <c r="DO20" i="88"/>
  <c r="DN20" i="88"/>
  <c r="DM20" i="88"/>
  <c r="DL20" i="88"/>
  <c r="DK20" i="88"/>
  <c r="DJ20" i="88"/>
  <c r="DI20" i="88"/>
  <c r="DH20" i="88"/>
  <c r="DG20" i="88"/>
  <c r="DF20" i="88"/>
  <c r="DE20" i="88"/>
  <c r="DD20" i="88"/>
  <c r="DC20" i="88"/>
  <c r="DB20" i="88"/>
  <c r="DA20" i="88"/>
  <c r="CZ20" i="88"/>
  <c r="CY20" i="88"/>
  <c r="CW20" i="88"/>
  <c r="CV20" i="88"/>
  <c r="CU20" i="88"/>
  <c r="CT20" i="88"/>
  <c r="CS20" i="88"/>
  <c r="CR20" i="88"/>
  <c r="CQ20" i="88"/>
  <c r="CP20" i="88"/>
  <c r="CO20" i="88"/>
  <c r="CN20" i="88"/>
  <c r="CM20" i="88"/>
  <c r="CL20" i="88"/>
  <c r="CK20" i="88"/>
  <c r="CJ20" i="88"/>
  <c r="CI20" i="88"/>
  <c r="CH20" i="88"/>
  <c r="CG20" i="88"/>
  <c r="CF20" i="88"/>
  <c r="CE20" i="88"/>
  <c r="CD20" i="88"/>
  <c r="CC20" i="88"/>
  <c r="CB20" i="88"/>
  <c r="CA20" i="88"/>
  <c r="BZ20" i="88"/>
  <c r="BY20" i="88"/>
  <c r="BX20" i="88"/>
  <c r="BW20" i="88"/>
  <c r="BV20" i="88"/>
  <c r="BU20" i="88"/>
  <c r="BT20" i="88"/>
  <c r="BS20" i="88"/>
  <c r="BR20" i="88"/>
  <c r="BQ20" i="88"/>
  <c r="BP20" i="88"/>
  <c r="BO20" i="88"/>
  <c r="BN20" i="88"/>
  <c r="BM20" i="88"/>
  <c r="BL20" i="88"/>
  <c r="BK20" i="88"/>
  <c r="BJ20" i="88"/>
  <c r="BI20" i="88"/>
  <c r="BH20" i="88"/>
  <c r="BF20" i="88"/>
  <c r="BE20" i="88"/>
  <c r="BD20" i="88"/>
  <c r="BC20" i="88"/>
  <c r="BB20" i="88"/>
  <c r="BA20" i="88"/>
  <c r="AZ20" i="88"/>
  <c r="AY20" i="88"/>
  <c r="AX20" i="88"/>
  <c r="AW20" i="88"/>
  <c r="AV20" i="88"/>
  <c r="AU20" i="88"/>
  <c r="AT20" i="88"/>
  <c r="AS20" i="88"/>
  <c r="AR20" i="88"/>
  <c r="AQ20" i="88"/>
  <c r="AP20" i="88"/>
  <c r="AO20" i="88"/>
  <c r="AN20" i="88"/>
  <c r="AM20" i="88"/>
  <c r="AL20" i="88"/>
  <c r="AK20" i="88"/>
  <c r="AI20" i="88"/>
  <c r="AH20" i="88"/>
  <c r="AG20" i="88"/>
  <c r="AF20" i="88"/>
  <c r="AE20" i="88"/>
  <c r="AD20" i="88"/>
  <c r="AC20" i="88"/>
  <c r="AB20" i="88"/>
  <c r="AA20" i="88"/>
  <c r="Z20" i="88"/>
  <c r="Y20" i="88"/>
  <c r="X20" i="88"/>
  <c r="W20" i="88"/>
  <c r="V20" i="88"/>
  <c r="U20" i="88"/>
  <c r="T20" i="88"/>
  <c r="S20" i="88"/>
  <c r="R20" i="88"/>
  <c r="Q20" i="88"/>
  <c r="P20" i="88"/>
  <c r="O20" i="88"/>
  <c r="N20" i="88"/>
  <c r="IN16" i="88"/>
  <c r="IM16" i="88"/>
  <c r="IL16" i="88"/>
  <c r="IK16" i="88"/>
  <c r="IJ16" i="88"/>
  <c r="II16" i="88"/>
  <c r="IH16" i="88"/>
  <c r="IG16" i="88"/>
  <c r="IF16" i="88"/>
  <c r="IE16" i="88"/>
  <c r="ID16" i="88"/>
  <c r="IC16" i="88"/>
  <c r="IB16" i="88"/>
  <c r="IA16" i="88"/>
  <c r="HZ16" i="88"/>
  <c r="HY16" i="88"/>
  <c r="HX16" i="88"/>
  <c r="HW16" i="88"/>
  <c r="HV16" i="88"/>
  <c r="HU16" i="88"/>
  <c r="HT16" i="88"/>
  <c r="HS16" i="88"/>
  <c r="HQ16" i="88"/>
  <c r="HP16" i="88"/>
  <c r="HO16" i="88"/>
  <c r="HN16" i="88"/>
  <c r="HM16" i="88"/>
  <c r="HL16" i="88"/>
  <c r="HK16" i="88"/>
  <c r="HJ16" i="88"/>
  <c r="HI16" i="88"/>
  <c r="HH16" i="88"/>
  <c r="HG16" i="88"/>
  <c r="HF16" i="88"/>
  <c r="HE16" i="88"/>
  <c r="HD16" i="88"/>
  <c r="HC16" i="88"/>
  <c r="HB16" i="88"/>
  <c r="HA16" i="88"/>
  <c r="GZ16" i="88"/>
  <c r="GY16" i="88"/>
  <c r="GX16" i="88"/>
  <c r="GW16" i="88"/>
  <c r="GV16" i="88"/>
  <c r="GT16" i="88"/>
  <c r="GS16" i="88"/>
  <c r="GR16" i="88"/>
  <c r="GQ16" i="88"/>
  <c r="GP16" i="88"/>
  <c r="GO16" i="88"/>
  <c r="GN16" i="88"/>
  <c r="GM16" i="88"/>
  <c r="GL16" i="88"/>
  <c r="GK16" i="88"/>
  <c r="GJ16" i="88"/>
  <c r="GI16" i="88"/>
  <c r="GH16" i="88"/>
  <c r="GG16" i="88"/>
  <c r="GF16" i="88"/>
  <c r="GE16" i="88"/>
  <c r="GD16" i="88"/>
  <c r="GC16" i="88"/>
  <c r="GB16" i="88"/>
  <c r="GA16" i="88"/>
  <c r="FZ16" i="88"/>
  <c r="FY16" i="88"/>
  <c r="FW16" i="88"/>
  <c r="FV16" i="88"/>
  <c r="FU16" i="88"/>
  <c r="FT16" i="88"/>
  <c r="FS16" i="88"/>
  <c r="FR16" i="88"/>
  <c r="FQ16" i="88"/>
  <c r="FP16" i="88"/>
  <c r="FO16" i="88"/>
  <c r="FN16" i="88"/>
  <c r="FM16" i="88"/>
  <c r="FL16" i="88"/>
  <c r="FK16" i="88"/>
  <c r="FJ16" i="88"/>
  <c r="FI16" i="88"/>
  <c r="FH16" i="88"/>
  <c r="FG16" i="88"/>
  <c r="FF16" i="88"/>
  <c r="FE16" i="88"/>
  <c r="FD16" i="88"/>
  <c r="FC16" i="88"/>
  <c r="FB16" i="88"/>
  <c r="ER16" i="88"/>
  <c r="EQ16" i="88"/>
  <c r="EN16" i="88"/>
  <c r="EM16" i="88"/>
  <c r="EL16" i="88"/>
  <c r="EK16" i="88"/>
  <c r="EJ16" i="88"/>
  <c r="EI16" i="88"/>
  <c r="EH16" i="88"/>
  <c r="EG16" i="88"/>
  <c r="EF16" i="88"/>
  <c r="EE16" i="88"/>
  <c r="ED16" i="88"/>
  <c r="EC16" i="88"/>
  <c r="EB16" i="88"/>
  <c r="EA16" i="88"/>
  <c r="DZ16" i="88"/>
  <c r="DY16" i="88"/>
  <c r="DX16" i="88"/>
  <c r="DW16" i="88"/>
  <c r="DV16" i="88"/>
  <c r="DU16" i="88"/>
  <c r="DT16" i="88"/>
  <c r="DS16" i="88"/>
  <c r="DR16" i="88"/>
  <c r="DQ16" i="88"/>
  <c r="DP16" i="88"/>
  <c r="DO16" i="88"/>
  <c r="DN16" i="88"/>
  <c r="DM16" i="88"/>
  <c r="DL16" i="88"/>
  <c r="DK16" i="88"/>
  <c r="DJ16" i="88"/>
  <c r="DI16" i="88"/>
  <c r="DH16" i="88"/>
  <c r="DG16" i="88"/>
  <c r="DF16" i="88"/>
  <c r="DE16" i="88"/>
  <c r="DD16" i="88"/>
  <c r="DC16" i="88"/>
  <c r="DB16" i="88"/>
  <c r="DA16" i="88"/>
  <c r="CZ16" i="88"/>
  <c r="CY16" i="88"/>
  <c r="CW16" i="88"/>
  <c r="CV16" i="88"/>
  <c r="CU16" i="88"/>
  <c r="CT16" i="88"/>
  <c r="CS16" i="88"/>
  <c r="CR16" i="88"/>
  <c r="CQ16" i="88"/>
  <c r="CP16" i="88"/>
  <c r="CO16" i="88"/>
  <c r="CN16" i="88"/>
  <c r="CM16" i="88"/>
  <c r="CL16" i="88"/>
  <c r="CK16" i="88"/>
  <c r="CJ16" i="88"/>
  <c r="CI16" i="88"/>
  <c r="CH16" i="88"/>
  <c r="CG16" i="88"/>
  <c r="CF16" i="88"/>
  <c r="CE16" i="88"/>
  <c r="CD16" i="88"/>
  <c r="CC16" i="88"/>
  <c r="CB16" i="88"/>
  <c r="CA16" i="88"/>
  <c r="BZ16" i="88"/>
  <c r="BY16" i="88"/>
  <c r="BX16" i="88"/>
  <c r="BW16" i="88"/>
  <c r="BV16" i="88"/>
  <c r="BU16" i="88"/>
  <c r="BT16" i="88"/>
  <c r="BS16" i="88"/>
  <c r="BR16" i="88"/>
  <c r="BQ16" i="88"/>
  <c r="BP16" i="88"/>
  <c r="BO16" i="88"/>
  <c r="BN16" i="88"/>
  <c r="BM16" i="88"/>
  <c r="BL16" i="88"/>
  <c r="BK16" i="88"/>
  <c r="BJ16" i="88"/>
  <c r="BI16" i="88"/>
  <c r="BH16" i="88"/>
  <c r="BF16" i="88"/>
  <c r="BE16" i="88"/>
  <c r="BD16" i="88"/>
  <c r="BC16" i="88"/>
  <c r="BB16" i="88"/>
  <c r="BA16" i="88"/>
  <c r="AZ16" i="88"/>
  <c r="AY16" i="88"/>
  <c r="AX16" i="88"/>
  <c r="AW16" i="88"/>
  <c r="AV16" i="88"/>
  <c r="AU16" i="88"/>
  <c r="AT16" i="88"/>
  <c r="AS16" i="88"/>
  <c r="AR16" i="88"/>
  <c r="AQ16" i="88"/>
  <c r="AP16" i="88"/>
  <c r="AO16" i="88"/>
  <c r="AN16" i="88"/>
  <c r="AM16" i="88"/>
  <c r="AL16" i="88"/>
  <c r="AK16" i="88"/>
  <c r="AI16" i="88"/>
  <c r="AH16" i="88"/>
  <c r="AG16" i="88"/>
  <c r="AF16" i="88"/>
  <c r="AE16" i="88"/>
  <c r="AD16" i="88"/>
  <c r="AC16" i="88"/>
  <c r="AB16" i="88"/>
  <c r="AA16" i="88"/>
  <c r="Z16" i="88"/>
  <c r="Y16" i="88"/>
  <c r="X16" i="88"/>
  <c r="W16" i="88"/>
  <c r="V16" i="88"/>
  <c r="U16" i="88"/>
  <c r="T16" i="88"/>
  <c r="S16" i="88"/>
  <c r="R16" i="88"/>
  <c r="Q16" i="88"/>
  <c r="P16" i="88"/>
  <c r="O16" i="88"/>
  <c r="N16" i="88"/>
  <c r="IN14" i="88"/>
  <c r="IM14" i="88"/>
  <c r="IL14" i="88"/>
  <c r="IK14" i="88"/>
  <c r="IJ14" i="88"/>
  <c r="II14" i="88"/>
  <c r="IH14" i="88"/>
  <c r="IG14" i="88"/>
  <c r="IF14" i="88"/>
  <c r="IE14" i="88"/>
  <c r="ID14" i="88"/>
  <c r="IC14" i="88"/>
  <c r="IB14" i="88"/>
  <c r="IA14" i="88"/>
  <c r="HZ14" i="88"/>
  <c r="HY14" i="88"/>
  <c r="HX14" i="88"/>
  <c r="HW14" i="88"/>
  <c r="HV14" i="88"/>
  <c r="HU14" i="88"/>
  <c r="HT14" i="88"/>
  <c r="HS14" i="88"/>
  <c r="HQ14" i="88"/>
  <c r="HP14" i="88"/>
  <c r="HO14" i="88"/>
  <c r="HN14" i="88"/>
  <c r="HM14" i="88"/>
  <c r="HL14" i="88"/>
  <c r="HK14" i="88"/>
  <c r="HJ14" i="88"/>
  <c r="HI14" i="88"/>
  <c r="HH14" i="88"/>
  <c r="HG14" i="88"/>
  <c r="HF14" i="88"/>
  <c r="HE14" i="88"/>
  <c r="HD14" i="88"/>
  <c r="HC14" i="88"/>
  <c r="HB14" i="88"/>
  <c r="HA14" i="88"/>
  <c r="GZ14" i="88"/>
  <c r="GY14" i="88"/>
  <c r="GX14" i="88"/>
  <c r="GW14" i="88"/>
  <c r="GV14" i="88"/>
  <c r="GT14" i="88"/>
  <c r="GS14" i="88"/>
  <c r="GR14" i="88"/>
  <c r="GQ14" i="88"/>
  <c r="GP14" i="88"/>
  <c r="GO14" i="88"/>
  <c r="GN14" i="88"/>
  <c r="GM14" i="88"/>
  <c r="GL14" i="88"/>
  <c r="GK14" i="88"/>
  <c r="GJ14" i="88"/>
  <c r="GI14" i="88"/>
  <c r="GH14" i="88"/>
  <c r="GG14" i="88"/>
  <c r="GF14" i="88"/>
  <c r="GE14" i="88"/>
  <c r="GD14" i="88"/>
  <c r="GC14" i="88"/>
  <c r="GB14" i="88"/>
  <c r="GA14" i="88"/>
  <c r="FZ14" i="88"/>
  <c r="FY14" i="88"/>
  <c r="FW14" i="88"/>
  <c r="FV14" i="88"/>
  <c r="FU14" i="88"/>
  <c r="FT14" i="88"/>
  <c r="FS14" i="88"/>
  <c r="FR14" i="88"/>
  <c r="FQ14" i="88"/>
  <c r="FP14" i="88"/>
  <c r="FO14" i="88"/>
  <c r="FN14" i="88"/>
  <c r="FM14" i="88"/>
  <c r="FL14" i="88"/>
  <c r="FK14" i="88"/>
  <c r="FJ14" i="88"/>
  <c r="FI14" i="88"/>
  <c r="FH14" i="88"/>
  <c r="FG14" i="88"/>
  <c r="FF14" i="88"/>
  <c r="FE14" i="88"/>
  <c r="FD14" i="88"/>
  <c r="FC14" i="88"/>
  <c r="FB14" i="88"/>
  <c r="ER14" i="88"/>
  <c r="EQ14" i="88"/>
  <c r="EN14" i="88"/>
  <c r="EM14" i="88"/>
  <c r="EL14" i="88"/>
  <c r="EK14" i="88"/>
  <c r="EJ14" i="88"/>
  <c r="EI14" i="88"/>
  <c r="EH14" i="88"/>
  <c r="EG14" i="88"/>
  <c r="EF14" i="88"/>
  <c r="EE14" i="88"/>
  <c r="ED14" i="88"/>
  <c r="EC14" i="88"/>
  <c r="EB14" i="88"/>
  <c r="EA14" i="88"/>
  <c r="DZ14" i="88"/>
  <c r="DY14" i="88"/>
  <c r="DX14" i="88"/>
  <c r="DW14" i="88"/>
  <c r="DV14" i="88"/>
  <c r="DU14" i="88"/>
  <c r="DT14" i="88"/>
  <c r="DS14" i="88"/>
  <c r="DR14" i="88"/>
  <c r="DQ14" i="88"/>
  <c r="DP14" i="88"/>
  <c r="DO14" i="88"/>
  <c r="DN14" i="88"/>
  <c r="DM14" i="88"/>
  <c r="DL14" i="88"/>
  <c r="DK14" i="88"/>
  <c r="DJ14" i="88"/>
  <c r="DI14" i="88"/>
  <c r="DH14" i="88"/>
  <c r="DG14" i="88"/>
  <c r="DF14" i="88"/>
  <c r="DE14" i="88"/>
  <c r="DD14" i="88"/>
  <c r="DC14" i="88"/>
  <c r="DB14" i="88"/>
  <c r="DA14" i="88"/>
  <c r="CZ14" i="88"/>
  <c r="CY14" i="88"/>
  <c r="CW14" i="88"/>
  <c r="CV14" i="88"/>
  <c r="CU14" i="88"/>
  <c r="CT14" i="88"/>
  <c r="CS14" i="88"/>
  <c r="CR14" i="88"/>
  <c r="CQ14" i="88"/>
  <c r="CP14" i="88"/>
  <c r="CO14" i="88"/>
  <c r="CN14" i="88"/>
  <c r="CM14" i="88"/>
  <c r="CL14" i="88"/>
  <c r="CK14" i="88"/>
  <c r="CJ14" i="88"/>
  <c r="CI14" i="88"/>
  <c r="CH14" i="88"/>
  <c r="CG14" i="88"/>
  <c r="CF14" i="88"/>
  <c r="CE14" i="88"/>
  <c r="CD14" i="88"/>
  <c r="CC14" i="88"/>
  <c r="CB14" i="88"/>
  <c r="CA14" i="88"/>
  <c r="BZ14" i="88"/>
  <c r="BY14" i="88"/>
  <c r="BX14" i="88"/>
  <c r="BW14" i="88"/>
  <c r="BV14" i="88"/>
  <c r="BU14" i="88"/>
  <c r="BT14" i="88"/>
  <c r="BS14" i="88"/>
  <c r="BR14" i="88"/>
  <c r="BQ14" i="88"/>
  <c r="BP14" i="88"/>
  <c r="BO14" i="88"/>
  <c r="BN14" i="88"/>
  <c r="BM14" i="88"/>
  <c r="BL14" i="88"/>
  <c r="BK14" i="88"/>
  <c r="BJ14" i="88"/>
  <c r="BI14" i="88"/>
  <c r="BH14" i="88"/>
  <c r="BF14" i="88"/>
  <c r="BE14" i="88"/>
  <c r="BD14" i="88"/>
  <c r="BC14" i="88"/>
  <c r="BB14" i="88"/>
  <c r="BA14" i="88"/>
  <c r="AZ14" i="88"/>
  <c r="AY14" i="88"/>
  <c r="AX14" i="88"/>
  <c r="AW14" i="88"/>
  <c r="AV14" i="88"/>
  <c r="AU14" i="88"/>
  <c r="AT14" i="88"/>
  <c r="AS14" i="88"/>
  <c r="AR14" i="88"/>
  <c r="AQ14" i="88"/>
  <c r="AP14" i="88"/>
  <c r="AO14" i="88"/>
  <c r="AN14" i="88"/>
  <c r="AM14" i="88"/>
  <c r="AL14" i="88"/>
  <c r="AK14" i="88"/>
  <c r="AI14" i="88"/>
  <c r="AH14" i="88"/>
  <c r="AG14" i="88"/>
  <c r="AF14" i="88"/>
  <c r="AE14" i="88"/>
  <c r="AD14" i="88"/>
  <c r="AC14" i="88"/>
  <c r="AB14" i="88"/>
  <c r="AA14" i="88"/>
  <c r="Z14" i="88"/>
  <c r="Y14" i="88"/>
  <c r="X14" i="88"/>
  <c r="W14" i="88"/>
  <c r="V14" i="88"/>
  <c r="U14" i="88"/>
  <c r="T14" i="88"/>
  <c r="S14" i="88"/>
  <c r="R14" i="88"/>
  <c r="Q14" i="88"/>
  <c r="P14" i="88"/>
  <c r="O14" i="88"/>
  <c r="N14" i="88"/>
  <c r="IN22" i="88"/>
  <c r="IM22" i="88"/>
  <c r="IL22" i="88"/>
  <c r="IK22" i="88"/>
  <c r="IJ22" i="88"/>
  <c r="II22" i="88"/>
  <c r="IH22" i="88"/>
  <c r="IG22" i="88"/>
  <c r="IF22" i="88"/>
  <c r="IE22" i="88"/>
  <c r="ID22" i="88"/>
  <c r="IC22" i="88"/>
  <c r="IB22" i="88"/>
  <c r="IA22" i="88"/>
  <c r="HZ22" i="88"/>
  <c r="HY22" i="88"/>
  <c r="HX22" i="88"/>
  <c r="HW22" i="88"/>
  <c r="HV22" i="88"/>
  <c r="HU22" i="88"/>
  <c r="HT22" i="88"/>
  <c r="HS22" i="88"/>
  <c r="HQ22" i="88"/>
  <c r="HP22" i="88"/>
  <c r="HO22" i="88"/>
  <c r="HN22" i="88"/>
  <c r="HM22" i="88"/>
  <c r="HL22" i="88"/>
  <c r="HK22" i="88"/>
  <c r="HJ22" i="88"/>
  <c r="HI22" i="88"/>
  <c r="HH22" i="88"/>
  <c r="HG22" i="88"/>
  <c r="HF22" i="88"/>
  <c r="HE22" i="88"/>
  <c r="HD22" i="88"/>
  <c r="HC22" i="88"/>
  <c r="HB22" i="88"/>
  <c r="HA22" i="88"/>
  <c r="GZ22" i="88"/>
  <c r="GY22" i="88"/>
  <c r="GX22" i="88"/>
  <c r="GW22" i="88"/>
  <c r="GV22" i="88"/>
  <c r="GT22" i="88"/>
  <c r="GS22" i="88"/>
  <c r="GR22" i="88"/>
  <c r="GQ22" i="88"/>
  <c r="GP22" i="88"/>
  <c r="GO22" i="88"/>
  <c r="GN22" i="88"/>
  <c r="GM22" i="88"/>
  <c r="GL22" i="88"/>
  <c r="GK22" i="88"/>
  <c r="GJ22" i="88"/>
  <c r="GI22" i="88"/>
  <c r="GH22" i="88"/>
  <c r="GG22" i="88"/>
  <c r="GF22" i="88"/>
  <c r="GE22" i="88"/>
  <c r="GD22" i="88"/>
  <c r="GC22" i="88"/>
  <c r="GB22" i="88"/>
  <c r="GA22" i="88"/>
  <c r="FZ22" i="88"/>
  <c r="FY22" i="88"/>
  <c r="FW22" i="88"/>
  <c r="FV22" i="88"/>
  <c r="FU22" i="88"/>
  <c r="FT22" i="88"/>
  <c r="FS22" i="88"/>
  <c r="FR22" i="88"/>
  <c r="FQ22" i="88"/>
  <c r="FP22" i="88"/>
  <c r="FO22" i="88"/>
  <c r="FN22" i="88"/>
  <c r="FM22" i="88"/>
  <c r="FL22" i="88"/>
  <c r="FK22" i="88"/>
  <c r="FJ22" i="88"/>
  <c r="FI22" i="88"/>
  <c r="FH22" i="88"/>
  <c r="FG22" i="88"/>
  <c r="FF22" i="88"/>
  <c r="FE22" i="88"/>
  <c r="FD22" i="88"/>
  <c r="FC22" i="88"/>
  <c r="FB22" i="88"/>
  <c r="ER22" i="88"/>
  <c r="EQ22" i="88"/>
  <c r="EN22" i="88"/>
  <c r="EM22" i="88"/>
  <c r="EL22" i="88"/>
  <c r="EK22" i="88"/>
  <c r="EJ22" i="88"/>
  <c r="EI22" i="88"/>
  <c r="EH22" i="88"/>
  <c r="EG22" i="88"/>
  <c r="EF22" i="88"/>
  <c r="EE22" i="88"/>
  <c r="ED22" i="88"/>
  <c r="EC22" i="88"/>
  <c r="EB22" i="88"/>
  <c r="EA22" i="88"/>
  <c r="DZ22" i="88"/>
  <c r="DY22" i="88"/>
  <c r="DX22" i="88"/>
  <c r="DW22" i="88"/>
  <c r="DV22" i="88"/>
  <c r="DU22" i="88"/>
  <c r="DT22" i="88"/>
  <c r="DS22" i="88"/>
  <c r="DR22" i="88"/>
  <c r="DQ22" i="88"/>
  <c r="DP22" i="88"/>
  <c r="DO22" i="88"/>
  <c r="DN22" i="88"/>
  <c r="DM22" i="88"/>
  <c r="DL22" i="88"/>
  <c r="DK22" i="88"/>
  <c r="DJ22" i="88"/>
  <c r="DI22" i="88"/>
  <c r="DH22" i="88"/>
  <c r="DG22" i="88"/>
  <c r="DF22" i="88"/>
  <c r="DE22" i="88"/>
  <c r="DD22" i="88"/>
  <c r="DC22" i="88"/>
  <c r="DB22" i="88"/>
  <c r="DA22" i="88"/>
  <c r="CZ22" i="88"/>
  <c r="CY22" i="88"/>
  <c r="CW22" i="88"/>
  <c r="CV22" i="88"/>
  <c r="CU22" i="88"/>
  <c r="CT22" i="88"/>
  <c r="CS22" i="88"/>
  <c r="CR22" i="88"/>
  <c r="CQ22" i="88"/>
  <c r="CP22" i="88"/>
  <c r="CO22" i="88"/>
  <c r="CN22" i="88"/>
  <c r="CM22" i="88"/>
  <c r="CL22" i="88"/>
  <c r="CK22" i="88"/>
  <c r="CJ22" i="88"/>
  <c r="CI22" i="88"/>
  <c r="CH22" i="88"/>
  <c r="CG22" i="88"/>
  <c r="CF22" i="88"/>
  <c r="CE22" i="88"/>
  <c r="CD22" i="88"/>
  <c r="CC22" i="88"/>
  <c r="CB22" i="88"/>
  <c r="CA22" i="88"/>
  <c r="BZ22" i="88"/>
  <c r="BY22" i="88"/>
  <c r="BX22" i="88"/>
  <c r="BW22" i="88"/>
  <c r="BV22" i="88"/>
  <c r="BU22" i="88"/>
  <c r="BT22" i="88"/>
  <c r="BS22" i="88"/>
  <c r="BR22" i="88"/>
  <c r="BQ22" i="88"/>
  <c r="BP22" i="88"/>
  <c r="BO22" i="88"/>
  <c r="BN22" i="88"/>
  <c r="BM22" i="88"/>
  <c r="BL22" i="88"/>
  <c r="BK22" i="88"/>
  <c r="BJ22" i="88"/>
  <c r="BI22" i="88"/>
  <c r="BH22" i="88"/>
  <c r="BF22" i="88"/>
  <c r="BE22" i="88"/>
  <c r="BD22" i="88"/>
  <c r="BC22" i="88"/>
  <c r="BB22" i="88"/>
  <c r="BA22" i="88"/>
  <c r="AZ22" i="88"/>
  <c r="AY22" i="88"/>
  <c r="AX22" i="88"/>
  <c r="AW22" i="88"/>
  <c r="AV22" i="88"/>
  <c r="AU22" i="88"/>
  <c r="AT22" i="88"/>
  <c r="AS22" i="88"/>
  <c r="AR22" i="88"/>
  <c r="AQ22" i="88"/>
  <c r="AP22" i="88"/>
  <c r="AO22" i="88"/>
  <c r="AN22" i="88"/>
  <c r="AM22" i="88"/>
  <c r="AL22" i="88"/>
  <c r="AK22" i="88"/>
  <c r="AI22" i="88"/>
  <c r="AH22" i="88"/>
  <c r="AG22" i="88"/>
  <c r="AF22" i="88"/>
  <c r="AE22" i="88"/>
  <c r="AD22" i="88"/>
  <c r="AC22" i="88"/>
  <c r="AB22" i="88"/>
  <c r="AA22" i="88"/>
  <c r="Z22" i="88"/>
  <c r="Y22" i="88"/>
  <c r="X22" i="88"/>
  <c r="W22" i="88"/>
  <c r="V22" i="88"/>
  <c r="U22" i="88"/>
  <c r="T22" i="88"/>
  <c r="S22" i="88"/>
  <c r="R22" i="88"/>
  <c r="Q22" i="88"/>
  <c r="P22" i="88"/>
  <c r="O22" i="88"/>
  <c r="N22" i="88"/>
  <c r="IN21" i="88"/>
  <c r="IM21" i="88"/>
  <c r="IL21" i="88"/>
  <c r="IK21" i="88"/>
  <c r="IJ21" i="88"/>
  <c r="II21" i="88"/>
  <c r="IH21" i="88"/>
  <c r="IG21" i="88"/>
  <c r="IF21" i="88"/>
  <c r="IE21" i="88"/>
  <c r="ID21" i="88"/>
  <c r="IC21" i="88"/>
  <c r="IB21" i="88"/>
  <c r="IA21" i="88"/>
  <c r="HZ21" i="88"/>
  <c r="HY21" i="88"/>
  <c r="HX21" i="88"/>
  <c r="HW21" i="88"/>
  <c r="HV21" i="88"/>
  <c r="HU21" i="88"/>
  <c r="HT21" i="88"/>
  <c r="HS21" i="88"/>
  <c r="HQ21" i="88"/>
  <c r="HP21" i="88"/>
  <c r="HO21" i="88"/>
  <c r="HN21" i="88"/>
  <c r="HM21" i="88"/>
  <c r="HL21" i="88"/>
  <c r="HK21" i="88"/>
  <c r="HJ21" i="88"/>
  <c r="HI21" i="88"/>
  <c r="HH21" i="88"/>
  <c r="HG21" i="88"/>
  <c r="HF21" i="88"/>
  <c r="HE21" i="88"/>
  <c r="HD21" i="88"/>
  <c r="HC21" i="88"/>
  <c r="HB21" i="88"/>
  <c r="HA21" i="88"/>
  <c r="GZ21" i="88"/>
  <c r="GY21" i="88"/>
  <c r="GX21" i="88"/>
  <c r="GW21" i="88"/>
  <c r="GV21" i="88"/>
  <c r="GT21" i="88"/>
  <c r="GS21" i="88"/>
  <c r="GR21" i="88"/>
  <c r="GQ21" i="88"/>
  <c r="GP21" i="88"/>
  <c r="GO21" i="88"/>
  <c r="GN21" i="88"/>
  <c r="GM21" i="88"/>
  <c r="GL21" i="88"/>
  <c r="GK21" i="88"/>
  <c r="GJ21" i="88"/>
  <c r="GI21" i="88"/>
  <c r="GH21" i="88"/>
  <c r="GG21" i="88"/>
  <c r="GF21" i="88"/>
  <c r="GE21" i="88"/>
  <c r="GD21" i="88"/>
  <c r="GC21" i="88"/>
  <c r="GB21" i="88"/>
  <c r="GA21" i="88"/>
  <c r="FZ21" i="88"/>
  <c r="FY21" i="88"/>
  <c r="FW21" i="88"/>
  <c r="FV21" i="88"/>
  <c r="FU21" i="88"/>
  <c r="FT21" i="88"/>
  <c r="FS21" i="88"/>
  <c r="FR21" i="88"/>
  <c r="FQ21" i="88"/>
  <c r="FP21" i="88"/>
  <c r="FO21" i="88"/>
  <c r="FN21" i="88"/>
  <c r="FM21" i="88"/>
  <c r="FL21" i="88"/>
  <c r="FK21" i="88"/>
  <c r="FJ21" i="88"/>
  <c r="FI21" i="88"/>
  <c r="FH21" i="88"/>
  <c r="FG21" i="88"/>
  <c r="FF21" i="88"/>
  <c r="FE21" i="88"/>
  <c r="FD21" i="88"/>
  <c r="FC21" i="88"/>
  <c r="FB21" i="88"/>
  <c r="ER21" i="88"/>
  <c r="EQ21" i="88"/>
  <c r="EN21" i="88"/>
  <c r="EM21" i="88"/>
  <c r="EL21" i="88"/>
  <c r="EK21" i="88"/>
  <c r="EJ21" i="88"/>
  <c r="EI21" i="88"/>
  <c r="EH21" i="88"/>
  <c r="EG21" i="88"/>
  <c r="EF21" i="88"/>
  <c r="EE21" i="88"/>
  <c r="ED21" i="88"/>
  <c r="EC21" i="88"/>
  <c r="EB21" i="88"/>
  <c r="EA21" i="88"/>
  <c r="DZ21" i="88"/>
  <c r="DY21" i="88"/>
  <c r="DX21" i="88"/>
  <c r="DW21" i="88"/>
  <c r="DV21" i="88"/>
  <c r="DU21" i="88"/>
  <c r="DT21" i="88"/>
  <c r="DS21" i="88"/>
  <c r="DR21" i="88"/>
  <c r="DQ21" i="88"/>
  <c r="DP21" i="88"/>
  <c r="DO21" i="88"/>
  <c r="DN21" i="88"/>
  <c r="DM21" i="88"/>
  <c r="DL21" i="88"/>
  <c r="DK21" i="88"/>
  <c r="DJ21" i="88"/>
  <c r="DI21" i="88"/>
  <c r="DH21" i="88"/>
  <c r="DG21" i="88"/>
  <c r="DF21" i="88"/>
  <c r="DE21" i="88"/>
  <c r="DD21" i="88"/>
  <c r="DC21" i="88"/>
  <c r="DB21" i="88"/>
  <c r="DA21" i="88"/>
  <c r="CZ21" i="88"/>
  <c r="CY21" i="88"/>
  <c r="CW21" i="88"/>
  <c r="CV21" i="88"/>
  <c r="CU21" i="88"/>
  <c r="CT21" i="88"/>
  <c r="CS21" i="88"/>
  <c r="CR21" i="88"/>
  <c r="CQ21" i="88"/>
  <c r="CP21" i="88"/>
  <c r="CO21" i="88"/>
  <c r="CN21" i="88"/>
  <c r="CM21" i="88"/>
  <c r="CL21" i="88"/>
  <c r="CK21" i="88"/>
  <c r="CJ21" i="88"/>
  <c r="CI21" i="88"/>
  <c r="CH21" i="88"/>
  <c r="CG21" i="88"/>
  <c r="CF21" i="88"/>
  <c r="CE21" i="88"/>
  <c r="CD21" i="88"/>
  <c r="CC21" i="88"/>
  <c r="CB21" i="88"/>
  <c r="CA21" i="88"/>
  <c r="BZ21" i="88"/>
  <c r="BY21" i="88"/>
  <c r="BX21" i="88"/>
  <c r="BW21" i="88"/>
  <c r="BV21" i="88"/>
  <c r="BU21" i="88"/>
  <c r="BT21" i="88"/>
  <c r="BS21" i="88"/>
  <c r="BR21" i="88"/>
  <c r="BQ21" i="88"/>
  <c r="BP21" i="88"/>
  <c r="BO21" i="88"/>
  <c r="BN21" i="88"/>
  <c r="BM21" i="88"/>
  <c r="BL21" i="88"/>
  <c r="BK21" i="88"/>
  <c r="BJ21" i="88"/>
  <c r="BI21" i="88"/>
  <c r="BH21" i="88"/>
  <c r="BF21" i="88"/>
  <c r="BE21" i="88"/>
  <c r="BD21" i="88"/>
  <c r="BC21" i="88"/>
  <c r="BB21" i="88"/>
  <c r="BA21" i="88"/>
  <c r="AZ21" i="88"/>
  <c r="AY21" i="88"/>
  <c r="AX21" i="88"/>
  <c r="AW21" i="88"/>
  <c r="AV21" i="88"/>
  <c r="AU21" i="88"/>
  <c r="AT21" i="88"/>
  <c r="AS21" i="88"/>
  <c r="AR21" i="88"/>
  <c r="AQ21" i="88"/>
  <c r="AP21" i="88"/>
  <c r="AO21" i="88"/>
  <c r="AN21" i="88"/>
  <c r="AM21" i="88"/>
  <c r="AL21" i="88"/>
  <c r="AK21" i="88"/>
  <c r="AI21" i="88"/>
  <c r="AH21" i="88"/>
  <c r="AG21" i="88"/>
  <c r="AF21" i="88"/>
  <c r="AE21" i="88"/>
  <c r="AD21" i="88"/>
  <c r="AC21" i="88"/>
  <c r="AB21" i="88"/>
  <c r="AA21" i="88"/>
  <c r="Z21" i="88"/>
  <c r="Y21" i="88"/>
  <c r="X21" i="88"/>
  <c r="W21" i="88"/>
  <c r="V21" i="88"/>
  <c r="U21" i="88"/>
  <c r="T21" i="88"/>
  <c r="S21" i="88"/>
  <c r="R21" i="88"/>
  <c r="Q21" i="88"/>
  <c r="P21" i="88"/>
  <c r="O21" i="88"/>
  <c r="N21" i="88"/>
  <c r="IN10" i="88"/>
  <c r="IM10" i="88"/>
  <c r="IL10" i="88"/>
  <c r="IK10" i="88"/>
  <c r="IJ10" i="88"/>
  <c r="II10" i="88"/>
  <c r="IH10" i="88"/>
  <c r="IG10" i="88"/>
  <c r="IF10" i="88"/>
  <c r="IE10" i="88"/>
  <c r="ID10" i="88"/>
  <c r="IC10" i="88"/>
  <c r="IB10" i="88"/>
  <c r="IA10" i="88"/>
  <c r="HZ10" i="88"/>
  <c r="HY10" i="88"/>
  <c r="HX10" i="88"/>
  <c r="HW10" i="88"/>
  <c r="HV10" i="88"/>
  <c r="HU10" i="88"/>
  <c r="HT10" i="88"/>
  <c r="HS10" i="88"/>
  <c r="HQ10" i="88"/>
  <c r="HP10" i="88"/>
  <c r="HO10" i="88"/>
  <c r="HN10" i="88"/>
  <c r="HM10" i="88"/>
  <c r="HL10" i="88"/>
  <c r="HK10" i="88"/>
  <c r="HJ10" i="88"/>
  <c r="HI10" i="88"/>
  <c r="HH10" i="88"/>
  <c r="HG10" i="88"/>
  <c r="HF10" i="88"/>
  <c r="HE10" i="88"/>
  <c r="HD10" i="88"/>
  <c r="HC10" i="88"/>
  <c r="HB10" i="88"/>
  <c r="HA10" i="88"/>
  <c r="GZ10" i="88"/>
  <c r="GY10" i="88"/>
  <c r="GX10" i="88"/>
  <c r="GW10" i="88"/>
  <c r="GV10" i="88"/>
  <c r="GT10" i="88"/>
  <c r="GS10" i="88"/>
  <c r="GR10" i="88"/>
  <c r="GQ10" i="88"/>
  <c r="GP10" i="88"/>
  <c r="GO10" i="88"/>
  <c r="GN10" i="88"/>
  <c r="GM10" i="88"/>
  <c r="GL10" i="88"/>
  <c r="GK10" i="88"/>
  <c r="GJ10" i="88"/>
  <c r="GI10" i="88"/>
  <c r="GH10" i="88"/>
  <c r="GG10" i="88"/>
  <c r="GF10" i="88"/>
  <c r="GE10" i="88"/>
  <c r="GD10" i="88"/>
  <c r="GC10" i="88"/>
  <c r="GB10" i="88"/>
  <c r="GA10" i="88"/>
  <c r="FZ10" i="88"/>
  <c r="FY10" i="88"/>
  <c r="FW10" i="88"/>
  <c r="FV10" i="88"/>
  <c r="FU10" i="88"/>
  <c r="FT10" i="88"/>
  <c r="FS10" i="88"/>
  <c r="FR10" i="88"/>
  <c r="FQ10" i="88"/>
  <c r="FP10" i="88"/>
  <c r="FO10" i="88"/>
  <c r="FN10" i="88"/>
  <c r="FM10" i="88"/>
  <c r="FL10" i="88"/>
  <c r="FK10" i="88"/>
  <c r="FJ10" i="88"/>
  <c r="FI10" i="88"/>
  <c r="FH10" i="88"/>
  <c r="FG10" i="88"/>
  <c r="FF10" i="88"/>
  <c r="FE10" i="88"/>
  <c r="FD10" i="88"/>
  <c r="FC10" i="88"/>
  <c r="FB10" i="88"/>
  <c r="ER10" i="88"/>
  <c r="EQ10" i="88"/>
  <c r="EN10" i="88"/>
  <c r="EM10" i="88"/>
  <c r="EL10" i="88"/>
  <c r="EK10" i="88"/>
  <c r="EJ10" i="88"/>
  <c r="EI10" i="88"/>
  <c r="EH10" i="88"/>
  <c r="EG10" i="88"/>
  <c r="EF10" i="88"/>
  <c r="EE10" i="88"/>
  <c r="ED10" i="88"/>
  <c r="EC10" i="88"/>
  <c r="EB10" i="88"/>
  <c r="EA10" i="88"/>
  <c r="DZ10" i="88"/>
  <c r="DY10" i="88"/>
  <c r="DX10" i="88"/>
  <c r="DW10" i="88"/>
  <c r="DV10" i="88"/>
  <c r="DU10" i="88"/>
  <c r="DT10" i="88"/>
  <c r="DS10" i="88"/>
  <c r="DR10" i="88"/>
  <c r="DQ10" i="88"/>
  <c r="DP10" i="88"/>
  <c r="DO10" i="88"/>
  <c r="DN10" i="88"/>
  <c r="DM10" i="88"/>
  <c r="DL10" i="88"/>
  <c r="DK10" i="88"/>
  <c r="DJ10" i="88"/>
  <c r="DI10" i="88"/>
  <c r="DH10" i="88"/>
  <c r="DG10" i="88"/>
  <c r="DF10" i="88"/>
  <c r="DE10" i="88"/>
  <c r="DD10" i="88"/>
  <c r="DC10" i="88"/>
  <c r="DB10" i="88"/>
  <c r="DA10" i="88"/>
  <c r="CZ10" i="88"/>
  <c r="CY10" i="88"/>
  <c r="CW10" i="88"/>
  <c r="CV10" i="88"/>
  <c r="CU10" i="88"/>
  <c r="CT10" i="88"/>
  <c r="CS10" i="88"/>
  <c r="CR10" i="88"/>
  <c r="CQ10" i="88"/>
  <c r="CP10" i="88"/>
  <c r="CO10" i="88"/>
  <c r="CN10" i="88"/>
  <c r="CM10" i="88"/>
  <c r="CL10" i="88"/>
  <c r="CK10" i="88"/>
  <c r="CJ10" i="88"/>
  <c r="CI10" i="88"/>
  <c r="CH10" i="88"/>
  <c r="CG10" i="88"/>
  <c r="CF10" i="88"/>
  <c r="CE10" i="88"/>
  <c r="CD10" i="88"/>
  <c r="CC10" i="88"/>
  <c r="CB10" i="88"/>
  <c r="CA10" i="88"/>
  <c r="BZ10" i="88"/>
  <c r="BY10" i="88"/>
  <c r="BX10" i="88"/>
  <c r="BW10" i="88"/>
  <c r="BV10" i="88"/>
  <c r="BU10" i="88"/>
  <c r="BT10" i="88"/>
  <c r="BS10" i="88"/>
  <c r="BR10" i="88"/>
  <c r="BQ10" i="88"/>
  <c r="BP10" i="88"/>
  <c r="BO10" i="88"/>
  <c r="BN10" i="88"/>
  <c r="BM10" i="88"/>
  <c r="BL10" i="88"/>
  <c r="BK10" i="88"/>
  <c r="BJ10" i="88"/>
  <c r="BI10" i="88"/>
  <c r="BH10" i="88"/>
  <c r="BF10" i="88"/>
  <c r="BE10" i="88"/>
  <c r="BD10" i="88"/>
  <c r="BC10" i="88"/>
  <c r="BB10" i="88"/>
  <c r="BA10" i="88"/>
  <c r="AZ10" i="88"/>
  <c r="AY10" i="88"/>
  <c r="AX10" i="88"/>
  <c r="AW10" i="88"/>
  <c r="AV10" i="88"/>
  <c r="AU10" i="88"/>
  <c r="AT10" i="88"/>
  <c r="AS10" i="88"/>
  <c r="AR10" i="88"/>
  <c r="AQ10" i="88"/>
  <c r="AP10" i="88"/>
  <c r="AO10" i="88"/>
  <c r="AN10" i="88"/>
  <c r="AM10" i="88"/>
  <c r="AL10" i="88"/>
  <c r="AK10" i="88"/>
  <c r="AI10" i="88"/>
  <c r="AH10" i="88"/>
  <c r="AG10" i="88"/>
  <c r="AF10" i="88"/>
  <c r="AE10" i="88"/>
  <c r="AD10" i="88"/>
  <c r="AC10" i="88"/>
  <c r="AB10" i="88"/>
  <c r="AA10" i="88"/>
  <c r="Z10" i="88"/>
  <c r="Y10" i="88"/>
  <c r="X10" i="88"/>
  <c r="W10" i="88"/>
  <c r="V10" i="88"/>
  <c r="U10" i="88"/>
  <c r="T10" i="88"/>
  <c r="S10" i="88"/>
  <c r="R10" i="88"/>
  <c r="Q10" i="88"/>
  <c r="P10" i="88"/>
  <c r="O10" i="88"/>
  <c r="N10" i="88"/>
  <c r="IN18" i="88"/>
  <c r="IM18" i="88"/>
  <c r="IL18" i="88"/>
  <c r="IK18" i="88"/>
  <c r="IJ18" i="88"/>
  <c r="II18" i="88"/>
  <c r="IH18" i="88"/>
  <c r="IG18" i="88"/>
  <c r="IF18" i="88"/>
  <c r="IE18" i="88"/>
  <c r="ID18" i="88"/>
  <c r="IC18" i="88"/>
  <c r="IB18" i="88"/>
  <c r="IA18" i="88"/>
  <c r="HZ18" i="88"/>
  <c r="HY18" i="88"/>
  <c r="HX18" i="88"/>
  <c r="HW18" i="88"/>
  <c r="HV18" i="88"/>
  <c r="HU18" i="88"/>
  <c r="HT18" i="88"/>
  <c r="HS18" i="88"/>
  <c r="HQ18" i="88"/>
  <c r="HP18" i="88"/>
  <c r="HO18" i="88"/>
  <c r="HN18" i="88"/>
  <c r="HM18" i="88"/>
  <c r="HL18" i="88"/>
  <c r="HK18" i="88"/>
  <c r="HJ18" i="88"/>
  <c r="HI18" i="88"/>
  <c r="HH18" i="88"/>
  <c r="HG18" i="88"/>
  <c r="HF18" i="88"/>
  <c r="HE18" i="88"/>
  <c r="HD18" i="88"/>
  <c r="HC18" i="88"/>
  <c r="HB18" i="88"/>
  <c r="HA18" i="88"/>
  <c r="GZ18" i="88"/>
  <c r="GY18" i="88"/>
  <c r="GX18" i="88"/>
  <c r="GW18" i="88"/>
  <c r="GV18" i="88"/>
  <c r="GT18" i="88"/>
  <c r="GS18" i="88"/>
  <c r="GR18" i="88"/>
  <c r="GQ18" i="88"/>
  <c r="GP18" i="88"/>
  <c r="GO18" i="88"/>
  <c r="GN18" i="88"/>
  <c r="GM18" i="88"/>
  <c r="GL18" i="88"/>
  <c r="GK18" i="88"/>
  <c r="GJ18" i="88"/>
  <c r="GI18" i="88"/>
  <c r="GH18" i="88"/>
  <c r="GG18" i="88"/>
  <c r="GF18" i="88"/>
  <c r="GE18" i="88"/>
  <c r="GD18" i="88"/>
  <c r="GC18" i="88"/>
  <c r="GB18" i="88"/>
  <c r="GA18" i="88"/>
  <c r="FZ18" i="88"/>
  <c r="FY18" i="88"/>
  <c r="FW18" i="88"/>
  <c r="FV18" i="88"/>
  <c r="FU18" i="88"/>
  <c r="FT18" i="88"/>
  <c r="FS18" i="88"/>
  <c r="FR18" i="88"/>
  <c r="FQ18" i="88"/>
  <c r="FP18" i="88"/>
  <c r="FO18" i="88"/>
  <c r="FN18" i="88"/>
  <c r="FM18" i="88"/>
  <c r="FL18" i="88"/>
  <c r="FK18" i="88"/>
  <c r="FJ18" i="88"/>
  <c r="FI18" i="88"/>
  <c r="FH18" i="88"/>
  <c r="FG18" i="88"/>
  <c r="FF18" i="88"/>
  <c r="FE18" i="88"/>
  <c r="FD18" i="88"/>
  <c r="FC18" i="88"/>
  <c r="FB18" i="88"/>
  <c r="ER18" i="88"/>
  <c r="EQ18" i="88"/>
  <c r="EN18" i="88"/>
  <c r="EM18" i="88"/>
  <c r="EL18" i="88"/>
  <c r="EK18" i="88"/>
  <c r="EJ18" i="88"/>
  <c r="EI18" i="88"/>
  <c r="EH18" i="88"/>
  <c r="EG18" i="88"/>
  <c r="EF18" i="88"/>
  <c r="EE18" i="88"/>
  <c r="ED18" i="88"/>
  <c r="EC18" i="88"/>
  <c r="EB18" i="88"/>
  <c r="EA18" i="88"/>
  <c r="DZ18" i="88"/>
  <c r="DY18" i="88"/>
  <c r="DX18" i="88"/>
  <c r="DW18" i="88"/>
  <c r="DV18" i="88"/>
  <c r="DU18" i="88"/>
  <c r="DT18" i="88"/>
  <c r="DS18" i="88"/>
  <c r="DR18" i="88"/>
  <c r="DQ18" i="88"/>
  <c r="DP18" i="88"/>
  <c r="DO18" i="88"/>
  <c r="DN18" i="88"/>
  <c r="DM18" i="88"/>
  <c r="DL18" i="88"/>
  <c r="DK18" i="88"/>
  <c r="DJ18" i="88"/>
  <c r="DI18" i="88"/>
  <c r="DH18" i="88"/>
  <c r="DG18" i="88"/>
  <c r="DF18" i="88"/>
  <c r="DE18" i="88"/>
  <c r="DD18" i="88"/>
  <c r="DC18" i="88"/>
  <c r="DB18" i="88"/>
  <c r="DA18" i="88"/>
  <c r="CZ18" i="88"/>
  <c r="CY18" i="88"/>
  <c r="CW18" i="88"/>
  <c r="CV18" i="88"/>
  <c r="CU18" i="88"/>
  <c r="CT18" i="88"/>
  <c r="CS18" i="88"/>
  <c r="CR18" i="88"/>
  <c r="CQ18" i="88"/>
  <c r="CP18" i="88"/>
  <c r="CO18" i="88"/>
  <c r="CN18" i="88"/>
  <c r="CM18" i="88"/>
  <c r="CL18" i="88"/>
  <c r="CK18" i="88"/>
  <c r="CJ18" i="88"/>
  <c r="CI18" i="88"/>
  <c r="CH18" i="88"/>
  <c r="CG18" i="88"/>
  <c r="CF18" i="88"/>
  <c r="CE18" i="88"/>
  <c r="CD18" i="88"/>
  <c r="CC18" i="88"/>
  <c r="CB18" i="88"/>
  <c r="CA18" i="88"/>
  <c r="BZ18" i="88"/>
  <c r="BY18" i="88"/>
  <c r="BX18" i="88"/>
  <c r="BW18" i="88"/>
  <c r="BV18" i="88"/>
  <c r="BU18" i="88"/>
  <c r="BT18" i="88"/>
  <c r="BS18" i="88"/>
  <c r="BR18" i="88"/>
  <c r="BQ18" i="88"/>
  <c r="BP18" i="88"/>
  <c r="BO18" i="88"/>
  <c r="BN18" i="88"/>
  <c r="BM18" i="88"/>
  <c r="BL18" i="88"/>
  <c r="BK18" i="88"/>
  <c r="BJ18" i="88"/>
  <c r="BI18" i="88"/>
  <c r="BH18" i="88"/>
  <c r="BF18" i="88"/>
  <c r="BE18" i="88"/>
  <c r="BD18" i="88"/>
  <c r="BC18" i="88"/>
  <c r="BB18" i="88"/>
  <c r="BA18" i="88"/>
  <c r="AZ18" i="88"/>
  <c r="AY18" i="88"/>
  <c r="AX18" i="88"/>
  <c r="AW18" i="88"/>
  <c r="AV18" i="88"/>
  <c r="AU18" i="88"/>
  <c r="AT18" i="88"/>
  <c r="AS18" i="88"/>
  <c r="AR18" i="88"/>
  <c r="AQ18" i="88"/>
  <c r="AP18" i="88"/>
  <c r="AO18" i="88"/>
  <c r="AN18" i="88"/>
  <c r="AM18" i="88"/>
  <c r="AL18" i="88"/>
  <c r="AK18" i="88"/>
  <c r="AI18" i="88"/>
  <c r="AH18" i="88"/>
  <c r="AG18" i="88"/>
  <c r="AF18" i="88"/>
  <c r="AE18" i="88"/>
  <c r="AD18" i="88"/>
  <c r="AC18" i="88"/>
  <c r="AB18" i="88"/>
  <c r="AA18" i="88"/>
  <c r="Z18" i="88"/>
  <c r="Y18" i="88"/>
  <c r="X18" i="88"/>
  <c r="W18" i="88"/>
  <c r="V18" i="88"/>
  <c r="U18" i="88"/>
  <c r="T18" i="88"/>
  <c r="S18" i="88"/>
  <c r="R18" i="88"/>
  <c r="Q18" i="88"/>
  <c r="P18" i="88"/>
  <c r="O18" i="88"/>
  <c r="N18" i="88"/>
  <c r="IN17" i="88"/>
  <c r="IM17" i="88"/>
  <c r="IL17" i="88"/>
  <c r="IK17" i="88"/>
  <c r="IJ17" i="88"/>
  <c r="II17" i="88"/>
  <c r="IH17" i="88"/>
  <c r="IG17" i="88"/>
  <c r="IF17" i="88"/>
  <c r="IE17" i="88"/>
  <c r="ID17" i="88"/>
  <c r="IC17" i="88"/>
  <c r="IB17" i="88"/>
  <c r="IA17" i="88"/>
  <c r="HZ17" i="88"/>
  <c r="HY17" i="88"/>
  <c r="HX17" i="88"/>
  <c r="HW17" i="88"/>
  <c r="HV17" i="88"/>
  <c r="HU17" i="88"/>
  <c r="HT17" i="88"/>
  <c r="HS17" i="88"/>
  <c r="HQ17" i="88"/>
  <c r="HP17" i="88"/>
  <c r="HO17" i="88"/>
  <c r="HN17" i="88"/>
  <c r="HM17" i="88"/>
  <c r="HL17" i="88"/>
  <c r="HK17" i="88"/>
  <c r="HJ17" i="88"/>
  <c r="HI17" i="88"/>
  <c r="HH17" i="88"/>
  <c r="HG17" i="88"/>
  <c r="HF17" i="88"/>
  <c r="HE17" i="88"/>
  <c r="HD17" i="88"/>
  <c r="HC17" i="88"/>
  <c r="HB17" i="88"/>
  <c r="HA17" i="88"/>
  <c r="GZ17" i="88"/>
  <c r="GY17" i="88"/>
  <c r="GX17" i="88"/>
  <c r="GW17" i="88"/>
  <c r="GV17" i="88"/>
  <c r="GT17" i="88"/>
  <c r="GS17" i="88"/>
  <c r="GR17" i="88"/>
  <c r="GQ17" i="88"/>
  <c r="GP17" i="88"/>
  <c r="GO17" i="88"/>
  <c r="GN17" i="88"/>
  <c r="GM17" i="88"/>
  <c r="GL17" i="88"/>
  <c r="GK17" i="88"/>
  <c r="GJ17" i="88"/>
  <c r="GI17" i="88"/>
  <c r="GH17" i="88"/>
  <c r="GG17" i="88"/>
  <c r="GF17" i="88"/>
  <c r="GE17" i="88"/>
  <c r="GD17" i="88"/>
  <c r="GC17" i="88"/>
  <c r="GB17" i="88"/>
  <c r="GA17" i="88"/>
  <c r="FZ17" i="88"/>
  <c r="FY17" i="88"/>
  <c r="FW17" i="88"/>
  <c r="FV17" i="88"/>
  <c r="FU17" i="88"/>
  <c r="FT17" i="88"/>
  <c r="FS17" i="88"/>
  <c r="FR17" i="88"/>
  <c r="FQ17" i="88"/>
  <c r="FP17" i="88"/>
  <c r="FO17" i="88"/>
  <c r="FN17" i="88"/>
  <c r="FM17" i="88"/>
  <c r="FL17" i="88"/>
  <c r="FK17" i="88"/>
  <c r="FJ17" i="88"/>
  <c r="FI17" i="88"/>
  <c r="FH17" i="88"/>
  <c r="FG17" i="88"/>
  <c r="FF17" i="88"/>
  <c r="FE17" i="88"/>
  <c r="FD17" i="88"/>
  <c r="FC17" i="88"/>
  <c r="FB17" i="88"/>
  <c r="ER17" i="88"/>
  <c r="EQ17" i="88"/>
  <c r="EN17" i="88"/>
  <c r="EM17" i="88"/>
  <c r="EL17" i="88"/>
  <c r="EK17" i="88"/>
  <c r="EJ17" i="88"/>
  <c r="EI17" i="88"/>
  <c r="EH17" i="88"/>
  <c r="EG17" i="88"/>
  <c r="EF17" i="88"/>
  <c r="EE17" i="88"/>
  <c r="ED17" i="88"/>
  <c r="EC17" i="88"/>
  <c r="EB17" i="88"/>
  <c r="EA17" i="88"/>
  <c r="DZ17" i="88"/>
  <c r="DY17" i="88"/>
  <c r="DX17" i="88"/>
  <c r="DW17" i="88"/>
  <c r="DV17" i="88"/>
  <c r="DU17" i="88"/>
  <c r="DT17" i="88"/>
  <c r="DS17" i="88"/>
  <c r="DR17" i="88"/>
  <c r="DQ17" i="88"/>
  <c r="DP17" i="88"/>
  <c r="DO17" i="88"/>
  <c r="DN17" i="88"/>
  <c r="DM17" i="88"/>
  <c r="DL17" i="88"/>
  <c r="DK17" i="88"/>
  <c r="DJ17" i="88"/>
  <c r="DI17" i="88"/>
  <c r="DH17" i="88"/>
  <c r="DG17" i="88"/>
  <c r="DF17" i="88"/>
  <c r="DE17" i="88"/>
  <c r="DD17" i="88"/>
  <c r="DC17" i="88"/>
  <c r="DB17" i="88"/>
  <c r="DA17" i="88"/>
  <c r="CZ17" i="88"/>
  <c r="CY17" i="88"/>
  <c r="CW17" i="88"/>
  <c r="CV17" i="88"/>
  <c r="CU17" i="88"/>
  <c r="CT17" i="88"/>
  <c r="CS17" i="88"/>
  <c r="CR17" i="88"/>
  <c r="CQ17" i="88"/>
  <c r="CP17" i="88"/>
  <c r="CO17" i="88"/>
  <c r="CN17" i="88"/>
  <c r="CM17" i="88"/>
  <c r="CL17" i="88"/>
  <c r="CK17" i="88"/>
  <c r="CJ17" i="88"/>
  <c r="CI17" i="88"/>
  <c r="CH17" i="88"/>
  <c r="CG17" i="88"/>
  <c r="CF17" i="88"/>
  <c r="CE17" i="88"/>
  <c r="CD17" i="88"/>
  <c r="CC17" i="88"/>
  <c r="CB17" i="88"/>
  <c r="CA17" i="88"/>
  <c r="BZ17" i="88"/>
  <c r="BY17" i="88"/>
  <c r="BX17" i="88"/>
  <c r="BW17" i="88"/>
  <c r="BV17" i="88"/>
  <c r="BU17" i="88"/>
  <c r="BT17" i="88"/>
  <c r="BS17" i="88"/>
  <c r="BR17" i="88"/>
  <c r="BQ17" i="88"/>
  <c r="BP17" i="88"/>
  <c r="BO17" i="88"/>
  <c r="BN17" i="88"/>
  <c r="BM17" i="88"/>
  <c r="BL17" i="88"/>
  <c r="BK17" i="88"/>
  <c r="BJ17" i="88"/>
  <c r="BI17" i="88"/>
  <c r="BH17" i="88"/>
  <c r="BF17" i="88"/>
  <c r="BE17" i="88"/>
  <c r="BD17" i="88"/>
  <c r="BC17" i="88"/>
  <c r="BB17" i="88"/>
  <c r="BA17" i="88"/>
  <c r="AZ17" i="88"/>
  <c r="AY17" i="88"/>
  <c r="AX17" i="88"/>
  <c r="AW17" i="88"/>
  <c r="AV17" i="88"/>
  <c r="AU17" i="88"/>
  <c r="AT17" i="88"/>
  <c r="AS17" i="88"/>
  <c r="AR17" i="88"/>
  <c r="AQ17" i="88"/>
  <c r="AP17" i="88"/>
  <c r="AO17" i="88"/>
  <c r="AN17" i="88"/>
  <c r="AM17" i="88"/>
  <c r="AL17" i="88"/>
  <c r="AK17" i="88"/>
  <c r="AI17" i="88"/>
  <c r="AH17" i="88"/>
  <c r="AG17" i="88"/>
  <c r="AF17" i="88"/>
  <c r="AE17" i="88"/>
  <c r="AD17" i="88"/>
  <c r="AC17" i="88"/>
  <c r="AB17" i="88"/>
  <c r="AA17" i="88"/>
  <c r="Z17" i="88"/>
  <c r="Y17" i="88"/>
  <c r="X17" i="88"/>
  <c r="W17" i="88"/>
  <c r="V17" i="88"/>
  <c r="U17" i="88"/>
  <c r="T17" i="88"/>
  <c r="S17" i="88"/>
  <c r="R17" i="88"/>
  <c r="Q17" i="88"/>
  <c r="P17" i="88"/>
  <c r="O17" i="88"/>
  <c r="N17" i="88"/>
  <c r="IP4" i="88"/>
  <c r="EV17" i="103" l="1"/>
  <c r="EV18" i="103"/>
  <c r="EU23" i="103"/>
  <c r="EV24" i="103"/>
  <c r="EV29" i="103"/>
  <c r="K10" i="98"/>
  <c r="J20" i="98"/>
  <c r="EW20" i="98" s="1"/>
  <c r="EW25" i="98"/>
  <c r="J16" i="98"/>
  <c r="K14" i="98"/>
  <c r="J12" i="98"/>
  <c r="EW12" i="98" s="1"/>
  <c r="EW10" i="98"/>
  <c r="EW16" i="98"/>
  <c r="J14" i="98"/>
  <c r="K11" i="98"/>
  <c r="K20" i="99"/>
  <c r="J24" i="99"/>
  <c r="EW24" i="99" s="1"/>
  <c r="K18" i="99"/>
  <c r="J11" i="99"/>
  <c r="EW11" i="99" s="1"/>
  <c r="K10" i="99"/>
  <c r="K25" i="99"/>
  <c r="J23" i="99"/>
  <c r="EW23" i="99" s="1"/>
  <c r="K24" i="99"/>
  <c r="J26" i="99"/>
  <c r="EW26" i="99" s="1"/>
  <c r="K22" i="99"/>
  <c r="J27" i="99"/>
  <c r="EW27" i="99" s="1"/>
  <c r="J21" i="99"/>
  <c r="EW21" i="99" s="1"/>
  <c r="K9" i="98"/>
  <c r="J26" i="98"/>
  <c r="EW26" i="98" s="1"/>
  <c r="K19" i="98"/>
  <c r="K30" i="98"/>
  <c r="J28" i="98"/>
  <c r="EW28" i="98" s="1"/>
  <c r="J15" i="98"/>
  <c r="K15" i="98"/>
  <c r="K20" i="98"/>
  <c r="K18" i="98"/>
  <c r="EW15" i="98"/>
  <c r="K17" i="98"/>
  <c r="K13" i="99"/>
  <c r="J14" i="99"/>
  <c r="EW14" i="99" s="1"/>
  <c r="J12" i="99"/>
  <c r="EW12" i="99" s="1"/>
  <c r="K12" i="99"/>
  <c r="J13" i="98"/>
  <c r="EW13" i="98" s="1"/>
  <c r="J22" i="98"/>
  <c r="EW22" i="98" s="1"/>
  <c r="K16" i="98"/>
  <c r="K24" i="98"/>
  <c r="K22" i="98"/>
  <c r="EW18" i="98"/>
  <c r="CX12" i="93"/>
  <c r="EO12" i="93"/>
  <c r="ET12" i="93"/>
  <c r="ET16" i="93"/>
  <c r="FX15" i="93"/>
  <c r="EO27" i="93"/>
  <c r="ET27" i="93"/>
  <c r="ET24" i="93"/>
  <c r="ET21" i="93"/>
  <c r="ET20" i="93"/>
  <c r="FX18" i="93"/>
  <c r="AJ26" i="93"/>
  <c r="G26" i="93" s="1"/>
  <c r="FX19" i="93"/>
  <c r="AJ16" i="93"/>
  <c r="G16" i="93" s="1"/>
  <c r="FX28" i="93"/>
  <c r="AJ11" i="93"/>
  <c r="G11" i="93" s="1"/>
  <c r="FX25" i="93"/>
  <c r="AJ29" i="93"/>
  <c r="G29" i="93" s="1"/>
  <c r="FX30" i="93"/>
  <c r="AJ31" i="93"/>
  <c r="G31" i="93" s="1"/>
  <c r="FX32" i="93"/>
  <c r="AJ33" i="93"/>
  <c r="G33" i="93" s="1"/>
  <c r="FX34" i="93"/>
  <c r="AJ35" i="93"/>
  <c r="G35" i="93" s="1"/>
  <c r="FX36" i="93"/>
  <c r="AJ37" i="93"/>
  <c r="G37" i="93" s="1"/>
  <c r="FX38" i="93"/>
  <c r="AJ39" i="93"/>
  <c r="G39" i="93" s="1"/>
  <c r="FX40" i="93"/>
  <c r="AJ41" i="93"/>
  <c r="G41" i="93" s="1"/>
  <c r="FX42" i="93"/>
  <c r="AJ43" i="93"/>
  <c r="G43" i="93" s="1"/>
  <c r="GU43" i="93"/>
  <c r="HR17" i="93"/>
  <c r="IO21" i="93"/>
  <c r="EO22" i="93"/>
  <c r="ET22" i="93"/>
  <c r="BG24" i="93"/>
  <c r="I24" i="93" s="1"/>
  <c r="GU23" i="93"/>
  <c r="ET23" i="93"/>
  <c r="ET17" i="93"/>
  <c r="EO17" i="93"/>
  <c r="IO17" i="93"/>
  <c r="EO20" i="93"/>
  <c r="GU15" i="93"/>
  <c r="ET9" i="93"/>
  <c r="ET26" i="93"/>
  <c r="ET15" i="93"/>
  <c r="CX17" i="93"/>
  <c r="FX10" i="93"/>
  <c r="AJ9" i="93"/>
  <c r="G9" i="93" s="1"/>
  <c r="FX24" i="92"/>
  <c r="AJ12" i="92"/>
  <c r="G12" i="92" s="1"/>
  <c r="FX12" i="92"/>
  <c r="IO12" i="92"/>
  <c r="AJ28" i="92"/>
  <c r="G28" i="92" s="1"/>
  <c r="EO28" i="92"/>
  <c r="IO28" i="92"/>
  <c r="EO29" i="92"/>
  <c r="ET10" i="92"/>
  <c r="ET27" i="92"/>
  <c r="BG24" i="92"/>
  <c r="I24" i="92" s="1"/>
  <c r="GU17" i="92"/>
  <c r="ET26" i="92"/>
  <c r="ET24" i="92"/>
  <c r="ET15" i="92"/>
  <c r="ET22" i="92"/>
  <c r="ET13" i="92"/>
  <c r="ET9" i="92"/>
  <c r="J13" i="99"/>
  <c r="EW13" i="99" s="1"/>
  <c r="ET14" i="91"/>
  <c r="ET13" i="91"/>
  <c r="ET21" i="91"/>
  <c r="ET12" i="91"/>
  <c r="ET11" i="91"/>
  <c r="AJ14" i="90"/>
  <c r="G14" i="90" s="1"/>
  <c r="FX18" i="90"/>
  <c r="AJ24" i="90"/>
  <c r="G24" i="90" s="1"/>
  <c r="FX16" i="90"/>
  <c r="AJ27" i="90"/>
  <c r="G27" i="90" s="1"/>
  <c r="FX28" i="90"/>
  <c r="AJ29" i="90"/>
  <c r="G29" i="90" s="1"/>
  <c r="FX30" i="90"/>
  <c r="AJ31" i="90"/>
  <c r="G31" i="90" s="1"/>
  <c r="FX32" i="90"/>
  <c r="AJ33" i="90"/>
  <c r="G33" i="90" s="1"/>
  <c r="ET33" i="90"/>
  <c r="AJ35" i="90"/>
  <c r="G35" i="90" s="1"/>
  <c r="FX36" i="90"/>
  <c r="AJ37" i="90"/>
  <c r="G37" i="90" s="1"/>
  <c r="ET37" i="90"/>
  <c r="FX38" i="90"/>
  <c r="AJ39" i="90"/>
  <c r="G39" i="90" s="1"/>
  <c r="IO11" i="90"/>
  <c r="EO19" i="90"/>
  <c r="ET39" i="90"/>
  <c r="IO25" i="90"/>
  <c r="FX19" i="90"/>
  <c r="AJ17" i="90"/>
  <c r="G17" i="90" s="1"/>
  <c r="J17" i="90" s="1"/>
  <c r="EW17" i="90" s="1"/>
  <c r="ET17" i="90"/>
  <c r="GU17" i="90"/>
  <c r="BG21" i="90"/>
  <c r="I21" i="90" s="1"/>
  <c r="ET15" i="90"/>
  <c r="AJ13" i="90"/>
  <c r="G13" i="90" s="1"/>
  <c r="ET13" i="90"/>
  <c r="GU13" i="90"/>
  <c r="HR13" i="90"/>
  <c r="BG22" i="90"/>
  <c r="I22" i="90" s="1"/>
  <c r="CX22" i="90"/>
  <c r="ET41" i="90"/>
  <c r="ET19" i="90"/>
  <c r="ET21" i="90"/>
  <c r="HR23" i="90"/>
  <c r="IO23" i="90"/>
  <c r="EO20" i="90"/>
  <c r="CX12" i="90"/>
  <c r="ET12" i="90"/>
  <c r="ET9" i="90"/>
  <c r="GU21" i="90"/>
  <c r="BG15" i="90"/>
  <c r="I15" i="90" s="1"/>
  <c r="HR35" i="90"/>
  <c r="HR39" i="90"/>
  <c r="FX22" i="90"/>
  <c r="ET24" i="90"/>
  <c r="ET23" i="90"/>
  <c r="CX20" i="90"/>
  <c r="AJ21" i="90"/>
  <c r="G21" i="90" s="1"/>
  <c r="K21" i="90" s="1"/>
  <c r="FX17" i="90"/>
  <c r="ET14" i="90"/>
  <c r="FX9" i="90"/>
  <c r="FX10" i="90"/>
  <c r="AJ26" i="90"/>
  <c r="G26" i="90" s="1"/>
  <c r="ET26" i="90"/>
  <c r="ET42" i="89"/>
  <c r="GU42" i="89"/>
  <c r="HR42" i="89"/>
  <c r="BG43" i="89"/>
  <c r="I43" i="89" s="1"/>
  <c r="CX43" i="89"/>
  <c r="HR43" i="89"/>
  <c r="CX44" i="89"/>
  <c r="ET44" i="89"/>
  <c r="ET46" i="89"/>
  <c r="ET23" i="88"/>
  <c r="HR12" i="93"/>
  <c r="IO12" i="93"/>
  <c r="CX14" i="93"/>
  <c r="EO14" i="93"/>
  <c r="HR14" i="93"/>
  <c r="IO14" i="93"/>
  <c r="CX15" i="93"/>
  <c r="EO15" i="93"/>
  <c r="HR27" i="93"/>
  <c r="CX18" i="93"/>
  <c r="GU18" i="93"/>
  <c r="BG9" i="93"/>
  <c r="I9" i="93" s="1"/>
  <c r="IO24" i="93"/>
  <c r="EO13" i="93"/>
  <c r="ET13" i="93"/>
  <c r="FX22" i="93"/>
  <c r="AJ20" i="93"/>
  <c r="G20" i="93" s="1"/>
  <c r="GU20" i="93"/>
  <c r="HR20" i="93"/>
  <c r="CX10" i="93"/>
  <c r="GU10" i="93"/>
  <c r="BG26" i="93"/>
  <c r="I26" i="93" s="1"/>
  <c r="GU26" i="93"/>
  <c r="BG19" i="93"/>
  <c r="I19" i="93" s="1"/>
  <c r="GU19" i="93"/>
  <c r="BG16" i="93"/>
  <c r="I16" i="93" s="1"/>
  <c r="GU16" i="93"/>
  <c r="BG28" i="93"/>
  <c r="I28" i="93" s="1"/>
  <c r="GU28" i="93"/>
  <c r="BG11" i="93"/>
  <c r="I11" i="93" s="1"/>
  <c r="GU11" i="93"/>
  <c r="BG25" i="93"/>
  <c r="I25" i="93" s="1"/>
  <c r="GU25" i="93"/>
  <c r="HR25" i="93"/>
  <c r="BG29" i="93"/>
  <c r="I29" i="93" s="1"/>
  <c r="CX29" i="93"/>
  <c r="GU29" i="93"/>
  <c r="BG30" i="93"/>
  <c r="I30" i="93" s="1"/>
  <c r="GU30" i="93"/>
  <c r="HR30" i="93"/>
  <c r="BG31" i="93"/>
  <c r="I31" i="93" s="1"/>
  <c r="CX31" i="93"/>
  <c r="GU31" i="93"/>
  <c r="BG32" i="93"/>
  <c r="I32" i="93" s="1"/>
  <c r="GU32" i="93"/>
  <c r="BG33" i="93"/>
  <c r="I33" i="93" s="1"/>
  <c r="CX33" i="93"/>
  <c r="GU33" i="93"/>
  <c r="BG34" i="93"/>
  <c r="I34" i="93" s="1"/>
  <c r="GU34" i="93"/>
  <c r="HR34" i="93"/>
  <c r="BG35" i="93"/>
  <c r="I35" i="93" s="1"/>
  <c r="CX35" i="93"/>
  <c r="GU35" i="93"/>
  <c r="BG36" i="93"/>
  <c r="I36" i="93" s="1"/>
  <c r="GU36" i="93"/>
  <c r="HR36" i="93"/>
  <c r="BG37" i="93"/>
  <c r="I37" i="93" s="1"/>
  <c r="CX37" i="93"/>
  <c r="GU37" i="93"/>
  <c r="BG38" i="93"/>
  <c r="I38" i="93" s="1"/>
  <c r="GU38" i="93"/>
  <c r="HR38" i="93"/>
  <c r="BG39" i="93"/>
  <c r="I39" i="93" s="1"/>
  <c r="CX39" i="93"/>
  <c r="GU39" i="93"/>
  <c r="BG40" i="93"/>
  <c r="I40" i="93" s="1"/>
  <c r="GU40" i="93"/>
  <c r="HR40" i="93"/>
  <c r="BG41" i="93"/>
  <c r="I41" i="93" s="1"/>
  <c r="CX41" i="93"/>
  <c r="GU41" i="93"/>
  <c r="BG42" i="93"/>
  <c r="I42" i="93" s="1"/>
  <c r="GU42" i="93"/>
  <c r="AJ17" i="93"/>
  <c r="G17" i="93" s="1"/>
  <c r="BG17" i="93"/>
  <c r="I17" i="93" s="1"/>
  <c r="FX17" i="93"/>
  <c r="GU17" i="93"/>
  <c r="AJ12" i="93"/>
  <c r="G12" i="93" s="1"/>
  <c r="BG12" i="93"/>
  <c r="I12" i="93" s="1"/>
  <c r="IO15" i="93"/>
  <c r="AJ27" i="93"/>
  <c r="G27" i="93" s="1"/>
  <c r="BG27" i="93"/>
  <c r="I27" i="93" s="1"/>
  <c r="HR9" i="93"/>
  <c r="CX23" i="93"/>
  <c r="FX12" i="93"/>
  <c r="GU12" i="93"/>
  <c r="AJ14" i="93"/>
  <c r="G14" i="93" s="1"/>
  <c r="BG14" i="93"/>
  <c r="I14" i="93" s="1"/>
  <c r="ET14" i="93"/>
  <c r="FX14" i="93"/>
  <c r="GU14" i="93"/>
  <c r="AJ15" i="93"/>
  <c r="G15" i="93" s="1"/>
  <c r="BG15" i="93"/>
  <c r="I15" i="93" s="1"/>
  <c r="IO27" i="93"/>
  <c r="EO18" i="93"/>
  <c r="ET18" i="93"/>
  <c r="FX23" i="93"/>
  <c r="AJ24" i="93"/>
  <c r="G24" i="93" s="1"/>
  <c r="HR24" i="93"/>
  <c r="CX13" i="93"/>
  <c r="GU13" i="93"/>
  <c r="BG21" i="93"/>
  <c r="I21" i="93" s="1"/>
  <c r="IO20" i="93"/>
  <c r="EO10" i="93"/>
  <c r="ET10" i="93"/>
  <c r="EO26" i="93"/>
  <c r="IO26" i="93"/>
  <c r="EO19" i="93"/>
  <c r="ET19" i="93"/>
  <c r="EO16" i="93"/>
  <c r="IO16" i="93"/>
  <c r="EO28" i="93"/>
  <c r="ET28" i="93"/>
  <c r="EO11" i="93"/>
  <c r="IO11" i="93"/>
  <c r="EO25" i="93"/>
  <c r="ET25" i="93"/>
  <c r="IO25" i="93"/>
  <c r="EO29" i="93"/>
  <c r="IO29" i="93"/>
  <c r="EO30" i="93"/>
  <c r="ET30" i="93"/>
  <c r="IO30" i="93"/>
  <c r="EO31" i="93"/>
  <c r="IO31" i="93"/>
  <c r="EO32" i="93"/>
  <c r="ET32" i="93"/>
  <c r="IO32" i="93"/>
  <c r="EO33" i="93"/>
  <c r="FX33" i="93"/>
  <c r="IO33" i="93"/>
  <c r="AJ34" i="93"/>
  <c r="G34" i="93" s="1"/>
  <c r="EO34" i="93"/>
  <c r="ET34" i="93"/>
  <c r="IO34" i="93"/>
  <c r="EO35" i="93"/>
  <c r="FX35" i="93"/>
  <c r="IO35" i="93"/>
  <c r="AJ36" i="93"/>
  <c r="G36" i="93" s="1"/>
  <c r="EO36" i="93"/>
  <c r="ET36" i="93"/>
  <c r="IO36" i="93"/>
  <c r="EO37" i="93"/>
  <c r="FX37" i="93"/>
  <c r="IO37" i="93"/>
  <c r="AJ38" i="93"/>
  <c r="G38" i="93" s="1"/>
  <c r="EO38" i="93"/>
  <c r="ET38" i="93"/>
  <c r="IO38" i="93"/>
  <c r="EO39" i="93"/>
  <c r="FX39" i="93"/>
  <c r="IO39" i="93"/>
  <c r="AJ40" i="93"/>
  <c r="G40" i="93" s="1"/>
  <c r="EO40" i="93"/>
  <c r="ET40" i="93"/>
  <c r="IO40" i="93"/>
  <c r="EO41" i="93"/>
  <c r="FX41" i="93"/>
  <c r="IO41" i="93"/>
  <c r="AJ42" i="93"/>
  <c r="G42" i="93" s="1"/>
  <c r="EO42" i="93"/>
  <c r="ET42" i="93"/>
  <c r="BG43" i="93"/>
  <c r="I43" i="93" s="1"/>
  <c r="EO43" i="93"/>
  <c r="IO9" i="93"/>
  <c r="EO23" i="93"/>
  <c r="FX13" i="93"/>
  <c r="AJ21" i="93"/>
  <c r="G21" i="93" s="1"/>
  <c r="HR21" i="93"/>
  <c r="CX22" i="93"/>
  <c r="GU22" i="93"/>
  <c r="BG20" i="93"/>
  <c r="I20" i="93" s="1"/>
  <c r="HR26" i="93"/>
  <c r="CX19" i="93"/>
  <c r="HR16" i="93"/>
  <c r="CX28" i="93"/>
  <c r="HR11" i="93"/>
  <c r="CX25" i="93"/>
  <c r="HR29" i="93"/>
  <c r="CX30" i="93"/>
  <c r="HR31" i="93"/>
  <c r="CX32" i="93"/>
  <c r="HR33" i="93"/>
  <c r="CX34" i="93"/>
  <c r="HR35" i="93"/>
  <c r="CX36" i="93"/>
  <c r="HR37" i="93"/>
  <c r="CX38" i="93"/>
  <c r="HR39" i="93"/>
  <c r="CX40" i="93"/>
  <c r="HR41" i="93"/>
  <c r="CX42" i="93"/>
  <c r="IO42" i="93"/>
  <c r="ET11" i="92"/>
  <c r="ET33" i="92"/>
  <c r="ET41" i="92"/>
  <c r="ET34" i="92"/>
  <c r="ET38" i="92"/>
  <c r="ET40" i="92"/>
  <c r="ET30" i="92"/>
  <c r="GU30" i="92"/>
  <c r="HR30" i="92"/>
  <c r="BG31" i="92"/>
  <c r="I31" i="92" s="1"/>
  <c r="CX31" i="92"/>
  <c r="HR31" i="92"/>
  <c r="CX32" i="92"/>
  <c r="ET32" i="92"/>
  <c r="HR13" i="92"/>
  <c r="CX16" i="92"/>
  <c r="ET16" i="92"/>
  <c r="HR22" i="92"/>
  <c r="CX20" i="92"/>
  <c r="HR10" i="92"/>
  <c r="CX14" i="92"/>
  <c r="HR27" i="92"/>
  <c r="CX25" i="92"/>
  <c r="HR15" i="92"/>
  <c r="CX23" i="92"/>
  <c r="HR26" i="92"/>
  <c r="CX21" i="92"/>
  <c r="HR9" i="92"/>
  <c r="CX18" i="92"/>
  <c r="IO18" i="92"/>
  <c r="HR16" i="92"/>
  <c r="CX19" i="92"/>
  <c r="HR19" i="92"/>
  <c r="CX11" i="92"/>
  <c r="FX32" i="92"/>
  <c r="AJ33" i="92"/>
  <c r="G33" i="92" s="1"/>
  <c r="CX33" i="92"/>
  <c r="IO33" i="92"/>
  <c r="EO34" i="92"/>
  <c r="IO34" i="92"/>
  <c r="EO35" i="92"/>
  <c r="IO36" i="92"/>
  <c r="GU40" i="92"/>
  <c r="HR40" i="92"/>
  <c r="BG41" i="92"/>
  <c r="I41" i="92" s="1"/>
  <c r="GU41" i="92"/>
  <c r="BG42" i="92"/>
  <c r="I42" i="92" s="1"/>
  <c r="GU42" i="92"/>
  <c r="ET37" i="92"/>
  <c r="HR37" i="92"/>
  <c r="IO37" i="92"/>
  <c r="EO38" i="92"/>
  <c r="AJ22" i="92"/>
  <c r="G22" i="92" s="1"/>
  <c r="FX20" i="92"/>
  <c r="AJ10" i="92"/>
  <c r="G10" i="92" s="1"/>
  <c r="FX14" i="92"/>
  <c r="AJ27" i="92"/>
  <c r="G27" i="92" s="1"/>
  <c r="FX25" i="92"/>
  <c r="AJ15" i="92"/>
  <c r="G15" i="92" s="1"/>
  <c r="FX23" i="92"/>
  <c r="AJ26" i="92"/>
  <c r="G26" i="92" s="1"/>
  <c r="FX21" i="92"/>
  <c r="AJ9" i="92"/>
  <c r="G9" i="92" s="1"/>
  <c r="FX18" i="92"/>
  <c r="FX13" i="92"/>
  <c r="AJ16" i="92"/>
  <c r="G16" i="92" s="1"/>
  <c r="FX16" i="92"/>
  <c r="AJ19" i="92"/>
  <c r="G19" i="92" s="1"/>
  <c r="ET19" i="92"/>
  <c r="FX19" i="92"/>
  <c r="AJ11" i="92"/>
  <c r="G11" i="92" s="1"/>
  <c r="EO11" i="92"/>
  <c r="IO11" i="92"/>
  <c r="EO17" i="92"/>
  <c r="GU24" i="92"/>
  <c r="HR24" i="92"/>
  <c r="BG12" i="92"/>
  <c r="I12" i="92" s="1"/>
  <c r="CX12" i="92"/>
  <c r="HR12" i="92"/>
  <c r="CX28" i="92"/>
  <c r="GU29" i="92"/>
  <c r="BG30" i="92"/>
  <c r="I30" i="92" s="1"/>
  <c r="EO22" i="92"/>
  <c r="FX22" i="92"/>
  <c r="IO22" i="92"/>
  <c r="AJ20" i="92"/>
  <c r="G20" i="92" s="1"/>
  <c r="EO20" i="92"/>
  <c r="ET20" i="92"/>
  <c r="IO20" i="92"/>
  <c r="EO10" i="92"/>
  <c r="FX10" i="92"/>
  <c r="IO10" i="92"/>
  <c r="AJ14" i="92"/>
  <c r="G14" i="92" s="1"/>
  <c r="EO14" i="92"/>
  <c r="ET14" i="92"/>
  <c r="IO14" i="92"/>
  <c r="EO27" i="92"/>
  <c r="FX27" i="92"/>
  <c r="IO27" i="92"/>
  <c r="AJ25" i="92"/>
  <c r="G25" i="92" s="1"/>
  <c r="EO25" i="92"/>
  <c r="ET25" i="92"/>
  <c r="IO25" i="92"/>
  <c r="EO15" i="92"/>
  <c r="FX15" i="92"/>
  <c r="IO15" i="92"/>
  <c r="AJ23" i="92"/>
  <c r="G23" i="92" s="1"/>
  <c r="EO23" i="92"/>
  <c r="ET23" i="92"/>
  <c r="IO23" i="92"/>
  <c r="EO26" i="92"/>
  <c r="FX26" i="92"/>
  <c r="IO26" i="92"/>
  <c r="AJ21" i="92"/>
  <c r="G21" i="92" s="1"/>
  <c r="EO21" i="92"/>
  <c r="ET21" i="92"/>
  <c r="IO21" i="92"/>
  <c r="EO9" i="92"/>
  <c r="FX9" i="92"/>
  <c r="IO9" i="92"/>
  <c r="AJ18" i="92"/>
  <c r="G18" i="92" s="1"/>
  <c r="EO18" i="92"/>
  <c r="ET18" i="92"/>
  <c r="CX13" i="92"/>
  <c r="GU19" i="92"/>
  <c r="FX11" i="92"/>
  <c r="AJ17" i="92"/>
  <c r="G17" i="92" s="1"/>
  <c r="ET17" i="92"/>
  <c r="FX17" i="92"/>
  <c r="IO17" i="92"/>
  <c r="AJ24" i="92"/>
  <c r="G24" i="92" s="1"/>
  <c r="EO24" i="92"/>
  <c r="IO24" i="92"/>
  <c r="EO12" i="92"/>
  <c r="GU28" i="92"/>
  <c r="HR28" i="92"/>
  <c r="BG29" i="92"/>
  <c r="I29" i="92" s="1"/>
  <c r="CX29" i="92"/>
  <c r="HR29" i="92"/>
  <c r="CX30" i="92"/>
  <c r="GU31" i="92"/>
  <c r="BG32" i="92"/>
  <c r="I32" i="92" s="1"/>
  <c r="GU33" i="92"/>
  <c r="BG34" i="92"/>
  <c r="I34" i="92" s="1"/>
  <c r="GU32" i="92"/>
  <c r="HR32" i="92"/>
  <c r="BG33" i="92"/>
  <c r="I33" i="92" s="1"/>
  <c r="FX33" i="92"/>
  <c r="HR33" i="92"/>
  <c r="AJ34" i="92"/>
  <c r="G34" i="92" s="1"/>
  <c r="CX34" i="92"/>
  <c r="GU35" i="92"/>
  <c r="BG36" i="92"/>
  <c r="I36" i="92" s="1"/>
  <c r="BG22" i="92"/>
  <c r="I22" i="92" s="1"/>
  <c r="CX22" i="92"/>
  <c r="GU22" i="92"/>
  <c r="BG20" i="92"/>
  <c r="I20" i="92" s="1"/>
  <c r="GU20" i="92"/>
  <c r="HR20" i="92"/>
  <c r="BG10" i="92"/>
  <c r="I10" i="92" s="1"/>
  <c r="CX10" i="92"/>
  <c r="GU10" i="92"/>
  <c r="BG14" i="92"/>
  <c r="I14" i="92" s="1"/>
  <c r="GU14" i="92"/>
  <c r="HR14" i="92"/>
  <c r="BG27" i="92"/>
  <c r="I27" i="92" s="1"/>
  <c r="CX27" i="92"/>
  <c r="GU27" i="92"/>
  <c r="BG25" i="92"/>
  <c r="I25" i="92" s="1"/>
  <c r="GU25" i="92"/>
  <c r="HR25" i="92"/>
  <c r="BG15" i="92"/>
  <c r="I15" i="92" s="1"/>
  <c r="CX15" i="92"/>
  <c r="GU15" i="92"/>
  <c r="BG23" i="92"/>
  <c r="I23" i="92" s="1"/>
  <c r="GU23" i="92"/>
  <c r="HR23" i="92"/>
  <c r="BG26" i="92"/>
  <c r="I26" i="92" s="1"/>
  <c r="CX26" i="92"/>
  <c r="GU26" i="92"/>
  <c r="BG21" i="92"/>
  <c r="I21" i="92" s="1"/>
  <c r="GU21" i="92"/>
  <c r="HR21" i="92"/>
  <c r="BG9" i="92"/>
  <c r="I9" i="92" s="1"/>
  <c r="CX9" i="92"/>
  <c r="GU9" i="92"/>
  <c r="BG18" i="92"/>
  <c r="I18" i="92" s="1"/>
  <c r="HR18" i="92"/>
  <c r="AJ13" i="92"/>
  <c r="G13" i="92" s="1"/>
  <c r="EO19" i="92"/>
  <c r="GU11" i="92"/>
  <c r="HR11" i="92"/>
  <c r="BG17" i="92"/>
  <c r="I17" i="92" s="1"/>
  <c r="CX17" i="92"/>
  <c r="HR17" i="92"/>
  <c r="CX24" i="92"/>
  <c r="GU12" i="92"/>
  <c r="BG28" i="92"/>
  <c r="I28" i="92" s="1"/>
  <c r="FX28" i="92"/>
  <c r="AJ29" i="92"/>
  <c r="G29" i="92" s="1"/>
  <c r="ET29" i="92"/>
  <c r="FX29" i="92"/>
  <c r="IO29" i="92"/>
  <c r="AJ30" i="92"/>
  <c r="G30" i="92" s="1"/>
  <c r="EO30" i="92"/>
  <c r="IO30" i="92"/>
  <c r="EO31" i="92"/>
  <c r="FX30" i="92"/>
  <c r="AJ31" i="92"/>
  <c r="G31" i="92" s="1"/>
  <c r="ET31" i="92"/>
  <c r="FX31" i="92"/>
  <c r="IO31" i="92"/>
  <c r="AJ32" i="92"/>
  <c r="G32" i="92" s="1"/>
  <c r="EO32" i="92"/>
  <c r="IO32" i="92"/>
  <c r="EO33" i="92"/>
  <c r="GU34" i="92"/>
  <c r="BG35" i="92"/>
  <c r="I35" i="92" s="1"/>
  <c r="FX35" i="92"/>
  <c r="HR35" i="92"/>
  <c r="AJ36" i="92"/>
  <c r="G36" i="92" s="1"/>
  <c r="CX36" i="92"/>
  <c r="ET36" i="92"/>
  <c r="GU36" i="92"/>
  <c r="BG37" i="92"/>
  <c r="I37" i="92" s="1"/>
  <c r="GU37" i="92"/>
  <c r="BG38" i="92"/>
  <c r="I38" i="92" s="1"/>
  <c r="FX38" i="92"/>
  <c r="IO38" i="92"/>
  <c r="AJ39" i="92"/>
  <c r="G39" i="92" s="1"/>
  <c r="EO39" i="92"/>
  <c r="ET39" i="92"/>
  <c r="FX39" i="92"/>
  <c r="IO39" i="92"/>
  <c r="AJ40" i="92"/>
  <c r="G40" i="92" s="1"/>
  <c r="EO40" i="92"/>
  <c r="FX41" i="92"/>
  <c r="AJ42" i="92"/>
  <c r="G42" i="92" s="1"/>
  <c r="ET42" i="92"/>
  <c r="EO37" i="92"/>
  <c r="FX37" i="92"/>
  <c r="AJ38" i="92"/>
  <c r="G38" i="92" s="1"/>
  <c r="FX40" i="92"/>
  <c r="IO40" i="92"/>
  <c r="AJ41" i="92"/>
  <c r="G41" i="92" s="1"/>
  <c r="EO41" i="92"/>
  <c r="IO41" i="92"/>
  <c r="EO42" i="92"/>
  <c r="FX42" i="92"/>
  <c r="IO42" i="92"/>
  <c r="FX34" i="92"/>
  <c r="HR34" i="92"/>
  <c r="AJ35" i="92"/>
  <c r="G35" i="92" s="1"/>
  <c r="CX35" i="92"/>
  <c r="ET35" i="92"/>
  <c r="IO35" i="92"/>
  <c r="EO36" i="92"/>
  <c r="FX36" i="92"/>
  <c r="HR36" i="92"/>
  <c r="AJ37" i="92"/>
  <c r="G37" i="92" s="1"/>
  <c r="CX37" i="92"/>
  <c r="GU38" i="92"/>
  <c r="HR38" i="92"/>
  <c r="BG39" i="92"/>
  <c r="I39" i="92" s="1"/>
  <c r="CX39" i="92"/>
  <c r="GU39" i="92"/>
  <c r="HR39" i="92"/>
  <c r="BG40" i="92"/>
  <c r="I40" i="92" s="1"/>
  <c r="CX40" i="92"/>
  <c r="CX41" i="92"/>
  <c r="HR42" i="92"/>
  <c r="IO18" i="91"/>
  <c r="EO19" i="91"/>
  <c r="ET24" i="91"/>
  <c r="HR16" i="91"/>
  <c r="IO16" i="91"/>
  <c r="EO15" i="91"/>
  <c r="FX15" i="91"/>
  <c r="IO15" i="91"/>
  <c r="AJ14" i="91"/>
  <c r="G14" i="91" s="1"/>
  <c r="FX14" i="91"/>
  <c r="GU14" i="91"/>
  <c r="CX9" i="91"/>
  <c r="EO9" i="91"/>
  <c r="CX11" i="91"/>
  <c r="FX12" i="91"/>
  <c r="GU12" i="91"/>
  <c r="AJ13" i="91"/>
  <c r="G13" i="91" s="1"/>
  <c r="K13" i="91" s="1"/>
  <c r="BG13" i="91"/>
  <c r="I13" i="91" s="1"/>
  <c r="FX13" i="91"/>
  <c r="GU13" i="91"/>
  <c r="AJ10" i="91"/>
  <c r="G10" i="91" s="1"/>
  <c r="J10" i="91" s="1"/>
  <c r="EW10" i="91" s="1"/>
  <c r="BG10" i="91"/>
  <c r="I10" i="91" s="1"/>
  <c r="ET16" i="91"/>
  <c r="ET23" i="91"/>
  <c r="HR23" i="91"/>
  <c r="IO23" i="91"/>
  <c r="CX24" i="91"/>
  <c r="EO24" i="91"/>
  <c r="HR24" i="91"/>
  <c r="CX25" i="91"/>
  <c r="ET25" i="91"/>
  <c r="ET9" i="91"/>
  <c r="FX19" i="91"/>
  <c r="AJ20" i="91"/>
  <c r="G20" i="91" s="1"/>
  <c r="ET20" i="91"/>
  <c r="FX20" i="91"/>
  <c r="GU20" i="91"/>
  <c r="AJ21" i="91"/>
  <c r="G21" i="91" s="1"/>
  <c r="BG21" i="91"/>
  <c r="I21" i="91" s="1"/>
  <c r="GU21" i="91"/>
  <c r="BG22" i="91"/>
  <c r="I22" i="91" s="1"/>
  <c r="AJ12" i="91"/>
  <c r="G12" i="91" s="1"/>
  <c r="BG12" i="91"/>
  <c r="I12" i="91" s="1"/>
  <c r="HR10" i="91"/>
  <c r="IO10" i="91"/>
  <c r="CX17" i="91"/>
  <c r="EO17" i="91"/>
  <c r="HR17" i="91"/>
  <c r="IO17" i="91"/>
  <c r="CX16" i="91"/>
  <c r="EO16" i="91"/>
  <c r="ET15" i="91"/>
  <c r="IO9" i="91"/>
  <c r="EO11" i="91"/>
  <c r="FX11" i="91"/>
  <c r="AJ18" i="91"/>
  <c r="G18" i="91" s="1"/>
  <c r="ET18" i="91"/>
  <c r="FX18" i="91"/>
  <c r="GU18" i="91"/>
  <c r="AJ19" i="91"/>
  <c r="G19" i="91" s="1"/>
  <c r="BG19" i="91"/>
  <c r="I19" i="91" s="1"/>
  <c r="K19" i="91" s="1"/>
  <c r="GU19" i="91"/>
  <c r="BG20" i="91"/>
  <c r="I20" i="91" s="1"/>
  <c r="HR21" i="91"/>
  <c r="IO21" i="91"/>
  <c r="CX22" i="91"/>
  <c r="EO22" i="91"/>
  <c r="HR22" i="91"/>
  <c r="CX23" i="91"/>
  <c r="IO24" i="91"/>
  <c r="EO25" i="91"/>
  <c r="FX25" i="91"/>
  <c r="CX12" i="91"/>
  <c r="EO12" i="91"/>
  <c r="FX10" i="91"/>
  <c r="GU10" i="91"/>
  <c r="AJ17" i="91"/>
  <c r="G17" i="91" s="1"/>
  <c r="K17" i="91" s="1"/>
  <c r="BG17" i="91"/>
  <c r="I17" i="91" s="1"/>
  <c r="ET17" i="91"/>
  <c r="FX17" i="91"/>
  <c r="GU17" i="91"/>
  <c r="AJ16" i="91"/>
  <c r="G16" i="91" s="1"/>
  <c r="BG16" i="91"/>
  <c r="I16" i="91" s="1"/>
  <c r="HR15" i="91"/>
  <c r="CX14" i="91"/>
  <c r="HR11" i="91"/>
  <c r="IO11" i="91"/>
  <c r="CX18" i="91"/>
  <c r="EO18" i="91"/>
  <c r="HR18" i="91"/>
  <c r="CX19" i="91"/>
  <c r="IO20" i="91"/>
  <c r="EO21" i="91"/>
  <c r="FX21" i="91"/>
  <c r="AJ22" i="91"/>
  <c r="G22" i="91" s="1"/>
  <c r="ET22" i="91"/>
  <c r="FX22" i="91"/>
  <c r="GU22" i="91"/>
  <c r="AJ23" i="91"/>
  <c r="G23" i="91" s="1"/>
  <c r="BG23" i="91"/>
  <c r="I23" i="91" s="1"/>
  <c r="GU23" i="91"/>
  <c r="BG24" i="91"/>
  <c r="I24" i="91" s="1"/>
  <c r="HR25" i="91"/>
  <c r="IO25" i="91"/>
  <c r="HR12" i="91"/>
  <c r="IO12" i="91"/>
  <c r="CX13" i="91"/>
  <c r="EO13" i="91"/>
  <c r="HR13" i="91"/>
  <c r="IO13" i="91"/>
  <c r="CX10" i="91"/>
  <c r="EO10" i="91"/>
  <c r="FX16" i="91"/>
  <c r="GU16" i="91"/>
  <c r="AJ15" i="91"/>
  <c r="G15" i="91" s="1"/>
  <c r="BG15" i="91"/>
  <c r="I15" i="91" s="1"/>
  <c r="CX15" i="91"/>
  <c r="GU15" i="91"/>
  <c r="BG14" i="91"/>
  <c r="I14" i="91" s="1"/>
  <c r="EO14" i="91"/>
  <c r="HR14" i="91"/>
  <c r="BG9" i="91"/>
  <c r="I9" i="91" s="1"/>
  <c r="FX9" i="91"/>
  <c r="GU9" i="91"/>
  <c r="AJ11" i="91"/>
  <c r="G11" i="91" s="1"/>
  <c r="K11" i="91" s="1"/>
  <c r="BG11" i="91"/>
  <c r="I11" i="91" s="1"/>
  <c r="GU11" i="91"/>
  <c r="BG18" i="91"/>
  <c r="I18" i="91" s="1"/>
  <c r="HR19" i="91"/>
  <c r="IO19" i="91"/>
  <c r="CX20" i="91"/>
  <c r="EO20" i="91"/>
  <c r="HR20" i="91"/>
  <c r="CX21" i="91"/>
  <c r="IO22" i="91"/>
  <c r="EO23" i="91"/>
  <c r="FX23" i="91"/>
  <c r="AJ24" i="91"/>
  <c r="G24" i="91" s="1"/>
  <c r="K24" i="91" s="1"/>
  <c r="FX24" i="91"/>
  <c r="GU24" i="91"/>
  <c r="AJ25" i="91"/>
  <c r="G25" i="91" s="1"/>
  <c r="BG25" i="91"/>
  <c r="I25" i="91" s="1"/>
  <c r="GU25" i="91"/>
  <c r="HR11" i="90"/>
  <c r="BG20" i="90"/>
  <c r="I20" i="90" s="1"/>
  <c r="CX9" i="90"/>
  <c r="HR20" i="90"/>
  <c r="CX11" i="90"/>
  <c r="IO17" i="90"/>
  <c r="EO21" i="90"/>
  <c r="FX21" i="90"/>
  <c r="AJ15" i="90"/>
  <c r="G15" i="90" s="1"/>
  <c r="FX15" i="90"/>
  <c r="GU15" i="90"/>
  <c r="AJ23" i="90"/>
  <c r="G23" i="90" s="1"/>
  <c r="BG23" i="90"/>
  <c r="I23" i="90" s="1"/>
  <c r="GU23" i="90"/>
  <c r="HR12" i="90"/>
  <c r="IO12" i="90"/>
  <c r="CX25" i="90"/>
  <c r="EO25" i="90"/>
  <c r="HR25" i="90"/>
  <c r="BG11" i="90"/>
  <c r="I11" i="90" s="1"/>
  <c r="K11" i="90" s="1"/>
  <c r="HR19" i="90"/>
  <c r="IO19" i="90"/>
  <c r="CX17" i="90"/>
  <c r="EO17" i="90"/>
  <c r="HR17" i="90"/>
  <c r="CX21" i="90"/>
  <c r="IO15" i="90"/>
  <c r="EO23" i="90"/>
  <c r="FX23" i="90"/>
  <c r="AJ20" i="90"/>
  <c r="G20" i="90" s="1"/>
  <c r="ET20" i="90"/>
  <c r="FX20" i="90"/>
  <c r="GU20" i="90"/>
  <c r="AJ12" i="90"/>
  <c r="G12" i="90" s="1"/>
  <c r="BG12" i="90"/>
  <c r="I12" i="90" s="1"/>
  <c r="GU12" i="90"/>
  <c r="BG25" i="90"/>
  <c r="I25" i="90" s="1"/>
  <c r="HR9" i="90"/>
  <c r="IO9" i="90"/>
  <c r="CX13" i="90"/>
  <c r="EO13" i="90"/>
  <c r="IO13" i="90"/>
  <c r="EO11" i="90"/>
  <c r="CX19" i="90"/>
  <c r="AJ11" i="90"/>
  <c r="G11" i="90" s="1"/>
  <c r="ET11" i="90"/>
  <c r="FX11" i="90"/>
  <c r="GU11" i="90"/>
  <c r="AJ19" i="90"/>
  <c r="G19" i="90" s="1"/>
  <c r="BG19" i="90"/>
  <c r="I19" i="90" s="1"/>
  <c r="GU19" i="90"/>
  <c r="BG17" i="90"/>
  <c r="I17" i="90" s="1"/>
  <c r="HR21" i="90"/>
  <c r="IO21" i="90"/>
  <c r="CX15" i="90"/>
  <c r="EO15" i="90"/>
  <c r="HR15" i="90"/>
  <c r="CX23" i="90"/>
  <c r="IO20" i="90"/>
  <c r="EO12" i="90"/>
  <c r="FX12" i="90"/>
  <c r="AJ25" i="90"/>
  <c r="G25" i="90" s="1"/>
  <c r="ET25" i="90"/>
  <c r="FX25" i="90"/>
  <c r="GU25" i="90"/>
  <c r="AJ9" i="90"/>
  <c r="G9" i="90" s="1"/>
  <c r="BG9" i="90"/>
  <c r="I9" i="90" s="1"/>
  <c r="EO9" i="90"/>
  <c r="GU9" i="90"/>
  <c r="BG13" i="90"/>
  <c r="I13" i="90" s="1"/>
  <c r="HR14" i="90"/>
  <c r="CX18" i="90"/>
  <c r="HR24" i="90"/>
  <c r="CX16" i="90"/>
  <c r="HR26" i="90"/>
  <c r="CX10" i="90"/>
  <c r="HR27" i="90"/>
  <c r="CX28" i="90"/>
  <c r="HR29" i="90"/>
  <c r="CX30" i="90"/>
  <c r="GU22" i="90"/>
  <c r="BG14" i="90"/>
  <c r="I14" i="90" s="1"/>
  <c r="CX14" i="90"/>
  <c r="GU14" i="90"/>
  <c r="BG18" i="90"/>
  <c r="I18" i="90" s="1"/>
  <c r="GU18" i="90"/>
  <c r="HR18" i="90"/>
  <c r="BG24" i="90"/>
  <c r="I24" i="90" s="1"/>
  <c r="J24" i="90" s="1"/>
  <c r="EW24" i="90" s="1"/>
  <c r="CX24" i="90"/>
  <c r="GU24" i="90"/>
  <c r="BG16" i="90"/>
  <c r="I16" i="90" s="1"/>
  <c r="GU16" i="90"/>
  <c r="HR16" i="90"/>
  <c r="BG26" i="90"/>
  <c r="I26" i="90" s="1"/>
  <c r="CX26" i="90"/>
  <c r="GU26" i="90"/>
  <c r="BG10" i="90"/>
  <c r="I10" i="90" s="1"/>
  <c r="GU10" i="90"/>
  <c r="HR10" i="90"/>
  <c r="BG27" i="90"/>
  <c r="I27" i="90" s="1"/>
  <c r="J27" i="90" s="1"/>
  <c r="EW27" i="90" s="1"/>
  <c r="CX27" i="90"/>
  <c r="GU27" i="90"/>
  <c r="BG28" i="90"/>
  <c r="I28" i="90" s="1"/>
  <c r="GU28" i="90"/>
  <c r="HR28" i="90"/>
  <c r="BG29" i="90"/>
  <c r="I29" i="90" s="1"/>
  <c r="CX29" i="90"/>
  <c r="GU29" i="90"/>
  <c r="BG30" i="90"/>
  <c r="I30" i="90" s="1"/>
  <c r="GU30" i="90"/>
  <c r="HR30" i="90"/>
  <c r="BG31" i="90"/>
  <c r="I31" i="90" s="1"/>
  <c r="K31" i="90" s="1"/>
  <c r="CX31" i="90"/>
  <c r="GU31" i="90"/>
  <c r="BG32" i="90"/>
  <c r="I32" i="90" s="1"/>
  <c r="GU32" i="90"/>
  <c r="HR32" i="90"/>
  <c r="BG33" i="90"/>
  <c r="I33" i="90" s="1"/>
  <c r="CX33" i="90"/>
  <c r="GU33" i="90"/>
  <c r="BG34" i="90"/>
  <c r="I34" i="90" s="1"/>
  <c r="GU34" i="90"/>
  <c r="HR34" i="90"/>
  <c r="BG35" i="90"/>
  <c r="I35" i="90" s="1"/>
  <c r="K35" i="90" s="1"/>
  <c r="CX35" i="90"/>
  <c r="GU35" i="90"/>
  <c r="BG36" i="90"/>
  <c r="I36" i="90" s="1"/>
  <c r="GU36" i="90"/>
  <c r="HR36" i="90"/>
  <c r="BG37" i="90"/>
  <c r="I37" i="90" s="1"/>
  <c r="CX37" i="90"/>
  <c r="GU37" i="90"/>
  <c r="BG38" i="90"/>
  <c r="I38" i="90" s="1"/>
  <c r="GU38" i="90"/>
  <c r="HR38" i="90"/>
  <c r="BG39" i="90"/>
  <c r="I39" i="90" s="1"/>
  <c r="K39" i="90" s="1"/>
  <c r="CX39" i="90"/>
  <c r="GU39" i="90"/>
  <c r="EO40" i="90"/>
  <c r="FX40" i="90"/>
  <c r="HR40" i="90"/>
  <c r="IO40" i="90"/>
  <c r="AJ41" i="90"/>
  <c r="G41" i="90" s="1"/>
  <c r="CX41" i="90"/>
  <c r="EO41" i="90"/>
  <c r="IO41" i="90"/>
  <c r="EO42" i="90"/>
  <c r="FX42" i="90"/>
  <c r="HR42" i="90"/>
  <c r="IO42" i="90"/>
  <c r="AJ43" i="90"/>
  <c r="G43" i="90" s="1"/>
  <c r="CX43" i="90"/>
  <c r="EO43" i="90"/>
  <c r="EO22" i="90"/>
  <c r="ET22" i="90"/>
  <c r="IO22" i="90"/>
  <c r="EO14" i="90"/>
  <c r="FX14" i="90"/>
  <c r="IO14" i="90"/>
  <c r="AJ18" i="90"/>
  <c r="G18" i="90" s="1"/>
  <c r="K18" i="90" s="1"/>
  <c r="EO18" i="90"/>
  <c r="ET18" i="90"/>
  <c r="IO18" i="90"/>
  <c r="EO24" i="90"/>
  <c r="FX24" i="90"/>
  <c r="IO24" i="90"/>
  <c r="AJ16" i="90"/>
  <c r="G16" i="90" s="1"/>
  <c r="K16" i="90" s="1"/>
  <c r="EO16" i="90"/>
  <c r="ET16" i="90"/>
  <c r="IO16" i="90"/>
  <c r="EO26" i="90"/>
  <c r="FX26" i="90"/>
  <c r="IO26" i="90"/>
  <c r="AJ10" i="90"/>
  <c r="G10" i="90" s="1"/>
  <c r="EO10" i="90"/>
  <c r="ET10" i="90"/>
  <c r="IO10" i="90"/>
  <c r="EO27" i="90"/>
  <c r="FX27" i="90"/>
  <c r="IO27" i="90"/>
  <c r="AJ28" i="90"/>
  <c r="G28" i="90" s="1"/>
  <c r="EO28" i="90"/>
  <c r="ET28" i="90"/>
  <c r="IO28" i="90"/>
  <c r="EO29" i="90"/>
  <c r="FX29" i="90"/>
  <c r="IO29" i="90"/>
  <c r="AJ30" i="90"/>
  <c r="G30" i="90" s="1"/>
  <c r="K30" i="90" s="1"/>
  <c r="EO30" i="90"/>
  <c r="ET30" i="90"/>
  <c r="IO30" i="90"/>
  <c r="EO31" i="90"/>
  <c r="FX31" i="90"/>
  <c r="IO31" i="90"/>
  <c r="AJ32" i="90"/>
  <c r="G32" i="90" s="1"/>
  <c r="EO32" i="90"/>
  <c r="ET32" i="90"/>
  <c r="IO32" i="90"/>
  <c r="EO33" i="90"/>
  <c r="FX33" i="90"/>
  <c r="IO33" i="90"/>
  <c r="AJ34" i="90"/>
  <c r="G34" i="90" s="1"/>
  <c r="EO34" i="90"/>
  <c r="ET34" i="90"/>
  <c r="IO34" i="90"/>
  <c r="EO35" i="90"/>
  <c r="FX35" i="90"/>
  <c r="IO35" i="90"/>
  <c r="AJ36" i="90"/>
  <c r="G36" i="90" s="1"/>
  <c r="EO36" i="90"/>
  <c r="ET36" i="90"/>
  <c r="IO36" i="90"/>
  <c r="EO37" i="90"/>
  <c r="FX37" i="90"/>
  <c r="IO37" i="90"/>
  <c r="AJ38" i="90"/>
  <c r="G38" i="90" s="1"/>
  <c r="K38" i="90" s="1"/>
  <c r="EO38" i="90"/>
  <c r="ET38" i="90"/>
  <c r="IO38" i="90"/>
  <c r="EO39" i="90"/>
  <c r="FX39" i="90"/>
  <c r="IO39" i="90"/>
  <c r="BG40" i="90"/>
  <c r="I40" i="90" s="1"/>
  <c r="ET40" i="90"/>
  <c r="GU40" i="90"/>
  <c r="BG41" i="90"/>
  <c r="I41" i="90" s="1"/>
  <c r="FX41" i="90"/>
  <c r="GU41" i="90"/>
  <c r="HR41" i="90"/>
  <c r="AJ42" i="90"/>
  <c r="G42" i="90" s="1"/>
  <c r="BG42" i="90"/>
  <c r="I42" i="90" s="1"/>
  <c r="CX42" i="90"/>
  <c r="ET42" i="90"/>
  <c r="GU42" i="90"/>
  <c r="BG43" i="90"/>
  <c r="I43" i="90" s="1"/>
  <c r="FX43" i="90"/>
  <c r="GU43" i="90"/>
  <c r="HR43" i="90"/>
  <c r="HR31" i="90"/>
  <c r="CX32" i="90"/>
  <c r="HR33" i="90"/>
  <c r="CX34" i="90"/>
  <c r="CX36" i="90"/>
  <c r="HR37" i="90"/>
  <c r="CX38" i="90"/>
  <c r="HR25" i="89"/>
  <c r="CX26" i="89"/>
  <c r="HR27" i="89"/>
  <c r="CX28" i="89"/>
  <c r="HR29" i="89"/>
  <c r="CX30" i="89"/>
  <c r="IO32" i="89"/>
  <c r="ET40" i="89"/>
  <c r="FX38" i="89"/>
  <c r="AJ39" i="89"/>
  <c r="G39" i="89" s="1"/>
  <c r="K39" i="89" s="1"/>
  <c r="ET43" i="89"/>
  <c r="HR10" i="89"/>
  <c r="ET27" i="88"/>
  <c r="FX29" i="88"/>
  <c r="CX25" i="88"/>
  <c r="FX25" i="88"/>
  <c r="GU25" i="88"/>
  <c r="BG26" i="88"/>
  <c r="I26" i="88" s="1"/>
  <c r="ET26" i="88"/>
  <c r="ET30" i="88"/>
  <c r="ET16" i="88"/>
  <c r="ET11" i="88"/>
  <c r="CX24" i="89"/>
  <c r="HR23" i="89"/>
  <c r="CX20" i="89"/>
  <c r="HR16" i="89"/>
  <c r="CX11" i="89"/>
  <c r="HR12" i="89"/>
  <c r="CX14" i="89"/>
  <c r="CX22" i="89"/>
  <c r="HR15" i="89"/>
  <c r="CX9" i="89"/>
  <c r="HR17" i="89"/>
  <c r="HR19" i="89"/>
  <c r="CX18" i="89"/>
  <c r="HR21" i="89"/>
  <c r="CX13" i="89"/>
  <c r="EO33" i="89"/>
  <c r="FX39" i="89"/>
  <c r="IO39" i="89"/>
  <c r="AJ40" i="89"/>
  <c r="G40" i="89" s="1"/>
  <c r="EO40" i="89"/>
  <c r="IO40" i="89"/>
  <c r="EO41" i="89"/>
  <c r="ET21" i="89"/>
  <c r="ET19" i="89"/>
  <c r="ET17" i="89"/>
  <c r="ET15" i="89"/>
  <c r="ET10" i="89"/>
  <c r="ET12" i="89"/>
  <c r="ET16" i="89"/>
  <c r="ET23" i="89"/>
  <c r="ET25" i="89"/>
  <c r="ET27" i="89"/>
  <c r="ET29" i="89"/>
  <c r="GU37" i="89"/>
  <c r="BG38" i="89"/>
  <c r="I38" i="89" s="1"/>
  <c r="AJ45" i="89"/>
  <c r="G45" i="89" s="1"/>
  <c r="K45" i="89" s="1"/>
  <c r="ET34" i="89"/>
  <c r="GU34" i="89"/>
  <c r="HR34" i="89"/>
  <c r="BG35" i="89"/>
  <c r="I35" i="89" s="1"/>
  <c r="J35" i="89" s="1"/>
  <c r="EW35" i="89" s="1"/>
  <c r="CX35" i="89"/>
  <c r="HR35" i="89"/>
  <c r="CX36" i="89"/>
  <c r="ET36" i="89"/>
  <c r="ET38" i="89"/>
  <c r="GU45" i="89"/>
  <c r="BG46" i="89"/>
  <c r="I46" i="89" s="1"/>
  <c r="FX46" i="89"/>
  <c r="BG21" i="89"/>
  <c r="I21" i="89" s="1"/>
  <c r="FX21" i="89"/>
  <c r="GU21" i="89"/>
  <c r="AJ18" i="89"/>
  <c r="G18" i="89" s="1"/>
  <c r="BG18" i="89"/>
  <c r="I18" i="89" s="1"/>
  <c r="ET18" i="89"/>
  <c r="EO19" i="89"/>
  <c r="FX19" i="89"/>
  <c r="IO19" i="89"/>
  <c r="AJ13" i="89"/>
  <c r="G13" i="89" s="1"/>
  <c r="EO13" i="89"/>
  <c r="ET13" i="89"/>
  <c r="IO13" i="89"/>
  <c r="EO17" i="89"/>
  <c r="FX17" i="89"/>
  <c r="IO17" i="89"/>
  <c r="AJ9" i="89"/>
  <c r="G9" i="89" s="1"/>
  <c r="EO9" i="89"/>
  <c r="ET9" i="89"/>
  <c r="IO9" i="89"/>
  <c r="EO15" i="89"/>
  <c r="FX15" i="89"/>
  <c r="IO15" i="89"/>
  <c r="AJ22" i="89"/>
  <c r="G22" i="89" s="1"/>
  <c r="EO22" i="89"/>
  <c r="ET22" i="89"/>
  <c r="IO22" i="89"/>
  <c r="EO10" i="89"/>
  <c r="FX10" i="89"/>
  <c r="IO10" i="89"/>
  <c r="AJ14" i="89"/>
  <c r="G14" i="89" s="1"/>
  <c r="EO14" i="89"/>
  <c r="ET14" i="89"/>
  <c r="IO14" i="89"/>
  <c r="EO12" i="89"/>
  <c r="FX12" i="89"/>
  <c r="CX21" i="89"/>
  <c r="EO21" i="89"/>
  <c r="IO21" i="89"/>
  <c r="EO18" i="89"/>
  <c r="GU18" i="89"/>
  <c r="BG19" i="89"/>
  <c r="I19" i="89" s="1"/>
  <c r="GU19" i="89"/>
  <c r="BG13" i="89"/>
  <c r="I13" i="89" s="1"/>
  <c r="GU13" i="89"/>
  <c r="HR13" i="89"/>
  <c r="BG17" i="89"/>
  <c r="I17" i="89" s="1"/>
  <c r="CX17" i="89"/>
  <c r="GU17" i="89"/>
  <c r="BG9" i="89"/>
  <c r="I9" i="89" s="1"/>
  <c r="K9" i="89" s="1"/>
  <c r="GU9" i="89"/>
  <c r="HR9" i="89"/>
  <c r="BG15" i="89"/>
  <c r="I15" i="89" s="1"/>
  <c r="CX15" i="89"/>
  <c r="GU15" i="89"/>
  <c r="BG22" i="89"/>
  <c r="I22" i="89" s="1"/>
  <c r="GU22" i="89"/>
  <c r="HR22" i="89"/>
  <c r="BG10" i="89"/>
  <c r="I10" i="89" s="1"/>
  <c r="CX10" i="89"/>
  <c r="GU10" i="89"/>
  <c r="BG14" i="89"/>
  <c r="I14" i="89" s="1"/>
  <c r="GU14" i="89"/>
  <c r="HR14" i="89"/>
  <c r="BG12" i="89"/>
  <c r="I12" i="89" s="1"/>
  <c r="CX12" i="89"/>
  <c r="GU12" i="89"/>
  <c r="AJ21" i="89"/>
  <c r="G21" i="89" s="1"/>
  <c r="FX18" i="89"/>
  <c r="AJ19" i="89"/>
  <c r="G19" i="89" s="1"/>
  <c r="K19" i="89" s="1"/>
  <c r="FX13" i="89"/>
  <c r="AJ17" i="89"/>
  <c r="G17" i="89" s="1"/>
  <c r="FX9" i="89"/>
  <c r="AJ15" i="89"/>
  <c r="G15" i="89" s="1"/>
  <c r="J15" i="89" s="1"/>
  <c r="EW15" i="89" s="1"/>
  <c r="FX22" i="89"/>
  <c r="AJ10" i="89"/>
  <c r="G10" i="89" s="1"/>
  <c r="FX14" i="89"/>
  <c r="AJ12" i="89"/>
  <c r="G12" i="89" s="1"/>
  <c r="J12" i="89" s="1"/>
  <c r="FX11" i="89"/>
  <c r="AJ16" i="89"/>
  <c r="G16" i="89" s="1"/>
  <c r="FX20" i="89"/>
  <c r="AJ23" i="89"/>
  <c r="G23" i="89" s="1"/>
  <c r="K23" i="89" s="1"/>
  <c r="FX24" i="89"/>
  <c r="AJ25" i="89"/>
  <c r="G25" i="89" s="1"/>
  <c r="K25" i="89" s="1"/>
  <c r="FX26" i="89"/>
  <c r="AJ27" i="89"/>
  <c r="G27" i="89" s="1"/>
  <c r="K27" i="89" s="1"/>
  <c r="FX28" i="89"/>
  <c r="AJ29" i="89"/>
  <c r="G29" i="89" s="1"/>
  <c r="K29" i="89" s="1"/>
  <c r="BG11" i="89"/>
  <c r="I11" i="89" s="1"/>
  <c r="GU11" i="89"/>
  <c r="HR11" i="89"/>
  <c r="BG16" i="89"/>
  <c r="I16" i="89" s="1"/>
  <c r="CX16" i="89"/>
  <c r="GU16" i="89"/>
  <c r="BG20" i="89"/>
  <c r="I20" i="89" s="1"/>
  <c r="GU20" i="89"/>
  <c r="HR20" i="89"/>
  <c r="BG23" i="89"/>
  <c r="I23" i="89" s="1"/>
  <c r="CX23" i="89"/>
  <c r="GU23" i="89"/>
  <c r="BG24" i="89"/>
  <c r="I24" i="89" s="1"/>
  <c r="GU24" i="89"/>
  <c r="HR24" i="89"/>
  <c r="BG25" i="89"/>
  <c r="I25" i="89" s="1"/>
  <c r="CX25" i="89"/>
  <c r="GU25" i="89"/>
  <c r="BG26" i="89"/>
  <c r="I26" i="89" s="1"/>
  <c r="GU26" i="89"/>
  <c r="HR26" i="89"/>
  <c r="BG27" i="89"/>
  <c r="I27" i="89" s="1"/>
  <c r="CX27" i="89"/>
  <c r="GU27" i="89"/>
  <c r="BG28" i="89"/>
  <c r="I28" i="89" s="1"/>
  <c r="GU28" i="89"/>
  <c r="HR28" i="89"/>
  <c r="BG29" i="89"/>
  <c r="I29" i="89" s="1"/>
  <c r="CX29" i="89"/>
  <c r="GU29" i="89"/>
  <c r="BG30" i="89"/>
  <c r="I30" i="89" s="1"/>
  <c r="GU30" i="89"/>
  <c r="HR30" i="89"/>
  <c r="IO30" i="89"/>
  <c r="EO31" i="89"/>
  <c r="ET31" i="89"/>
  <c r="HR32" i="89"/>
  <c r="CX33" i="89"/>
  <c r="ET33" i="89"/>
  <c r="FX33" i="89"/>
  <c r="IO33" i="89"/>
  <c r="AJ34" i="89"/>
  <c r="G34" i="89" s="1"/>
  <c r="EO34" i="89"/>
  <c r="IO34" i="89"/>
  <c r="EO35" i="89"/>
  <c r="GU36" i="89"/>
  <c r="HR36" i="89"/>
  <c r="BG37" i="89"/>
  <c r="I37" i="89" s="1"/>
  <c r="CX37" i="89"/>
  <c r="HR37" i="89"/>
  <c r="CX38" i="89"/>
  <c r="GU39" i="89"/>
  <c r="BG40" i="89"/>
  <c r="I40" i="89" s="1"/>
  <c r="FX40" i="89"/>
  <c r="AJ41" i="89"/>
  <c r="G41" i="89" s="1"/>
  <c r="ET41" i="89"/>
  <c r="FX41" i="89"/>
  <c r="IO41" i="89"/>
  <c r="AJ42" i="89"/>
  <c r="G42" i="89" s="1"/>
  <c r="EO42" i="89"/>
  <c r="IO42" i="89"/>
  <c r="EO43" i="89"/>
  <c r="GU44" i="89"/>
  <c r="HR44" i="89"/>
  <c r="BG45" i="89"/>
  <c r="I45" i="89" s="1"/>
  <c r="CX45" i="89"/>
  <c r="HR45" i="89"/>
  <c r="CX46" i="89"/>
  <c r="FX30" i="89"/>
  <c r="CX31" i="89"/>
  <c r="GU31" i="89"/>
  <c r="BG32" i="89"/>
  <c r="I32" i="89" s="1"/>
  <c r="GU33" i="89"/>
  <c r="FX34" i="89"/>
  <c r="AJ35" i="89"/>
  <c r="G35" i="89" s="1"/>
  <c r="FX35" i="89"/>
  <c r="IO35" i="89"/>
  <c r="AJ36" i="89"/>
  <c r="G36" i="89" s="1"/>
  <c r="J36" i="89" s="1"/>
  <c r="EW36" i="89" s="1"/>
  <c r="EO36" i="89"/>
  <c r="IO36" i="89"/>
  <c r="EO37" i="89"/>
  <c r="GU38" i="89"/>
  <c r="HR38" i="89"/>
  <c r="BG39" i="89"/>
  <c r="I39" i="89" s="1"/>
  <c r="CX39" i="89"/>
  <c r="HR39" i="89"/>
  <c r="CX40" i="89"/>
  <c r="GU41" i="89"/>
  <c r="BG42" i="89"/>
  <c r="I42" i="89" s="1"/>
  <c r="FX42" i="89"/>
  <c r="AJ43" i="89"/>
  <c r="G43" i="89" s="1"/>
  <c r="K43" i="89" s="1"/>
  <c r="FX43" i="89"/>
  <c r="IO43" i="89"/>
  <c r="AJ44" i="89"/>
  <c r="G44" i="89" s="1"/>
  <c r="EO44" i="89"/>
  <c r="IO44" i="89"/>
  <c r="EO45" i="89"/>
  <c r="GU46" i="89"/>
  <c r="HR46" i="89"/>
  <c r="IO12" i="89"/>
  <c r="AJ11" i="89"/>
  <c r="G11" i="89" s="1"/>
  <c r="EO11" i="89"/>
  <c r="ET11" i="89"/>
  <c r="IO11" i="89"/>
  <c r="EO16" i="89"/>
  <c r="FX16" i="89"/>
  <c r="IO16" i="89"/>
  <c r="AJ20" i="89"/>
  <c r="G20" i="89" s="1"/>
  <c r="EO20" i="89"/>
  <c r="ET20" i="89"/>
  <c r="IO20" i="89"/>
  <c r="EO23" i="89"/>
  <c r="FX23" i="89"/>
  <c r="IO23" i="89"/>
  <c r="AJ24" i="89"/>
  <c r="G24" i="89" s="1"/>
  <c r="K24" i="89" s="1"/>
  <c r="EO24" i="89"/>
  <c r="ET24" i="89"/>
  <c r="IO24" i="89"/>
  <c r="EO25" i="89"/>
  <c r="FX25" i="89"/>
  <c r="IO25" i="89"/>
  <c r="AJ26" i="89"/>
  <c r="G26" i="89" s="1"/>
  <c r="EO26" i="89"/>
  <c r="ET26" i="89"/>
  <c r="IO26" i="89"/>
  <c r="EO27" i="89"/>
  <c r="FX27" i="89"/>
  <c r="IO27" i="89"/>
  <c r="AJ28" i="89"/>
  <c r="G28" i="89" s="1"/>
  <c r="EO28" i="89"/>
  <c r="ET28" i="89"/>
  <c r="IO28" i="89"/>
  <c r="EO29" i="89"/>
  <c r="FX29" i="89"/>
  <c r="IO29" i="89"/>
  <c r="AJ30" i="89"/>
  <c r="G30" i="89" s="1"/>
  <c r="K30" i="89" s="1"/>
  <c r="EO30" i="89"/>
  <c r="ET30" i="89"/>
  <c r="AJ31" i="89"/>
  <c r="G31" i="89" s="1"/>
  <c r="FX31" i="89"/>
  <c r="HR31" i="89"/>
  <c r="AJ32" i="89"/>
  <c r="G32" i="89" s="1"/>
  <c r="J32" i="89" s="1"/>
  <c r="EW32" i="89" s="1"/>
  <c r="CX32" i="89"/>
  <c r="ET32" i="89"/>
  <c r="FX32" i="89"/>
  <c r="AJ33" i="89"/>
  <c r="G33" i="89" s="1"/>
  <c r="HR33" i="89"/>
  <c r="CX34" i="89"/>
  <c r="GU35" i="89"/>
  <c r="BG36" i="89"/>
  <c r="I36" i="89" s="1"/>
  <c r="FX36" i="89"/>
  <c r="AJ37" i="89"/>
  <c r="G37" i="89" s="1"/>
  <c r="K37" i="89" s="1"/>
  <c r="ET37" i="89"/>
  <c r="FX37" i="89"/>
  <c r="IO37" i="89"/>
  <c r="AJ38" i="89"/>
  <c r="G38" i="89" s="1"/>
  <c r="EO38" i="89"/>
  <c r="IO38" i="89"/>
  <c r="EO39" i="89"/>
  <c r="GU40" i="89"/>
  <c r="HR40" i="89"/>
  <c r="BG41" i="89"/>
  <c r="I41" i="89" s="1"/>
  <c r="CX41" i="89"/>
  <c r="HR41" i="89"/>
  <c r="CX42" i="89"/>
  <c r="GU43" i="89"/>
  <c r="BG44" i="89"/>
  <c r="I44" i="89" s="1"/>
  <c r="FX44" i="89"/>
  <c r="FX45" i="89"/>
  <c r="IO45" i="89"/>
  <c r="AJ46" i="89"/>
  <c r="G46" i="89" s="1"/>
  <c r="K46" i="89" s="1"/>
  <c r="EO46" i="89"/>
  <c r="IO46" i="89"/>
  <c r="BG20" i="88"/>
  <c r="I20" i="88" s="1"/>
  <c r="CX20" i="88"/>
  <c r="CX11" i="88"/>
  <c r="GU16" i="88"/>
  <c r="GU20" i="88"/>
  <c r="HR20" i="88"/>
  <c r="BG11" i="88"/>
  <c r="I11" i="88" s="1"/>
  <c r="ET17" i="88"/>
  <c r="FX18" i="88"/>
  <c r="AJ10" i="88"/>
  <c r="G10" i="88" s="1"/>
  <c r="ET10" i="88"/>
  <c r="FX21" i="88"/>
  <c r="AJ22" i="88"/>
  <c r="G22" i="88" s="1"/>
  <c r="ET22" i="88"/>
  <c r="FX14" i="88"/>
  <c r="AJ16" i="88"/>
  <c r="G16" i="88" s="1"/>
  <c r="HR12" i="88"/>
  <c r="AJ27" i="88"/>
  <c r="G27" i="88" s="1"/>
  <c r="EO28" i="88"/>
  <c r="ET29" i="88"/>
  <c r="ET20" i="88"/>
  <c r="FX23" i="88"/>
  <c r="IO23" i="88"/>
  <c r="AJ9" i="88"/>
  <c r="G9" i="88" s="1"/>
  <c r="EO9" i="88"/>
  <c r="ET9" i="88"/>
  <c r="FX9" i="88"/>
  <c r="IO9" i="88"/>
  <c r="AJ19" i="88"/>
  <c r="G19" i="88" s="1"/>
  <c r="EO19" i="88"/>
  <c r="ET12" i="88"/>
  <c r="ET25" i="88"/>
  <c r="IO30" i="88"/>
  <c r="EO31" i="88"/>
  <c r="ET31" i="88"/>
  <c r="IO31" i="88"/>
  <c r="EO32" i="88"/>
  <c r="IO32" i="88"/>
  <c r="EO33" i="88"/>
  <c r="ET33" i="88"/>
  <c r="IO33" i="88"/>
  <c r="EO34" i="88"/>
  <c r="IO34" i="88"/>
  <c r="EO35" i="88"/>
  <c r="ET35" i="88"/>
  <c r="HR16" i="88"/>
  <c r="EO17" i="88"/>
  <c r="FX17" i="88"/>
  <c r="IO17" i="88"/>
  <c r="AJ18" i="88"/>
  <c r="G18" i="88" s="1"/>
  <c r="EO18" i="88"/>
  <c r="ET18" i="88"/>
  <c r="IO18" i="88"/>
  <c r="EO10" i="88"/>
  <c r="FX10" i="88"/>
  <c r="IO10" i="88"/>
  <c r="AJ21" i="88"/>
  <c r="G21" i="88" s="1"/>
  <c r="EO21" i="88"/>
  <c r="ET21" i="88"/>
  <c r="IO21" i="88"/>
  <c r="EO22" i="88"/>
  <c r="FX22" i="88"/>
  <c r="IO22" i="88"/>
  <c r="AJ14" i="88"/>
  <c r="G14" i="88" s="1"/>
  <c r="EO14" i="88"/>
  <c r="ET14" i="88"/>
  <c r="IO14" i="88"/>
  <c r="EO16" i="88"/>
  <c r="GU11" i="88"/>
  <c r="HR11" i="88"/>
  <c r="BG15" i="88"/>
  <c r="I15" i="88" s="1"/>
  <c r="CX15" i="88"/>
  <c r="GU15" i="88"/>
  <c r="HR15" i="88"/>
  <c r="BG23" i="88"/>
  <c r="I23" i="88" s="1"/>
  <c r="CX23" i="88"/>
  <c r="FX19" i="88"/>
  <c r="IO19" i="88"/>
  <c r="AJ13" i="88"/>
  <c r="G13" i="88" s="1"/>
  <c r="EO13" i="88"/>
  <c r="ET13" i="88"/>
  <c r="FX13" i="88"/>
  <c r="IO13" i="88"/>
  <c r="AJ12" i="88"/>
  <c r="G12" i="88" s="1"/>
  <c r="EO12" i="88"/>
  <c r="GU12" i="88"/>
  <c r="HR27" i="88"/>
  <c r="IO27" i="88"/>
  <c r="AJ28" i="88"/>
  <c r="G28" i="88" s="1"/>
  <c r="ET28" i="88"/>
  <c r="HR28" i="88"/>
  <c r="AJ29" i="88"/>
  <c r="G29" i="88" s="1"/>
  <c r="EO25" i="88"/>
  <c r="AJ26" i="88"/>
  <c r="G26" i="88" s="1"/>
  <c r="GU26" i="88"/>
  <c r="HR26" i="88"/>
  <c r="BG24" i="88"/>
  <c r="I24" i="88" s="1"/>
  <c r="CX24" i="88"/>
  <c r="GU24" i="88"/>
  <c r="BG30" i="88"/>
  <c r="I30" i="88" s="1"/>
  <c r="HR32" i="88"/>
  <c r="CX33" i="88"/>
  <c r="HR34" i="88"/>
  <c r="CX35" i="88"/>
  <c r="FX20" i="88"/>
  <c r="IO20" i="88"/>
  <c r="AJ11" i="88"/>
  <c r="G11" i="88" s="1"/>
  <c r="EO11" i="88"/>
  <c r="GU23" i="88"/>
  <c r="HR23" i="88"/>
  <c r="BG9" i="88"/>
  <c r="I9" i="88" s="1"/>
  <c r="CX9" i="88"/>
  <c r="GU9" i="88"/>
  <c r="HR9" i="88"/>
  <c r="BG19" i="88"/>
  <c r="I19" i="88" s="1"/>
  <c r="CX19" i="88"/>
  <c r="FX12" i="88"/>
  <c r="BG27" i="88"/>
  <c r="I27" i="88" s="1"/>
  <c r="CX27" i="88"/>
  <c r="GU28" i="88"/>
  <c r="HR29" i="88"/>
  <c r="IO29" i="88"/>
  <c r="AJ25" i="88"/>
  <c r="G25" i="88" s="1"/>
  <c r="IO25" i="88"/>
  <c r="EO26" i="88"/>
  <c r="FX24" i="88"/>
  <c r="AJ30" i="88"/>
  <c r="G30" i="88" s="1"/>
  <c r="GU30" i="88"/>
  <c r="HR30" i="88"/>
  <c r="BG31" i="88"/>
  <c r="I31" i="88" s="1"/>
  <c r="CX31" i="88"/>
  <c r="GU31" i="88"/>
  <c r="BG32" i="88"/>
  <c r="I32" i="88" s="1"/>
  <c r="GU32" i="88"/>
  <c r="BG33" i="88"/>
  <c r="I33" i="88" s="1"/>
  <c r="GU33" i="88"/>
  <c r="BG34" i="88"/>
  <c r="I34" i="88" s="1"/>
  <c r="GU34" i="88"/>
  <c r="GU35" i="88"/>
  <c r="HR35" i="88"/>
  <c r="HR17" i="88"/>
  <c r="CX18" i="88"/>
  <c r="HR10" i="88"/>
  <c r="CX21" i="88"/>
  <c r="HR22" i="88"/>
  <c r="CX14" i="88"/>
  <c r="FX16" i="88"/>
  <c r="IO16" i="88"/>
  <c r="AJ20" i="88"/>
  <c r="G20" i="88" s="1"/>
  <c r="EO20" i="88"/>
  <c r="BG17" i="88"/>
  <c r="I17" i="88" s="1"/>
  <c r="CX17" i="88"/>
  <c r="GU17" i="88"/>
  <c r="BG18" i="88"/>
  <c r="I18" i="88" s="1"/>
  <c r="GU18" i="88"/>
  <c r="HR18" i="88"/>
  <c r="BG10" i="88"/>
  <c r="I10" i="88" s="1"/>
  <c r="CX10" i="88"/>
  <c r="GU10" i="88"/>
  <c r="BG21" i="88"/>
  <c r="I21" i="88" s="1"/>
  <c r="GU21" i="88"/>
  <c r="HR21" i="88"/>
  <c r="BG22" i="88"/>
  <c r="I22" i="88" s="1"/>
  <c r="CX22" i="88"/>
  <c r="GU22" i="88"/>
  <c r="BG14" i="88"/>
  <c r="I14" i="88" s="1"/>
  <c r="GU14" i="88"/>
  <c r="HR14" i="88"/>
  <c r="BG16" i="88"/>
  <c r="I16" i="88" s="1"/>
  <c r="K16" i="88" s="1"/>
  <c r="CX16" i="88"/>
  <c r="FX11" i="88"/>
  <c r="IO11" i="88"/>
  <c r="AJ15" i="88"/>
  <c r="G15" i="88" s="1"/>
  <c r="EO15" i="88"/>
  <c r="ET15" i="88"/>
  <c r="FX15" i="88"/>
  <c r="IO15" i="88"/>
  <c r="AJ23" i="88"/>
  <c r="G23" i="88" s="1"/>
  <c r="EO23" i="88"/>
  <c r="GU19" i="88"/>
  <c r="HR19" i="88"/>
  <c r="BG13" i="88"/>
  <c r="I13" i="88" s="1"/>
  <c r="CX13" i="88"/>
  <c r="GU13" i="88"/>
  <c r="HR13" i="88"/>
  <c r="BG12" i="88"/>
  <c r="I12" i="88" s="1"/>
  <c r="CX12" i="88"/>
  <c r="FX27" i="88"/>
  <c r="CX28" i="88"/>
  <c r="FX28" i="88"/>
  <c r="BG29" i="88"/>
  <c r="I29" i="88" s="1"/>
  <c r="CX29" i="88"/>
  <c r="IO26" i="88"/>
  <c r="EO24" i="88"/>
  <c r="ET24" i="88"/>
  <c r="IO24" i="88"/>
  <c r="EO30" i="88"/>
  <c r="FX31" i="88"/>
  <c r="AJ32" i="88"/>
  <c r="G32" i="88" s="1"/>
  <c r="ET32" i="88"/>
  <c r="FX33" i="88"/>
  <c r="AJ34" i="88"/>
  <c r="G34" i="88" s="1"/>
  <c r="ET34" i="88"/>
  <c r="FX35" i="88"/>
  <c r="AJ17" i="88"/>
  <c r="G17" i="88" s="1"/>
  <c r="EV13" i="103"/>
  <c r="EU13" i="103"/>
  <c r="EW13" i="103"/>
  <c r="J17" i="99"/>
  <c r="K17" i="99"/>
  <c r="EU27" i="99"/>
  <c r="EV27" i="99"/>
  <c r="EV13" i="99"/>
  <c r="EV26" i="99"/>
  <c r="EU26" i="99"/>
  <c r="EV18" i="99"/>
  <c r="EU18" i="99"/>
  <c r="EU21" i="99"/>
  <c r="EV21" i="99"/>
  <c r="J15" i="99"/>
  <c r="K15" i="99"/>
  <c r="EV20" i="99"/>
  <c r="EU20" i="99"/>
  <c r="J9" i="99"/>
  <c r="K9" i="99"/>
  <c r="EV12" i="99"/>
  <c r="EU12" i="99"/>
  <c r="EU23" i="99"/>
  <c r="EV23" i="99"/>
  <c r="EU11" i="99"/>
  <c r="EV11" i="99"/>
  <c r="EV22" i="99"/>
  <c r="EU22" i="99"/>
  <c r="EV14" i="99"/>
  <c r="EU14" i="99"/>
  <c r="EW15" i="99"/>
  <c r="EU25" i="99"/>
  <c r="EV25" i="99"/>
  <c r="EU19" i="99"/>
  <c r="EV19" i="99"/>
  <c r="J16" i="99"/>
  <c r="EW16" i="99" s="1"/>
  <c r="K16" i="99"/>
  <c r="EV24" i="99"/>
  <c r="EU24" i="99"/>
  <c r="EV10" i="99"/>
  <c r="EU10" i="99"/>
  <c r="EV16" i="98"/>
  <c r="EU16" i="98"/>
  <c r="EV12" i="98"/>
  <c r="EU12" i="98"/>
  <c r="EV27" i="98"/>
  <c r="EU27" i="98"/>
  <c r="EV19" i="98"/>
  <c r="EU19" i="98"/>
  <c r="EV11" i="98"/>
  <c r="EU11" i="98"/>
  <c r="EV9" i="98"/>
  <c r="EU9" i="98"/>
  <c r="EV29" i="98"/>
  <c r="EU29" i="98"/>
  <c r="EV13" i="98"/>
  <c r="EU13" i="98"/>
  <c r="K21" i="98"/>
  <c r="J21" i="98"/>
  <c r="EV14" i="98"/>
  <c r="EU14" i="98"/>
  <c r="EV20" i="98"/>
  <c r="EU20" i="98"/>
  <c r="EV28" i="98"/>
  <c r="EU28" i="98"/>
  <c r="EV22" i="98"/>
  <c r="EU22" i="98"/>
  <c r="EV25" i="98"/>
  <c r="EU25" i="98"/>
  <c r="EU10" i="98"/>
  <c r="EV10" i="98"/>
  <c r="EV30" i="98"/>
  <c r="EU30" i="98"/>
  <c r="EW11" i="98"/>
  <c r="EV17" i="98"/>
  <c r="EU17" i="98"/>
  <c r="EW9" i="98"/>
  <c r="EV23" i="98"/>
  <c r="EU23" i="98"/>
  <c r="EW27" i="98"/>
  <c r="EV26" i="98"/>
  <c r="EU26" i="98"/>
  <c r="EW14" i="98"/>
  <c r="EV15" i="98"/>
  <c r="EU15" i="98"/>
  <c r="EV24" i="98"/>
  <c r="EU24" i="98"/>
  <c r="EW19" i="98"/>
  <c r="EU18" i="98"/>
  <c r="EV18" i="98"/>
  <c r="J14" i="93"/>
  <c r="K14" i="93"/>
  <c r="EW14" i="93"/>
  <c r="K15" i="93"/>
  <c r="J15" i="93"/>
  <c r="EW15" i="93" s="1"/>
  <c r="K24" i="93"/>
  <c r="J24" i="93"/>
  <c r="K21" i="93"/>
  <c r="J21" i="93"/>
  <c r="K20" i="93"/>
  <c r="J20" i="93"/>
  <c r="J17" i="93"/>
  <c r="K17" i="93"/>
  <c r="EW17" i="93"/>
  <c r="K12" i="93"/>
  <c r="J12" i="93"/>
  <c r="EW12" i="93" s="1"/>
  <c r="K27" i="93"/>
  <c r="J27" i="93"/>
  <c r="K9" i="93"/>
  <c r="J9" i="93"/>
  <c r="K26" i="93"/>
  <c r="J26" i="93"/>
  <c r="EW26" i="93" s="1"/>
  <c r="K16" i="93"/>
  <c r="J16" i="93"/>
  <c r="K11" i="93"/>
  <c r="J11" i="93"/>
  <c r="EW11" i="93"/>
  <c r="K29" i="93"/>
  <c r="J29" i="93"/>
  <c r="K31" i="93"/>
  <c r="J31" i="93"/>
  <c r="J34" i="93"/>
  <c r="EW34" i="93" s="1"/>
  <c r="K34" i="93"/>
  <c r="J36" i="93"/>
  <c r="EW36" i="93" s="1"/>
  <c r="K36" i="93"/>
  <c r="J38" i="93"/>
  <c r="K38" i="93"/>
  <c r="J40" i="93"/>
  <c r="K40" i="93"/>
  <c r="J42" i="93"/>
  <c r="K42" i="93"/>
  <c r="EW42" i="93"/>
  <c r="CX27" i="93"/>
  <c r="GU27" i="93"/>
  <c r="BG18" i="93"/>
  <c r="I18" i="93" s="1"/>
  <c r="IO18" i="93"/>
  <c r="EO9" i="93"/>
  <c r="GU9" i="93"/>
  <c r="BG23" i="93"/>
  <c r="I23" i="93" s="1"/>
  <c r="IO23" i="93"/>
  <c r="EO24" i="93"/>
  <c r="GU24" i="93"/>
  <c r="BG13" i="93"/>
  <c r="I13" i="93" s="1"/>
  <c r="IO13" i="93"/>
  <c r="EO21" i="93"/>
  <c r="GU21" i="93"/>
  <c r="BG22" i="93"/>
  <c r="I22" i="93" s="1"/>
  <c r="IO22" i="93"/>
  <c r="BG10" i="93"/>
  <c r="I10" i="93" s="1"/>
  <c r="IO10" i="93"/>
  <c r="IO19" i="93"/>
  <c r="IO28" i="93"/>
  <c r="AJ30" i="93"/>
  <c r="G30" i="93" s="1"/>
  <c r="AJ32" i="93"/>
  <c r="G32" i="93" s="1"/>
  <c r="HR32" i="93"/>
  <c r="HR15" i="93"/>
  <c r="FX27" i="93"/>
  <c r="AJ18" i="93"/>
  <c r="G18" i="93" s="1"/>
  <c r="HR18" i="93"/>
  <c r="CX9" i="93"/>
  <c r="FX9" i="93"/>
  <c r="AJ23" i="93"/>
  <c r="G23" i="93" s="1"/>
  <c r="HR23" i="93"/>
  <c r="CX24" i="93"/>
  <c r="FX24" i="93"/>
  <c r="AJ13" i="93"/>
  <c r="G13" i="93" s="1"/>
  <c r="HR13" i="93"/>
  <c r="CX21" i="93"/>
  <c r="FX21" i="93"/>
  <c r="AJ22" i="93"/>
  <c r="G22" i="93" s="1"/>
  <c r="HR22" i="93"/>
  <c r="CX20" i="93"/>
  <c r="FX20" i="93"/>
  <c r="AJ10" i="93"/>
  <c r="G10" i="93" s="1"/>
  <c r="HR10" i="93"/>
  <c r="CX26" i="93"/>
  <c r="FX26" i="93"/>
  <c r="AJ19" i="93"/>
  <c r="G19" i="93" s="1"/>
  <c r="HR19" i="93"/>
  <c r="CX16" i="93"/>
  <c r="FX16" i="93"/>
  <c r="AJ28" i="93"/>
  <c r="G28" i="93" s="1"/>
  <c r="HR28" i="93"/>
  <c r="CX11" i="93"/>
  <c r="FX11" i="93"/>
  <c r="AJ25" i="93"/>
  <c r="G25" i="93" s="1"/>
  <c r="FX29" i="93"/>
  <c r="FX31" i="93"/>
  <c r="K33" i="93"/>
  <c r="J33" i="93"/>
  <c r="EW33" i="93" s="1"/>
  <c r="K35" i="93"/>
  <c r="J35" i="93"/>
  <c r="EW35" i="93" s="1"/>
  <c r="K37" i="93"/>
  <c r="J37" i="93"/>
  <c r="EW37" i="93" s="1"/>
  <c r="K39" i="93"/>
  <c r="J39" i="93"/>
  <c r="K41" i="93"/>
  <c r="J41" i="93"/>
  <c r="EW41" i="93" s="1"/>
  <c r="J43" i="93"/>
  <c r="EW43" i="93" s="1"/>
  <c r="K43" i="93"/>
  <c r="HR42" i="93"/>
  <c r="FX43" i="93"/>
  <c r="CX43" i="93"/>
  <c r="J22" i="92"/>
  <c r="EW22" i="92" s="1"/>
  <c r="K22" i="92"/>
  <c r="J10" i="92"/>
  <c r="EW10" i="92" s="1"/>
  <c r="K10" i="92"/>
  <c r="J27" i="92"/>
  <c r="K27" i="92"/>
  <c r="EW27" i="92"/>
  <c r="J15" i="92"/>
  <c r="EW15" i="92" s="1"/>
  <c r="K15" i="92"/>
  <c r="J26" i="92"/>
  <c r="EW26" i="92" s="1"/>
  <c r="K26" i="92"/>
  <c r="J9" i="92"/>
  <c r="EW9" i="92" s="1"/>
  <c r="K9" i="92"/>
  <c r="J20" i="92"/>
  <c r="EW20" i="92" s="1"/>
  <c r="K14" i="92"/>
  <c r="J14" i="92"/>
  <c r="EW14" i="92" s="1"/>
  <c r="K25" i="92"/>
  <c r="J25" i="92"/>
  <c r="EW25" i="92" s="1"/>
  <c r="K23" i="92"/>
  <c r="J23" i="92"/>
  <c r="EW23" i="92" s="1"/>
  <c r="K21" i="92"/>
  <c r="J21" i="92"/>
  <c r="EW21" i="92" s="1"/>
  <c r="K18" i="92"/>
  <c r="J18" i="92"/>
  <c r="EW18" i="92" s="1"/>
  <c r="GU18" i="92"/>
  <c r="EO13" i="92"/>
  <c r="IO16" i="92"/>
  <c r="J31" i="92"/>
  <c r="EW31" i="92" s="1"/>
  <c r="K31" i="92"/>
  <c r="K32" i="92"/>
  <c r="J32" i="92"/>
  <c r="EW32" i="92" s="1"/>
  <c r="K36" i="92"/>
  <c r="J36" i="92"/>
  <c r="EW36" i="92" s="1"/>
  <c r="J39" i="92"/>
  <c r="EW39" i="92" s="1"/>
  <c r="K39" i="92"/>
  <c r="K40" i="92"/>
  <c r="J40" i="92"/>
  <c r="EW40" i="92" s="1"/>
  <c r="GU13" i="92"/>
  <c r="IO13" i="92"/>
  <c r="BG16" i="92"/>
  <c r="I16" i="92" s="1"/>
  <c r="K16" i="92" s="1"/>
  <c r="EO16" i="92"/>
  <c r="BG19" i="92"/>
  <c r="I19" i="92" s="1"/>
  <c r="K19" i="92" s="1"/>
  <c r="BG11" i="92"/>
  <c r="I11" i="92" s="1"/>
  <c r="K11" i="92" s="1"/>
  <c r="J17" i="92"/>
  <c r="K17" i="92"/>
  <c r="K24" i="92"/>
  <c r="J24" i="92"/>
  <c r="EW24" i="92" s="1"/>
  <c r="J33" i="92"/>
  <c r="EW33" i="92" s="1"/>
  <c r="K33" i="92"/>
  <c r="K38" i="92"/>
  <c r="J38" i="92"/>
  <c r="J41" i="92"/>
  <c r="K41" i="92"/>
  <c r="BG13" i="92"/>
  <c r="I13" i="92" s="1"/>
  <c r="K13" i="92" s="1"/>
  <c r="GU16" i="92"/>
  <c r="IO19" i="92"/>
  <c r="J12" i="92"/>
  <c r="EW12" i="92" s="1"/>
  <c r="K12" i="92"/>
  <c r="K28" i="92"/>
  <c r="J28" i="92"/>
  <c r="EW28" i="92" s="1"/>
  <c r="J35" i="92"/>
  <c r="EW35" i="92" s="1"/>
  <c r="K35" i="92"/>
  <c r="J37" i="92"/>
  <c r="EW37" i="92" s="1"/>
  <c r="K37" i="92"/>
  <c r="J29" i="92"/>
  <c r="EW29" i="92" s="1"/>
  <c r="K29" i="92"/>
  <c r="K30" i="92"/>
  <c r="J30" i="92"/>
  <c r="EW30" i="92" s="1"/>
  <c r="K34" i="92"/>
  <c r="J34" i="92"/>
  <c r="EW34" i="92" s="1"/>
  <c r="EW38" i="92"/>
  <c r="K42" i="92"/>
  <c r="J42" i="92"/>
  <c r="EW42" i="92" s="1"/>
  <c r="CX42" i="92"/>
  <c r="CX38" i="92"/>
  <c r="EW41" i="92"/>
  <c r="HR41" i="92"/>
  <c r="K10" i="91"/>
  <c r="K16" i="91"/>
  <c r="J16" i="91"/>
  <c r="EW16" i="91" s="1"/>
  <c r="K12" i="91"/>
  <c r="J12" i="91"/>
  <c r="EW12" i="91" s="1"/>
  <c r="HR9" i="91"/>
  <c r="K20" i="91"/>
  <c r="J20" i="91"/>
  <c r="EW20" i="91" s="1"/>
  <c r="K21" i="91"/>
  <c r="J21" i="91"/>
  <c r="EW21" i="91" s="1"/>
  <c r="IO14" i="91"/>
  <c r="AJ9" i="91"/>
  <c r="G9" i="91" s="1"/>
  <c r="J22" i="91"/>
  <c r="K23" i="91"/>
  <c r="J24" i="91"/>
  <c r="EW24" i="91" s="1"/>
  <c r="J25" i="91"/>
  <c r="EW25" i="91" s="1"/>
  <c r="K20" i="90"/>
  <c r="J20" i="90"/>
  <c r="EW20" i="90" s="1"/>
  <c r="K12" i="90"/>
  <c r="J12" i="90"/>
  <c r="EW12" i="90" s="1"/>
  <c r="K17" i="90"/>
  <c r="K13" i="90"/>
  <c r="J13" i="90"/>
  <c r="EW13" i="90" s="1"/>
  <c r="K15" i="90"/>
  <c r="J15" i="90"/>
  <c r="J23" i="90"/>
  <c r="EW23" i="90" s="1"/>
  <c r="J16" i="90"/>
  <c r="EW16" i="90" s="1"/>
  <c r="K10" i="90"/>
  <c r="K28" i="90"/>
  <c r="J28" i="90"/>
  <c r="EW28" i="90" s="1"/>
  <c r="J30" i="90"/>
  <c r="EW30" i="90" s="1"/>
  <c r="K32" i="90"/>
  <c r="J32" i="90"/>
  <c r="EW32" i="90" s="1"/>
  <c r="K34" i="90"/>
  <c r="J34" i="90"/>
  <c r="EW34" i="90" s="1"/>
  <c r="K36" i="90"/>
  <c r="J36" i="90"/>
  <c r="EW36" i="90" s="1"/>
  <c r="J38" i="90"/>
  <c r="EW38" i="90" s="1"/>
  <c r="FX13" i="90"/>
  <c r="AJ22" i="90"/>
  <c r="G22" i="90" s="1"/>
  <c r="HR22" i="90"/>
  <c r="J14" i="90"/>
  <c r="EW14" i="90" s="1"/>
  <c r="K14" i="90"/>
  <c r="K24" i="90"/>
  <c r="J26" i="90"/>
  <c r="K26" i="90"/>
  <c r="K27" i="90"/>
  <c r="J29" i="90"/>
  <c r="K29" i="90"/>
  <c r="EW29" i="90"/>
  <c r="J31" i="90"/>
  <c r="EW31" i="90" s="1"/>
  <c r="J33" i="90"/>
  <c r="K33" i="90"/>
  <c r="J35" i="90"/>
  <c r="EW35" i="90" s="1"/>
  <c r="J37" i="90"/>
  <c r="K37" i="90"/>
  <c r="J39" i="90"/>
  <c r="EW39" i="90" s="1"/>
  <c r="CX40" i="90"/>
  <c r="K42" i="90"/>
  <c r="J42" i="90"/>
  <c r="EW42" i="90" s="1"/>
  <c r="K41" i="90"/>
  <c r="J41" i="90"/>
  <c r="EW41" i="90" s="1"/>
  <c r="K43" i="90"/>
  <c r="J43" i="90"/>
  <c r="EW43" i="90" s="1"/>
  <c r="AJ40" i="90"/>
  <c r="G40" i="90" s="1"/>
  <c r="J21" i="89"/>
  <c r="J19" i="89"/>
  <c r="IO18" i="89"/>
  <c r="K15" i="89"/>
  <c r="K12" i="89"/>
  <c r="K16" i="89"/>
  <c r="J23" i="89"/>
  <c r="EW23" i="89" s="1"/>
  <c r="J25" i="89"/>
  <c r="EW25" i="89" s="1"/>
  <c r="J27" i="89"/>
  <c r="EW27" i="89" s="1"/>
  <c r="J29" i="89"/>
  <c r="EW29" i="89" s="1"/>
  <c r="K11" i="89"/>
  <c r="J11" i="89"/>
  <c r="K26" i="89"/>
  <c r="K28" i="89"/>
  <c r="J28" i="89"/>
  <c r="K32" i="89"/>
  <c r="HR18" i="89"/>
  <c r="CX19" i="89"/>
  <c r="J13" i="89"/>
  <c r="IO31" i="89"/>
  <c r="GU32" i="89"/>
  <c r="BG33" i="89"/>
  <c r="I33" i="89" s="1"/>
  <c r="BG34" i="89"/>
  <c r="I34" i="89" s="1"/>
  <c r="J34" i="89" s="1"/>
  <c r="J43" i="89"/>
  <c r="EW43" i="89" s="1"/>
  <c r="J37" i="89"/>
  <c r="EW37" i="89" s="1"/>
  <c r="J45" i="89"/>
  <c r="EW45" i="89" s="1"/>
  <c r="BG31" i="89"/>
  <c r="I31" i="89" s="1"/>
  <c r="EO32" i="89"/>
  <c r="J39" i="89"/>
  <c r="EW39" i="89" s="1"/>
  <c r="J40" i="89"/>
  <c r="J42" i="89"/>
  <c r="EW42" i="89" s="1"/>
  <c r="J18" i="88"/>
  <c r="EW18" i="88" s="1"/>
  <c r="K18" i="88"/>
  <c r="K14" i="88"/>
  <c r="J14" i="88"/>
  <c r="K20" i="88"/>
  <c r="J20" i="88"/>
  <c r="EW20" i="88"/>
  <c r="J11" i="88"/>
  <c r="EW11" i="88" s="1"/>
  <c r="K11" i="88"/>
  <c r="K30" i="88"/>
  <c r="J30" i="88"/>
  <c r="EW30" i="88" s="1"/>
  <c r="K21" i="88"/>
  <c r="J21" i="88"/>
  <c r="K15" i="88"/>
  <c r="J15" i="88"/>
  <c r="EW15" i="88" s="1"/>
  <c r="J23" i="88"/>
  <c r="EW23" i="88" s="1"/>
  <c r="K23" i="88"/>
  <c r="K32" i="88"/>
  <c r="J32" i="88"/>
  <c r="EW32" i="88" s="1"/>
  <c r="K34" i="88"/>
  <c r="J34" i="88"/>
  <c r="EW34" i="88" s="1"/>
  <c r="J17" i="88"/>
  <c r="EW17" i="88" s="1"/>
  <c r="K17" i="88"/>
  <c r="J10" i="88"/>
  <c r="EW10" i="88" s="1"/>
  <c r="K10" i="88"/>
  <c r="J22" i="88"/>
  <c r="EW22" i="88" s="1"/>
  <c r="J16" i="88"/>
  <c r="K9" i="88"/>
  <c r="J9" i="88"/>
  <c r="EW9" i="88" s="1"/>
  <c r="J19" i="88"/>
  <c r="EW19" i="88" s="1"/>
  <c r="K19" i="88"/>
  <c r="K27" i="88"/>
  <c r="J27" i="88"/>
  <c r="EW27" i="88" s="1"/>
  <c r="EW21" i="88"/>
  <c r="EW14" i="88"/>
  <c r="K13" i="88"/>
  <c r="J13" i="88"/>
  <c r="EW13" i="88" s="1"/>
  <c r="J12" i="88"/>
  <c r="EW12" i="88" s="1"/>
  <c r="K12" i="88"/>
  <c r="K29" i="88"/>
  <c r="J29" i="88"/>
  <c r="EW29" i="88" s="1"/>
  <c r="K26" i="88"/>
  <c r="J26" i="88"/>
  <c r="EW26" i="88" s="1"/>
  <c r="IO12" i="88"/>
  <c r="GU27" i="88"/>
  <c r="IO28" i="88"/>
  <c r="GU29" i="88"/>
  <c r="HR25" i="88"/>
  <c r="CX26" i="88"/>
  <c r="FX26" i="88"/>
  <c r="AJ24" i="88"/>
  <c r="G24" i="88" s="1"/>
  <c r="HR24" i="88"/>
  <c r="CX30" i="88"/>
  <c r="FX30" i="88"/>
  <c r="AJ31" i="88"/>
  <c r="G31" i="88" s="1"/>
  <c r="HR31" i="88"/>
  <c r="CX32" i="88"/>
  <c r="FX32" i="88"/>
  <c r="AJ33" i="88"/>
  <c r="G33" i="88" s="1"/>
  <c r="HR33" i="88"/>
  <c r="CX34" i="88"/>
  <c r="FX34" i="88"/>
  <c r="AJ35" i="88"/>
  <c r="G35" i="88" s="1"/>
  <c r="EO27" i="88"/>
  <c r="BG28" i="88"/>
  <c r="I28" i="88" s="1"/>
  <c r="K28" i="88" s="1"/>
  <c r="EO29" i="88"/>
  <c r="BG25" i="88"/>
  <c r="I25" i="88" s="1"/>
  <c r="J25" i="88" s="1"/>
  <c r="BG35" i="88"/>
  <c r="I35" i="88" s="1"/>
  <c r="IN45" i="87"/>
  <c r="IM45" i="87"/>
  <c r="IL45" i="87"/>
  <c r="IK45" i="87"/>
  <c r="IJ45" i="87"/>
  <c r="II45" i="87"/>
  <c r="IH45" i="87"/>
  <c r="IG45" i="87"/>
  <c r="IF45" i="87"/>
  <c r="IE45" i="87"/>
  <c r="ID45" i="87"/>
  <c r="IC45" i="87"/>
  <c r="IB45" i="87"/>
  <c r="IA45" i="87"/>
  <c r="HZ45" i="87"/>
  <c r="HY45" i="87"/>
  <c r="HX45" i="87"/>
  <c r="HW45" i="87"/>
  <c r="HV45" i="87"/>
  <c r="HU45" i="87"/>
  <c r="HT45" i="87"/>
  <c r="HS45" i="87"/>
  <c r="HQ45" i="87"/>
  <c r="HP45" i="87"/>
  <c r="HO45" i="87"/>
  <c r="HN45" i="87"/>
  <c r="HM45" i="87"/>
  <c r="HL45" i="87"/>
  <c r="HK45" i="87"/>
  <c r="HJ45" i="87"/>
  <c r="HI45" i="87"/>
  <c r="HH45" i="87"/>
  <c r="HG45" i="87"/>
  <c r="HF45" i="87"/>
  <c r="HE45" i="87"/>
  <c r="HD45" i="87"/>
  <c r="HC45" i="87"/>
  <c r="HB45" i="87"/>
  <c r="HA45" i="87"/>
  <c r="GZ45" i="87"/>
  <c r="GY45" i="87"/>
  <c r="GX45" i="87"/>
  <c r="GW45" i="87"/>
  <c r="GV45" i="87"/>
  <c r="GT45" i="87"/>
  <c r="GS45" i="87"/>
  <c r="GR45" i="87"/>
  <c r="GQ45" i="87"/>
  <c r="GP45" i="87"/>
  <c r="GO45" i="87"/>
  <c r="GN45" i="87"/>
  <c r="GM45" i="87"/>
  <c r="GL45" i="87"/>
  <c r="GK45" i="87"/>
  <c r="GJ45" i="87"/>
  <c r="GI45" i="87"/>
  <c r="GH45" i="87"/>
  <c r="GG45" i="87"/>
  <c r="GF45" i="87"/>
  <c r="GE45" i="87"/>
  <c r="GD45" i="87"/>
  <c r="GC45" i="87"/>
  <c r="GB45" i="87"/>
  <c r="GA45" i="87"/>
  <c r="FZ45" i="87"/>
  <c r="FY45" i="87"/>
  <c r="FW45" i="87"/>
  <c r="FV45" i="87"/>
  <c r="FU45" i="87"/>
  <c r="FT45" i="87"/>
  <c r="FS45" i="87"/>
  <c r="FR45" i="87"/>
  <c r="FQ45" i="87"/>
  <c r="FP45" i="87"/>
  <c r="FO45" i="87"/>
  <c r="FN45" i="87"/>
  <c r="FM45" i="87"/>
  <c r="FL45" i="87"/>
  <c r="FK45" i="87"/>
  <c r="FJ45" i="87"/>
  <c r="FI45" i="87"/>
  <c r="FH45" i="87"/>
  <c r="FG45" i="87"/>
  <c r="FF45" i="87"/>
  <c r="FE45" i="87"/>
  <c r="FD45" i="87"/>
  <c r="FC45" i="87"/>
  <c r="FB45" i="87"/>
  <c r="ER45" i="87"/>
  <c r="EQ45" i="87"/>
  <c r="EN45" i="87"/>
  <c r="EM45" i="87"/>
  <c r="EL45" i="87"/>
  <c r="EK45" i="87"/>
  <c r="EJ45" i="87"/>
  <c r="EI45" i="87"/>
  <c r="EH45" i="87"/>
  <c r="EG45" i="87"/>
  <c r="EF45" i="87"/>
  <c r="EE45" i="87"/>
  <c r="ED45" i="87"/>
  <c r="EC45" i="87"/>
  <c r="EB45" i="87"/>
  <c r="EA45" i="87"/>
  <c r="DZ45" i="87"/>
  <c r="DY45" i="87"/>
  <c r="DX45" i="87"/>
  <c r="DW45" i="87"/>
  <c r="DV45" i="87"/>
  <c r="DU45" i="87"/>
  <c r="DT45" i="87"/>
  <c r="DS45" i="87"/>
  <c r="DR45" i="87"/>
  <c r="DQ45" i="87"/>
  <c r="DP45" i="87"/>
  <c r="DO45" i="87"/>
  <c r="DN45" i="87"/>
  <c r="DM45" i="87"/>
  <c r="DL45" i="87"/>
  <c r="DK45" i="87"/>
  <c r="DJ45" i="87"/>
  <c r="DI45" i="87"/>
  <c r="DH45" i="87"/>
  <c r="DG45" i="87"/>
  <c r="DF45" i="87"/>
  <c r="DE45" i="87"/>
  <c r="DD45" i="87"/>
  <c r="DC45" i="87"/>
  <c r="DB45" i="87"/>
  <c r="DA45" i="87"/>
  <c r="CZ45" i="87"/>
  <c r="CY45" i="87"/>
  <c r="CW45" i="87"/>
  <c r="CV45" i="87"/>
  <c r="CU45" i="87"/>
  <c r="CT45" i="87"/>
  <c r="CS45" i="87"/>
  <c r="CR45" i="87"/>
  <c r="CQ45" i="87"/>
  <c r="CP45" i="87"/>
  <c r="CO45" i="87"/>
  <c r="CN45" i="87"/>
  <c r="CM45" i="87"/>
  <c r="CL45" i="87"/>
  <c r="CK45" i="87"/>
  <c r="CJ45" i="87"/>
  <c r="CI45" i="87"/>
  <c r="CH45" i="87"/>
  <c r="CG45" i="87"/>
  <c r="CF45" i="87"/>
  <c r="CE45" i="87"/>
  <c r="CD45" i="87"/>
  <c r="CC45" i="87"/>
  <c r="CB45" i="87"/>
  <c r="CA45" i="87"/>
  <c r="BZ45" i="87"/>
  <c r="BY45" i="87"/>
  <c r="BX45" i="87"/>
  <c r="BW45" i="87"/>
  <c r="BV45" i="87"/>
  <c r="BU45" i="87"/>
  <c r="BT45" i="87"/>
  <c r="BS45" i="87"/>
  <c r="BR45" i="87"/>
  <c r="BQ45" i="87"/>
  <c r="BP45" i="87"/>
  <c r="BO45" i="87"/>
  <c r="BN45" i="87"/>
  <c r="BM45" i="87"/>
  <c r="BL45" i="87"/>
  <c r="BK45" i="87"/>
  <c r="BJ45" i="87"/>
  <c r="BI45" i="87"/>
  <c r="BH45" i="87"/>
  <c r="BF45" i="87"/>
  <c r="BE45" i="87"/>
  <c r="BD45" i="87"/>
  <c r="BC45" i="87"/>
  <c r="BB45" i="87"/>
  <c r="BA45" i="87"/>
  <c r="AZ45" i="87"/>
  <c r="AY45" i="87"/>
  <c r="AX45" i="87"/>
  <c r="AW45" i="87"/>
  <c r="AV45" i="87"/>
  <c r="AU45" i="87"/>
  <c r="AT45" i="87"/>
  <c r="AS45" i="87"/>
  <c r="AR45" i="87"/>
  <c r="AQ45" i="87"/>
  <c r="AP45" i="87"/>
  <c r="AO45" i="87"/>
  <c r="AN45" i="87"/>
  <c r="AM45" i="87"/>
  <c r="AL45" i="87"/>
  <c r="AK45" i="87"/>
  <c r="AI45" i="87"/>
  <c r="AH45" i="87"/>
  <c r="AG45" i="87"/>
  <c r="AF45" i="87"/>
  <c r="AE45" i="87"/>
  <c r="AD45" i="87"/>
  <c r="AC45" i="87"/>
  <c r="AB45" i="87"/>
  <c r="AA45" i="87"/>
  <c r="Z45" i="87"/>
  <c r="Y45" i="87"/>
  <c r="X45" i="87"/>
  <c r="W45" i="87"/>
  <c r="V45" i="87"/>
  <c r="U45" i="87"/>
  <c r="T45" i="87"/>
  <c r="S45" i="87"/>
  <c r="R45" i="87"/>
  <c r="Q45" i="87"/>
  <c r="P45" i="87"/>
  <c r="O45" i="87"/>
  <c r="N45" i="87"/>
  <c r="IN44" i="87"/>
  <c r="IM44" i="87"/>
  <c r="IL44" i="87"/>
  <c r="IK44" i="87"/>
  <c r="IJ44" i="87"/>
  <c r="II44" i="87"/>
  <c r="IH44" i="87"/>
  <c r="IG44" i="87"/>
  <c r="IF44" i="87"/>
  <c r="IE44" i="87"/>
  <c r="ID44" i="87"/>
  <c r="IC44" i="87"/>
  <c r="IB44" i="87"/>
  <c r="IA44" i="87"/>
  <c r="HZ44" i="87"/>
  <c r="HY44" i="87"/>
  <c r="HX44" i="87"/>
  <c r="HW44" i="87"/>
  <c r="HV44" i="87"/>
  <c r="HU44" i="87"/>
  <c r="HT44" i="87"/>
  <c r="HS44" i="87"/>
  <c r="HQ44" i="87"/>
  <c r="HP44" i="87"/>
  <c r="HO44" i="87"/>
  <c r="HN44" i="87"/>
  <c r="HM44" i="87"/>
  <c r="HL44" i="87"/>
  <c r="HK44" i="87"/>
  <c r="HJ44" i="87"/>
  <c r="HI44" i="87"/>
  <c r="HH44" i="87"/>
  <c r="HG44" i="87"/>
  <c r="HF44" i="87"/>
  <c r="HE44" i="87"/>
  <c r="HD44" i="87"/>
  <c r="HC44" i="87"/>
  <c r="HB44" i="87"/>
  <c r="HA44" i="87"/>
  <c r="GZ44" i="87"/>
  <c r="GY44" i="87"/>
  <c r="GX44" i="87"/>
  <c r="GW44" i="87"/>
  <c r="GV44" i="87"/>
  <c r="GT44" i="87"/>
  <c r="GS44" i="87"/>
  <c r="GR44" i="87"/>
  <c r="GQ44" i="87"/>
  <c r="GP44" i="87"/>
  <c r="GO44" i="87"/>
  <c r="GN44" i="87"/>
  <c r="GM44" i="87"/>
  <c r="GL44" i="87"/>
  <c r="GK44" i="87"/>
  <c r="GJ44" i="87"/>
  <c r="GI44" i="87"/>
  <c r="GH44" i="87"/>
  <c r="GG44" i="87"/>
  <c r="GF44" i="87"/>
  <c r="GE44" i="87"/>
  <c r="GD44" i="87"/>
  <c r="GC44" i="87"/>
  <c r="GB44" i="87"/>
  <c r="GA44" i="87"/>
  <c r="FZ44" i="87"/>
  <c r="FY44" i="87"/>
  <c r="FW44" i="87"/>
  <c r="FV44" i="87"/>
  <c r="FU44" i="87"/>
  <c r="FT44" i="87"/>
  <c r="FS44" i="87"/>
  <c r="FR44" i="87"/>
  <c r="FQ44" i="87"/>
  <c r="FP44" i="87"/>
  <c r="FO44" i="87"/>
  <c r="FN44" i="87"/>
  <c r="FM44" i="87"/>
  <c r="FL44" i="87"/>
  <c r="FK44" i="87"/>
  <c r="FJ44" i="87"/>
  <c r="FI44" i="87"/>
  <c r="FH44" i="87"/>
  <c r="FG44" i="87"/>
  <c r="FF44" i="87"/>
  <c r="FE44" i="87"/>
  <c r="FD44" i="87"/>
  <c r="FC44" i="87"/>
  <c r="FB44" i="87"/>
  <c r="ER44" i="87"/>
  <c r="EQ44" i="87"/>
  <c r="EN44" i="87"/>
  <c r="EM44" i="87"/>
  <c r="EL44" i="87"/>
  <c r="EK44" i="87"/>
  <c r="EJ44" i="87"/>
  <c r="EI44" i="87"/>
  <c r="EH44" i="87"/>
  <c r="EG44" i="87"/>
  <c r="EF44" i="87"/>
  <c r="EE44" i="87"/>
  <c r="ED44" i="87"/>
  <c r="EC44" i="87"/>
  <c r="EB44" i="87"/>
  <c r="EA44" i="87"/>
  <c r="DZ44" i="87"/>
  <c r="DY44" i="87"/>
  <c r="DX44" i="87"/>
  <c r="DW44" i="87"/>
  <c r="DV44" i="87"/>
  <c r="DU44" i="87"/>
  <c r="DT44" i="87"/>
  <c r="DS44" i="87"/>
  <c r="DR44" i="87"/>
  <c r="DQ44" i="87"/>
  <c r="DP44" i="87"/>
  <c r="DO44" i="87"/>
  <c r="DN44" i="87"/>
  <c r="DM44" i="87"/>
  <c r="DL44" i="87"/>
  <c r="DK44" i="87"/>
  <c r="DJ44" i="87"/>
  <c r="DI44" i="87"/>
  <c r="DH44" i="87"/>
  <c r="DG44" i="87"/>
  <c r="DF44" i="87"/>
  <c r="DE44" i="87"/>
  <c r="DD44" i="87"/>
  <c r="DC44" i="87"/>
  <c r="DB44" i="87"/>
  <c r="DA44" i="87"/>
  <c r="CZ44" i="87"/>
  <c r="CY44" i="87"/>
  <c r="CW44" i="87"/>
  <c r="CV44" i="87"/>
  <c r="CU44" i="87"/>
  <c r="CT44" i="87"/>
  <c r="CS44" i="87"/>
  <c r="CR44" i="87"/>
  <c r="CQ44" i="87"/>
  <c r="CP44" i="87"/>
  <c r="CO44" i="87"/>
  <c r="CN44" i="87"/>
  <c r="CM44" i="87"/>
  <c r="CL44" i="87"/>
  <c r="CK44" i="87"/>
  <c r="CJ44" i="87"/>
  <c r="CI44" i="87"/>
  <c r="CH44" i="87"/>
  <c r="CG44" i="87"/>
  <c r="CF44" i="87"/>
  <c r="CE44" i="87"/>
  <c r="CD44" i="87"/>
  <c r="CC44" i="87"/>
  <c r="CB44" i="87"/>
  <c r="CA44" i="87"/>
  <c r="BZ44" i="87"/>
  <c r="BY44" i="87"/>
  <c r="BX44" i="87"/>
  <c r="BW44" i="87"/>
  <c r="BV44" i="87"/>
  <c r="BU44" i="87"/>
  <c r="BT44" i="87"/>
  <c r="BS44" i="87"/>
  <c r="BR44" i="87"/>
  <c r="BQ44" i="87"/>
  <c r="BP44" i="87"/>
  <c r="BO44" i="87"/>
  <c r="BN44" i="87"/>
  <c r="BM44" i="87"/>
  <c r="BL44" i="87"/>
  <c r="BK44" i="87"/>
  <c r="BJ44" i="87"/>
  <c r="BI44" i="87"/>
  <c r="BH44" i="87"/>
  <c r="BF44" i="87"/>
  <c r="BE44" i="87"/>
  <c r="BD44" i="87"/>
  <c r="BC44" i="87"/>
  <c r="BB44" i="87"/>
  <c r="BA44" i="87"/>
  <c r="AZ44" i="87"/>
  <c r="AY44" i="87"/>
  <c r="AX44" i="87"/>
  <c r="AW44" i="87"/>
  <c r="AV44" i="87"/>
  <c r="AU44" i="87"/>
  <c r="AT44" i="87"/>
  <c r="AS44" i="87"/>
  <c r="AR44" i="87"/>
  <c r="AQ44" i="87"/>
  <c r="AP44" i="87"/>
  <c r="AO44" i="87"/>
  <c r="AN44" i="87"/>
  <c r="AM44" i="87"/>
  <c r="AL44" i="87"/>
  <c r="AK44" i="87"/>
  <c r="AI44" i="87"/>
  <c r="AH44" i="87"/>
  <c r="AG44" i="87"/>
  <c r="AF44" i="87"/>
  <c r="AE44" i="87"/>
  <c r="AD44" i="87"/>
  <c r="AC44" i="87"/>
  <c r="AB44" i="87"/>
  <c r="AA44" i="87"/>
  <c r="Z44" i="87"/>
  <c r="Y44" i="87"/>
  <c r="X44" i="87"/>
  <c r="W44" i="87"/>
  <c r="V44" i="87"/>
  <c r="U44" i="87"/>
  <c r="T44" i="87"/>
  <c r="S44" i="87"/>
  <c r="R44" i="87"/>
  <c r="Q44" i="87"/>
  <c r="P44" i="87"/>
  <c r="O44" i="87"/>
  <c r="N44" i="87"/>
  <c r="IN43" i="87"/>
  <c r="IM43" i="87"/>
  <c r="IL43" i="87"/>
  <c r="IK43" i="87"/>
  <c r="IJ43" i="87"/>
  <c r="II43" i="87"/>
  <c r="IH43" i="87"/>
  <c r="IG43" i="87"/>
  <c r="IF43" i="87"/>
  <c r="IE43" i="87"/>
  <c r="ID43" i="87"/>
  <c r="IC43" i="87"/>
  <c r="IB43" i="87"/>
  <c r="IA43" i="87"/>
  <c r="HZ43" i="87"/>
  <c r="HY43" i="87"/>
  <c r="HX43" i="87"/>
  <c r="HW43" i="87"/>
  <c r="HV43" i="87"/>
  <c r="HU43" i="87"/>
  <c r="HT43" i="87"/>
  <c r="HS43" i="87"/>
  <c r="HQ43" i="87"/>
  <c r="HP43" i="87"/>
  <c r="HO43" i="87"/>
  <c r="HN43" i="87"/>
  <c r="HM43" i="87"/>
  <c r="HL43" i="87"/>
  <c r="HK43" i="87"/>
  <c r="HJ43" i="87"/>
  <c r="HI43" i="87"/>
  <c r="HH43" i="87"/>
  <c r="HG43" i="87"/>
  <c r="HF43" i="87"/>
  <c r="HE43" i="87"/>
  <c r="HD43" i="87"/>
  <c r="HC43" i="87"/>
  <c r="HB43" i="87"/>
  <c r="HA43" i="87"/>
  <c r="GZ43" i="87"/>
  <c r="GY43" i="87"/>
  <c r="GX43" i="87"/>
  <c r="GW43" i="87"/>
  <c r="GV43" i="87"/>
  <c r="GT43" i="87"/>
  <c r="GS43" i="87"/>
  <c r="GR43" i="87"/>
  <c r="GQ43" i="87"/>
  <c r="GP43" i="87"/>
  <c r="GO43" i="87"/>
  <c r="GN43" i="87"/>
  <c r="GM43" i="87"/>
  <c r="GL43" i="87"/>
  <c r="GK43" i="87"/>
  <c r="GJ43" i="87"/>
  <c r="GI43" i="87"/>
  <c r="GH43" i="87"/>
  <c r="GG43" i="87"/>
  <c r="GF43" i="87"/>
  <c r="GE43" i="87"/>
  <c r="GD43" i="87"/>
  <c r="GC43" i="87"/>
  <c r="GB43" i="87"/>
  <c r="GA43" i="87"/>
  <c r="FZ43" i="87"/>
  <c r="FY43" i="87"/>
  <c r="FW43" i="87"/>
  <c r="FV43" i="87"/>
  <c r="FU43" i="87"/>
  <c r="FT43" i="87"/>
  <c r="FS43" i="87"/>
  <c r="FR43" i="87"/>
  <c r="FQ43" i="87"/>
  <c r="FP43" i="87"/>
  <c r="FO43" i="87"/>
  <c r="FN43" i="87"/>
  <c r="FM43" i="87"/>
  <c r="FL43" i="87"/>
  <c r="FK43" i="87"/>
  <c r="FJ43" i="87"/>
  <c r="FI43" i="87"/>
  <c r="FH43" i="87"/>
  <c r="FG43" i="87"/>
  <c r="FF43" i="87"/>
  <c r="FE43" i="87"/>
  <c r="FD43" i="87"/>
  <c r="FC43" i="87"/>
  <c r="FB43" i="87"/>
  <c r="ER43" i="87"/>
  <c r="EQ43" i="87"/>
  <c r="EN43" i="87"/>
  <c r="EM43" i="87"/>
  <c r="EL43" i="87"/>
  <c r="EK43" i="87"/>
  <c r="EJ43" i="87"/>
  <c r="EI43" i="87"/>
  <c r="EH43" i="87"/>
  <c r="EG43" i="87"/>
  <c r="EF43" i="87"/>
  <c r="EE43" i="87"/>
  <c r="ED43" i="87"/>
  <c r="EC43" i="87"/>
  <c r="EB43" i="87"/>
  <c r="EA43" i="87"/>
  <c r="DZ43" i="87"/>
  <c r="DY43" i="87"/>
  <c r="DX43" i="87"/>
  <c r="DW43" i="87"/>
  <c r="DV43" i="87"/>
  <c r="DU43" i="87"/>
  <c r="DT43" i="87"/>
  <c r="DS43" i="87"/>
  <c r="DR43" i="87"/>
  <c r="DQ43" i="87"/>
  <c r="DP43" i="87"/>
  <c r="DO43" i="87"/>
  <c r="DN43" i="87"/>
  <c r="DM43" i="87"/>
  <c r="DL43" i="87"/>
  <c r="DK43" i="87"/>
  <c r="DJ43" i="87"/>
  <c r="DI43" i="87"/>
  <c r="DH43" i="87"/>
  <c r="DG43" i="87"/>
  <c r="DF43" i="87"/>
  <c r="DE43" i="87"/>
  <c r="DD43" i="87"/>
  <c r="DC43" i="87"/>
  <c r="DB43" i="87"/>
  <c r="DA43" i="87"/>
  <c r="CZ43" i="87"/>
  <c r="CY43" i="87"/>
  <c r="CW43" i="87"/>
  <c r="CV43" i="87"/>
  <c r="CU43" i="87"/>
  <c r="CT43" i="87"/>
  <c r="CS43" i="87"/>
  <c r="CR43" i="87"/>
  <c r="CQ43" i="87"/>
  <c r="CP43" i="87"/>
  <c r="CO43" i="87"/>
  <c r="CN43" i="87"/>
  <c r="CM43" i="87"/>
  <c r="CL43" i="87"/>
  <c r="CK43" i="87"/>
  <c r="CJ43" i="87"/>
  <c r="CI43" i="87"/>
  <c r="CH43" i="87"/>
  <c r="CG43" i="87"/>
  <c r="CF43" i="87"/>
  <c r="CE43" i="87"/>
  <c r="CD43" i="87"/>
  <c r="CC43" i="87"/>
  <c r="CB43" i="87"/>
  <c r="CA43" i="87"/>
  <c r="BZ43" i="87"/>
  <c r="BY43" i="87"/>
  <c r="BX43" i="87"/>
  <c r="BW43" i="87"/>
  <c r="BV43" i="87"/>
  <c r="BU43" i="87"/>
  <c r="BT43" i="87"/>
  <c r="BS43" i="87"/>
  <c r="BR43" i="87"/>
  <c r="BQ43" i="87"/>
  <c r="BP43" i="87"/>
  <c r="BO43" i="87"/>
  <c r="BN43" i="87"/>
  <c r="BM43" i="87"/>
  <c r="BL43" i="87"/>
  <c r="BK43" i="87"/>
  <c r="BJ43" i="87"/>
  <c r="BI43" i="87"/>
  <c r="BH43" i="87"/>
  <c r="BF43" i="87"/>
  <c r="BE43" i="87"/>
  <c r="BD43" i="87"/>
  <c r="BC43" i="87"/>
  <c r="BB43" i="87"/>
  <c r="BA43" i="87"/>
  <c r="AZ43" i="87"/>
  <c r="AY43" i="87"/>
  <c r="AX43" i="87"/>
  <c r="AW43" i="87"/>
  <c r="AV43" i="87"/>
  <c r="AU43" i="87"/>
  <c r="AT43" i="87"/>
  <c r="AS43" i="87"/>
  <c r="AR43" i="87"/>
  <c r="AQ43" i="87"/>
  <c r="AP43" i="87"/>
  <c r="AO43" i="87"/>
  <c r="AN43" i="87"/>
  <c r="AM43" i="87"/>
  <c r="AL43" i="87"/>
  <c r="AK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W43" i="87"/>
  <c r="V43" i="87"/>
  <c r="U43" i="87"/>
  <c r="T43" i="87"/>
  <c r="S43" i="87"/>
  <c r="R43" i="87"/>
  <c r="Q43" i="87"/>
  <c r="P43" i="87"/>
  <c r="O43" i="87"/>
  <c r="N43" i="87"/>
  <c r="IN42" i="87"/>
  <c r="IM42" i="87"/>
  <c r="IL42" i="87"/>
  <c r="IK42" i="87"/>
  <c r="IJ42" i="87"/>
  <c r="II42" i="87"/>
  <c r="IH42" i="87"/>
  <c r="IG42" i="87"/>
  <c r="IF42" i="87"/>
  <c r="IE42" i="87"/>
  <c r="ID42" i="87"/>
  <c r="IC42" i="87"/>
  <c r="IB42" i="87"/>
  <c r="IA42" i="87"/>
  <c r="HZ42" i="87"/>
  <c r="HY42" i="87"/>
  <c r="HX42" i="87"/>
  <c r="HW42" i="87"/>
  <c r="HV42" i="87"/>
  <c r="HU42" i="87"/>
  <c r="HT42" i="87"/>
  <c r="HS42" i="87"/>
  <c r="HQ42" i="87"/>
  <c r="HP42" i="87"/>
  <c r="HO42" i="87"/>
  <c r="HN42" i="87"/>
  <c r="HM42" i="87"/>
  <c r="HL42" i="87"/>
  <c r="HK42" i="87"/>
  <c r="HJ42" i="87"/>
  <c r="HI42" i="87"/>
  <c r="HH42" i="87"/>
  <c r="HG42" i="87"/>
  <c r="HF42" i="87"/>
  <c r="HE42" i="87"/>
  <c r="HD42" i="87"/>
  <c r="HC42" i="87"/>
  <c r="HB42" i="87"/>
  <c r="HA42" i="87"/>
  <c r="GZ42" i="87"/>
  <c r="GY42" i="87"/>
  <c r="GX42" i="87"/>
  <c r="GW42" i="87"/>
  <c r="GV42" i="87"/>
  <c r="GT42" i="87"/>
  <c r="GS42" i="87"/>
  <c r="GR42" i="87"/>
  <c r="GQ42" i="87"/>
  <c r="GP42" i="87"/>
  <c r="GO42" i="87"/>
  <c r="GN42" i="87"/>
  <c r="GM42" i="87"/>
  <c r="GL42" i="87"/>
  <c r="GK42" i="87"/>
  <c r="GJ42" i="87"/>
  <c r="GI42" i="87"/>
  <c r="GH42" i="87"/>
  <c r="GG42" i="87"/>
  <c r="GF42" i="87"/>
  <c r="GE42" i="87"/>
  <c r="GD42" i="87"/>
  <c r="GC42" i="87"/>
  <c r="GB42" i="87"/>
  <c r="GA42" i="87"/>
  <c r="FZ42" i="87"/>
  <c r="FY42" i="87"/>
  <c r="FW42" i="87"/>
  <c r="FV42" i="87"/>
  <c r="FU42" i="87"/>
  <c r="FT42" i="87"/>
  <c r="FS42" i="87"/>
  <c r="FR42" i="87"/>
  <c r="FQ42" i="87"/>
  <c r="FP42" i="87"/>
  <c r="FO42" i="87"/>
  <c r="FN42" i="87"/>
  <c r="FM42" i="87"/>
  <c r="FL42" i="87"/>
  <c r="FK42" i="87"/>
  <c r="FJ42" i="87"/>
  <c r="FI42" i="87"/>
  <c r="FH42" i="87"/>
  <c r="FG42" i="87"/>
  <c r="FF42" i="87"/>
  <c r="FE42" i="87"/>
  <c r="FD42" i="87"/>
  <c r="FC42" i="87"/>
  <c r="FB42" i="87"/>
  <c r="ER42" i="87"/>
  <c r="EQ42" i="87"/>
  <c r="EN42" i="87"/>
  <c r="EM42" i="87"/>
  <c r="EL42" i="87"/>
  <c r="EK42" i="87"/>
  <c r="EJ42" i="87"/>
  <c r="EI42" i="87"/>
  <c r="EH42" i="87"/>
  <c r="EG42" i="87"/>
  <c r="EF42" i="87"/>
  <c r="EE42" i="87"/>
  <c r="ED42" i="87"/>
  <c r="EC42" i="87"/>
  <c r="EB42" i="87"/>
  <c r="EA42" i="87"/>
  <c r="DZ42" i="87"/>
  <c r="DY42" i="87"/>
  <c r="DX42" i="87"/>
  <c r="DW42" i="87"/>
  <c r="DV42" i="87"/>
  <c r="DU42" i="87"/>
  <c r="DT42" i="87"/>
  <c r="DS42" i="87"/>
  <c r="DR42" i="87"/>
  <c r="DQ42" i="87"/>
  <c r="DP42" i="87"/>
  <c r="DO42" i="87"/>
  <c r="DN42" i="87"/>
  <c r="DM42" i="87"/>
  <c r="DL42" i="87"/>
  <c r="DK42" i="87"/>
  <c r="DJ42" i="87"/>
  <c r="DI42" i="87"/>
  <c r="DH42" i="87"/>
  <c r="DG42" i="87"/>
  <c r="DF42" i="87"/>
  <c r="DE42" i="87"/>
  <c r="DD42" i="87"/>
  <c r="DC42" i="87"/>
  <c r="DB42" i="87"/>
  <c r="DA42" i="87"/>
  <c r="CZ42" i="87"/>
  <c r="CY42" i="87"/>
  <c r="CW42" i="87"/>
  <c r="CV42" i="87"/>
  <c r="CU42" i="87"/>
  <c r="CT42" i="87"/>
  <c r="CS42" i="87"/>
  <c r="CR42" i="87"/>
  <c r="CQ42" i="87"/>
  <c r="CP42" i="87"/>
  <c r="CO42" i="87"/>
  <c r="CN42" i="87"/>
  <c r="CM42" i="87"/>
  <c r="CL42" i="87"/>
  <c r="CK42" i="87"/>
  <c r="CJ42" i="87"/>
  <c r="CI42" i="87"/>
  <c r="CH42" i="87"/>
  <c r="CG42" i="87"/>
  <c r="CF42" i="87"/>
  <c r="CE42" i="87"/>
  <c r="CD42" i="87"/>
  <c r="CC42" i="87"/>
  <c r="CB42" i="87"/>
  <c r="CA42" i="87"/>
  <c r="BZ42" i="87"/>
  <c r="BY42" i="87"/>
  <c r="BX42" i="87"/>
  <c r="BW42" i="87"/>
  <c r="BV42" i="87"/>
  <c r="BU42" i="87"/>
  <c r="BT42" i="87"/>
  <c r="BS42" i="87"/>
  <c r="BR42" i="87"/>
  <c r="BQ42" i="87"/>
  <c r="BP42" i="87"/>
  <c r="BO42" i="87"/>
  <c r="BN42" i="87"/>
  <c r="BM42" i="87"/>
  <c r="BL42" i="87"/>
  <c r="BK42" i="87"/>
  <c r="BJ42" i="87"/>
  <c r="BI42" i="87"/>
  <c r="BH42" i="87"/>
  <c r="BF42" i="87"/>
  <c r="BE42" i="87"/>
  <c r="BD42" i="87"/>
  <c r="BC42" i="87"/>
  <c r="BB42" i="87"/>
  <c r="BA42" i="87"/>
  <c r="AZ42" i="87"/>
  <c r="AY42" i="87"/>
  <c r="AX42" i="87"/>
  <c r="AW42" i="87"/>
  <c r="AV42" i="87"/>
  <c r="AU42" i="87"/>
  <c r="AT42" i="87"/>
  <c r="AS42" i="87"/>
  <c r="AR42" i="87"/>
  <c r="AQ42" i="87"/>
  <c r="AP42" i="87"/>
  <c r="AO42" i="87"/>
  <c r="AN42" i="87"/>
  <c r="AM42" i="87"/>
  <c r="AL42" i="87"/>
  <c r="AK42" i="87"/>
  <c r="AI42" i="87"/>
  <c r="AH42" i="87"/>
  <c r="AG42" i="87"/>
  <c r="AF42" i="87"/>
  <c r="AE42" i="87"/>
  <c r="AD42" i="87"/>
  <c r="AC42" i="87"/>
  <c r="AB42" i="87"/>
  <c r="AA42" i="87"/>
  <c r="Z42" i="87"/>
  <c r="Y42" i="87"/>
  <c r="X42" i="87"/>
  <c r="W42" i="87"/>
  <c r="V42" i="87"/>
  <c r="U42" i="87"/>
  <c r="T42" i="87"/>
  <c r="S42" i="87"/>
  <c r="R42" i="87"/>
  <c r="Q42" i="87"/>
  <c r="P42" i="87"/>
  <c r="O42" i="87"/>
  <c r="N42" i="87"/>
  <c r="IN41" i="87"/>
  <c r="IM41" i="87"/>
  <c r="IL41" i="87"/>
  <c r="IK41" i="87"/>
  <c r="IJ41" i="87"/>
  <c r="II41" i="87"/>
  <c r="IH41" i="87"/>
  <c r="IG41" i="87"/>
  <c r="IF41" i="87"/>
  <c r="IE41" i="87"/>
  <c r="ID41" i="87"/>
  <c r="IC41" i="87"/>
  <c r="IB41" i="87"/>
  <c r="IA41" i="87"/>
  <c r="HZ41" i="87"/>
  <c r="HY41" i="87"/>
  <c r="HX41" i="87"/>
  <c r="HW41" i="87"/>
  <c r="HV41" i="87"/>
  <c r="HU41" i="87"/>
  <c r="HT41" i="87"/>
  <c r="HS41" i="87"/>
  <c r="HQ41" i="87"/>
  <c r="HP41" i="87"/>
  <c r="HO41" i="87"/>
  <c r="HN41" i="87"/>
  <c r="HM41" i="87"/>
  <c r="HL41" i="87"/>
  <c r="HK41" i="87"/>
  <c r="HJ41" i="87"/>
  <c r="HI41" i="87"/>
  <c r="HH41" i="87"/>
  <c r="HG41" i="87"/>
  <c r="HF41" i="87"/>
  <c r="HE41" i="87"/>
  <c r="HD41" i="87"/>
  <c r="HC41" i="87"/>
  <c r="HB41" i="87"/>
  <c r="HA41" i="87"/>
  <c r="GZ41" i="87"/>
  <c r="GY41" i="87"/>
  <c r="GX41" i="87"/>
  <c r="GW41" i="87"/>
  <c r="GV41" i="87"/>
  <c r="GT41" i="87"/>
  <c r="GS41" i="87"/>
  <c r="GR41" i="87"/>
  <c r="GQ41" i="87"/>
  <c r="GP41" i="87"/>
  <c r="GO41" i="87"/>
  <c r="GN41" i="87"/>
  <c r="GM41" i="87"/>
  <c r="GL41" i="87"/>
  <c r="GK41" i="87"/>
  <c r="GJ41" i="87"/>
  <c r="GI41" i="87"/>
  <c r="GH41" i="87"/>
  <c r="GG41" i="87"/>
  <c r="GF41" i="87"/>
  <c r="GE41" i="87"/>
  <c r="GD41" i="87"/>
  <c r="GC41" i="87"/>
  <c r="GB41" i="87"/>
  <c r="GA41" i="87"/>
  <c r="FZ41" i="87"/>
  <c r="FY41" i="87"/>
  <c r="FW41" i="87"/>
  <c r="FV41" i="87"/>
  <c r="FU41" i="87"/>
  <c r="FT41" i="87"/>
  <c r="FS41" i="87"/>
  <c r="FR41" i="87"/>
  <c r="FQ41" i="87"/>
  <c r="FP41" i="87"/>
  <c r="FO41" i="87"/>
  <c r="FN41" i="87"/>
  <c r="FM41" i="87"/>
  <c r="FL41" i="87"/>
  <c r="FK41" i="87"/>
  <c r="FJ41" i="87"/>
  <c r="FI41" i="87"/>
  <c r="FH41" i="87"/>
  <c r="FG41" i="87"/>
  <c r="FF41" i="87"/>
  <c r="FE41" i="87"/>
  <c r="FD41" i="87"/>
  <c r="FC41" i="87"/>
  <c r="FB41" i="87"/>
  <c r="ER41" i="87"/>
  <c r="EQ41" i="87"/>
  <c r="EN41" i="87"/>
  <c r="EM41" i="87"/>
  <c r="EL41" i="87"/>
  <c r="EK41" i="87"/>
  <c r="EJ41" i="87"/>
  <c r="EI41" i="87"/>
  <c r="EH41" i="87"/>
  <c r="EG41" i="87"/>
  <c r="EF41" i="87"/>
  <c r="EE41" i="87"/>
  <c r="ED41" i="87"/>
  <c r="EC41" i="87"/>
  <c r="EB41" i="87"/>
  <c r="EA41" i="87"/>
  <c r="DZ41" i="87"/>
  <c r="DY41" i="87"/>
  <c r="DX41" i="87"/>
  <c r="DW41" i="87"/>
  <c r="DV41" i="87"/>
  <c r="DU41" i="87"/>
  <c r="DT41" i="87"/>
  <c r="DS41" i="87"/>
  <c r="DR41" i="87"/>
  <c r="DQ41" i="87"/>
  <c r="DP41" i="87"/>
  <c r="DO41" i="87"/>
  <c r="DN41" i="87"/>
  <c r="DM41" i="87"/>
  <c r="DL41" i="87"/>
  <c r="DK41" i="87"/>
  <c r="DJ41" i="87"/>
  <c r="DI41" i="87"/>
  <c r="DH41" i="87"/>
  <c r="DG41" i="87"/>
  <c r="DF41" i="87"/>
  <c r="DE41" i="87"/>
  <c r="DD41" i="87"/>
  <c r="DC41" i="87"/>
  <c r="DB41" i="87"/>
  <c r="DA41" i="87"/>
  <c r="CZ41" i="87"/>
  <c r="CY41" i="87"/>
  <c r="CW41" i="87"/>
  <c r="CV41" i="87"/>
  <c r="CU41" i="87"/>
  <c r="CT41" i="87"/>
  <c r="CS41" i="87"/>
  <c r="CR41" i="87"/>
  <c r="CQ41" i="87"/>
  <c r="CP41" i="87"/>
  <c r="CO41" i="87"/>
  <c r="CN41" i="87"/>
  <c r="CM41" i="87"/>
  <c r="CL41" i="87"/>
  <c r="CK41" i="87"/>
  <c r="CJ41" i="87"/>
  <c r="CI41" i="87"/>
  <c r="CH41" i="87"/>
  <c r="CG41" i="87"/>
  <c r="CF41" i="87"/>
  <c r="CE41" i="87"/>
  <c r="CD41" i="87"/>
  <c r="CC41" i="87"/>
  <c r="CB41" i="87"/>
  <c r="CA41" i="87"/>
  <c r="BZ41" i="87"/>
  <c r="BY41" i="87"/>
  <c r="BX41" i="87"/>
  <c r="BW41" i="87"/>
  <c r="BV41" i="87"/>
  <c r="BU41" i="87"/>
  <c r="BT41" i="87"/>
  <c r="BS41" i="87"/>
  <c r="BR41" i="87"/>
  <c r="BQ41" i="87"/>
  <c r="BP41" i="87"/>
  <c r="BO41" i="87"/>
  <c r="BN41" i="87"/>
  <c r="BM41" i="87"/>
  <c r="BL41" i="87"/>
  <c r="BK41" i="87"/>
  <c r="BJ41" i="87"/>
  <c r="BI41" i="87"/>
  <c r="BH41" i="87"/>
  <c r="BF41" i="87"/>
  <c r="BE41" i="87"/>
  <c r="BD41" i="87"/>
  <c r="BC41" i="87"/>
  <c r="BB41" i="87"/>
  <c r="BA41" i="87"/>
  <c r="AZ41" i="87"/>
  <c r="AY41" i="87"/>
  <c r="AX41" i="87"/>
  <c r="AW41" i="87"/>
  <c r="AV41" i="87"/>
  <c r="AU41" i="87"/>
  <c r="AT41" i="87"/>
  <c r="AS41" i="87"/>
  <c r="AR41" i="87"/>
  <c r="AQ41" i="87"/>
  <c r="AP41" i="87"/>
  <c r="AO41" i="87"/>
  <c r="AN41" i="87"/>
  <c r="AM41" i="87"/>
  <c r="AL41" i="87"/>
  <c r="AK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W41" i="87"/>
  <c r="V41" i="87"/>
  <c r="U41" i="87"/>
  <c r="T41" i="87"/>
  <c r="S41" i="87"/>
  <c r="R41" i="87"/>
  <c r="Q41" i="87"/>
  <c r="P41" i="87"/>
  <c r="O41" i="87"/>
  <c r="N41" i="87"/>
  <c r="IN40" i="87"/>
  <c r="IM40" i="87"/>
  <c r="IL40" i="87"/>
  <c r="IK40" i="87"/>
  <c r="IJ40" i="87"/>
  <c r="II40" i="87"/>
  <c r="IH40" i="87"/>
  <c r="IG40" i="87"/>
  <c r="IF40" i="87"/>
  <c r="IE40" i="87"/>
  <c r="ID40" i="87"/>
  <c r="IC40" i="87"/>
  <c r="IB40" i="87"/>
  <c r="IA40" i="87"/>
  <c r="HZ40" i="87"/>
  <c r="HY40" i="87"/>
  <c r="HX40" i="87"/>
  <c r="HW40" i="87"/>
  <c r="HV40" i="87"/>
  <c r="HU40" i="87"/>
  <c r="HT40" i="87"/>
  <c r="HS40" i="87"/>
  <c r="HQ40" i="87"/>
  <c r="HP40" i="87"/>
  <c r="HO40" i="87"/>
  <c r="HN40" i="87"/>
  <c r="HM40" i="87"/>
  <c r="HL40" i="87"/>
  <c r="HK40" i="87"/>
  <c r="HJ40" i="87"/>
  <c r="HI40" i="87"/>
  <c r="HH40" i="87"/>
  <c r="HG40" i="87"/>
  <c r="HF40" i="87"/>
  <c r="HE40" i="87"/>
  <c r="HD40" i="87"/>
  <c r="HC40" i="87"/>
  <c r="HB40" i="87"/>
  <c r="HA40" i="87"/>
  <c r="GZ40" i="87"/>
  <c r="GY40" i="87"/>
  <c r="GX40" i="87"/>
  <c r="GW40" i="87"/>
  <c r="GV40" i="87"/>
  <c r="GT40" i="87"/>
  <c r="GS40" i="87"/>
  <c r="GR40" i="87"/>
  <c r="GQ40" i="87"/>
  <c r="GP40" i="87"/>
  <c r="GO40" i="87"/>
  <c r="GN40" i="87"/>
  <c r="GM40" i="87"/>
  <c r="GL40" i="87"/>
  <c r="GK40" i="87"/>
  <c r="GJ40" i="87"/>
  <c r="GI40" i="87"/>
  <c r="GH40" i="87"/>
  <c r="GG40" i="87"/>
  <c r="GF40" i="87"/>
  <c r="GE40" i="87"/>
  <c r="GD40" i="87"/>
  <c r="GC40" i="87"/>
  <c r="GB40" i="87"/>
  <c r="GA40" i="87"/>
  <c r="FZ40" i="87"/>
  <c r="FY40" i="87"/>
  <c r="FW40" i="87"/>
  <c r="FV40" i="87"/>
  <c r="FU40" i="87"/>
  <c r="FT40" i="87"/>
  <c r="FS40" i="87"/>
  <c r="FR40" i="87"/>
  <c r="FQ40" i="87"/>
  <c r="FP40" i="87"/>
  <c r="FO40" i="87"/>
  <c r="FN40" i="87"/>
  <c r="FM40" i="87"/>
  <c r="FL40" i="87"/>
  <c r="FK40" i="87"/>
  <c r="FJ40" i="87"/>
  <c r="FI40" i="87"/>
  <c r="FH40" i="87"/>
  <c r="FG40" i="87"/>
  <c r="FF40" i="87"/>
  <c r="FE40" i="87"/>
  <c r="FD40" i="87"/>
  <c r="FC40" i="87"/>
  <c r="FB40" i="87"/>
  <c r="ER40" i="87"/>
  <c r="EQ40" i="87"/>
  <c r="EN40" i="87"/>
  <c r="EM40" i="87"/>
  <c r="EL40" i="87"/>
  <c r="EK40" i="87"/>
  <c r="EJ40" i="87"/>
  <c r="EI40" i="87"/>
  <c r="EH40" i="87"/>
  <c r="EG40" i="87"/>
  <c r="EF40" i="87"/>
  <c r="EE40" i="87"/>
  <c r="ED40" i="87"/>
  <c r="EC40" i="87"/>
  <c r="EB40" i="87"/>
  <c r="EA40" i="87"/>
  <c r="DZ40" i="87"/>
  <c r="DY40" i="87"/>
  <c r="DX40" i="87"/>
  <c r="DW40" i="87"/>
  <c r="DV40" i="87"/>
  <c r="DU40" i="87"/>
  <c r="DT40" i="87"/>
  <c r="DS40" i="87"/>
  <c r="DR40" i="87"/>
  <c r="DQ40" i="87"/>
  <c r="DP40" i="87"/>
  <c r="DO40" i="87"/>
  <c r="DN40" i="87"/>
  <c r="DM40" i="87"/>
  <c r="DL40" i="87"/>
  <c r="DK40" i="87"/>
  <c r="DJ40" i="87"/>
  <c r="DI40" i="87"/>
  <c r="DH40" i="87"/>
  <c r="DG40" i="87"/>
  <c r="DF40" i="87"/>
  <c r="DE40" i="87"/>
  <c r="DD40" i="87"/>
  <c r="DC40" i="87"/>
  <c r="DB40" i="87"/>
  <c r="DA40" i="87"/>
  <c r="CZ40" i="87"/>
  <c r="CY40" i="87"/>
  <c r="CW40" i="87"/>
  <c r="CV40" i="87"/>
  <c r="CU40" i="87"/>
  <c r="CT40" i="87"/>
  <c r="CS40" i="87"/>
  <c r="CR40" i="87"/>
  <c r="CQ40" i="87"/>
  <c r="CP40" i="87"/>
  <c r="CO40" i="87"/>
  <c r="CN40" i="87"/>
  <c r="CM40" i="87"/>
  <c r="CL40" i="87"/>
  <c r="CK40" i="87"/>
  <c r="CJ40" i="87"/>
  <c r="CI40" i="87"/>
  <c r="CH40" i="87"/>
  <c r="CG40" i="87"/>
  <c r="CF40" i="87"/>
  <c r="CE40" i="87"/>
  <c r="CD40" i="87"/>
  <c r="CC40" i="87"/>
  <c r="CB40" i="87"/>
  <c r="CA40" i="87"/>
  <c r="BZ40" i="87"/>
  <c r="BY40" i="87"/>
  <c r="BX40" i="87"/>
  <c r="BW40" i="87"/>
  <c r="BV40" i="87"/>
  <c r="BU40" i="87"/>
  <c r="BT40" i="87"/>
  <c r="BS40" i="87"/>
  <c r="BR40" i="87"/>
  <c r="BQ40" i="87"/>
  <c r="BP40" i="87"/>
  <c r="BO40" i="87"/>
  <c r="BN40" i="87"/>
  <c r="BM40" i="87"/>
  <c r="BL40" i="87"/>
  <c r="BK40" i="87"/>
  <c r="BJ40" i="87"/>
  <c r="BI40" i="87"/>
  <c r="BH40" i="87"/>
  <c r="BF40" i="87"/>
  <c r="BE40" i="87"/>
  <c r="BD40" i="87"/>
  <c r="BC40" i="87"/>
  <c r="BB40" i="87"/>
  <c r="BA40" i="87"/>
  <c r="AZ40" i="87"/>
  <c r="AY40" i="87"/>
  <c r="AX40" i="87"/>
  <c r="AW40" i="87"/>
  <c r="AV40" i="87"/>
  <c r="AU40" i="87"/>
  <c r="AT40" i="87"/>
  <c r="AS40" i="87"/>
  <c r="AR40" i="87"/>
  <c r="AQ40" i="87"/>
  <c r="AP40" i="87"/>
  <c r="AO40" i="87"/>
  <c r="AN40" i="87"/>
  <c r="AM40" i="87"/>
  <c r="AL40" i="87"/>
  <c r="AK40" i="87"/>
  <c r="AI40" i="87"/>
  <c r="AH40" i="87"/>
  <c r="AG40" i="87"/>
  <c r="AF40" i="87"/>
  <c r="AE40" i="87"/>
  <c r="AD40" i="87"/>
  <c r="AC40" i="87"/>
  <c r="AB40" i="87"/>
  <c r="AA40" i="87"/>
  <c r="Z40" i="87"/>
  <c r="Y40" i="87"/>
  <c r="X40" i="87"/>
  <c r="W40" i="87"/>
  <c r="V40" i="87"/>
  <c r="U40" i="87"/>
  <c r="T40" i="87"/>
  <c r="S40" i="87"/>
  <c r="R40" i="87"/>
  <c r="Q40" i="87"/>
  <c r="P40" i="87"/>
  <c r="O40" i="87"/>
  <c r="N40" i="87"/>
  <c r="IN39" i="87"/>
  <c r="IM39" i="87"/>
  <c r="IL39" i="87"/>
  <c r="IK39" i="87"/>
  <c r="IJ39" i="87"/>
  <c r="II39" i="87"/>
  <c r="IH39" i="87"/>
  <c r="IG39" i="87"/>
  <c r="IF39" i="87"/>
  <c r="IE39" i="87"/>
  <c r="ID39" i="87"/>
  <c r="IC39" i="87"/>
  <c r="IB39" i="87"/>
  <c r="IA39" i="87"/>
  <c r="HZ39" i="87"/>
  <c r="HY39" i="87"/>
  <c r="HX39" i="87"/>
  <c r="HW39" i="87"/>
  <c r="HV39" i="87"/>
  <c r="HU39" i="87"/>
  <c r="HT39" i="87"/>
  <c r="HS39" i="87"/>
  <c r="HQ39" i="87"/>
  <c r="HP39" i="87"/>
  <c r="HO39" i="87"/>
  <c r="HN39" i="87"/>
  <c r="HM39" i="87"/>
  <c r="HL39" i="87"/>
  <c r="HK39" i="87"/>
  <c r="HJ39" i="87"/>
  <c r="HI39" i="87"/>
  <c r="HH39" i="87"/>
  <c r="HG39" i="87"/>
  <c r="HF39" i="87"/>
  <c r="HE39" i="87"/>
  <c r="HD39" i="87"/>
  <c r="HC39" i="87"/>
  <c r="HB39" i="87"/>
  <c r="HA39" i="87"/>
  <c r="GZ39" i="87"/>
  <c r="GY39" i="87"/>
  <c r="GX39" i="87"/>
  <c r="GW39" i="87"/>
  <c r="GV39" i="87"/>
  <c r="GT39" i="87"/>
  <c r="GS39" i="87"/>
  <c r="GR39" i="87"/>
  <c r="GQ39" i="87"/>
  <c r="GP39" i="87"/>
  <c r="GO39" i="87"/>
  <c r="GN39" i="87"/>
  <c r="GM39" i="87"/>
  <c r="GL39" i="87"/>
  <c r="GK39" i="87"/>
  <c r="GJ39" i="87"/>
  <c r="GI39" i="87"/>
  <c r="GH39" i="87"/>
  <c r="GG39" i="87"/>
  <c r="GF39" i="87"/>
  <c r="GE39" i="87"/>
  <c r="GD39" i="87"/>
  <c r="GC39" i="87"/>
  <c r="GB39" i="87"/>
  <c r="GA39" i="87"/>
  <c r="FZ39" i="87"/>
  <c r="FY39" i="87"/>
  <c r="FW39" i="87"/>
  <c r="FV39" i="87"/>
  <c r="FU39" i="87"/>
  <c r="FT39" i="87"/>
  <c r="FS39" i="87"/>
  <c r="FR39" i="87"/>
  <c r="FQ39" i="87"/>
  <c r="FP39" i="87"/>
  <c r="FO39" i="87"/>
  <c r="FN39" i="87"/>
  <c r="FM39" i="87"/>
  <c r="FL39" i="87"/>
  <c r="FK39" i="87"/>
  <c r="FJ39" i="87"/>
  <c r="FI39" i="87"/>
  <c r="FH39" i="87"/>
  <c r="FG39" i="87"/>
  <c r="FF39" i="87"/>
  <c r="FE39" i="87"/>
  <c r="FD39" i="87"/>
  <c r="FC39" i="87"/>
  <c r="FB39" i="87"/>
  <c r="ER39" i="87"/>
  <c r="EQ39" i="87"/>
  <c r="EN39" i="87"/>
  <c r="EM39" i="87"/>
  <c r="EL39" i="87"/>
  <c r="EK39" i="87"/>
  <c r="EJ39" i="87"/>
  <c r="EI39" i="87"/>
  <c r="EH39" i="87"/>
  <c r="EG39" i="87"/>
  <c r="EF39" i="87"/>
  <c r="EE39" i="87"/>
  <c r="ED39" i="87"/>
  <c r="EC39" i="87"/>
  <c r="EB39" i="87"/>
  <c r="EA39" i="87"/>
  <c r="DZ39" i="87"/>
  <c r="DY39" i="87"/>
  <c r="DX39" i="87"/>
  <c r="DW39" i="87"/>
  <c r="DV39" i="87"/>
  <c r="DU39" i="87"/>
  <c r="DT39" i="87"/>
  <c r="DS39" i="87"/>
  <c r="DR39" i="87"/>
  <c r="DQ39" i="87"/>
  <c r="DP39" i="87"/>
  <c r="DO39" i="87"/>
  <c r="DN39" i="87"/>
  <c r="DM39" i="87"/>
  <c r="DL39" i="87"/>
  <c r="DK39" i="87"/>
  <c r="DJ39" i="87"/>
  <c r="DI39" i="87"/>
  <c r="DH39" i="87"/>
  <c r="DG39" i="87"/>
  <c r="DF39" i="87"/>
  <c r="DE39" i="87"/>
  <c r="DD39" i="87"/>
  <c r="DC39" i="87"/>
  <c r="DB39" i="87"/>
  <c r="DA39" i="87"/>
  <c r="CZ39" i="87"/>
  <c r="CY39" i="87"/>
  <c r="CW39" i="87"/>
  <c r="CV39" i="87"/>
  <c r="CU39" i="87"/>
  <c r="CT39" i="87"/>
  <c r="CS39" i="87"/>
  <c r="CR39" i="87"/>
  <c r="CQ39" i="87"/>
  <c r="CP39" i="87"/>
  <c r="CO39" i="87"/>
  <c r="CN39" i="87"/>
  <c r="CM39" i="87"/>
  <c r="CL39" i="87"/>
  <c r="CK39" i="87"/>
  <c r="CJ39" i="87"/>
  <c r="CI39" i="87"/>
  <c r="CH39" i="87"/>
  <c r="CG39" i="87"/>
  <c r="CF39" i="87"/>
  <c r="CE39" i="87"/>
  <c r="CD39" i="87"/>
  <c r="CC39" i="87"/>
  <c r="CB39" i="87"/>
  <c r="CA39" i="87"/>
  <c r="BZ39" i="87"/>
  <c r="BY39" i="87"/>
  <c r="BX39" i="87"/>
  <c r="BW39" i="87"/>
  <c r="BV39" i="87"/>
  <c r="BU39" i="87"/>
  <c r="BT39" i="87"/>
  <c r="BS39" i="87"/>
  <c r="BR39" i="87"/>
  <c r="BQ39" i="87"/>
  <c r="BP39" i="87"/>
  <c r="BO39" i="87"/>
  <c r="BN39" i="87"/>
  <c r="BM39" i="87"/>
  <c r="BL39" i="87"/>
  <c r="BK39" i="87"/>
  <c r="BJ39" i="87"/>
  <c r="BI39" i="87"/>
  <c r="BH39" i="87"/>
  <c r="BF39" i="87"/>
  <c r="BE39" i="87"/>
  <c r="BD39" i="87"/>
  <c r="BC39" i="87"/>
  <c r="BB39" i="87"/>
  <c r="BA39" i="87"/>
  <c r="AZ39" i="87"/>
  <c r="AY39" i="87"/>
  <c r="AX39" i="87"/>
  <c r="AW39" i="87"/>
  <c r="AV39" i="87"/>
  <c r="AU39" i="87"/>
  <c r="AT39" i="87"/>
  <c r="AS39" i="87"/>
  <c r="AR39" i="87"/>
  <c r="AQ39" i="87"/>
  <c r="AP39" i="87"/>
  <c r="AO39" i="87"/>
  <c r="AN39" i="87"/>
  <c r="AM39" i="87"/>
  <c r="AL39" i="87"/>
  <c r="AK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W39" i="87"/>
  <c r="V39" i="87"/>
  <c r="U39" i="87"/>
  <c r="T39" i="87"/>
  <c r="S39" i="87"/>
  <c r="R39" i="87"/>
  <c r="Q39" i="87"/>
  <c r="P39" i="87"/>
  <c r="O39" i="87"/>
  <c r="N39" i="87"/>
  <c r="IN38" i="87"/>
  <c r="IM38" i="87"/>
  <c r="IL38" i="87"/>
  <c r="IK38" i="87"/>
  <c r="IJ38" i="87"/>
  <c r="II38" i="87"/>
  <c r="IH38" i="87"/>
  <c r="IG38" i="87"/>
  <c r="IF38" i="87"/>
  <c r="IE38" i="87"/>
  <c r="ID38" i="87"/>
  <c r="IC38" i="87"/>
  <c r="IB38" i="87"/>
  <c r="IA38" i="87"/>
  <c r="HZ38" i="87"/>
  <c r="HY38" i="87"/>
  <c r="HX38" i="87"/>
  <c r="HW38" i="87"/>
  <c r="HV38" i="87"/>
  <c r="HU38" i="87"/>
  <c r="HT38" i="87"/>
  <c r="HS38" i="87"/>
  <c r="HQ38" i="87"/>
  <c r="HP38" i="87"/>
  <c r="HO38" i="87"/>
  <c r="HN38" i="87"/>
  <c r="HM38" i="87"/>
  <c r="HL38" i="87"/>
  <c r="HK38" i="87"/>
  <c r="HJ38" i="87"/>
  <c r="HI38" i="87"/>
  <c r="HH38" i="87"/>
  <c r="HG38" i="87"/>
  <c r="HF38" i="87"/>
  <c r="HE38" i="87"/>
  <c r="HD38" i="87"/>
  <c r="HC38" i="87"/>
  <c r="HB38" i="87"/>
  <c r="HA38" i="87"/>
  <c r="GZ38" i="87"/>
  <c r="GY38" i="87"/>
  <c r="GX38" i="87"/>
  <c r="GW38" i="87"/>
  <c r="GV38" i="87"/>
  <c r="GT38" i="87"/>
  <c r="GS38" i="87"/>
  <c r="GR38" i="87"/>
  <c r="GQ38" i="87"/>
  <c r="GP38" i="87"/>
  <c r="GO38" i="87"/>
  <c r="GN38" i="87"/>
  <c r="GM38" i="87"/>
  <c r="GL38" i="87"/>
  <c r="GK38" i="87"/>
  <c r="GJ38" i="87"/>
  <c r="GI38" i="87"/>
  <c r="GH38" i="87"/>
  <c r="GG38" i="87"/>
  <c r="GF38" i="87"/>
  <c r="GE38" i="87"/>
  <c r="GD38" i="87"/>
  <c r="GC38" i="87"/>
  <c r="GB38" i="87"/>
  <c r="GA38" i="87"/>
  <c r="FZ38" i="87"/>
  <c r="FY38" i="87"/>
  <c r="FW38" i="87"/>
  <c r="FV38" i="87"/>
  <c r="FU38" i="87"/>
  <c r="FT38" i="87"/>
  <c r="FS38" i="87"/>
  <c r="FR38" i="87"/>
  <c r="FQ38" i="87"/>
  <c r="FP38" i="87"/>
  <c r="FO38" i="87"/>
  <c r="FN38" i="87"/>
  <c r="FM38" i="87"/>
  <c r="FL38" i="87"/>
  <c r="FK38" i="87"/>
  <c r="FJ38" i="87"/>
  <c r="FI38" i="87"/>
  <c r="FH38" i="87"/>
  <c r="FG38" i="87"/>
  <c r="FF38" i="87"/>
  <c r="FE38" i="87"/>
  <c r="FD38" i="87"/>
  <c r="FC38" i="87"/>
  <c r="FB38" i="87"/>
  <c r="ER38" i="87"/>
  <c r="EQ38" i="87"/>
  <c r="EN38" i="87"/>
  <c r="EM38" i="87"/>
  <c r="EL38" i="87"/>
  <c r="EK38" i="87"/>
  <c r="EJ38" i="87"/>
  <c r="EI38" i="87"/>
  <c r="EH38" i="87"/>
  <c r="EG38" i="87"/>
  <c r="EF38" i="87"/>
  <c r="EE38" i="87"/>
  <c r="ED38" i="87"/>
  <c r="EC38" i="87"/>
  <c r="EB38" i="87"/>
  <c r="EA38" i="87"/>
  <c r="DZ38" i="87"/>
  <c r="DY38" i="87"/>
  <c r="DX38" i="87"/>
  <c r="DW38" i="87"/>
  <c r="DV38" i="87"/>
  <c r="DU38" i="87"/>
  <c r="DT38" i="87"/>
  <c r="DS38" i="87"/>
  <c r="DR38" i="87"/>
  <c r="DQ38" i="87"/>
  <c r="DP38" i="87"/>
  <c r="DO38" i="87"/>
  <c r="DN38" i="87"/>
  <c r="DM38" i="87"/>
  <c r="DL38" i="87"/>
  <c r="DK38" i="87"/>
  <c r="DJ38" i="87"/>
  <c r="DI38" i="87"/>
  <c r="DH38" i="87"/>
  <c r="DG38" i="87"/>
  <c r="DF38" i="87"/>
  <c r="DE38" i="87"/>
  <c r="DD38" i="87"/>
  <c r="DC38" i="87"/>
  <c r="DB38" i="87"/>
  <c r="DA38" i="87"/>
  <c r="CZ38" i="87"/>
  <c r="CY38" i="87"/>
  <c r="CW38" i="87"/>
  <c r="CV38" i="87"/>
  <c r="CU38" i="87"/>
  <c r="CT38" i="87"/>
  <c r="CS38" i="87"/>
  <c r="CR38" i="87"/>
  <c r="CQ38" i="87"/>
  <c r="CP38" i="87"/>
  <c r="CO38" i="87"/>
  <c r="CN38" i="87"/>
  <c r="CM38" i="87"/>
  <c r="CL38" i="87"/>
  <c r="CK38" i="87"/>
  <c r="CJ38" i="87"/>
  <c r="CI38" i="87"/>
  <c r="CH38" i="87"/>
  <c r="CG38" i="87"/>
  <c r="CF38" i="87"/>
  <c r="CE38" i="87"/>
  <c r="CD38" i="87"/>
  <c r="CC38" i="87"/>
  <c r="CB38" i="87"/>
  <c r="CA38" i="87"/>
  <c r="BZ38" i="87"/>
  <c r="BY38" i="87"/>
  <c r="BX38" i="87"/>
  <c r="BW38" i="87"/>
  <c r="BV38" i="87"/>
  <c r="BU38" i="87"/>
  <c r="BT38" i="87"/>
  <c r="BS38" i="87"/>
  <c r="BR38" i="87"/>
  <c r="BQ38" i="87"/>
  <c r="BP38" i="87"/>
  <c r="BO38" i="87"/>
  <c r="BN38" i="87"/>
  <c r="BM38" i="87"/>
  <c r="BL38" i="87"/>
  <c r="BK38" i="87"/>
  <c r="BJ38" i="87"/>
  <c r="BI38" i="87"/>
  <c r="BH38" i="87"/>
  <c r="BF38" i="87"/>
  <c r="BE38" i="87"/>
  <c r="BD38" i="87"/>
  <c r="BC38" i="87"/>
  <c r="BB38" i="87"/>
  <c r="BA38" i="87"/>
  <c r="AZ38" i="87"/>
  <c r="AY38" i="87"/>
  <c r="AX38" i="87"/>
  <c r="AW38" i="87"/>
  <c r="AV38" i="87"/>
  <c r="AU38" i="87"/>
  <c r="AT38" i="87"/>
  <c r="AS38" i="87"/>
  <c r="AR38" i="87"/>
  <c r="AQ38" i="87"/>
  <c r="AP38" i="87"/>
  <c r="AO38" i="87"/>
  <c r="AN38" i="87"/>
  <c r="AM38" i="87"/>
  <c r="AL38" i="87"/>
  <c r="AK38" i="87"/>
  <c r="AI38" i="87"/>
  <c r="AH38" i="87"/>
  <c r="AG38" i="87"/>
  <c r="AF38" i="87"/>
  <c r="AE38" i="87"/>
  <c r="AD38" i="87"/>
  <c r="AC38" i="87"/>
  <c r="AB38" i="87"/>
  <c r="AA38" i="87"/>
  <c r="Z38" i="87"/>
  <c r="Y38" i="87"/>
  <c r="X38" i="87"/>
  <c r="W38" i="87"/>
  <c r="V38" i="87"/>
  <c r="U38" i="87"/>
  <c r="T38" i="87"/>
  <c r="S38" i="87"/>
  <c r="R38" i="87"/>
  <c r="Q38" i="87"/>
  <c r="P38" i="87"/>
  <c r="O38" i="87"/>
  <c r="N38" i="87"/>
  <c r="IN26" i="87"/>
  <c r="IM26" i="87"/>
  <c r="IL26" i="87"/>
  <c r="IK26" i="87"/>
  <c r="IJ26" i="87"/>
  <c r="II26" i="87"/>
  <c r="IH26" i="87"/>
  <c r="IG26" i="87"/>
  <c r="IF26" i="87"/>
  <c r="IE26" i="87"/>
  <c r="ID26" i="87"/>
  <c r="IC26" i="87"/>
  <c r="IB26" i="87"/>
  <c r="IA26" i="87"/>
  <c r="HZ26" i="87"/>
  <c r="HY26" i="87"/>
  <c r="HX26" i="87"/>
  <c r="HW26" i="87"/>
  <c r="HV26" i="87"/>
  <c r="HU26" i="87"/>
  <c r="HT26" i="87"/>
  <c r="HS26" i="87"/>
  <c r="HQ26" i="87"/>
  <c r="HP26" i="87"/>
  <c r="HO26" i="87"/>
  <c r="HN26" i="87"/>
  <c r="HM26" i="87"/>
  <c r="HL26" i="87"/>
  <c r="HK26" i="87"/>
  <c r="HJ26" i="87"/>
  <c r="HI26" i="87"/>
  <c r="HH26" i="87"/>
  <c r="HG26" i="87"/>
  <c r="HF26" i="87"/>
  <c r="HE26" i="87"/>
  <c r="HD26" i="87"/>
  <c r="HC26" i="87"/>
  <c r="HB26" i="87"/>
  <c r="HA26" i="87"/>
  <c r="GZ26" i="87"/>
  <c r="GY26" i="87"/>
  <c r="GX26" i="87"/>
  <c r="GW26" i="87"/>
  <c r="GV26" i="87"/>
  <c r="GT26" i="87"/>
  <c r="GS26" i="87"/>
  <c r="GR26" i="87"/>
  <c r="GQ26" i="87"/>
  <c r="GP26" i="87"/>
  <c r="GO26" i="87"/>
  <c r="GN26" i="87"/>
  <c r="GM26" i="87"/>
  <c r="GL26" i="87"/>
  <c r="GK26" i="87"/>
  <c r="GJ26" i="87"/>
  <c r="GI26" i="87"/>
  <c r="GH26" i="87"/>
  <c r="GG26" i="87"/>
  <c r="GF26" i="87"/>
  <c r="GE26" i="87"/>
  <c r="GD26" i="87"/>
  <c r="GC26" i="87"/>
  <c r="GB26" i="87"/>
  <c r="GA26" i="87"/>
  <c r="FZ26" i="87"/>
  <c r="FY26" i="87"/>
  <c r="FW26" i="87"/>
  <c r="FV26" i="87"/>
  <c r="FU26" i="87"/>
  <c r="FT26" i="87"/>
  <c r="FS26" i="87"/>
  <c r="FR26" i="87"/>
  <c r="FQ26" i="87"/>
  <c r="FP26" i="87"/>
  <c r="FO26" i="87"/>
  <c r="FN26" i="87"/>
  <c r="FM26" i="87"/>
  <c r="FL26" i="87"/>
  <c r="FK26" i="87"/>
  <c r="FJ26" i="87"/>
  <c r="FI26" i="87"/>
  <c r="FH26" i="87"/>
  <c r="FG26" i="87"/>
  <c r="FF26" i="87"/>
  <c r="FE26" i="87"/>
  <c r="FD26" i="87"/>
  <c r="FC26" i="87"/>
  <c r="FB26" i="87"/>
  <c r="ER26" i="87"/>
  <c r="EQ26" i="87"/>
  <c r="EN26" i="87"/>
  <c r="EM26" i="87"/>
  <c r="EL26" i="87"/>
  <c r="EK26" i="87"/>
  <c r="EJ26" i="87"/>
  <c r="EI26" i="87"/>
  <c r="EH26" i="87"/>
  <c r="EG26" i="87"/>
  <c r="EF26" i="87"/>
  <c r="EE26" i="87"/>
  <c r="ED26" i="87"/>
  <c r="EC26" i="87"/>
  <c r="EB26" i="87"/>
  <c r="EA26" i="87"/>
  <c r="DZ26" i="87"/>
  <c r="DY26" i="87"/>
  <c r="DX26" i="87"/>
  <c r="DW26" i="87"/>
  <c r="DV26" i="87"/>
  <c r="DU26" i="87"/>
  <c r="DT26" i="87"/>
  <c r="DS26" i="87"/>
  <c r="DR26" i="87"/>
  <c r="DQ26" i="87"/>
  <c r="DP26" i="87"/>
  <c r="DO26" i="87"/>
  <c r="DN26" i="87"/>
  <c r="DM26" i="87"/>
  <c r="DL26" i="87"/>
  <c r="DK26" i="87"/>
  <c r="DJ26" i="87"/>
  <c r="DI26" i="87"/>
  <c r="DH26" i="87"/>
  <c r="DG26" i="87"/>
  <c r="DF26" i="87"/>
  <c r="DE26" i="87"/>
  <c r="DD26" i="87"/>
  <c r="DC26" i="87"/>
  <c r="DB26" i="87"/>
  <c r="DA26" i="87"/>
  <c r="CZ26" i="87"/>
  <c r="CY26" i="87"/>
  <c r="CW26" i="87"/>
  <c r="CV26" i="87"/>
  <c r="CU26" i="87"/>
  <c r="CT26" i="87"/>
  <c r="CS26" i="87"/>
  <c r="CR26" i="87"/>
  <c r="CQ26" i="87"/>
  <c r="CP26" i="87"/>
  <c r="CO26" i="87"/>
  <c r="CN26" i="87"/>
  <c r="CM26" i="87"/>
  <c r="CL26" i="87"/>
  <c r="CK26" i="87"/>
  <c r="CJ26" i="87"/>
  <c r="CI26" i="87"/>
  <c r="CH26" i="87"/>
  <c r="CG26" i="87"/>
  <c r="CF26" i="87"/>
  <c r="CE26" i="87"/>
  <c r="CD26" i="87"/>
  <c r="CC26" i="87"/>
  <c r="CB26" i="87"/>
  <c r="CA26" i="87"/>
  <c r="BZ26" i="87"/>
  <c r="BY26" i="87"/>
  <c r="BX26" i="87"/>
  <c r="BW26" i="87"/>
  <c r="BV26" i="87"/>
  <c r="BU26" i="87"/>
  <c r="BT26" i="87"/>
  <c r="BS26" i="87"/>
  <c r="BR26" i="87"/>
  <c r="BQ26" i="87"/>
  <c r="BP26" i="87"/>
  <c r="BO26" i="87"/>
  <c r="BN26" i="87"/>
  <c r="BM26" i="87"/>
  <c r="BL26" i="87"/>
  <c r="BK26" i="87"/>
  <c r="BJ26" i="87"/>
  <c r="BI26" i="87"/>
  <c r="BH26" i="87"/>
  <c r="BF26" i="87"/>
  <c r="BE26" i="87"/>
  <c r="BD26" i="87"/>
  <c r="BC26" i="87"/>
  <c r="BB26" i="87"/>
  <c r="BA26" i="87"/>
  <c r="AZ26" i="87"/>
  <c r="AY26" i="87"/>
  <c r="AX26" i="87"/>
  <c r="AW26" i="87"/>
  <c r="AV26" i="87"/>
  <c r="AU26" i="87"/>
  <c r="AT26" i="87"/>
  <c r="AS26" i="87"/>
  <c r="AR26" i="87"/>
  <c r="AQ26" i="87"/>
  <c r="AP26" i="87"/>
  <c r="AO26" i="87"/>
  <c r="AN26" i="87"/>
  <c r="AM26" i="87"/>
  <c r="AL26" i="87"/>
  <c r="AK26" i="87"/>
  <c r="AI26" i="87"/>
  <c r="AH26" i="87"/>
  <c r="AG26" i="87"/>
  <c r="AF26" i="87"/>
  <c r="AE26" i="87"/>
  <c r="AD26" i="87"/>
  <c r="AC26" i="87"/>
  <c r="AB26" i="87"/>
  <c r="AA26" i="87"/>
  <c r="Z26" i="87"/>
  <c r="Y26" i="87"/>
  <c r="X26" i="87"/>
  <c r="W26" i="87"/>
  <c r="V26" i="87"/>
  <c r="U26" i="87"/>
  <c r="T26" i="87"/>
  <c r="S26" i="87"/>
  <c r="R26" i="87"/>
  <c r="Q26" i="87"/>
  <c r="P26" i="87"/>
  <c r="O26" i="87"/>
  <c r="N26" i="87"/>
  <c r="IN16" i="87"/>
  <c r="IM16" i="87"/>
  <c r="IL16" i="87"/>
  <c r="IK16" i="87"/>
  <c r="IJ16" i="87"/>
  <c r="II16" i="87"/>
  <c r="IH16" i="87"/>
  <c r="IG16" i="87"/>
  <c r="IF16" i="87"/>
  <c r="IE16" i="87"/>
  <c r="ID16" i="87"/>
  <c r="IC16" i="87"/>
  <c r="IB16" i="87"/>
  <c r="IA16" i="87"/>
  <c r="HZ16" i="87"/>
  <c r="HY16" i="87"/>
  <c r="HX16" i="87"/>
  <c r="HW16" i="87"/>
  <c r="HV16" i="87"/>
  <c r="HU16" i="87"/>
  <c r="HT16" i="87"/>
  <c r="HS16" i="87"/>
  <c r="HQ16" i="87"/>
  <c r="HP16" i="87"/>
  <c r="HO16" i="87"/>
  <c r="HN16" i="87"/>
  <c r="HM16" i="87"/>
  <c r="HL16" i="87"/>
  <c r="HK16" i="87"/>
  <c r="HJ16" i="87"/>
  <c r="HI16" i="87"/>
  <c r="HH16" i="87"/>
  <c r="HG16" i="87"/>
  <c r="HF16" i="87"/>
  <c r="HE16" i="87"/>
  <c r="HD16" i="87"/>
  <c r="HC16" i="87"/>
  <c r="HB16" i="87"/>
  <c r="HA16" i="87"/>
  <c r="GZ16" i="87"/>
  <c r="GY16" i="87"/>
  <c r="GX16" i="87"/>
  <c r="GW16" i="87"/>
  <c r="GV16" i="87"/>
  <c r="GT16" i="87"/>
  <c r="GS16" i="87"/>
  <c r="GR16" i="87"/>
  <c r="GQ16" i="87"/>
  <c r="GP16" i="87"/>
  <c r="GO16" i="87"/>
  <c r="GN16" i="87"/>
  <c r="GM16" i="87"/>
  <c r="GL16" i="87"/>
  <c r="GK16" i="87"/>
  <c r="GJ16" i="87"/>
  <c r="GI16" i="87"/>
  <c r="GH16" i="87"/>
  <c r="GG16" i="87"/>
  <c r="GF16" i="87"/>
  <c r="GE16" i="87"/>
  <c r="GD16" i="87"/>
  <c r="GC16" i="87"/>
  <c r="GB16" i="87"/>
  <c r="GA16" i="87"/>
  <c r="FZ16" i="87"/>
  <c r="FY16" i="87"/>
  <c r="FW16" i="87"/>
  <c r="FV16" i="87"/>
  <c r="FU16" i="87"/>
  <c r="FT16" i="87"/>
  <c r="FS16" i="87"/>
  <c r="FR16" i="87"/>
  <c r="FQ16" i="87"/>
  <c r="FP16" i="87"/>
  <c r="FO16" i="87"/>
  <c r="FN16" i="87"/>
  <c r="FM16" i="87"/>
  <c r="FL16" i="87"/>
  <c r="FK16" i="87"/>
  <c r="FJ16" i="87"/>
  <c r="FI16" i="87"/>
  <c r="FH16" i="87"/>
  <c r="FG16" i="87"/>
  <c r="FF16" i="87"/>
  <c r="FE16" i="87"/>
  <c r="FD16" i="87"/>
  <c r="FC16" i="87"/>
  <c r="FB16" i="87"/>
  <c r="ER16" i="87"/>
  <c r="EQ16" i="87"/>
  <c r="EN16" i="87"/>
  <c r="EM16" i="87"/>
  <c r="EL16" i="87"/>
  <c r="EK16" i="87"/>
  <c r="EJ16" i="87"/>
  <c r="EI16" i="87"/>
  <c r="EH16" i="87"/>
  <c r="EG16" i="87"/>
  <c r="EF16" i="87"/>
  <c r="EE16" i="87"/>
  <c r="ED16" i="87"/>
  <c r="EC16" i="87"/>
  <c r="EB16" i="87"/>
  <c r="EA16" i="87"/>
  <c r="DZ16" i="87"/>
  <c r="DY16" i="87"/>
  <c r="DX16" i="87"/>
  <c r="DW16" i="87"/>
  <c r="DV16" i="87"/>
  <c r="DU16" i="87"/>
  <c r="DT16" i="87"/>
  <c r="DS16" i="87"/>
  <c r="DR16" i="87"/>
  <c r="DQ16" i="87"/>
  <c r="DP16" i="87"/>
  <c r="DO16" i="87"/>
  <c r="DN16" i="87"/>
  <c r="DM16" i="87"/>
  <c r="DL16" i="87"/>
  <c r="DK16" i="87"/>
  <c r="DJ16" i="87"/>
  <c r="DI16" i="87"/>
  <c r="DH16" i="87"/>
  <c r="DG16" i="87"/>
  <c r="DF16" i="87"/>
  <c r="DE16" i="87"/>
  <c r="DD16" i="87"/>
  <c r="DC16" i="87"/>
  <c r="DB16" i="87"/>
  <c r="DA16" i="87"/>
  <c r="CZ16" i="87"/>
  <c r="CY16" i="87"/>
  <c r="CW16" i="87"/>
  <c r="CV16" i="87"/>
  <c r="CU16" i="87"/>
  <c r="CT16" i="87"/>
  <c r="CS16" i="87"/>
  <c r="CR16" i="87"/>
  <c r="CQ16" i="87"/>
  <c r="CP16" i="87"/>
  <c r="CO16" i="87"/>
  <c r="CN16" i="87"/>
  <c r="CM16" i="87"/>
  <c r="CL16" i="87"/>
  <c r="CK16" i="87"/>
  <c r="CJ16" i="87"/>
  <c r="CI16" i="87"/>
  <c r="CH16" i="87"/>
  <c r="CG16" i="87"/>
  <c r="CF16" i="87"/>
  <c r="CE16" i="87"/>
  <c r="CD16" i="87"/>
  <c r="CC16" i="87"/>
  <c r="CB16" i="87"/>
  <c r="CA16" i="87"/>
  <c r="BZ16" i="87"/>
  <c r="BY16" i="87"/>
  <c r="BX16" i="87"/>
  <c r="BW16" i="87"/>
  <c r="BV16" i="87"/>
  <c r="BU16" i="87"/>
  <c r="BT16" i="87"/>
  <c r="BS16" i="87"/>
  <c r="BR16" i="87"/>
  <c r="BQ16" i="87"/>
  <c r="BP16" i="87"/>
  <c r="BO16" i="87"/>
  <c r="BN16" i="87"/>
  <c r="BM16" i="87"/>
  <c r="BL16" i="87"/>
  <c r="BK16" i="87"/>
  <c r="BJ16" i="87"/>
  <c r="BI16" i="87"/>
  <c r="BH16" i="87"/>
  <c r="BF16" i="87"/>
  <c r="BE16" i="87"/>
  <c r="BD16" i="87"/>
  <c r="BC16" i="87"/>
  <c r="BB16" i="87"/>
  <c r="BA16" i="87"/>
  <c r="AZ16" i="87"/>
  <c r="AY16" i="87"/>
  <c r="AX16" i="87"/>
  <c r="AW16" i="87"/>
  <c r="AV16" i="87"/>
  <c r="AU16" i="87"/>
  <c r="AT16" i="87"/>
  <c r="AS16" i="87"/>
  <c r="AR16" i="87"/>
  <c r="AQ16" i="87"/>
  <c r="AP16" i="87"/>
  <c r="AO16" i="87"/>
  <c r="AN16" i="87"/>
  <c r="AM16" i="87"/>
  <c r="AL16" i="87"/>
  <c r="AK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W16" i="87"/>
  <c r="V16" i="87"/>
  <c r="U16" i="87"/>
  <c r="T16" i="87"/>
  <c r="S16" i="87"/>
  <c r="R16" i="87"/>
  <c r="Q16" i="87"/>
  <c r="P16" i="87"/>
  <c r="O16" i="87"/>
  <c r="N16" i="87"/>
  <c r="IN12" i="87"/>
  <c r="IM12" i="87"/>
  <c r="IL12" i="87"/>
  <c r="IK12" i="87"/>
  <c r="IJ12" i="87"/>
  <c r="II12" i="87"/>
  <c r="IH12" i="87"/>
  <c r="IG12" i="87"/>
  <c r="IF12" i="87"/>
  <c r="IE12" i="87"/>
  <c r="ID12" i="87"/>
  <c r="IC12" i="87"/>
  <c r="IB12" i="87"/>
  <c r="IA12" i="87"/>
  <c r="HZ12" i="87"/>
  <c r="HY12" i="87"/>
  <c r="HX12" i="87"/>
  <c r="HW12" i="87"/>
  <c r="HV12" i="87"/>
  <c r="HU12" i="87"/>
  <c r="HT12" i="87"/>
  <c r="HS12" i="87"/>
  <c r="HQ12" i="87"/>
  <c r="HP12" i="87"/>
  <c r="HO12" i="87"/>
  <c r="HN12" i="87"/>
  <c r="HM12" i="87"/>
  <c r="HL12" i="87"/>
  <c r="HK12" i="87"/>
  <c r="HJ12" i="87"/>
  <c r="HI12" i="87"/>
  <c r="HH12" i="87"/>
  <c r="HG12" i="87"/>
  <c r="HF12" i="87"/>
  <c r="HE12" i="87"/>
  <c r="HD12" i="87"/>
  <c r="HC12" i="87"/>
  <c r="HB12" i="87"/>
  <c r="HA12" i="87"/>
  <c r="GZ12" i="87"/>
  <c r="GY12" i="87"/>
  <c r="GX12" i="87"/>
  <c r="GW12" i="87"/>
  <c r="GV12" i="87"/>
  <c r="GT12" i="87"/>
  <c r="GS12" i="87"/>
  <c r="GR12" i="87"/>
  <c r="GQ12" i="87"/>
  <c r="GP12" i="87"/>
  <c r="GO12" i="87"/>
  <c r="GN12" i="87"/>
  <c r="GM12" i="87"/>
  <c r="GL12" i="87"/>
  <c r="GK12" i="87"/>
  <c r="GJ12" i="87"/>
  <c r="GI12" i="87"/>
  <c r="GH12" i="87"/>
  <c r="GG12" i="87"/>
  <c r="GF12" i="87"/>
  <c r="GE12" i="87"/>
  <c r="GD12" i="87"/>
  <c r="GC12" i="87"/>
  <c r="GB12" i="87"/>
  <c r="GA12" i="87"/>
  <c r="FZ12" i="87"/>
  <c r="FY12" i="87"/>
  <c r="FW12" i="87"/>
  <c r="FV12" i="87"/>
  <c r="FU12" i="87"/>
  <c r="FT12" i="87"/>
  <c r="FS12" i="87"/>
  <c r="FR12" i="87"/>
  <c r="FQ12" i="87"/>
  <c r="FP12" i="87"/>
  <c r="FO12" i="87"/>
  <c r="FN12" i="87"/>
  <c r="FM12" i="87"/>
  <c r="FL12" i="87"/>
  <c r="FK12" i="87"/>
  <c r="FJ12" i="87"/>
  <c r="FI12" i="87"/>
  <c r="FH12" i="87"/>
  <c r="FG12" i="87"/>
  <c r="FF12" i="87"/>
  <c r="FE12" i="87"/>
  <c r="FD12" i="87"/>
  <c r="FC12" i="87"/>
  <c r="FB12" i="87"/>
  <c r="ER12" i="87"/>
  <c r="EQ12" i="87"/>
  <c r="EN12" i="87"/>
  <c r="EM12" i="87"/>
  <c r="EL12" i="87"/>
  <c r="EK12" i="87"/>
  <c r="EJ12" i="87"/>
  <c r="EI12" i="87"/>
  <c r="EH12" i="87"/>
  <c r="EG12" i="87"/>
  <c r="EF12" i="87"/>
  <c r="EE12" i="87"/>
  <c r="ED12" i="87"/>
  <c r="EC12" i="87"/>
  <c r="EB12" i="87"/>
  <c r="EA12" i="87"/>
  <c r="DZ12" i="87"/>
  <c r="DY12" i="87"/>
  <c r="DX12" i="87"/>
  <c r="DW12" i="87"/>
  <c r="DV12" i="87"/>
  <c r="DU12" i="87"/>
  <c r="DT12" i="87"/>
  <c r="DS12" i="87"/>
  <c r="DR12" i="87"/>
  <c r="DQ12" i="87"/>
  <c r="DP12" i="87"/>
  <c r="DO12" i="87"/>
  <c r="DN12" i="87"/>
  <c r="DM12" i="87"/>
  <c r="DL12" i="87"/>
  <c r="DK12" i="87"/>
  <c r="DJ12" i="87"/>
  <c r="DI12" i="87"/>
  <c r="DH12" i="87"/>
  <c r="DG12" i="87"/>
  <c r="DF12" i="87"/>
  <c r="DE12" i="87"/>
  <c r="DD12" i="87"/>
  <c r="DC12" i="87"/>
  <c r="DB12" i="87"/>
  <c r="DA12" i="87"/>
  <c r="CZ12" i="87"/>
  <c r="CY12" i="87"/>
  <c r="CW12" i="87"/>
  <c r="CV12" i="87"/>
  <c r="CU12" i="87"/>
  <c r="CT12" i="87"/>
  <c r="CS12" i="87"/>
  <c r="CR12" i="87"/>
  <c r="CQ12" i="87"/>
  <c r="CP12" i="87"/>
  <c r="CO12" i="87"/>
  <c r="CN12" i="87"/>
  <c r="CM12" i="87"/>
  <c r="CL12" i="87"/>
  <c r="CK12" i="87"/>
  <c r="CJ12" i="87"/>
  <c r="CI12" i="87"/>
  <c r="CH12" i="87"/>
  <c r="CG12" i="87"/>
  <c r="CF12" i="87"/>
  <c r="CE12" i="87"/>
  <c r="CD12" i="87"/>
  <c r="CC12" i="87"/>
  <c r="CB12" i="87"/>
  <c r="CA12" i="87"/>
  <c r="BZ12" i="87"/>
  <c r="BY12" i="87"/>
  <c r="BX12" i="87"/>
  <c r="BW12" i="87"/>
  <c r="BV12" i="87"/>
  <c r="BU12" i="87"/>
  <c r="BT12" i="87"/>
  <c r="BS12" i="87"/>
  <c r="BR12" i="87"/>
  <c r="BQ12" i="87"/>
  <c r="BP12" i="87"/>
  <c r="BO12" i="87"/>
  <c r="BN12" i="87"/>
  <c r="BM12" i="87"/>
  <c r="BL12" i="87"/>
  <c r="BK12" i="87"/>
  <c r="BJ12" i="87"/>
  <c r="BI12" i="87"/>
  <c r="BH12" i="87"/>
  <c r="BF12" i="87"/>
  <c r="BE12" i="87"/>
  <c r="BD12" i="87"/>
  <c r="BC12" i="87"/>
  <c r="BB12" i="87"/>
  <c r="BA12" i="87"/>
  <c r="AZ12" i="87"/>
  <c r="AY12" i="87"/>
  <c r="AX12" i="87"/>
  <c r="AW12" i="87"/>
  <c r="AV12" i="87"/>
  <c r="AU12" i="87"/>
  <c r="AT12" i="87"/>
  <c r="AS12" i="87"/>
  <c r="AR12" i="87"/>
  <c r="AQ12" i="87"/>
  <c r="AP12" i="87"/>
  <c r="AO12" i="87"/>
  <c r="AN12" i="87"/>
  <c r="AM12" i="87"/>
  <c r="AL12" i="87"/>
  <c r="AK12" i="87"/>
  <c r="AI12" i="87"/>
  <c r="AH12" i="87"/>
  <c r="AG12" i="87"/>
  <c r="AF12" i="87"/>
  <c r="AE12" i="87"/>
  <c r="AD12" i="87"/>
  <c r="AC12" i="87"/>
  <c r="AB12" i="87"/>
  <c r="AA12" i="87"/>
  <c r="Z12" i="87"/>
  <c r="Y12" i="87"/>
  <c r="X12" i="87"/>
  <c r="W12" i="87"/>
  <c r="V12" i="87"/>
  <c r="U12" i="87"/>
  <c r="T12" i="87"/>
  <c r="S12" i="87"/>
  <c r="R12" i="87"/>
  <c r="Q12" i="87"/>
  <c r="P12" i="87"/>
  <c r="O12" i="87"/>
  <c r="N12" i="87"/>
  <c r="IN29" i="87"/>
  <c r="IM29" i="87"/>
  <c r="IL29" i="87"/>
  <c r="IK29" i="87"/>
  <c r="IJ29" i="87"/>
  <c r="II29" i="87"/>
  <c r="IH29" i="87"/>
  <c r="IG29" i="87"/>
  <c r="IF29" i="87"/>
  <c r="IE29" i="87"/>
  <c r="ID29" i="87"/>
  <c r="IC29" i="87"/>
  <c r="IB29" i="87"/>
  <c r="IA29" i="87"/>
  <c r="HZ29" i="87"/>
  <c r="HY29" i="87"/>
  <c r="HX29" i="87"/>
  <c r="HW29" i="87"/>
  <c r="HV29" i="87"/>
  <c r="HU29" i="87"/>
  <c r="HT29" i="87"/>
  <c r="HS29" i="87"/>
  <c r="HQ29" i="87"/>
  <c r="HP29" i="87"/>
  <c r="HO29" i="87"/>
  <c r="HN29" i="87"/>
  <c r="HM29" i="87"/>
  <c r="HL29" i="87"/>
  <c r="HK29" i="87"/>
  <c r="HJ29" i="87"/>
  <c r="HI29" i="87"/>
  <c r="HH29" i="87"/>
  <c r="HG29" i="87"/>
  <c r="HF29" i="87"/>
  <c r="HE29" i="87"/>
  <c r="HD29" i="87"/>
  <c r="HC29" i="87"/>
  <c r="HB29" i="87"/>
  <c r="HA29" i="87"/>
  <c r="GZ29" i="87"/>
  <c r="GY29" i="87"/>
  <c r="GX29" i="87"/>
  <c r="GW29" i="87"/>
  <c r="GV29" i="87"/>
  <c r="GT29" i="87"/>
  <c r="GS29" i="87"/>
  <c r="GR29" i="87"/>
  <c r="GQ29" i="87"/>
  <c r="GP29" i="87"/>
  <c r="GO29" i="87"/>
  <c r="GN29" i="87"/>
  <c r="GM29" i="87"/>
  <c r="GL29" i="87"/>
  <c r="GK29" i="87"/>
  <c r="GJ29" i="87"/>
  <c r="GI29" i="87"/>
  <c r="GH29" i="87"/>
  <c r="GG29" i="87"/>
  <c r="GF29" i="87"/>
  <c r="GE29" i="87"/>
  <c r="GD29" i="87"/>
  <c r="GC29" i="87"/>
  <c r="GB29" i="87"/>
  <c r="GA29" i="87"/>
  <c r="FZ29" i="87"/>
  <c r="FY29" i="87"/>
  <c r="FW29" i="87"/>
  <c r="FV29" i="87"/>
  <c r="FU29" i="87"/>
  <c r="FT29" i="87"/>
  <c r="FS29" i="87"/>
  <c r="FR29" i="87"/>
  <c r="FQ29" i="87"/>
  <c r="FP29" i="87"/>
  <c r="FO29" i="87"/>
  <c r="FN29" i="87"/>
  <c r="FM29" i="87"/>
  <c r="FL29" i="87"/>
  <c r="FK29" i="87"/>
  <c r="FJ29" i="87"/>
  <c r="FI29" i="87"/>
  <c r="FH29" i="87"/>
  <c r="FG29" i="87"/>
  <c r="FF29" i="87"/>
  <c r="FE29" i="87"/>
  <c r="FD29" i="87"/>
  <c r="FC29" i="87"/>
  <c r="FB29" i="87"/>
  <c r="ER29" i="87"/>
  <c r="EQ29" i="87"/>
  <c r="EN29" i="87"/>
  <c r="EM29" i="87"/>
  <c r="EL29" i="87"/>
  <c r="EK29" i="87"/>
  <c r="EJ29" i="87"/>
  <c r="EI29" i="87"/>
  <c r="EH29" i="87"/>
  <c r="EG29" i="87"/>
  <c r="EF29" i="87"/>
  <c r="EE29" i="87"/>
  <c r="ED29" i="87"/>
  <c r="EC29" i="87"/>
  <c r="EB29" i="87"/>
  <c r="EA29" i="87"/>
  <c r="DZ29" i="87"/>
  <c r="DY29" i="87"/>
  <c r="DX29" i="87"/>
  <c r="DW29" i="87"/>
  <c r="DV29" i="87"/>
  <c r="DU29" i="87"/>
  <c r="DT29" i="87"/>
  <c r="DS29" i="87"/>
  <c r="DR29" i="87"/>
  <c r="DQ29" i="87"/>
  <c r="DP29" i="87"/>
  <c r="DO29" i="87"/>
  <c r="DN29" i="87"/>
  <c r="DM29" i="87"/>
  <c r="DL29" i="87"/>
  <c r="DK29" i="87"/>
  <c r="DJ29" i="87"/>
  <c r="DI29" i="87"/>
  <c r="DH29" i="87"/>
  <c r="DG29" i="87"/>
  <c r="DF29" i="87"/>
  <c r="DE29" i="87"/>
  <c r="DD29" i="87"/>
  <c r="DC29" i="87"/>
  <c r="DB29" i="87"/>
  <c r="DA29" i="87"/>
  <c r="CZ29" i="87"/>
  <c r="CY29" i="87"/>
  <c r="CW29" i="87"/>
  <c r="CV29" i="87"/>
  <c r="CU29" i="87"/>
  <c r="CT29" i="87"/>
  <c r="CS29" i="87"/>
  <c r="CR29" i="87"/>
  <c r="CQ29" i="87"/>
  <c r="CP29" i="87"/>
  <c r="CO29" i="87"/>
  <c r="CN29" i="87"/>
  <c r="CM29" i="87"/>
  <c r="CL29" i="87"/>
  <c r="CK29" i="87"/>
  <c r="CJ29" i="87"/>
  <c r="CI29" i="87"/>
  <c r="CH29" i="87"/>
  <c r="CG29" i="87"/>
  <c r="CF29" i="87"/>
  <c r="CE29" i="87"/>
  <c r="CD29" i="87"/>
  <c r="CC29" i="87"/>
  <c r="CB29" i="87"/>
  <c r="CA29" i="87"/>
  <c r="BZ29" i="87"/>
  <c r="BY29" i="87"/>
  <c r="BX29" i="87"/>
  <c r="BW29" i="87"/>
  <c r="BV29" i="87"/>
  <c r="BU29" i="87"/>
  <c r="BT29" i="87"/>
  <c r="BS29" i="87"/>
  <c r="BR29" i="87"/>
  <c r="BQ29" i="87"/>
  <c r="BP29" i="87"/>
  <c r="BO29" i="87"/>
  <c r="BN29" i="87"/>
  <c r="BM29" i="87"/>
  <c r="BL29" i="87"/>
  <c r="BK29" i="87"/>
  <c r="BJ29" i="87"/>
  <c r="BI29" i="87"/>
  <c r="BH29" i="87"/>
  <c r="BF29" i="87"/>
  <c r="BE29" i="87"/>
  <c r="BD29" i="87"/>
  <c r="BC29" i="87"/>
  <c r="BB29" i="87"/>
  <c r="BA29" i="87"/>
  <c r="AZ29" i="87"/>
  <c r="AY29" i="87"/>
  <c r="AX29" i="87"/>
  <c r="AW29" i="87"/>
  <c r="AV29" i="87"/>
  <c r="AU29" i="87"/>
  <c r="AT29" i="87"/>
  <c r="AS29" i="87"/>
  <c r="AR29" i="87"/>
  <c r="AQ29" i="87"/>
  <c r="AP29" i="87"/>
  <c r="AO29" i="87"/>
  <c r="AN29" i="87"/>
  <c r="AM29" i="87"/>
  <c r="AL29" i="87"/>
  <c r="AK29" i="87"/>
  <c r="AI29" i="87"/>
  <c r="AH29" i="87"/>
  <c r="AG29" i="87"/>
  <c r="AF29" i="87"/>
  <c r="AE29" i="87"/>
  <c r="AD29" i="87"/>
  <c r="AC29" i="87"/>
  <c r="AB29" i="87"/>
  <c r="AA29" i="87"/>
  <c r="Z29" i="87"/>
  <c r="Y29" i="87"/>
  <c r="X29" i="87"/>
  <c r="W29" i="87"/>
  <c r="V29" i="87"/>
  <c r="U29" i="87"/>
  <c r="T29" i="87"/>
  <c r="S29" i="87"/>
  <c r="R29" i="87"/>
  <c r="Q29" i="87"/>
  <c r="P29" i="87"/>
  <c r="O29" i="87"/>
  <c r="N29" i="87"/>
  <c r="IN34" i="87"/>
  <c r="IM34" i="87"/>
  <c r="IL34" i="87"/>
  <c r="IK34" i="87"/>
  <c r="IJ34" i="87"/>
  <c r="II34" i="87"/>
  <c r="IH34" i="87"/>
  <c r="IG34" i="87"/>
  <c r="IF34" i="87"/>
  <c r="IE34" i="87"/>
  <c r="ID34" i="87"/>
  <c r="IC34" i="87"/>
  <c r="IB34" i="87"/>
  <c r="IA34" i="87"/>
  <c r="HZ34" i="87"/>
  <c r="HY34" i="87"/>
  <c r="HX34" i="87"/>
  <c r="HW34" i="87"/>
  <c r="HV34" i="87"/>
  <c r="HU34" i="87"/>
  <c r="HT34" i="87"/>
  <c r="HS34" i="87"/>
  <c r="HQ34" i="87"/>
  <c r="HP34" i="87"/>
  <c r="HO34" i="87"/>
  <c r="HN34" i="87"/>
  <c r="HM34" i="87"/>
  <c r="HL34" i="87"/>
  <c r="HK34" i="87"/>
  <c r="HJ34" i="87"/>
  <c r="HI34" i="87"/>
  <c r="HH34" i="87"/>
  <c r="HG34" i="87"/>
  <c r="HF34" i="87"/>
  <c r="HE34" i="87"/>
  <c r="HD34" i="87"/>
  <c r="HC34" i="87"/>
  <c r="HB34" i="87"/>
  <c r="HA34" i="87"/>
  <c r="GZ34" i="87"/>
  <c r="GY34" i="87"/>
  <c r="GX34" i="87"/>
  <c r="GW34" i="87"/>
  <c r="GV34" i="87"/>
  <c r="GT34" i="87"/>
  <c r="GS34" i="87"/>
  <c r="GR34" i="87"/>
  <c r="GQ34" i="87"/>
  <c r="GP34" i="87"/>
  <c r="GO34" i="87"/>
  <c r="GN34" i="87"/>
  <c r="GM34" i="87"/>
  <c r="GL34" i="87"/>
  <c r="GK34" i="87"/>
  <c r="GJ34" i="87"/>
  <c r="GI34" i="87"/>
  <c r="GH34" i="87"/>
  <c r="GG34" i="87"/>
  <c r="GF34" i="87"/>
  <c r="GE34" i="87"/>
  <c r="GD34" i="87"/>
  <c r="GC34" i="87"/>
  <c r="GB34" i="87"/>
  <c r="GA34" i="87"/>
  <c r="FZ34" i="87"/>
  <c r="FY34" i="87"/>
  <c r="FW34" i="87"/>
  <c r="FV34" i="87"/>
  <c r="FU34" i="87"/>
  <c r="FT34" i="87"/>
  <c r="FS34" i="87"/>
  <c r="FR34" i="87"/>
  <c r="FQ34" i="87"/>
  <c r="FP34" i="87"/>
  <c r="FO34" i="87"/>
  <c r="FN34" i="87"/>
  <c r="FM34" i="87"/>
  <c r="FL34" i="87"/>
  <c r="FK34" i="87"/>
  <c r="FJ34" i="87"/>
  <c r="FI34" i="87"/>
  <c r="FH34" i="87"/>
  <c r="FG34" i="87"/>
  <c r="FF34" i="87"/>
  <c r="FE34" i="87"/>
  <c r="FD34" i="87"/>
  <c r="FC34" i="87"/>
  <c r="FB34" i="87"/>
  <c r="ER34" i="87"/>
  <c r="EQ34" i="87"/>
  <c r="EN34" i="87"/>
  <c r="EM34" i="87"/>
  <c r="EL34" i="87"/>
  <c r="EK34" i="87"/>
  <c r="EJ34" i="87"/>
  <c r="EI34" i="87"/>
  <c r="EH34" i="87"/>
  <c r="EG34" i="87"/>
  <c r="EF34" i="87"/>
  <c r="EE34" i="87"/>
  <c r="ED34" i="87"/>
  <c r="EC34" i="87"/>
  <c r="EB34" i="87"/>
  <c r="EA34" i="87"/>
  <c r="DZ34" i="87"/>
  <c r="DY34" i="87"/>
  <c r="DX34" i="87"/>
  <c r="DW34" i="87"/>
  <c r="DV34" i="87"/>
  <c r="DU34" i="87"/>
  <c r="DT34" i="87"/>
  <c r="DS34" i="87"/>
  <c r="DR34" i="87"/>
  <c r="DQ34" i="87"/>
  <c r="DP34" i="87"/>
  <c r="DO34" i="87"/>
  <c r="DN34" i="87"/>
  <c r="DM34" i="87"/>
  <c r="DL34" i="87"/>
  <c r="DK34" i="87"/>
  <c r="DJ34" i="87"/>
  <c r="DI34" i="87"/>
  <c r="DH34" i="87"/>
  <c r="DG34" i="87"/>
  <c r="DF34" i="87"/>
  <c r="DE34" i="87"/>
  <c r="DD34" i="87"/>
  <c r="DC34" i="87"/>
  <c r="DB34" i="87"/>
  <c r="DA34" i="87"/>
  <c r="CZ34" i="87"/>
  <c r="CY34" i="87"/>
  <c r="CW34" i="87"/>
  <c r="CV34" i="87"/>
  <c r="CU34" i="87"/>
  <c r="CT34" i="87"/>
  <c r="CS34" i="87"/>
  <c r="CR34" i="87"/>
  <c r="CQ34" i="87"/>
  <c r="CP34" i="87"/>
  <c r="CO34" i="87"/>
  <c r="CN34" i="87"/>
  <c r="CM34" i="87"/>
  <c r="CL34" i="87"/>
  <c r="CK34" i="87"/>
  <c r="CJ34" i="87"/>
  <c r="CI34" i="87"/>
  <c r="CH34" i="87"/>
  <c r="CG34" i="87"/>
  <c r="CF34" i="87"/>
  <c r="CE34" i="87"/>
  <c r="CD34" i="87"/>
  <c r="CC34" i="87"/>
  <c r="CB34" i="87"/>
  <c r="CA34" i="87"/>
  <c r="BZ34" i="87"/>
  <c r="BY34" i="87"/>
  <c r="BX34" i="87"/>
  <c r="BW34" i="87"/>
  <c r="BV34" i="87"/>
  <c r="BU34" i="87"/>
  <c r="BT34" i="87"/>
  <c r="BS34" i="87"/>
  <c r="BR34" i="87"/>
  <c r="BQ34" i="87"/>
  <c r="BP34" i="87"/>
  <c r="BO34" i="87"/>
  <c r="BN34" i="87"/>
  <c r="BM34" i="87"/>
  <c r="BL34" i="87"/>
  <c r="BK34" i="87"/>
  <c r="BJ34" i="87"/>
  <c r="BI34" i="87"/>
  <c r="BH34" i="87"/>
  <c r="BF34" i="87"/>
  <c r="BE34" i="87"/>
  <c r="BD34" i="87"/>
  <c r="BC34" i="87"/>
  <c r="BB34" i="87"/>
  <c r="BA34" i="87"/>
  <c r="AZ34" i="87"/>
  <c r="AY34" i="87"/>
  <c r="AX34" i="87"/>
  <c r="AW34" i="87"/>
  <c r="AV34" i="87"/>
  <c r="AU34" i="87"/>
  <c r="AT34" i="87"/>
  <c r="AS34" i="87"/>
  <c r="AR34" i="87"/>
  <c r="AQ34" i="87"/>
  <c r="AP34" i="87"/>
  <c r="AO34" i="87"/>
  <c r="AN34" i="87"/>
  <c r="AM34" i="87"/>
  <c r="AL34" i="87"/>
  <c r="AK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W34" i="87"/>
  <c r="V34" i="87"/>
  <c r="U34" i="87"/>
  <c r="T34" i="87"/>
  <c r="S34" i="87"/>
  <c r="R34" i="87"/>
  <c r="Q34" i="87"/>
  <c r="P34" i="87"/>
  <c r="O34" i="87"/>
  <c r="N34" i="87"/>
  <c r="IN32" i="87"/>
  <c r="IM32" i="87"/>
  <c r="IL32" i="87"/>
  <c r="IK32" i="87"/>
  <c r="IJ32" i="87"/>
  <c r="II32" i="87"/>
  <c r="IH32" i="87"/>
  <c r="IG32" i="87"/>
  <c r="IF32" i="87"/>
  <c r="IE32" i="87"/>
  <c r="ID32" i="87"/>
  <c r="IC32" i="87"/>
  <c r="IB32" i="87"/>
  <c r="IA32" i="87"/>
  <c r="HZ32" i="87"/>
  <c r="HY32" i="87"/>
  <c r="HX32" i="87"/>
  <c r="HW32" i="87"/>
  <c r="HV32" i="87"/>
  <c r="HU32" i="87"/>
  <c r="HT32" i="87"/>
  <c r="HS32" i="87"/>
  <c r="HQ32" i="87"/>
  <c r="HP32" i="87"/>
  <c r="HO32" i="87"/>
  <c r="HN32" i="87"/>
  <c r="HM32" i="87"/>
  <c r="HL32" i="87"/>
  <c r="HK32" i="87"/>
  <c r="HJ32" i="87"/>
  <c r="HI32" i="87"/>
  <c r="HH32" i="87"/>
  <c r="HG32" i="87"/>
  <c r="HF32" i="87"/>
  <c r="HE32" i="87"/>
  <c r="HD32" i="87"/>
  <c r="HC32" i="87"/>
  <c r="HB32" i="87"/>
  <c r="HA32" i="87"/>
  <c r="GZ32" i="87"/>
  <c r="GY32" i="87"/>
  <c r="GX32" i="87"/>
  <c r="GW32" i="87"/>
  <c r="GV32" i="87"/>
  <c r="GT32" i="87"/>
  <c r="GS32" i="87"/>
  <c r="GR32" i="87"/>
  <c r="GQ32" i="87"/>
  <c r="GP32" i="87"/>
  <c r="GO32" i="87"/>
  <c r="GN32" i="87"/>
  <c r="GM32" i="87"/>
  <c r="GL32" i="87"/>
  <c r="GK32" i="87"/>
  <c r="GJ32" i="87"/>
  <c r="GI32" i="87"/>
  <c r="GH32" i="87"/>
  <c r="GG32" i="87"/>
  <c r="GF32" i="87"/>
  <c r="GE32" i="87"/>
  <c r="GD32" i="87"/>
  <c r="GC32" i="87"/>
  <c r="GB32" i="87"/>
  <c r="GA32" i="87"/>
  <c r="FZ32" i="87"/>
  <c r="FY32" i="87"/>
  <c r="FW32" i="87"/>
  <c r="FV32" i="87"/>
  <c r="FU32" i="87"/>
  <c r="FT32" i="87"/>
  <c r="FS32" i="87"/>
  <c r="FR32" i="87"/>
  <c r="FQ32" i="87"/>
  <c r="FP32" i="87"/>
  <c r="FO32" i="87"/>
  <c r="FN32" i="87"/>
  <c r="FM32" i="87"/>
  <c r="FL32" i="87"/>
  <c r="FK32" i="87"/>
  <c r="FJ32" i="87"/>
  <c r="FI32" i="87"/>
  <c r="FH32" i="87"/>
  <c r="FG32" i="87"/>
  <c r="FF32" i="87"/>
  <c r="FE32" i="87"/>
  <c r="FD32" i="87"/>
  <c r="FC32" i="87"/>
  <c r="FB32" i="87"/>
  <c r="ER32" i="87"/>
  <c r="EQ32" i="87"/>
  <c r="EN32" i="87"/>
  <c r="EM32" i="87"/>
  <c r="EL32" i="87"/>
  <c r="EK32" i="87"/>
  <c r="EJ32" i="87"/>
  <c r="EI32" i="87"/>
  <c r="EH32" i="87"/>
  <c r="EG32" i="87"/>
  <c r="EF32" i="87"/>
  <c r="EE32" i="87"/>
  <c r="ED32" i="87"/>
  <c r="EC32" i="87"/>
  <c r="EB32" i="87"/>
  <c r="EA32" i="87"/>
  <c r="DZ32" i="87"/>
  <c r="DY32" i="87"/>
  <c r="DX32" i="87"/>
  <c r="DW32" i="87"/>
  <c r="DV32" i="87"/>
  <c r="DU32" i="87"/>
  <c r="DT32" i="87"/>
  <c r="DS32" i="87"/>
  <c r="DR32" i="87"/>
  <c r="DQ32" i="87"/>
  <c r="DP32" i="87"/>
  <c r="DO32" i="87"/>
  <c r="DN32" i="87"/>
  <c r="DM32" i="87"/>
  <c r="DL32" i="87"/>
  <c r="DK32" i="87"/>
  <c r="DJ32" i="87"/>
  <c r="DI32" i="87"/>
  <c r="DH32" i="87"/>
  <c r="DG32" i="87"/>
  <c r="DF32" i="87"/>
  <c r="DE32" i="87"/>
  <c r="DD32" i="87"/>
  <c r="DC32" i="87"/>
  <c r="DB32" i="87"/>
  <c r="DA32" i="87"/>
  <c r="CZ32" i="87"/>
  <c r="CY32" i="87"/>
  <c r="CW32" i="87"/>
  <c r="CV32" i="87"/>
  <c r="CU32" i="87"/>
  <c r="CT32" i="87"/>
  <c r="CS32" i="87"/>
  <c r="CR32" i="87"/>
  <c r="CQ32" i="87"/>
  <c r="CP32" i="87"/>
  <c r="CO32" i="87"/>
  <c r="CN32" i="87"/>
  <c r="CM32" i="87"/>
  <c r="CL32" i="87"/>
  <c r="CK32" i="87"/>
  <c r="CJ32" i="87"/>
  <c r="CI32" i="87"/>
  <c r="CH32" i="87"/>
  <c r="CG32" i="87"/>
  <c r="CF32" i="87"/>
  <c r="CE32" i="87"/>
  <c r="CD32" i="87"/>
  <c r="CC32" i="87"/>
  <c r="CB32" i="87"/>
  <c r="CA32" i="87"/>
  <c r="BZ32" i="87"/>
  <c r="BY32" i="87"/>
  <c r="BX32" i="87"/>
  <c r="BW32" i="87"/>
  <c r="BV32" i="87"/>
  <c r="BU32" i="87"/>
  <c r="BT32" i="87"/>
  <c r="BS32" i="87"/>
  <c r="BR32" i="87"/>
  <c r="BQ32" i="87"/>
  <c r="BP32" i="87"/>
  <c r="BO32" i="87"/>
  <c r="BN32" i="87"/>
  <c r="BM32" i="87"/>
  <c r="BL32" i="87"/>
  <c r="BK32" i="87"/>
  <c r="BJ32" i="87"/>
  <c r="BI32" i="87"/>
  <c r="BH32" i="87"/>
  <c r="BF32" i="87"/>
  <c r="BE32" i="87"/>
  <c r="BD32" i="87"/>
  <c r="BC32" i="87"/>
  <c r="BB32" i="87"/>
  <c r="BA32" i="87"/>
  <c r="AZ32" i="87"/>
  <c r="AY32" i="87"/>
  <c r="AX32" i="87"/>
  <c r="AW32" i="87"/>
  <c r="AV32" i="87"/>
  <c r="AU32" i="87"/>
  <c r="AT32" i="87"/>
  <c r="AS32" i="87"/>
  <c r="AR32" i="87"/>
  <c r="AQ32" i="87"/>
  <c r="AP32" i="87"/>
  <c r="AO32" i="87"/>
  <c r="AN32" i="87"/>
  <c r="AM32" i="87"/>
  <c r="AL32" i="87"/>
  <c r="AK32" i="87"/>
  <c r="AI32" i="87"/>
  <c r="AH32" i="87"/>
  <c r="AG32" i="87"/>
  <c r="AF32" i="87"/>
  <c r="AE32" i="87"/>
  <c r="AD32" i="87"/>
  <c r="AC32" i="87"/>
  <c r="AB32" i="87"/>
  <c r="AA32" i="87"/>
  <c r="Z32" i="87"/>
  <c r="Y32" i="87"/>
  <c r="X32" i="87"/>
  <c r="W32" i="87"/>
  <c r="V32" i="87"/>
  <c r="U32" i="87"/>
  <c r="T32" i="87"/>
  <c r="S32" i="87"/>
  <c r="R32" i="87"/>
  <c r="Q32" i="87"/>
  <c r="P32" i="87"/>
  <c r="O32" i="87"/>
  <c r="N32" i="87"/>
  <c r="IN11" i="87"/>
  <c r="IM11" i="87"/>
  <c r="IL11" i="87"/>
  <c r="IK11" i="87"/>
  <c r="IJ11" i="87"/>
  <c r="II11" i="87"/>
  <c r="IH11" i="87"/>
  <c r="IG11" i="87"/>
  <c r="IF11" i="87"/>
  <c r="IE11" i="87"/>
  <c r="ID11" i="87"/>
  <c r="IC11" i="87"/>
  <c r="IB11" i="87"/>
  <c r="IA11" i="87"/>
  <c r="HZ11" i="87"/>
  <c r="HY11" i="87"/>
  <c r="HX11" i="87"/>
  <c r="HW11" i="87"/>
  <c r="HV11" i="87"/>
  <c r="HU11" i="87"/>
  <c r="HT11" i="87"/>
  <c r="HS11" i="87"/>
  <c r="HQ11" i="87"/>
  <c r="HP11" i="87"/>
  <c r="HO11" i="87"/>
  <c r="HN11" i="87"/>
  <c r="HM11" i="87"/>
  <c r="HL11" i="87"/>
  <c r="HK11" i="87"/>
  <c r="HJ11" i="87"/>
  <c r="HI11" i="87"/>
  <c r="HH11" i="87"/>
  <c r="HG11" i="87"/>
  <c r="HF11" i="87"/>
  <c r="HE11" i="87"/>
  <c r="HD11" i="87"/>
  <c r="HC11" i="87"/>
  <c r="HB11" i="87"/>
  <c r="HA11" i="87"/>
  <c r="GZ11" i="87"/>
  <c r="GY11" i="87"/>
  <c r="GX11" i="87"/>
  <c r="GW11" i="87"/>
  <c r="GV11" i="87"/>
  <c r="GT11" i="87"/>
  <c r="GS11" i="87"/>
  <c r="GR11" i="87"/>
  <c r="GQ11" i="87"/>
  <c r="GP11" i="87"/>
  <c r="GO11" i="87"/>
  <c r="GN11" i="87"/>
  <c r="GM11" i="87"/>
  <c r="GL11" i="87"/>
  <c r="GK11" i="87"/>
  <c r="GJ11" i="87"/>
  <c r="GI11" i="87"/>
  <c r="GH11" i="87"/>
  <c r="GG11" i="87"/>
  <c r="GF11" i="87"/>
  <c r="GE11" i="87"/>
  <c r="GD11" i="87"/>
  <c r="GC11" i="87"/>
  <c r="GB11" i="87"/>
  <c r="GA11" i="87"/>
  <c r="FZ11" i="87"/>
  <c r="FY11" i="87"/>
  <c r="FW11" i="87"/>
  <c r="FV11" i="87"/>
  <c r="FU11" i="87"/>
  <c r="FT11" i="87"/>
  <c r="FS11" i="87"/>
  <c r="FR11" i="87"/>
  <c r="FQ11" i="87"/>
  <c r="FP11" i="87"/>
  <c r="FO11" i="87"/>
  <c r="FN11" i="87"/>
  <c r="FM11" i="87"/>
  <c r="FL11" i="87"/>
  <c r="FK11" i="87"/>
  <c r="FJ11" i="87"/>
  <c r="FI11" i="87"/>
  <c r="FH11" i="87"/>
  <c r="FG11" i="87"/>
  <c r="FF11" i="87"/>
  <c r="FE11" i="87"/>
  <c r="FD11" i="87"/>
  <c r="FC11" i="87"/>
  <c r="FB11" i="87"/>
  <c r="ER11" i="87"/>
  <c r="EQ11" i="87"/>
  <c r="EN11" i="87"/>
  <c r="EM11" i="87"/>
  <c r="EL11" i="87"/>
  <c r="EK11" i="87"/>
  <c r="EJ11" i="87"/>
  <c r="EI11" i="87"/>
  <c r="EH11" i="87"/>
  <c r="EG11" i="87"/>
  <c r="EF11" i="87"/>
  <c r="EE11" i="87"/>
  <c r="ED11" i="87"/>
  <c r="EC11" i="87"/>
  <c r="EB11" i="87"/>
  <c r="EA11" i="87"/>
  <c r="DZ11" i="87"/>
  <c r="DY11" i="87"/>
  <c r="DX11" i="87"/>
  <c r="DW11" i="87"/>
  <c r="DV11" i="87"/>
  <c r="DU11" i="87"/>
  <c r="DT11" i="87"/>
  <c r="DS11" i="87"/>
  <c r="DR11" i="87"/>
  <c r="DQ11" i="87"/>
  <c r="DP11" i="87"/>
  <c r="DO11" i="87"/>
  <c r="DN11" i="87"/>
  <c r="DM11" i="87"/>
  <c r="DL11" i="87"/>
  <c r="DK11" i="87"/>
  <c r="DJ11" i="87"/>
  <c r="DI11" i="87"/>
  <c r="DH11" i="87"/>
  <c r="DG11" i="87"/>
  <c r="DF11" i="87"/>
  <c r="DE11" i="87"/>
  <c r="DD11" i="87"/>
  <c r="DC11" i="87"/>
  <c r="DB11" i="87"/>
  <c r="DA11" i="87"/>
  <c r="CZ11" i="87"/>
  <c r="CY11" i="87"/>
  <c r="CW11" i="87"/>
  <c r="CV11" i="87"/>
  <c r="CU11" i="87"/>
  <c r="CT11" i="87"/>
  <c r="CS11" i="87"/>
  <c r="CR11" i="87"/>
  <c r="CQ11" i="87"/>
  <c r="CP11" i="87"/>
  <c r="CO11" i="87"/>
  <c r="CN11" i="87"/>
  <c r="CM11" i="87"/>
  <c r="CL11" i="87"/>
  <c r="CK11" i="87"/>
  <c r="CJ11" i="87"/>
  <c r="CI11" i="87"/>
  <c r="CH11" i="87"/>
  <c r="CG11" i="87"/>
  <c r="CF11" i="87"/>
  <c r="CE11" i="87"/>
  <c r="CD11" i="87"/>
  <c r="CC11" i="87"/>
  <c r="CB11" i="87"/>
  <c r="CA11" i="87"/>
  <c r="BZ11" i="87"/>
  <c r="BY11" i="87"/>
  <c r="BX11" i="87"/>
  <c r="BW11" i="87"/>
  <c r="BV11" i="87"/>
  <c r="BU11" i="87"/>
  <c r="BT11" i="87"/>
  <c r="BS11" i="87"/>
  <c r="BR11" i="87"/>
  <c r="BQ11" i="87"/>
  <c r="BP11" i="87"/>
  <c r="BO11" i="87"/>
  <c r="BN11" i="87"/>
  <c r="BM11" i="87"/>
  <c r="BL11" i="87"/>
  <c r="BK11" i="87"/>
  <c r="BJ11" i="87"/>
  <c r="BI11" i="87"/>
  <c r="BH11" i="87"/>
  <c r="BF11" i="87"/>
  <c r="BE11" i="87"/>
  <c r="BD11" i="87"/>
  <c r="BC11" i="87"/>
  <c r="BB11" i="87"/>
  <c r="BA11" i="87"/>
  <c r="AZ11" i="87"/>
  <c r="AY11" i="87"/>
  <c r="AX11" i="87"/>
  <c r="AW11" i="87"/>
  <c r="AV11" i="87"/>
  <c r="AU11" i="87"/>
  <c r="AT11" i="87"/>
  <c r="AS11" i="87"/>
  <c r="AR11" i="87"/>
  <c r="AQ11" i="87"/>
  <c r="AP11" i="87"/>
  <c r="AO11" i="87"/>
  <c r="AN11" i="87"/>
  <c r="AM11" i="87"/>
  <c r="AL11" i="87"/>
  <c r="AK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W11" i="87"/>
  <c r="V11" i="87"/>
  <c r="U11" i="87"/>
  <c r="T11" i="87"/>
  <c r="S11" i="87"/>
  <c r="R11" i="87"/>
  <c r="Q11" i="87"/>
  <c r="P11" i="87"/>
  <c r="O11" i="87"/>
  <c r="N11" i="87"/>
  <c r="IN28" i="87"/>
  <c r="IM28" i="87"/>
  <c r="IL28" i="87"/>
  <c r="IK28" i="87"/>
  <c r="IJ28" i="87"/>
  <c r="II28" i="87"/>
  <c r="IH28" i="87"/>
  <c r="IG28" i="87"/>
  <c r="IF28" i="87"/>
  <c r="IE28" i="87"/>
  <c r="ID28" i="87"/>
  <c r="IC28" i="87"/>
  <c r="IB28" i="87"/>
  <c r="IA28" i="87"/>
  <c r="HZ28" i="87"/>
  <c r="HY28" i="87"/>
  <c r="HX28" i="87"/>
  <c r="HW28" i="87"/>
  <c r="HV28" i="87"/>
  <c r="HU28" i="87"/>
  <c r="HT28" i="87"/>
  <c r="HS28" i="87"/>
  <c r="HQ28" i="87"/>
  <c r="HP28" i="87"/>
  <c r="HO28" i="87"/>
  <c r="HN28" i="87"/>
  <c r="HM28" i="87"/>
  <c r="HL28" i="87"/>
  <c r="HK28" i="87"/>
  <c r="HJ28" i="87"/>
  <c r="HI28" i="87"/>
  <c r="HH28" i="87"/>
  <c r="HG28" i="87"/>
  <c r="HF28" i="87"/>
  <c r="HE28" i="87"/>
  <c r="HD28" i="87"/>
  <c r="HC28" i="87"/>
  <c r="HB28" i="87"/>
  <c r="HA28" i="87"/>
  <c r="GZ28" i="87"/>
  <c r="GY28" i="87"/>
  <c r="GX28" i="87"/>
  <c r="GW28" i="87"/>
  <c r="GV28" i="87"/>
  <c r="GT28" i="87"/>
  <c r="GS28" i="87"/>
  <c r="GR28" i="87"/>
  <c r="GQ28" i="87"/>
  <c r="GP28" i="87"/>
  <c r="GO28" i="87"/>
  <c r="GN28" i="87"/>
  <c r="GM28" i="87"/>
  <c r="GL28" i="87"/>
  <c r="GK28" i="87"/>
  <c r="GJ28" i="87"/>
  <c r="GI28" i="87"/>
  <c r="GH28" i="87"/>
  <c r="GG28" i="87"/>
  <c r="GF28" i="87"/>
  <c r="GE28" i="87"/>
  <c r="GD28" i="87"/>
  <c r="GC28" i="87"/>
  <c r="GB28" i="87"/>
  <c r="GA28" i="87"/>
  <c r="FZ28" i="87"/>
  <c r="FY28" i="87"/>
  <c r="FW28" i="87"/>
  <c r="FV28" i="87"/>
  <c r="FU28" i="87"/>
  <c r="FT28" i="87"/>
  <c r="FS28" i="87"/>
  <c r="FR28" i="87"/>
  <c r="FQ28" i="87"/>
  <c r="FP28" i="87"/>
  <c r="FO28" i="87"/>
  <c r="FN28" i="87"/>
  <c r="FM28" i="87"/>
  <c r="FL28" i="87"/>
  <c r="FK28" i="87"/>
  <c r="FJ28" i="87"/>
  <c r="FI28" i="87"/>
  <c r="FH28" i="87"/>
  <c r="FG28" i="87"/>
  <c r="FF28" i="87"/>
  <c r="FE28" i="87"/>
  <c r="FD28" i="87"/>
  <c r="FC28" i="87"/>
  <c r="FB28" i="87"/>
  <c r="ER28" i="87"/>
  <c r="EQ28" i="87"/>
  <c r="EN28" i="87"/>
  <c r="EM28" i="87"/>
  <c r="EL28" i="87"/>
  <c r="EK28" i="87"/>
  <c r="EJ28" i="87"/>
  <c r="EI28" i="87"/>
  <c r="EH28" i="87"/>
  <c r="EG28" i="87"/>
  <c r="EF28" i="87"/>
  <c r="EE28" i="87"/>
  <c r="ED28" i="87"/>
  <c r="EC28" i="87"/>
  <c r="EB28" i="87"/>
  <c r="EA28" i="87"/>
  <c r="DZ28" i="87"/>
  <c r="DY28" i="87"/>
  <c r="DX28" i="87"/>
  <c r="DW28" i="87"/>
  <c r="DV28" i="87"/>
  <c r="DU28" i="87"/>
  <c r="DT28" i="87"/>
  <c r="DS28" i="87"/>
  <c r="DR28" i="87"/>
  <c r="DQ28" i="87"/>
  <c r="DP28" i="87"/>
  <c r="DO28" i="87"/>
  <c r="DN28" i="87"/>
  <c r="DM28" i="87"/>
  <c r="DL28" i="87"/>
  <c r="DK28" i="87"/>
  <c r="DJ28" i="87"/>
  <c r="DI28" i="87"/>
  <c r="DH28" i="87"/>
  <c r="DG28" i="87"/>
  <c r="DF28" i="87"/>
  <c r="DE28" i="87"/>
  <c r="DD28" i="87"/>
  <c r="DC28" i="87"/>
  <c r="DB28" i="87"/>
  <c r="DA28" i="87"/>
  <c r="CZ28" i="87"/>
  <c r="CY28" i="87"/>
  <c r="CW28" i="87"/>
  <c r="CV28" i="87"/>
  <c r="CU28" i="87"/>
  <c r="CT28" i="87"/>
  <c r="CS28" i="87"/>
  <c r="CR28" i="87"/>
  <c r="CQ28" i="87"/>
  <c r="CP28" i="87"/>
  <c r="CO28" i="87"/>
  <c r="CN28" i="87"/>
  <c r="CM28" i="87"/>
  <c r="CL28" i="87"/>
  <c r="CK28" i="87"/>
  <c r="CJ28" i="87"/>
  <c r="CI28" i="87"/>
  <c r="CH28" i="87"/>
  <c r="CG28" i="87"/>
  <c r="CF28" i="87"/>
  <c r="CE28" i="87"/>
  <c r="CD28" i="87"/>
  <c r="CC28" i="87"/>
  <c r="CB28" i="87"/>
  <c r="CA28" i="87"/>
  <c r="BZ28" i="87"/>
  <c r="BY28" i="87"/>
  <c r="BX28" i="87"/>
  <c r="BW28" i="87"/>
  <c r="BV28" i="87"/>
  <c r="BU28" i="87"/>
  <c r="BT28" i="87"/>
  <c r="BS28" i="87"/>
  <c r="BR28" i="87"/>
  <c r="BQ28" i="87"/>
  <c r="BP28" i="87"/>
  <c r="BO28" i="87"/>
  <c r="BN28" i="87"/>
  <c r="BM28" i="87"/>
  <c r="BL28" i="87"/>
  <c r="BK28" i="87"/>
  <c r="BJ28" i="87"/>
  <c r="BI28" i="87"/>
  <c r="BH28" i="87"/>
  <c r="BF28" i="87"/>
  <c r="BE28" i="87"/>
  <c r="BD28" i="87"/>
  <c r="BC28" i="87"/>
  <c r="BB28" i="87"/>
  <c r="BA28" i="87"/>
  <c r="AZ28" i="87"/>
  <c r="AY28" i="87"/>
  <c r="AX28" i="87"/>
  <c r="AW28" i="87"/>
  <c r="AV28" i="87"/>
  <c r="AU28" i="87"/>
  <c r="AT28" i="87"/>
  <c r="AS28" i="87"/>
  <c r="AR28" i="87"/>
  <c r="AQ28" i="87"/>
  <c r="AP28" i="87"/>
  <c r="AO28" i="87"/>
  <c r="AN28" i="87"/>
  <c r="AM28" i="87"/>
  <c r="AL28" i="87"/>
  <c r="AK28" i="87"/>
  <c r="AI28" i="87"/>
  <c r="AH28" i="87"/>
  <c r="AG28" i="87"/>
  <c r="AF28" i="87"/>
  <c r="AE28" i="87"/>
  <c r="AD28" i="87"/>
  <c r="AC28" i="87"/>
  <c r="AB28" i="87"/>
  <c r="AA28" i="87"/>
  <c r="Z28" i="87"/>
  <c r="Y28" i="87"/>
  <c r="X28" i="87"/>
  <c r="W28" i="87"/>
  <c r="V28" i="87"/>
  <c r="U28" i="87"/>
  <c r="T28" i="87"/>
  <c r="S28" i="87"/>
  <c r="R28" i="87"/>
  <c r="Q28" i="87"/>
  <c r="P28" i="87"/>
  <c r="O28" i="87"/>
  <c r="N28" i="87"/>
  <c r="IN20" i="87"/>
  <c r="IM20" i="87"/>
  <c r="IL20" i="87"/>
  <c r="IK20" i="87"/>
  <c r="IJ20" i="87"/>
  <c r="II20" i="87"/>
  <c r="IH20" i="87"/>
  <c r="IG20" i="87"/>
  <c r="IF20" i="87"/>
  <c r="IE20" i="87"/>
  <c r="ID20" i="87"/>
  <c r="IC20" i="87"/>
  <c r="IB20" i="87"/>
  <c r="IA20" i="87"/>
  <c r="HZ20" i="87"/>
  <c r="HY20" i="87"/>
  <c r="HX20" i="87"/>
  <c r="HW20" i="87"/>
  <c r="HV20" i="87"/>
  <c r="HU20" i="87"/>
  <c r="HT20" i="87"/>
  <c r="HS20" i="87"/>
  <c r="HQ20" i="87"/>
  <c r="HP20" i="87"/>
  <c r="HO20" i="87"/>
  <c r="HN20" i="87"/>
  <c r="HM20" i="87"/>
  <c r="HL20" i="87"/>
  <c r="HK20" i="87"/>
  <c r="HJ20" i="87"/>
  <c r="HI20" i="87"/>
  <c r="HH20" i="87"/>
  <c r="HG20" i="87"/>
  <c r="HF20" i="87"/>
  <c r="HE20" i="87"/>
  <c r="HD20" i="87"/>
  <c r="HC20" i="87"/>
  <c r="HB20" i="87"/>
  <c r="HA20" i="87"/>
  <c r="GZ20" i="87"/>
  <c r="GY20" i="87"/>
  <c r="GX20" i="87"/>
  <c r="GW20" i="87"/>
  <c r="GV20" i="87"/>
  <c r="GT20" i="87"/>
  <c r="GS20" i="87"/>
  <c r="GR20" i="87"/>
  <c r="GQ20" i="87"/>
  <c r="GP20" i="87"/>
  <c r="GO20" i="87"/>
  <c r="GN20" i="87"/>
  <c r="GM20" i="87"/>
  <c r="GL20" i="87"/>
  <c r="GK20" i="87"/>
  <c r="GJ20" i="87"/>
  <c r="GI20" i="87"/>
  <c r="GH20" i="87"/>
  <c r="GG20" i="87"/>
  <c r="GF20" i="87"/>
  <c r="GE20" i="87"/>
  <c r="GD20" i="87"/>
  <c r="GC20" i="87"/>
  <c r="GB20" i="87"/>
  <c r="GA20" i="87"/>
  <c r="FZ20" i="87"/>
  <c r="FY20" i="87"/>
  <c r="FW20" i="87"/>
  <c r="FV20" i="87"/>
  <c r="FU20" i="87"/>
  <c r="FT20" i="87"/>
  <c r="FS20" i="87"/>
  <c r="FR20" i="87"/>
  <c r="FQ20" i="87"/>
  <c r="FP20" i="87"/>
  <c r="FO20" i="87"/>
  <c r="FN20" i="87"/>
  <c r="FM20" i="87"/>
  <c r="FL20" i="87"/>
  <c r="FK20" i="87"/>
  <c r="FJ20" i="87"/>
  <c r="FI20" i="87"/>
  <c r="FH20" i="87"/>
  <c r="FG20" i="87"/>
  <c r="FF20" i="87"/>
  <c r="FE20" i="87"/>
  <c r="FD20" i="87"/>
  <c r="FC20" i="87"/>
  <c r="FB20" i="87"/>
  <c r="ER20" i="87"/>
  <c r="EQ20" i="87"/>
  <c r="EN20" i="87"/>
  <c r="EM20" i="87"/>
  <c r="EL20" i="87"/>
  <c r="EK20" i="87"/>
  <c r="EJ20" i="87"/>
  <c r="EI20" i="87"/>
  <c r="EH20" i="87"/>
  <c r="EG20" i="87"/>
  <c r="EF20" i="87"/>
  <c r="EE20" i="87"/>
  <c r="ED20" i="87"/>
  <c r="EC20" i="87"/>
  <c r="EB20" i="87"/>
  <c r="EA20" i="87"/>
  <c r="DZ20" i="87"/>
  <c r="DY20" i="87"/>
  <c r="DX20" i="87"/>
  <c r="DW20" i="87"/>
  <c r="DV20" i="87"/>
  <c r="DU20" i="87"/>
  <c r="DT20" i="87"/>
  <c r="DS20" i="87"/>
  <c r="DR20" i="87"/>
  <c r="DQ20" i="87"/>
  <c r="DP20" i="87"/>
  <c r="DO20" i="87"/>
  <c r="DN20" i="87"/>
  <c r="DM20" i="87"/>
  <c r="DL20" i="87"/>
  <c r="DK20" i="87"/>
  <c r="DJ20" i="87"/>
  <c r="DI20" i="87"/>
  <c r="DH20" i="87"/>
  <c r="DG20" i="87"/>
  <c r="DF20" i="87"/>
  <c r="DE20" i="87"/>
  <c r="DD20" i="87"/>
  <c r="DC20" i="87"/>
  <c r="DB20" i="87"/>
  <c r="DA20" i="87"/>
  <c r="CZ20" i="87"/>
  <c r="CY20" i="87"/>
  <c r="CW20" i="87"/>
  <c r="CV20" i="87"/>
  <c r="CU20" i="87"/>
  <c r="CT20" i="87"/>
  <c r="CS20" i="87"/>
  <c r="CR20" i="87"/>
  <c r="CQ20" i="87"/>
  <c r="CP20" i="87"/>
  <c r="CO20" i="87"/>
  <c r="CN20" i="87"/>
  <c r="CM20" i="87"/>
  <c r="CL20" i="87"/>
  <c r="CK20" i="87"/>
  <c r="CJ20" i="87"/>
  <c r="CI20" i="87"/>
  <c r="CH20" i="87"/>
  <c r="CG20" i="87"/>
  <c r="CF20" i="87"/>
  <c r="CE20" i="87"/>
  <c r="CD20" i="87"/>
  <c r="CC20" i="87"/>
  <c r="CB20" i="87"/>
  <c r="CA20" i="87"/>
  <c r="BZ20" i="87"/>
  <c r="BY20" i="87"/>
  <c r="BX20" i="87"/>
  <c r="BW20" i="87"/>
  <c r="BV20" i="87"/>
  <c r="BU20" i="87"/>
  <c r="BT20" i="87"/>
  <c r="BS20" i="87"/>
  <c r="BR20" i="87"/>
  <c r="BQ20" i="87"/>
  <c r="BP20" i="87"/>
  <c r="BO20" i="87"/>
  <c r="BN20" i="87"/>
  <c r="BM20" i="87"/>
  <c r="BL20" i="87"/>
  <c r="BK20" i="87"/>
  <c r="BJ20" i="87"/>
  <c r="BI20" i="87"/>
  <c r="BH20" i="87"/>
  <c r="BF20" i="87"/>
  <c r="BE20" i="87"/>
  <c r="BD20" i="87"/>
  <c r="BC20" i="87"/>
  <c r="BB20" i="87"/>
  <c r="BA20" i="87"/>
  <c r="AZ20" i="87"/>
  <c r="AY20" i="87"/>
  <c r="AX20" i="87"/>
  <c r="AW20" i="87"/>
  <c r="AV20" i="87"/>
  <c r="AU20" i="87"/>
  <c r="AT20" i="87"/>
  <c r="AS20" i="87"/>
  <c r="AR20" i="87"/>
  <c r="AQ20" i="87"/>
  <c r="AP20" i="87"/>
  <c r="AO20" i="87"/>
  <c r="AN20" i="87"/>
  <c r="AM20" i="87"/>
  <c r="AL20" i="87"/>
  <c r="AK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W20" i="87"/>
  <c r="V20" i="87"/>
  <c r="U20" i="87"/>
  <c r="T20" i="87"/>
  <c r="S20" i="87"/>
  <c r="R20" i="87"/>
  <c r="Q20" i="87"/>
  <c r="P20" i="87"/>
  <c r="O20" i="87"/>
  <c r="N20" i="87"/>
  <c r="IN19" i="87"/>
  <c r="IM19" i="87"/>
  <c r="IL19" i="87"/>
  <c r="IK19" i="87"/>
  <c r="IJ19" i="87"/>
  <c r="II19" i="87"/>
  <c r="IH19" i="87"/>
  <c r="IG19" i="87"/>
  <c r="IF19" i="87"/>
  <c r="IE19" i="87"/>
  <c r="ID19" i="87"/>
  <c r="IC19" i="87"/>
  <c r="IB19" i="87"/>
  <c r="IA19" i="87"/>
  <c r="HZ19" i="87"/>
  <c r="HY19" i="87"/>
  <c r="HX19" i="87"/>
  <c r="HW19" i="87"/>
  <c r="HV19" i="87"/>
  <c r="HU19" i="87"/>
  <c r="HT19" i="87"/>
  <c r="HS19" i="87"/>
  <c r="HQ19" i="87"/>
  <c r="HP19" i="87"/>
  <c r="HO19" i="87"/>
  <c r="HN19" i="87"/>
  <c r="HM19" i="87"/>
  <c r="HL19" i="87"/>
  <c r="HK19" i="87"/>
  <c r="HJ19" i="87"/>
  <c r="HI19" i="87"/>
  <c r="HH19" i="87"/>
  <c r="HG19" i="87"/>
  <c r="HF19" i="87"/>
  <c r="HE19" i="87"/>
  <c r="HD19" i="87"/>
  <c r="HC19" i="87"/>
  <c r="HB19" i="87"/>
  <c r="HA19" i="87"/>
  <c r="GZ19" i="87"/>
  <c r="GY19" i="87"/>
  <c r="GX19" i="87"/>
  <c r="GW19" i="87"/>
  <c r="GV19" i="87"/>
  <c r="GT19" i="87"/>
  <c r="GS19" i="87"/>
  <c r="GR19" i="87"/>
  <c r="GQ19" i="87"/>
  <c r="GP19" i="87"/>
  <c r="GO19" i="87"/>
  <c r="GN19" i="87"/>
  <c r="GM19" i="87"/>
  <c r="GL19" i="87"/>
  <c r="GK19" i="87"/>
  <c r="GJ19" i="87"/>
  <c r="GI19" i="87"/>
  <c r="GH19" i="87"/>
  <c r="GG19" i="87"/>
  <c r="GF19" i="87"/>
  <c r="GE19" i="87"/>
  <c r="GD19" i="87"/>
  <c r="GC19" i="87"/>
  <c r="GB19" i="87"/>
  <c r="GA19" i="87"/>
  <c r="FZ19" i="87"/>
  <c r="FY19" i="87"/>
  <c r="FW19" i="87"/>
  <c r="FV19" i="87"/>
  <c r="FU19" i="87"/>
  <c r="FT19" i="87"/>
  <c r="FS19" i="87"/>
  <c r="FR19" i="87"/>
  <c r="FQ19" i="87"/>
  <c r="FP19" i="87"/>
  <c r="FO19" i="87"/>
  <c r="FN19" i="87"/>
  <c r="FM19" i="87"/>
  <c r="FL19" i="87"/>
  <c r="FK19" i="87"/>
  <c r="FJ19" i="87"/>
  <c r="FI19" i="87"/>
  <c r="FH19" i="87"/>
  <c r="FG19" i="87"/>
  <c r="FF19" i="87"/>
  <c r="FE19" i="87"/>
  <c r="FD19" i="87"/>
  <c r="FC19" i="87"/>
  <c r="FB19" i="87"/>
  <c r="ER19" i="87"/>
  <c r="EQ19" i="87"/>
  <c r="EN19" i="87"/>
  <c r="EM19" i="87"/>
  <c r="EL19" i="87"/>
  <c r="EK19" i="87"/>
  <c r="EJ19" i="87"/>
  <c r="EI19" i="87"/>
  <c r="EH19" i="87"/>
  <c r="EG19" i="87"/>
  <c r="EF19" i="87"/>
  <c r="EE19" i="87"/>
  <c r="ED19" i="87"/>
  <c r="EC19" i="87"/>
  <c r="EB19" i="87"/>
  <c r="EA19" i="87"/>
  <c r="DZ19" i="87"/>
  <c r="DY19" i="87"/>
  <c r="DX19" i="87"/>
  <c r="DW19" i="87"/>
  <c r="DV19" i="87"/>
  <c r="DU19" i="87"/>
  <c r="DT19" i="87"/>
  <c r="DS19" i="87"/>
  <c r="DR19" i="87"/>
  <c r="DQ19" i="87"/>
  <c r="DP19" i="87"/>
  <c r="DO19" i="87"/>
  <c r="DN19" i="87"/>
  <c r="DM19" i="87"/>
  <c r="DL19" i="87"/>
  <c r="DK19" i="87"/>
  <c r="DJ19" i="87"/>
  <c r="DI19" i="87"/>
  <c r="DH19" i="87"/>
  <c r="DG19" i="87"/>
  <c r="DF19" i="87"/>
  <c r="DE19" i="87"/>
  <c r="DD19" i="87"/>
  <c r="DC19" i="87"/>
  <c r="DB19" i="87"/>
  <c r="DA19" i="87"/>
  <c r="CZ19" i="87"/>
  <c r="CY19" i="87"/>
  <c r="CW19" i="87"/>
  <c r="CV19" i="87"/>
  <c r="CU19" i="87"/>
  <c r="CT19" i="87"/>
  <c r="CS19" i="87"/>
  <c r="CR19" i="87"/>
  <c r="CQ19" i="87"/>
  <c r="CP19" i="87"/>
  <c r="CO19" i="87"/>
  <c r="CN19" i="87"/>
  <c r="CM19" i="87"/>
  <c r="CL19" i="87"/>
  <c r="CK19" i="87"/>
  <c r="CJ19" i="87"/>
  <c r="CI19" i="87"/>
  <c r="CH19" i="87"/>
  <c r="CG19" i="87"/>
  <c r="CF19" i="87"/>
  <c r="CE19" i="87"/>
  <c r="CD19" i="87"/>
  <c r="CC19" i="87"/>
  <c r="CB19" i="87"/>
  <c r="CA19" i="87"/>
  <c r="BZ19" i="87"/>
  <c r="BY19" i="87"/>
  <c r="BX19" i="87"/>
  <c r="BW19" i="87"/>
  <c r="BV19" i="87"/>
  <c r="BU19" i="87"/>
  <c r="BT19" i="87"/>
  <c r="BS19" i="87"/>
  <c r="BR19" i="87"/>
  <c r="BQ19" i="87"/>
  <c r="BP19" i="87"/>
  <c r="BO19" i="87"/>
  <c r="BN19" i="87"/>
  <c r="BM19" i="87"/>
  <c r="BL19" i="87"/>
  <c r="BK19" i="87"/>
  <c r="BJ19" i="87"/>
  <c r="BI19" i="87"/>
  <c r="BH19" i="87"/>
  <c r="BF19" i="87"/>
  <c r="BE19" i="87"/>
  <c r="BD19" i="87"/>
  <c r="BC19" i="87"/>
  <c r="BB19" i="87"/>
  <c r="BA19" i="87"/>
  <c r="AZ19" i="87"/>
  <c r="AY19" i="87"/>
  <c r="AX19" i="87"/>
  <c r="AW19" i="87"/>
  <c r="AV19" i="87"/>
  <c r="AU19" i="87"/>
  <c r="AT19" i="87"/>
  <c r="AS19" i="87"/>
  <c r="AR19" i="87"/>
  <c r="AQ19" i="87"/>
  <c r="AP19" i="87"/>
  <c r="AO19" i="87"/>
  <c r="AN19" i="87"/>
  <c r="AM19" i="87"/>
  <c r="AL19" i="87"/>
  <c r="AK19" i="87"/>
  <c r="AI19" i="87"/>
  <c r="AH19" i="87"/>
  <c r="AG19" i="87"/>
  <c r="AF19" i="87"/>
  <c r="AE19" i="87"/>
  <c r="AD19" i="87"/>
  <c r="AC19" i="87"/>
  <c r="AB19" i="87"/>
  <c r="AA19" i="87"/>
  <c r="Z19" i="87"/>
  <c r="Y19" i="87"/>
  <c r="X19" i="87"/>
  <c r="W19" i="87"/>
  <c r="V19" i="87"/>
  <c r="U19" i="87"/>
  <c r="T19" i="87"/>
  <c r="S19" i="87"/>
  <c r="R19" i="87"/>
  <c r="Q19" i="87"/>
  <c r="P19" i="87"/>
  <c r="O19" i="87"/>
  <c r="N19" i="87"/>
  <c r="IN24" i="87"/>
  <c r="IM24" i="87"/>
  <c r="IL24" i="87"/>
  <c r="IK24" i="87"/>
  <c r="IJ24" i="87"/>
  <c r="II24" i="87"/>
  <c r="IH24" i="87"/>
  <c r="IG24" i="87"/>
  <c r="IF24" i="87"/>
  <c r="IE24" i="87"/>
  <c r="ID24" i="87"/>
  <c r="IC24" i="87"/>
  <c r="IB24" i="87"/>
  <c r="IA24" i="87"/>
  <c r="HZ24" i="87"/>
  <c r="HY24" i="87"/>
  <c r="HX24" i="87"/>
  <c r="HW24" i="87"/>
  <c r="HV24" i="87"/>
  <c r="HU24" i="87"/>
  <c r="HT24" i="87"/>
  <c r="HS24" i="87"/>
  <c r="HQ24" i="87"/>
  <c r="HP24" i="87"/>
  <c r="HO24" i="87"/>
  <c r="HN24" i="87"/>
  <c r="HM24" i="87"/>
  <c r="HL24" i="87"/>
  <c r="HK24" i="87"/>
  <c r="HJ24" i="87"/>
  <c r="HI24" i="87"/>
  <c r="HH24" i="87"/>
  <c r="HG24" i="87"/>
  <c r="HF24" i="87"/>
  <c r="HE24" i="87"/>
  <c r="HD24" i="87"/>
  <c r="HC24" i="87"/>
  <c r="HB24" i="87"/>
  <c r="HA24" i="87"/>
  <c r="GZ24" i="87"/>
  <c r="GY24" i="87"/>
  <c r="GX24" i="87"/>
  <c r="GW24" i="87"/>
  <c r="GV24" i="87"/>
  <c r="GT24" i="87"/>
  <c r="GS24" i="87"/>
  <c r="GR24" i="87"/>
  <c r="GQ24" i="87"/>
  <c r="GP24" i="87"/>
  <c r="GO24" i="87"/>
  <c r="GN24" i="87"/>
  <c r="GM24" i="87"/>
  <c r="GL24" i="87"/>
  <c r="GK24" i="87"/>
  <c r="GJ24" i="87"/>
  <c r="GI24" i="87"/>
  <c r="GH24" i="87"/>
  <c r="GG24" i="87"/>
  <c r="GF24" i="87"/>
  <c r="GE24" i="87"/>
  <c r="GD24" i="87"/>
  <c r="GC24" i="87"/>
  <c r="GB24" i="87"/>
  <c r="GA24" i="87"/>
  <c r="FZ24" i="87"/>
  <c r="FY24" i="87"/>
  <c r="FW24" i="87"/>
  <c r="FV24" i="87"/>
  <c r="FU24" i="87"/>
  <c r="FT24" i="87"/>
  <c r="FS24" i="87"/>
  <c r="FR24" i="87"/>
  <c r="FQ24" i="87"/>
  <c r="FP24" i="87"/>
  <c r="FO24" i="87"/>
  <c r="FN24" i="87"/>
  <c r="FM24" i="87"/>
  <c r="FL24" i="87"/>
  <c r="FK24" i="87"/>
  <c r="FJ24" i="87"/>
  <c r="FI24" i="87"/>
  <c r="FH24" i="87"/>
  <c r="FG24" i="87"/>
  <c r="FF24" i="87"/>
  <c r="FE24" i="87"/>
  <c r="FD24" i="87"/>
  <c r="FC24" i="87"/>
  <c r="FB24" i="87"/>
  <c r="ER24" i="87"/>
  <c r="EQ24" i="87"/>
  <c r="EN24" i="87"/>
  <c r="EM24" i="87"/>
  <c r="EL24" i="87"/>
  <c r="EK24" i="87"/>
  <c r="EJ24" i="87"/>
  <c r="EI24" i="87"/>
  <c r="EH24" i="87"/>
  <c r="EG24" i="87"/>
  <c r="EF24" i="87"/>
  <c r="EE24" i="87"/>
  <c r="ED24" i="87"/>
  <c r="EC24" i="87"/>
  <c r="EB24" i="87"/>
  <c r="EA24" i="87"/>
  <c r="DZ24" i="87"/>
  <c r="DY24" i="87"/>
  <c r="DX24" i="87"/>
  <c r="DW24" i="87"/>
  <c r="DV24" i="87"/>
  <c r="DU24" i="87"/>
  <c r="DT24" i="87"/>
  <c r="DS24" i="87"/>
  <c r="DR24" i="87"/>
  <c r="DQ24" i="87"/>
  <c r="DP24" i="87"/>
  <c r="DO24" i="87"/>
  <c r="DN24" i="87"/>
  <c r="DM24" i="87"/>
  <c r="DL24" i="87"/>
  <c r="DK24" i="87"/>
  <c r="DJ24" i="87"/>
  <c r="DI24" i="87"/>
  <c r="DH24" i="87"/>
  <c r="DG24" i="87"/>
  <c r="DF24" i="87"/>
  <c r="DE24" i="87"/>
  <c r="DD24" i="87"/>
  <c r="DC24" i="87"/>
  <c r="DB24" i="87"/>
  <c r="DA24" i="87"/>
  <c r="CZ24" i="87"/>
  <c r="CY24" i="87"/>
  <c r="CW24" i="87"/>
  <c r="CV24" i="87"/>
  <c r="CU24" i="87"/>
  <c r="CT24" i="87"/>
  <c r="CS24" i="87"/>
  <c r="CR24" i="87"/>
  <c r="CQ24" i="87"/>
  <c r="CP24" i="87"/>
  <c r="CO24" i="87"/>
  <c r="CN24" i="87"/>
  <c r="CM24" i="87"/>
  <c r="CL24" i="87"/>
  <c r="CK24" i="87"/>
  <c r="CJ24" i="87"/>
  <c r="CI24" i="87"/>
  <c r="CH24" i="87"/>
  <c r="CG24" i="87"/>
  <c r="CF24" i="87"/>
  <c r="CE24" i="87"/>
  <c r="CD24" i="87"/>
  <c r="CC24" i="87"/>
  <c r="CB24" i="87"/>
  <c r="CA24" i="87"/>
  <c r="BZ24" i="87"/>
  <c r="BY24" i="87"/>
  <c r="BX24" i="87"/>
  <c r="BW24" i="87"/>
  <c r="BV24" i="87"/>
  <c r="BU24" i="87"/>
  <c r="BT24" i="87"/>
  <c r="BS24" i="87"/>
  <c r="BR24" i="87"/>
  <c r="BQ24" i="87"/>
  <c r="BP24" i="87"/>
  <c r="BO24" i="87"/>
  <c r="BN24" i="87"/>
  <c r="BM24" i="87"/>
  <c r="BL24" i="87"/>
  <c r="BK24" i="87"/>
  <c r="BJ24" i="87"/>
  <c r="BI24" i="87"/>
  <c r="BH24" i="87"/>
  <c r="BF24" i="87"/>
  <c r="BE24" i="87"/>
  <c r="BD24" i="87"/>
  <c r="BC24" i="87"/>
  <c r="BB24" i="87"/>
  <c r="BA24" i="87"/>
  <c r="AZ24" i="87"/>
  <c r="AY24" i="87"/>
  <c r="AX24" i="87"/>
  <c r="AW24" i="87"/>
  <c r="AV24" i="87"/>
  <c r="AU24" i="87"/>
  <c r="AT24" i="87"/>
  <c r="AS24" i="87"/>
  <c r="AR24" i="87"/>
  <c r="AQ24" i="87"/>
  <c r="AP24" i="87"/>
  <c r="AO24" i="87"/>
  <c r="AN24" i="87"/>
  <c r="AM24" i="87"/>
  <c r="AL24" i="87"/>
  <c r="AK24" i="87"/>
  <c r="AI24" i="87"/>
  <c r="AH24" i="87"/>
  <c r="AG24" i="87"/>
  <c r="AF24" i="87"/>
  <c r="AE24" i="87"/>
  <c r="AD24" i="87"/>
  <c r="AC24" i="87"/>
  <c r="AB24" i="87"/>
  <c r="AA24" i="87"/>
  <c r="Z24" i="87"/>
  <c r="Y24" i="87"/>
  <c r="X24" i="87"/>
  <c r="W24" i="87"/>
  <c r="V24" i="87"/>
  <c r="U24" i="87"/>
  <c r="T24" i="87"/>
  <c r="S24" i="87"/>
  <c r="R24" i="87"/>
  <c r="Q24" i="87"/>
  <c r="P24" i="87"/>
  <c r="O24" i="87"/>
  <c r="N24" i="87"/>
  <c r="IN30" i="87"/>
  <c r="IM30" i="87"/>
  <c r="IL30" i="87"/>
  <c r="IK30" i="87"/>
  <c r="IJ30" i="87"/>
  <c r="II30" i="87"/>
  <c r="IH30" i="87"/>
  <c r="IG30" i="87"/>
  <c r="IF30" i="87"/>
  <c r="IE30" i="87"/>
  <c r="ID30" i="87"/>
  <c r="IC30" i="87"/>
  <c r="IB30" i="87"/>
  <c r="IA30" i="87"/>
  <c r="HZ30" i="87"/>
  <c r="HY30" i="87"/>
  <c r="HX30" i="87"/>
  <c r="HW30" i="87"/>
  <c r="HV30" i="87"/>
  <c r="HU30" i="87"/>
  <c r="HT30" i="87"/>
  <c r="HS30" i="87"/>
  <c r="HQ30" i="87"/>
  <c r="HP30" i="87"/>
  <c r="HO30" i="87"/>
  <c r="HN30" i="87"/>
  <c r="HM30" i="87"/>
  <c r="HL30" i="87"/>
  <c r="HK30" i="87"/>
  <c r="HJ30" i="87"/>
  <c r="HI30" i="87"/>
  <c r="HH30" i="87"/>
  <c r="HG30" i="87"/>
  <c r="HF30" i="87"/>
  <c r="HE30" i="87"/>
  <c r="HD30" i="87"/>
  <c r="HC30" i="87"/>
  <c r="HB30" i="87"/>
  <c r="HA30" i="87"/>
  <c r="GZ30" i="87"/>
  <c r="GY30" i="87"/>
  <c r="GX30" i="87"/>
  <c r="GW30" i="87"/>
  <c r="GV30" i="87"/>
  <c r="GT30" i="87"/>
  <c r="GS30" i="87"/>
  <c r="GR30" i="87"/>
  <c r="GQ30" i="87"/>
  <c r="GP30" i="87"/>
  <c r="GO30" i="87"/>
  <c r="GN30" i="87"/>
  <c r="GM30" i="87"/>
  <c r="GL30" i="87"/>
  <c r="GK30" i="87"/>
  <c r="GJ30" i="87"/>
  <c r="GI30" i="87"/>
  <c r="GH30" i="87"/>
  <c r="GG30" i="87"/>
  <c r="GF30" i="87"/>
  <c r="GE30" i="87"/>
  <c r="GD30" i="87"/>
  <c r="GC30" i="87"/>
  <c r="GB30" i="87"/>
  <c r="GA30" i="87"/>
  <c r="FZ30" i="87"/>
  <c r="FY30" i="87"/>
  <c r="FW30" i="87"/>
  <c r="FV30" i="87"/>
  <c r="FU30" i="87"/>
  <c r="FT30" i="87"/>
  <c r="FS30" i="87"/>
  <c r="FR30" i="87"/>
  <c r="FQ30" i="87"/>
  <c r="FP30" i="87"/>
  <c r="FO30" i="87"/>
  <c r="FN30" i="87"/>
  <c r="FM30" i="87"/>
  <c r="FL30" i="87"/>
  <c r="FK30" i="87"/>
  <c r="FJ30" i="87"/>
  <c r="FI30" i="87"/>
  <c r="FH30" i="87"/>
  <c r="FG30" i="87"/>
  <c r="FF30" i="87"/>
  <c r="FE30" i="87"/>
  <c r="FD30" i="87"/>
  <c r="FC30" i="87"/>
  <c r="FB30" i="87"/>
  <c r="ER30" i="87"/>
  <c r="EQ30" i="87"/>
  <c r="EN30" i="87"/>
  <c r="EM30" i="87"/>
  <c r="EL30" i="87"/>
  <c r="EK30" i="87"/>
  <c r="EJ30" i="87"/>
  <c r="EI30" i="87"/>
  <c r="EH30" i="87"/>
  <c r="EG30" i="87"/>
  <c r="EF30" i="87"/>
  <c r="EE30" i="87"/>
  <c r="ED30" i="87"/>
  <c r="EC30" i="87"/>
  <c r="EB30" i="87"/>
  <c r="EA30" i="87"/>
  <c r="DZ30" i="87"/>
  <c r="DY30" i="87"/>
  <c r="DX30" i="87"/>
  <c r="DW30" i="87"/>
  <c r="DV30" i="87"/>
  <c r="DU30" i="87"/>
  <c r="DT30" i="87"/>
  <c r="DS30" i="87"/>
  <c r="DR30" i="87"/>
  <c r="DQ30" i="87"/>
  <c r="DP30" i="87"/>
  <c r="DO30" i="87"/>
  <c r="DN30" i="87"/>
  <c r="DM30" i="87"/>
  <c r="DL30" i="87"/>
  <c r="DK30" i="87"/>
  <c r="DJ30" i="87"/>
  <c r="DI30" i="87"/>
  <c r="DH30" i="87"/>
  <c r="DG30" i="87"/>
  <c r="DF30" i="87"/>
  <c r="DE30" i="87"/>
  <c r="DD30" i="87"/>
  <c r="DC30" i="87"/>
  <c r="DB30" i="87"/>
  <c r="DA30" i="87"/>
  <c r="CZ30" i="87"/>
  <c r="CY30" i="87"/>
  <c r="CW30" i="87"/>
  <c r="CV30" i="87"/>
  <c r="CU30" i="87"/>
  <c r="CT30" i="87"/>
  <c r="CS30" i="87"/>
  <c r="CR30" i="87"/>
  <c r="CQ30" i="87"/>
  <c r="CP30" i="87"/>
  <c r="CO30" i="87"/>
  <c r="CN30" i="87"/>
  <c r="CM30" i="87"/>
  <c r="CL30" i="87"/>
  <c r="CK30" i="87"/>
  <c r="CJ30" i="87"/>
  <c r="CI30" i="87"/>
  <c r="CH30" i="87"/>
  <c r="CG30" i="87"/>
  <c r="CF30" i="87"/>
  <c r="CE30" i="87"/>
  <c r="CD30" i="87"/>
  <c r="CC30" i="87"/>
  <c r="CB30" i="87"/>
  <c r="CA30" i="87"/>
  <c r="BZ30" i="87"/>
  <c r="BY30" i="87"/>
  <c r="BX30" i="87"/>
  <c r="BW30" i="87"/>
  <c r="BV30" i="87"/>
  <c r="BU30" i="87"/>
  <c r="BT30" i="87"/>
  <c r="BS30" i="87"/>
  <c r="BR30" i="87"/>
  <c r="BQ30" i="87"/>
  <c r="BP30" i="87"/>
  <c r="BO30" i="87"/>
  <c r="BN30" i="87"/>
  <c r="BM30" i="87"/>
  <c r="BL30" i="87"/>
  <c r="BK30" i="87"/>
  <c r="BJ30" i="87"/>
  <c r="BI30" i="87"/>
  <c r="BH30" i="87"/>
  <c r="BF30" i="87"/>
  <c r="BE30" i="87"/>
  <c r="BD30" i="87"/>
  <c r="BC30" i="87"/>
  <c r="BB30" i="87"/>
  <c r="BA30" i="87"/>
  <c r="AZ30" i="87"/>
  <c r="AY30" i="87"/>
  <c r="AX30" i="87"/>
  <c r="AW30" i="87"/>
  <c r="AV30" i="87"/>
  <c r="AU30" i="87"/>
  <c r="AT30" i="87"/>
  <c r="AS30" i="87"/>
  <c r="AR30" i="87"/>
  <c r="AQ30" i="87"/>
  <c r="AP30" i="87"/>
  <c r="AO30" i="87"/>
  <c r="AN30" i="87"/>
  <c r="AM30" i="87"/>
  <c r="AL30" i="87"/>
  <c r="AK30" i="87"/>
  <c r="AI30" i="87"/>
  <c r="AH30" i="87"/>
  <c r="AG30" i="87"/>
  <c r="AF30" i="87"/>
  <c r="AE30" i="87"/>
  <c r="AD30" i="87"/>
  <c r="AC30" i="87"/>
  <c r="AB30" i="87"/>
  <c r="AA30" i="87"/>
  <c r="Z30" i="87"/>
  <c r="Y30" i="87"/>
  <c r="X30" i="87"/>
  <c r="W30" i="87"/>
  <c r="V30" i="87"/>
  <c r="U30" i="87"/>
  <c r="T30" i="87"/>
  <c r="S30" i="87"/>
  <c r="R30" i="87"/>
  <c r="Q30" i="87"/>
  <c r="P30" i="87"/>
  <c r="O30" i="87"/>
  <c r="N30" i="87"/>
  <c r="IN25" i="87"/>
  <c r="IM25" i="87"/>
  <c r="IL25" i="87"/>
  <c r="IK25" i="87"/>
  <c r="IJ25" i="87"/>
  <c r="II25" i="87"/>
  <c r="IH25" i="87"/>
  <c r="IG25" i="87"/>
  <c r="IF25" i="87"/>
  <c r="IE25" i="87"/>
  <c r="ID25" i="87"/>
  <c r="IC25" i="87"/>
  <c r="IB25" i="87"/>
  <c r="IA25" i="87"/>
  <c r="HZ25" i="87"/>
  <c r="HY25" i="87"/>
  <c r="HX25" i="87"/>
  <c r="HW25" i="87"/>
  <c r="HV25" i="87"/>
  <c r="HU25" i="87"/>
  <c r="HT25" i="87"/>
  <c r="HS25" i="87"/>
  <c r="HQ25" i="87"/>
  <c r="HP25" i="87"/>
  <c r="HO25" i="87"/>
  <c r="HN25" i="87"/>
  <c r="HM25" i="87"/>
  <c r="HL25" i="87"/>
  <c r="HK25" i="87"/>
  <c r="HJ25" i="87"/>
  <c r="HI25" i="87"/>
  <c r="HH25" i="87"/>
  <c r="HG25" i="87"/>
  <c r="HF25" i="87"/>
  <c r="HE25" i="87"/>
  <c r="HD25" i="87"/>
  <c r="HC25" i="87"/>
  <c r="HB25" i="87"/>
  <c r="HA25" i="87"/>
  <c r="GZ25" i="87"/>
  <c r="GY25" i="87"/>
  <c r="GX25" i="87"/>
  <c r="GW25" i="87"/>
  <c r="GV25" i="87"/>
  <c r="GT25" i="87"/>
  <c r="GS25" i="87"/>
  <c r="GR25" i="87"/>
  <c r="GQ25" i="87"/>
  <c r="GP25" i="87"/>
  <c r="GO25" i="87"/>
  <c r="GN25" i="87"/>
  <c r="GM25" i="87"/>
  <c r="GL25" i="87"/>
  <c r="GK25" i="87"/>
  <c r="GJ25" i="87"/>
  <c r="GI25" i="87"/>
  <c r="GH25" i="87"/>
  <c r="GG25" i="87"/>
  <c r="GF25" i="87"/>
  <c r="GE25" i="87"/>
  <c r="GD25" i="87"/>
  <c r="GC25" i="87"/>
  <c r="GB25" i="87"/>
  <c r="GA25" i="87"/>
  <c r="FZ25" i="87"/>
  <c r="FY25" i="87"/>
  <c r="FW25" i="87"/>
  <c r="FV25" i="87"/>
  <c r="FU25" i="87"/>
  <c r="FT25" i="87"/>
  <c r="FS25" i="87"/>
  <c r="FR25" i="87"/>
  <c r="FQ25" i="87"/>
  <c r="FP25" i="87"/>
  <c r="FO25" i="87"/>
  <c r="FN25" i="87"/>
  <c r="FM25" i="87"/>
  <c r="FL25" i="87"/>
  <c r="FK25" i="87"/>
  <c r="FJ25" i="87"/>
  <c r="FI25" i="87"/>
  <c r="FH25" i="87"/>
  <c r="FG25" i="87"/>
  <c r="FF25" i="87"/>
  <c r="FE25" i="87"/>
  <c r="FD25" i="87"/>
  <c r="FC25" i="87"/>
  <c r="FB25" i="87"/>
  <c r="ER25" i="87"/>
  <c r="EQ25" i="87"/>
  <c r="EN25" i="87"/>
  <c r="EM25" i="87"/>
  <c r="EL25" i="87"/>
  <c r="EK25" i="87"/>
  <c r="EJ25" i="87"/>
  <c r="EI25" i="87"/>
  <c r="EH25" i="87"/>
  <c r="EG25" i="87"/>
  <c r="EF25" i="87"/>
  <c r="EE25" i="87"/>
  <c r="ED25" i="87"/>
  <c r="EC25" i="87"/>
  <c r="EB25" i="87"/>
  <c r="EA25" i="87"/>
  <c r="DZ25" i="87"/>
  <c r="DY25" i="87"/>
  <c r="DX25" i="87"/>
  <c r="DW25" i="87"/>
  <c r="DV25" i="87"/>
  <c r="DU25" i="87"/>
  <c r="DT25" i="87"/>
  <c r="DS25" i="87"/>
  <c r="DR25" i="87"/>
  <c r="DQ25" i="87"/>
  <c r="DP25" i="87"/>
  <c r="DO25" i="87"/>
  <c r="DN25" i="87"/>
  <c r="DM25" i="87"/>
  <c r="DL25" i="87"/>
  <c r="DK25" i="87"/>
  <c r="DJ25" i="87"/>
  <c r="DI25" i="87"/>
  <c r="DH25" i="87"/>
  <c r="DG25" i="87"/>
  <c r="DF25" i="87"/>
  <c r="DE25" i="87"/>
  <c r="DD25" i="87"/>
  <c r="DC25" i="87"/>
  <c r="DB25" i="87"/>
  <c r="DA25" i="87"/>
  <c r="CZ25" i="87"/>
  <c r="CY25" i="87"/>
  <c r="CW25" i="87"/>
  <c r="CV25" i="87"/>
  <c r="CU25" i="87"/>
  <c r="CT25" i="87"/>
  <c r="CS25" i="87"/>
  <c r="CR25" i="87"/>
  <c r="CQ25" i="87"/>
  <c r="CP25" i="87"/>
  <c r="CO25" i="87"/>
  <c r="CN25" i="87"/>
  <c r="CM25" i="87"/>
  <c r="CL25" i="87"/>
  <c r="CK25" i="87"/>
  <c r="CJ25" i="87"/>
  <c r="CI25" i="87"/>
  <c r="CH25" i="87"/>
  <c r="CG25" i="87"/>
  <c r="CF25" i="87"/>
  <c r="CE25" i="87"/>
  <c r="CD25" i="87"/>
  <c r="CC25" i="87"/>
  <c r="CB25" i="87"/>
  <c r="CA25" i="87"/>
  <c r="BZ25" i="87"/>
  <c r="BY25" i="87"/>
  <c r="BX25" i="87"/>
  <c r="BW25" i="87"/>
  <c r="BV25" i="87"/>
  <c r="BU25" i="87"/>
  <c r="BT25" i="87"/>
  <c r="BS25" i="87"/>
  <c r="BR25" i="87"/>
  <c r="BQ25" i="87"/>
  <c r="BP25" i="87"/>
  <c r="BO25" i="87"/>
  <c r="BN25" i="87"/>
  <c r="BM25" i="87"/>
  <c r="BL25" i="87"/>
  <c r="BK25" i="87"/>
  <c r="BJ25" i="87"/>
  <c r="BI25" i="87"/>
  <c r="BH25" i="87"/>
  <c r="BF25" i="87"/>
  <c r="BE25" i="87"/>
  <c r="BD25" i="87"/>
  <c r="BC25" i="87"/>
  <c r="BB25" i="87"/>
  <c r="BA25" i="87"/>
  <c r="AZ25" i="87"/>
  <c r="AY25" i="87"/>
  <c r="AX25" i="87"/>
  <c r="AW25" i="87"/>
  <c r="AV25" i="87"/>
  <c r="AU25" i="87"/>
  <c r="AT25" i="87"/>
  <c r="AS25" i="87"/>
  <c r="AR25" i="87"/>
  <c r="AQ25" i="87"/>
  <c r="AP25" i="87"/>
  <c r="AO25" i="87"/>
  <c r="AN25" i="87"/>
  <c r="AM25" i="87"/>
  <c r="AL25" i="87"/>
  <c r="AK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W25" i="87"/>
  <c r="V25" i="87"/>
  <c r="U25" i="87"/>
  <c r="T25" i="87"/>
  <c r="S25" i="87"/>
  <c r="R25" i="87"/>
  <c r="Q25" i="87"/>
  <c r="P25" i="87"/>
  <c r="O25" i="87"/>
  <c r="N25" i="87"/>
  <c r="IN23" i="87"/>
  <c r="IM23" i="87"/>
  <c r="IL23" i="87"/>
  <c r="IK23" i="87"/>
  <c r="IJ23" i="87"/>
  <c r="II23" i="87"/>
  <c r="IH23" i="87"/>
  <c r="IG23" i="87"/>
  <c r="IF23" i="87"/>
  <c r="IE23" i="87"/>
  <c r="ID23" i="87"/>
  <c r="IC23" i="87"/>
  <c r="IB23" i="87"/>
  <c r="IA23" i="87"/>
  <c r="HZ23" i="87"/>
  <c r="HY23" i="87"/>
  <c r="HX23" i="87"/>
  <c r="HW23" i="87"/>
  <c r="HV23" i="87"/>
  <c r="HU23" i="87"/>
  <c r="HT23" i="87"/>
  <c r="HS23" i="87"/>
  <c r="HQ23" i="87"/>
  <c r="HP23" i="87"/>
  <c r="HO23" i="87"/>
  <c r="HN23" i="87"/>
  <c r="HM23" i="87"/>
  <c r="HL23" i="87"/>
  <c r="HK23" i="87"/>
  <c r="HJ23" i="87"/>
  <c r="HI23" i="87"/>
  <c r="HH23" i="87"/>
  <c r="HG23" i="87"/>
  <c r="HF23" i="87"/>
  <c r="HE23" i="87"/>
  <c r="HD23" i="87"/>
  <c r="HC23" i="87"/>
  <c r="HB23" i="87"/>
  <c r="HA23" i="87"/>
  <c r="GZ23" i="87"/>
  <c r="GY23" i="87"/>
  <c r="GX23" i="87"/>
  <c r="GW23" i="87"/>
  <c r="GV23" i="87"/>
  <c r="GT23" i="87"/>
  <c r="GS23" i="87"/>
  <c r="GR23" i="87"/>
  <c r="GQ23" i="87"/>
  <c r="GP23" i="87"/>
  <c r="GO23" i="87"/>
  <c r="GN23" i="87"/>
  <c r="GM23" i="87"/>
  <c r="GL23" i="87"/>
  <c r="GK23" i="87"/>
  <c r="GJ23" i="87"/>
  <c r="GI23" i="87"/>
  <c r="GH23" i="87"/>
  <c r="GG23" i="87"/>
  <c r="GF23" i="87"/>
  <c r="GE23" i="87"/>
  <c r="GD23" i="87"/>
  <c r="GC23" i="87"/>
  <c r="GB23" i="87"/>
  <c r="GA23" i="87"/>
  <c r="FZ23" i="87"/>
  <c r="FY23" i="87"/>
  <c r="FW23" i="87"/>
  <c r="FV23" i="87"/>
  <c r="FU23" i="87"/>
  <c r="FT23" i="87"/>
  <c r="FS23" i="87"/>
  <c r="FR23" i="87"/>
  <c r="FQ23" i="87"/>
  <c r="FP23" i="87"/>
  <c r="FO23" i="87"/>
  <c r="FN23" i="87"/>
  <c r="FM23" i="87"/>
  <c r="FL23" i="87"/>
  <c r="FK23" i="87"/>
  <c r="FJ23" i="87"/>
  <c r="FI23" i="87"/>
  <c r="FH23" i="87"/>
  <c r="FG23" i="87"/>
  <c r="FF23" i="87"/>
  <c r="FE23" i="87"/>
  <c r="FD23" i="87"/>
  <c r="FC23" i="87"/>
  <c r="FB23" i="87"/>
  <c r="ER23" i="87"/>
  <c r="EQ23" i="87"/>
  <c r="EN23" i="87"/>
  <c r="EM23" i="87"/>
  <c r="EL23" i="87"/>
  <c r="EK23" i="87"/>
  <c r="EJ23" i="87"/>
  <c r="EI23" i="87"/>
  <c r="EH23" i="87"/>
  <c r="EG23" i="87"/>
  <c r="EF23" i="87"/>
  <c r="EE23" i="87"/>
  <c r="ED23" i="87"/>
  <c r="EC23" i="87"/>
  <c r="EB23" i="87"/>
  <c r="EA23" i="87"/>
  <c r="DZ23" i="87"/>
  <c r="DY23" i="87"/>
  <c r="DX23" i="87"/>
  <c r="DW23" i="87"/>
  <c r="DV23" i="87"/>
  <c r="DU23" i="87"/>
  <c r="DT23" i="87"/>
  <c r="DS23" i="87"/>
  <c r="DR23" i="87"/>
  <c r="DQ23" i="87"/>
  <c r="DP23" i="87"/>
  <c r="DO23" i="87"/>
  <c r="DN23" i="87"/>
  <c r="DM23" i="87"/>
  <c r="DL23" i="87"/>
  <c r="DK23" i="87"/>
  <c r="DJ23" i="87"/>
  <c r="DI23" i="87"/>
  <c r="DH23" i="87"/>
  <c r="DG23" i="87"/>
  <c r="DF23" i="87"/>
  <c r="DE23" i="87"/>
  <c r="DD23" i="87"/>
  <c r="DC23" i="87"/>
  <c r="DB23" i="87"/>
  <c r="DA23" i="87"/>
  <c r="CZ23" i="87"/>
  <c r="CY23" i="87"/>
  <c r="CW23" i="87"/>
  <c r="CV23" i="87"/>
  <c r="CU23" i="87"/>
  <c r="CT23" i="87"/>
  <c r="CS23" i="87"/>
  <c r="CR23" i="87"/>
  <c r="CQ23" i="87"/>
  <c r="CP23" i="87"/>
  <c r="CO23" i="87"/>
  <c r="CN23" i="87"/>
  <c r="CM23" i="87"/>
  <c r="CL23" i="87"/>
  <c r="CK23" i="87"/>
  <c r="CJ23" i="87"/>
  <c r="CI23" i="87"/>
  <c r="CH23" i="87"/>
  <c r="CG23" i="87"/>
  <c r="CF23" i="87"/>
  <c r="CE23" i="87"/>
  <c r="CD23" i="87"/>
  <c r="CC23" i="87"/>
  <c r="CB23" i="87"/>
  <c r="CA23" i="87"/>
  <c r="BZ23" i="87"/>
  <c r="BY23" i="87"/>
  <c r="BX23" i="87"/>
  <c r="BW23" i="87"/>
  <c r="BV23" i="87"/>
  <c r="BU23" i="87"/>
  <c r="BT23" i="87"/>
  <c r="BS23" i="87"/>
  <c r="BR23" i="87"/>
  <c r="BQ23" i="87"/>
  <c r="BP23" i="87"/>
  <c r="BO23" i="87"/>
  <c r="BN23" i="87"/>
  <c r="BM23" i="87"/>
  <c r="BL23" i="87"/>
  <c r="BK23" i="87"/>
  <c r="BJ23" i="87"/>
  <c r="BI23" i="87"/>
  <c r="BH23" i="87"/>
  <c r="BF23" i="87"/>
  <c r="BE23" i="87"/>
  <c r="BD23" i="87"/>
  <c r="BC23" i="87"/>
  <c r="BB23" i="87"/>
  <c r="BA23" i="87"/>
  <c r="AZ23" i="87"/>
  <c r="AY23" i="87"/>
  <c r="AX23" i="87"/>
  <c r="AW23" i="87"/>
  <c r="AV23" i="87"/>
  <c r="AU23" i="87"/>
  <c r="AT23" i="87"/>
  <c r="AS23" i="87"/>
  <c r="AR23" i="87"/>
  <c r="AQ23" i="87"/>
  <c r="AP23" i="87"/>
  <c r="AO23" i="87"/>
  <c r="AN23" i="87"/>
  <c r="AM23" i="87"/>
  <c r="AL23" i="87"/>
  <c r="AK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W23" i="87"/>
  <c r="V23" i="87"/>
  <c r="U23" i="87"/>
  <c r="T23" i="87"/>
  <c r="S23" i="87"/>
  <c r="R23" i="87"/>
  <c r="Q23" i="87"/>
  <c r="P23" i="87"/>
  <c r="O23" i="87"/>
  <c r="N23" i="87"/>
  <c r="IN14" i="87"/>
  <c r="IM14" i="87"/>
  <c r="IL14" i="87"/>
  <c r="IK14" i="87"/>
  <c r="IJ14" i="87"/>
  <c r="II14" i="87"/>
  <c r="IH14" i="87"/>
  <c r="IG14" i="87"/>
  <c r="IF14" i="87"/>
  <c r="IE14" i="87"/>
  <c r="ID14" i="87"/>
  <c r="IC14" i="87"/>
  <c r="IB14" i="87"/>
  <c r="IA14" i="87"/>
  <c r="HZ14" i="87"/>
  <c r="HY14" i="87"/>
  <c r="HX14" i="87"/>
  <c r="HW14" i="87"/>
  <c r="HV14" i="87"/>
  <c r="HU14" i="87"/>
  <c r="HT14" i="87"/>
  <c r="HS14" i="87"/>
  <c r="HQ14" i="87"/>
  <c r="HP14" i="87"/>
  <c r="HO14" i="87"/>
  <c r="HN14" i="87"/>
  <c r="HM14" i="87"/>
  <c r="HL14" i="87"/>
  <c r="HK14" i="87"/>
  <c r="HJ14" i="87"/>
  <c r="HI14" i="87"/>
  <c r="HH14" i="87"/>
  <c r="HG14" i="87"/>
  <c r="HF14" i="87"/>
  <c r="HE14" i="87"/>
  <c r="HD14" i="87"/>
  <c r="HC14" i="87"/>
  <c r="HB14" i="87"/>
  <c r="HA14" i="87"/>
  <c r="GZ14" i="87"/>
  <c r="GY14" i="87"/>
  <c r="GX14" i="87"/>
  <c r="GW14" i="87"/>
  <c r="GV14" i="87"/>
  <c r="GT14" i="87"/>
  <c r="GS14" i="87"/>
  <c r="GR14" i="87"/>
  <c r="GQ14" i="87"/>
  <c r="GP14" i="87"/>
  <c r="GO14" i="87"/>
  <c r="GN14" i="87"/>
  <c r="GM14" i="87"/>
  <c r="GL14" i="87"/>
  <c r="GK14" i="87"/>
  <c r="GJ14" i="87"/>
  <c r="GI14" i="87"/>
  <c r="GH14" i="87"/>
  <c r="GG14" i="87"/>
  <c r="GF14" i="87"/>
  <c r="GE14" i="87"/>
  <c r="GD14" i="87"/>
  <c r="GC14" i="87"/>
  <c r="GB14" i="87"/>
  <c r="GA14" i="87"/>
  <c r="FZ14" i="87"/>
  <c r="FY14" i="87"/>
  <c r="FW14" i="87"/>
  <c r="FV14" i="87"/>
  <c r="FU14" i="87"/>
  <c r="FT14" i="87"/>
  <c r="FS14" i="87"/>
  <c r="FR14" i="87"/>
  <c r="FQ14" i="87"/>
  <c r="FP14" i="87"/>
  <c r="FO14" i="87"/>
  <c r="FN14" i="87"/>
  <c r="FM14" i="87"/>
  <c r="FL14" i="87"/>
  <c r="FK14" i="87"/>
  <c r="FJ14" i="87"/>
  <c r="FI14" i="87"/>
  <c r="FH14" i="87"/>
  <c r="FG14" i="87"/>
  <c r="FF14" i="87"/>
  <c r="FE14" i="87"/>
  <c r="FD14" i="87"/>
  <c r="FC14" i="87"/>
  <c r="FB14" i="87"/>
  <c r="ER14" i="87"/>
  <c r="EQ14" i="87"/>
  <c r="EN14" i="87"/>
  <c r="EM14" i="87"/>
  <c r="EL14" i="87"/>
  <c r="EK14" i="87"/>
  <c r="EJ14" i="87"/>
  <c r="EI14" i="87"/>
  <c r="EH14" i="87"/>
  <c r="EG14" i="87"/>
  <c r="EF14" i="87"/>
  <c r="EE14" i="87"/>
  <c r="ED14" i="87"/>
  <c r="EC14" i="87"/>
  <c r="EB14" i="87"/>
  <c r="EA14" i="87"/>
  <c r="DZ14" i="87"/>
  <c r="DY14" i="87"/>
  <c r="DX14" i="87"/>
  <c r="DW14" i="87"/>
  <c r="DV14" i="87"/>
  <c r="DU14" i="87"/>
  <c r="DT14" i="87"/>
  <c r="DS14" i="87"/>
  <c r="DR14" i="87"/>
  <c r="DQ14" i="87"/>
  <c r="DP14" i="87"/>
  <c r="DO14" i="87"/>
  <c r="DN14" i="87"/>
  <c r="DM14" i="87"/>
  <c r="DL14" i="87"/>
  <c r="DK14" i="87"/>
  <c r="DJ14" i="87"/>
  <c r="DI14" i="87"/>
  <c r="DH14" i="87"/>
  <c r="DG14" i="87"/>
  <c r="DF14" i="87"/>
  <c r="DE14" i="87"/>
  <c r="DD14" i="87"/>
  <c r="DC14" i="87"/>
  <c r="DB14" i="87"/>
  <c r="DA14" i="87"/>
  <c r="CZ14" i="87"/>
  <c r="CY14" i="87"/>
  <c r="CW14" i="87"/>
  <c r="CV14" i="87"/>
  <c r="CU14" i="87"/>
  <c r="CT14" i="87"/>
  <c r="CS14" i="87"/>
  <c r="CR14" i="87"/>
  <c r="CQ14" i="87"/>
  <c r="CP14" i="87"/>
  <c r="CO14" i="87"/>
  <c r="CN14" i="87"/>
  <c r="CM14" i="87"/>
  <c r="CL14" i="87"/>
  <c r="CK14" i="87"/>
  <c r="CJ14" i="87"/>
  <c r="CI14" i="87"/>
  <c r="CH14" i="87"/>
  <c r="CG14" i="87"/>
  <c r="CF14" i="87"/>
  <c r="CE14" i="87"/>
  <c r="CD14" i="87"/>
  <c r="CC14" i="87"/>
  <c r="CB14" i="87"/>
  <c r="CA14" i="87"/>
  <c r="BZ14" i="87"/>
  <c r="BY14" i="87"/>
  <c r="BX14" i="87"/>
  <c r="BW14" i="87"/>
  <c r="BV14" i="87"/>
  <c r="BU14" i="87"/>
  <c r="BT14" i="87"/>
  <c r="BS14" i="87"/>
  <c r="BR14" i="87"/>
  <c r="BQ14" i="87"/>
  <c r="BP14" i="87"/>
  <c r="BO14" i="87"/>
  <c r="BN14" i="87"/>
  <c r="BM14" i="87"/>
  <c r="BL14" i="87"/>
  <c r="BK14" i="87"/>
  <c r="BJ14" i="87"/>
  <c r="BI14" i="87"/>
  <c r="BH14" i="87"/>
  <c r="BF14" i="87"/>
  <c r="BE14" i="87"/>
  <c r="BD14" i="87"/>
  <c r="BC14" i="87"/>
  <c r="BB14" i="87"/>
  <c r="BA14" i="87"/>
  <c r="AZ14" i="87"/>
  <c r="AY14" i="87"/>
  <c r="AX14" i="87"/>
  <c r="AW14" i="87"/>
  <c r="AV14" i="87"/>
  <c r="AU14" i="87"/>
  <c r="AT14" i="87"/>
  <c r="AS14" i="87"/>
  <c r="AR14" i="87"/>
  <c r="AQ14" i="87"/>
  <c r="AP14" i="87"/>
  <c r="AO14" i="87"/>
  <c r="AN14" i="87"/>
  <c r="AM14" i="87"/>
  <c r="AL14" i="87"/>
  <c r="AK14" i="87"/>
  <c r="AI14" i="87"/>
  <c r="AH14" i="87"/>
  <c r="AG14" i="87"/>
  <c r="AF14" i="87"/>
  <c r="AE14" i="87"/>
  <c r="AD14" i="87"/>
  <c r="AC14" i="87"/>
  <c r="AB14" i="87"/>
  <c r="AA14" i="87"/>
  <c r="Z14" i="87"/>
  <c r="Y14" i="87"/>
  <c r="X14" i="87"/>
  <c r="W14" i="87"/>
  <c r="V14" i="87"/>
  <c r="U14" i="87"/>
  <c r="T14" i="87"/>
  <c r="S14" i="87"/>
  <c r="R14" i="87"/>
  <c r="Q14" i="87"/>
  <c r="P14" i="87"/>
  <c r="O14" i="87"/>
  <c r="N14" i="87"/>
  <c r="IN10" i="87"/>
  <c r="IM10" i="87"/>
  <c r="IL10" i="87"/>
  <c r="IK10" i="87"/>
  <c r="IJ10" i="87"/>
  <c r="II10" i="87"/>
  <c r="IH10" i="87"/>
  <c r="IG10" i="87"/>
  <c r="IF10" i="87"/>
  <c r="IE10" i="87"/>
  <c r="ID10" i="87"/>
  <c r="IC10" i="87"/>
  <c r="IB10" i="87"/>
  <c r="IA10" i="87"/>
  <c r="HZ10" i="87"/>
  <c r="HY10" i="87"/>
  <c r="HX10" i="87"/>
  <c r="HW10" i="87"/>
  <c r="HV10" i="87"/>
  <c r="HU10" i="87"/>
  <c r="HT10" i="87"/>
  <c r="HS10" i="87"/>
  <c r="HQ10" i="87"/>
  <c r="HP10" i="87"/>
  <c r="HO10" i="87"/>
  <c r="HN10" i="87"/>
  <c r="HM10" i="87"/>
  <c r="HL10" i="87"/>
  <c r="HK10" i="87"/>
  <c r="HJ10" i="87"/>
  <c r="HI10" i="87"/>
  <c r="HH10" i="87"/>
  <c r="HG10" i="87"/>
  <c r="HF10" i="87"/>
  <c r="HE10" i="87"/>
  <c r="HD10" i="87"/>
  <c r="HC10" i="87"/>
  <c r="HB10" i="87"/>
  <c r="HA10" i="87"/>
  <c r="GZ10" i="87"/>
  <c r="GY10" i="87"/>
  <c r="GX10" i="87"/>
  <c r="GW10" i="87"/>
  <c r="GV10" i="87"/>
  <c r="GT10" i="87"/>
  <c r="GS10" i="87"/>
  <c r="GR10" i="87"/>
  <c r="GQ10" i="87"/>
  <c r="GP10" i="87"/>
  <c r="GO10" i="87"/>
  <c r="GN10" i="87"/>
  <c r="GM10" i="87"/>
  <c r="GL10" i="87"/>
  <c r="GK10" i="87"/>
  <c r="GJ10" i="87"/>
  <c r="GI10" i="87"/>
  <c r="GH10" i="87"/>
  <c r="GG10" i="87"/>
  <c r="GF10" i="87"/>
  <c r="GE10" i="87"/>
  <c r="GD10" i="87"/>
  <c r="GC10" i="87"/>
  <c r="GB10" i="87"/>
  <c r="GA10" i="87"/>
  <c r="FZ10" i="87"/>
  <c r="FY10" i="87"/>
  <c r="FW10" i="87"/>
  <c r="FV10" i="87"/>
  <c r="FU10" i="87"/>
  <c r="FT10" i="87"/>
  <c r="FS10" i="87"/>
  <c r="FR10" i="87"/>
  <c r="FQ10" i="87"/>
  <c r="FP10" i="87"/>
  <c r="FO10" i="87"/>
  <c r="FN10" i="87"/>
  <c r="FM10" i="87"/>
  <c r="FL10" i="87"/>
  <c r="FK10" i="87"/>
  <c r="FJ10" i="87"/>
  <c r="FI10" i="87"/>
  <c r="FH10" i="87"/>
  <c r="FG10" i="87"/>
  <c r="FF10" i="87"/>
  <c r="FE10" i="87"/>
  <c r="FD10" i="87"/>
  <c r="FC10" i="87"/>
  <c r="FB10" i="87"/>
  <c r="ER10" i="87"/>
  <c r="EQ10" i="87"/>
  <c r="EN10" i="87"/>
  <c r="EM10" i="87"/>
  <c r="EL10" i="87"/>
  <c r="EK10" i="87"/>
  <c r="EJ10" i="87"/>
  <c r="EI10" i="87"/>
  <c r="EH10" i="87"/>
  <c r="EG10" i="87"/>
  <c r="EF10" i="87"/>
  <c r="EE10" i="87"/>
  <c r="ED10" i="87"/>
  <c r="EC10" i="87"/>
  <c r="EB10" i="87"/>
  <c r="EA10" i="87"/>
  <c r="DZ10" i="87"/>
  <c r="DY10" i="87"/>
  <c r="DX10" i="87"/>
  <c r="DW10" i="87"/>
  <c r="DV10" i="87"/>
  <c r="DU10" i="87"/>
  <c r="DT10" i="87"/>
  <c r="DS10" i="87"/>
  <c r="DR10" i="87"/>
  <c r="DQ10" i="87"/>
  <c r="DP10" i="87"/>
  <c r="DO10" i="87"/>
  <c r="DN10" i="87"/>
  <c r="DM10" i="87"/>
  <c r="DL10" i="87"/>
  <c r="DK10" i="87"/>
  <c r="DJ10" i="87"/>
  <c r="DI10" i="87"/>
  <c r="DH10" i="87"/>
  <c r="DG10" i="87"/>
  <c r="DF10" i="87"/>
  <c r="DE10" i="87"/>
  <c r="DD10" i="87"/>
  <c r="DC10" i="87"/>
  <c r="DB10" i="87"/>
  <c r="DA10" i="87"/>
  <c r="CZ10" i="87"/>
  <c r="CY10" i="87"/>
  <c r="CW10" i="87"/>
  <c r="CV10" i="87"/>
  <c r="CU10" i="87"/>
  <c r="CT10" i="87"/>
  <c r="CS10" i="87"/>
  <c r="CR10" i="87"/>
  <c r="CQ10" i="87"/>
  <c r="CP10" i="87"/>
  <c r="CO10" i="87"/>
  <c r="CN10" i="87"/>
  <c r="CM10" i="87"/>
  <c r="CL10" i="87"/>
  <c r="CK10" i="87"/>
  <c r="CJ10" i="87"/>
  <c r="CI10" i="87"/>
  <c r="CH10" i="87"/>
  <c r="CG10" i="87"/>
  <c r="CF10" i="87"/>
  <c r="CE10" i="87"/>
  <c r="CD10" i="87"/>
  <c r="CC10" i="87"/>
  <c r="CB10" i="87"/>
  <c r="CA10" i="87"/>
  <c r="BZ10" i="87"/>
  <c r="BY10" i="87"/>
  <c r="BX10" i="87"/>
  <c r="BW10" i="87"/>
  <c r="BV10" i="87"/>
  <c r="BU10" i="87"/>
  <c r="BT10" i="87"/>
  <c r="BS10" i="87"/>
  <c r="BR10" i="87"/>
  <c r="BQ10" i="87"/>
  <c r="BP10" i="87"/>
  <c r="BO10" i="87"/>
  <c r="BN10" i="87"/>
  <c r="BM10" i="87"/>
  <c r="BL10" i="87"/>
  <c r="BK10" i="87"/>
  <c r="BJ10" i="87"/>
  <c r="BI10" i="87"/>
  <c r="BH10" i="87"/>
  <c r="BF10" i="87"/>
  <c r="BE10" i="87"/>
  <c r="BD10" i="87"/>
  <c r="BC10" i="87"/>
  <c r="BB10" i="87"/>
  <c r="BA10" i="87"/>
  <c r="AZ10" i="87"/>
  <c r="AY10" i="87"/>
  <c r="AX10" i="87"/>
  <c r="AW10" i="87"/>
  <c r="AV10" i="87"/>
  <c r="AU10" i="87"/>
  <c r="AT10" i="87"/>
  <c r="AS10" i="87"/>
  <c r="AR10" i="87"/>
  <c r="AQ10" i="87"/>
  <c r="AP10" i="87"/>
  <c r="AO10" i="87"/>
  <c r="AN10" i="87"/>
  <c r="AM10" i="87"/>
  <c r="AL10" i="87"/>
  <c r="AK10" i="87"/>
  <c r="AI10" i="87"/>
  <c r="AH10" i="87"/>
  <c r="AG10" i="87"/>
  <c r="AF10" i="87"/>
  <c r="AE10" i="87"/>
  <c r="AD10" i="87"/>
  <c r="AC10" i="87"/>
  <c r="AB10" i="87"/>
  <c r="AA10" i="87"/>
  <c r="Z10" i="87"/>
  <c r="Y10" i="87"/>
  <c r="X10" i="87"/>
  <c r="W10" i="87"/>
  <c r="V10" i="87"/>
  <c r="U10" i="87"/>
  <c r="T10" i="87"/>
  <c r="S10" i="87"/>
  <c r="R10" i="87"/>
  <c r="Q10" i="87"/>
  <c r="P10" i="87"/>
  <c r="O10" i="87"/>
  <c r="N10" i="87"/>
  <c r="IN31" i="87"/>
  <c r="IM31" i="87"/>
  <c r="IL31" i="87"/>
  <c r="IK31" i="87"/>
  <c r="IJ31" i="87"/>
  <c r="II31" i="87"/>
  <c r="IH31" i="87"/>
  <c r="IG31" i="87"/>
  <c r="IF31" i="87"/>
  <c r="IE31" i="87"/>
  <c r="ID31" i="87"/>
  <c r="IC31" i="87"/>
  <c r="IB31" i="87"/>
  <c r="IA31" i="87"/>
  <c r="HZ31" i="87"/>
  <c r="HY31" i="87"/>
  <c r="HX31" i="87"/>
  <c r="HW31" i="87"/>
  <c r="HV31" i="87"/>
  <c r="HU31" i="87"/>
  <c r="HT31" i="87"/>
  <c r="HS31" i="87"/>
  <c r="HQ31" i="87"/>
  <c r="HP31" i="87"/>
  <c r="HO31" i="87"/>
  <c r="HN31" i="87"/>
  <c r="HM31" i="87"/>
  <c r="HL31" i="87"/>
  <c r="HK31" i="87"/>
  <c r="HJ31" i="87"/>
  <c r="HI31" i="87"/>
  <c r="HH31" i="87"/>
  <c r="HG31" i="87"/>
  <c r="HF31" i="87"/>
  <c r="HE31" i="87"/>
  <c r="HD31" i="87"/>
  <c r="HC31" i="87"/>
  <c r="HB31" i="87"/>
  <c r="HA31" i="87"/>
  <c r="GZ31" i="87"/>
  <c r="GY31" i="87"/>
  <c r="GX31" i="87"/>
  <c r="GW31" i="87"/>
  <c r="GV31" i="87"/>
  <c r="GT31" i="87"/>
  <c r="GS31" i="87"/>
  <c r="GR31" i="87"/>
  <c r="GQ31" i="87"/>
  <c r="GP31" i="87"/>
  <c r="GO31" i="87"/>
  <c r="GN31" i="87"/>
  <c r="GM31" i="87"/>
  <c r="GL31" i="87"/>
  <c r="GK31" i="87"/>
  <c r="GJ31" i="87"/>
  <c r="GI31" i="87"/>
  <c r="GH31" i="87"/>
  <c r="GG31" i="87"/>
  <c r="GF31" i="87"/>
  <c r="GE31" i="87"/>
  <c r="GD31" i="87"/>
  <c r="GC31" i="87"/>
  <c r="GB31" i="87"/>
  <c r="GA31" i="87"/>
  <c r="FZ31" i="87"/>
  <c r="FY31" i="87"/>
  <c r="FW31" i="87"/>
  <c r="FV31" i="87"/>
  <c r="FU31" i="87"/>
  <c r="FT31" i="87"/>
  <c r="FS31" i="87"/>
  <c r="FR31" i="87"/>
  <c r="FQ31" i="87"/>
  <c r="FP31" i="87"/>
  <c r="FO31" i="87"/>
  <c r="FN31" i="87"/>
  <c r="FM31" i="87"/>
  <c r="FL31" i="87"/>
  <c r="FK31" i="87"/>
  <c r="FJ31" i="87"/>
  <c r="FI31" i="87"/>
  <c r="FH31" i="87"/>
  <c r="FG31" i="87"/>
  <c r="FF31" i="87"/>
  <c r="FE31" i="87"/>
  <c r="FD31" i="87"/>
  <c r="FC31" i="87"/>
  <c r="FB31" i="87"/>
  <c r="ER31" i="87"/>
  <c r="EQ31" i="87"/>
  <c r="EN31" i="87"/>
  <c r="EM31" i="87"/>
  <c r="EL31" i="87"/>
  <c r="EK31" i="87"/>
  <c r="EJ31" i="87"/>
  <c r="EI31" i="87"/>
  <c r="EH31" i="87"/>
  <c r="EG31" i="87"/>
  <c r="EF31" i="87"/>
  <c r="EE31" i="87"/>
  <c r="ED31" i="87"/>
  <c r="EC31" i="87"/>
  <c r="EB31" i="87"/>
  <c r="EA31" i="87"/>
  <c r="DZ31" i="87"/>
  <c r="DY31" i="87"/>
  <c r="DX31" i="87"/>
  <c r="DW31" i="87"/>
  <c r="DV31" i="87"/>
  <c r="DU31" i="87"/>
  <c r="DT31" i="87"/>
  <c r="DS31" i="87"/>
  <c r="DR31" i="87"/>
  <c r="DQ31" i="87"/>
  <c r="DP31" i="87"/>
  <c r="DO31" i="87"/>
  <c r="DN31" i="87"/>
  <c r="DM31" i="87"/>
  <c r="DL31" i="87"/>
  <c r="DK31" i="87"/>
  <c r="DJ31" i="87"/>
  <c r="DI31" i="87"/>
  <c r="DH31" i="87"/>
  <c r="DG31" i="87"/>
  <c r="DF31" i="87"/>
  <c r="DE31" i="87"/>
  <c r="DD31" i="87"/>
  <c r="DC31" i="87"/>
  <c r="DB31" i="87"/>
  <c r="DA31" i="87"/>
  <c r="CZ31" i="87"/>
  <c r="CY31" i="87"/>
  <c r="CW31" i="87"/>
  <c r="CV31" i="87"/>
  <c r="CU31" i="87"/>
  <c r="CT31" i="87"/>
  <c r="CS31" i="87"/>
  <c r="CR31" i="87"/>
  <c r="CQ31" i="87"/>
  <c r="CP31" i="87"/>
  <c r="CO31" i="87"/>
  <c r="CN31" i="87"/>
  <c r="CM31" i="87"/>
  <c r="CL31" i="87"/>
  <c r="CK31" i="87"/>
  <c r="CJ31" i="87"/>
  <c r="CI31" i="87"/>
  <c r="CH31" i="87"/>
  <c r="CG31" i="87"/>
  <c r="CF31" i="87"/>
  <c r="CE31" i="87"/>
  <c r="CD31" i="87"/>
  <c r="CC31" i="87"/>
  <c r="CB31" i="87"/>
  <c r="CA31" i="87"/>
  <c r="BZ31" i="87"/>
  <c r="BY31" i="87"/>
  <c r="BX31" i="87"/>
  <c r="BW31" i="87"/>
  <c r="BV31" i="87"/>
  <c r="BU31" i="87"/>
  <c r="BT31" i="87"/>
  <c r="BS31" i="87"/>
  <c r="BR31" i="87"/>
  <c r="BQ31" i="87"/>
  <c r="BP31" i="87"/>
  <c r="BO31" i="87"/>
  <c r="BN31" i="87"/>
  <c r="BM31" i="87"/>
  <c r="BL31" i="87"/>
  <c r="BK31" i="87"/>
  <c r="BJ31" i="87"/>
  <c r="BI31" i="87"/>
  <c r="BH31" i="87"/>
  <c r="BF31" i="87"/>
  <c r="BE31" i="87"/>
  <c r="BD31" i="87"/>
  <c r="BC31" i="87"/>
  <c r="BB31" i="87"/>
  <c r="BA31" i="87"/>
  <c r="AZ31" i="87"/>
  <c r="AY31" i="87"/>
  <c r="AX31" i="87"/>
  <c r="AW31" i="87"/>
  <c r="AV31" i="87"/>
  <c r="AU31" i="87"/>
  <c r="AT31" i="87"/>
  <c r="AS31" i="87"/>
  <c r="AR31" i="87"/>
  <c r="AQ31" i="87"/>
  <c r="AP31" i="87"/>
  <c r="AO31" i="87"/>
  <c r="AN31" i="87"/>
  <c r="AM31" i="87"/>
  <c r="AL31" i="87"/>
  <c r="AK31" i="87"/>
  <c r="AI31" i="87"/>
  <c r="AH31" i="87"/>
  <c r="AG31" i="87"/>
  <c r="AF31" i="87"/>
  <c r="AE31" i="87"/>
  <c r="AD31" i="87"/>
  <c r="AC31" i="87"/>
  <c r="AB31" i="87"/>
  <c r="AA31" i="87"/>
  <c r="Z31" i="87"/>
  <c r="Y31" i="87"/>
  <c r="X31" i="87"/>
  <c r="W31" i="87"/>
  <c r="V31" i="87"/>
  <c r="U31" i="87"/>
  <c r="T31" i="87"/>
  <c r="S31" i="87"/>
  <c r="R31" i="87"/>
  <c r="Q31" i="87"/>
  <c r="P31" i="87"/>
  <c r="O31" i="87"/>
  <c r="N31" i="87"/>
  <c r="IN21" i="87"/>
  <c r="IM21" i="87"/>
  <c r="IL21" i="87"/>
  <c r="IK21" i="87"/>
  <c r="IJ21" i="87"/>
  <c r="II21" i="87"/>
  <c r="IH21" i="87"/>
  <c r="IG21" i="87"/>
  <c r="IF21" i="87"/>
  <c r="IE21" i="87"/>
  <c r="ID21" i="87"/>
  <c r="IC21" i="87"/>
  <c r="IB21" i="87"/>
  <c r="IA21" i="87"/>
  <c r="HZ21" i="87"/>
  <c r="HY21" i="87"/>
  <c r="HX21" i="87"/>
  <c r="HW21" i="87"/>
  <c r="HV21" i="87"/>
  <c r="HU21" i="87"/>
  <c r="HT21" i="87"/>
  <c r="HS21" i="87"/>
  <c r="HQ21" i="87"/>
  <c r="HP21" i="87"/>
  <c r="HO21" i="87"/>
  <c r="HN21" i="87"/>
  <c r="HM21" i="87"/>
  <c r="HL21" i="87"/>
  <c r="HK21" i="87"/>
  <c r="HJ21" i="87"/>
  <c r="HI21" i="87"/>
  <c r="HH21" i="87"/>
  <c r="HG21" i="87"/>
  <c r="HF21" i="87"/>
  <c r="HE21" i="87"/>
  <c r="HD21" i="87"/>
  <c r="HC21" i="87"/>
  <c r="HB21" i="87"/>
  <c r="HA21" i="87"/>
  <c r="GZ21" i="87"/>
  <c r="GY21" i="87"/>
  <c r="GX21" i="87"/>
  <c r="GW21" i="87"/>
  <c r="GV21" i="87"/>
  <c r="GT21" i="87"/>
  <c r="GS21" i="87"/>
  <c r="GR21" i="87"/>
  <c r="GQ21" i="87"/>
  <c r="GP21" i="87"/>
  <c r="GO21" i="87"/>
  <c r="GN21" i="87"/>
  <c r="GM21" i="87"/>
  <c r="GL21" i="87"/>
  <c r="GK21" i="87"/>
  <c r="GJ21" i="87"/>
  <c r="GI21" i="87"/>
  <c r="GH21" i="87"/>
  <c r="GG21" i="87"/>
  <c r="GF21" i="87"/>
  <c r="GE21" i="87"/>
  <c r="GD21" i="87"/>
  <c r="GC21" i="87"/>
  <c r="GB21" i="87"/>
  <c r="GA21" i="87"/>
  <c r="FZ21" i="87"/>
  <c r="FY21" i="87"/>
  <c r="FW21" i="87"/>
  <c r="FV21" i="87"/>
  <c r="FU21" i="87"/>
  <c r="FT21" i="87"/>
  <c r="FS21" i="87"/>
  <c r="FR21" i="87"/>
  <c r="FQ21" i="87"/>
  <c r="FP21" i="87"/>
  <c r="FO21" i="87"/>
  <c r="FN21" i="87"/>
  <c r="FM21" i="87"/>
  <c r="FL21" i="87"/>
  <c r="FK21" i="87"/>
  <c r="FJ21" i="87"/>
  <c r="FI21" i="87"/>
  <c r="FH21" i="87"/>
  <c r="FG21" i="87"/>
  <c r="FF21" i="87"/>
  <c r="FE21" i="87"/>
  <c r="FD21" i="87"/>
  <c r="FC21" i="87"/>
  <c r="FB21" i="87"/>
  <c r="ER21" i="87"/>
  <c r="EQ21" i="87"/>
  <c r="EN21" i="87"/>
  <c r="EM21" i="87"/>
  <c r="EL21" i="87"/>
  <c r="EK21" i="87"/>
  <c r="EJ21" i="87"/>
  <c r="EI21" i="87"/>
  <c r="EH21" i="87"/>
  <c r="EG21" i="87"/>
  <c r="EF21" i="87"/>
  <c r="EE21" i="87"/>
  <c r="ED21" i="87"/>
  <c r="EC21" i="87"/>
  <c r="EB21" i="87"/>
  <c r="EA21" i="87"/>
  <c r="DZ21" i="87"/>
  <c r="DY21" i="87"/>
  <c r="DX21" i="87"/>
  <c r="DW21" i="87"/>
  <c r="DV21" i="87"/>
  <c r="DU21" i="87"/>
  <c r="DT21" i="87"/>
  <c r="DS21" i="87"/>
  <c r="DR21" i="87"/>
  <c r="DQ21" i="87"/>
  <c r="DP21" i="87"/>
  <c r="DO21" i="87"/>
  <c r="DN21" i="87"/>
  <c r="DM21" i="87"/>
  <c r="DL21" i="87"/>
  <c r="DK21" i="87"/>
  <c r="DJ21" i="87"/>
  <c r="DI21" i="87"/>
  <c r="DH21" i="87"/>
  <c r="DG21" i="87"/>
  <c r="DF21" i="87"/>
  <c r="DE21" i="87"/>
  <c r="DD21" i="87"/>
  <c r="DC21" i="87"/>
  <c r="DB21" i="87"/>
  <c r="DA21" i="87"/>
  <c r="CZ21" i="87"/>
  <c r="CY21" i="87"/>
  <c r="CW21" i="87"/>
  <c r="CV21" i="87"/>
  <c r="CU21" i="87"/>
  <c r="CT21" i="87"/>
  <c r="CS21" i="87"/>
  <c r="CR21" i="87"/>
  <c r="CQ21" i="87"/>
  <c r="CP21" i="87"/>
  <c r="CO21" i="87"/>
  <c r="CN21" i="87"/>
  <c r="CM21" i="87"/>
  <c r="CL21" i="87"/>
  <c r="CK21" i="87"/>
  <c r="CJ21" i="87"/>
  <c r="CI21" i="87"/>
  <c r="CH21" i="87"/>
  <c r="CG21" i="87"/>
  <c r="CF21" i="87"/>
  <c r="CE21" i="87"/>
  <c r="CD21" i="87"/>
  <c r="CC21" i="87"/>
  <c r="CB21" i="87"/>
  <c r="CA21" i="87"/>
  <c r="BZ21" i="87"/>
  <c r="BY21" i="87"/>
  <c r="BX21" i="87"/>
  <c r="BW21" i="87"/>
  <c r="BV21" i="87"/>
  <c r="BU21" i="87"/>
  <c r="BT21" i="87"/>
  <c r="BS21" i="87"/>
  <c r="BR21" i="87"/>
  <c r="BQ21" i="87"/>
  <c r="BP21" i="87"/>
  <c r="BO21" i="87"/>
  <c r="BN21" i="87"/>
  <c r="BM21" i="87"/>
  <c r="BL21" i="87"/>
  <c r="BK21" i="87"/>
  <c r="BJ21" i="87"/>
  <c r="BI21" i="87"/>
  <c r="BH21" i="87"/>
  <c r="BF21" i="87"/>
  <c r="BE21" i="87"/>
  <c r="BD21" i="87"/>
  <c r="BC21" i="87"/>
  <c r="BB21" i="87"/>
  <c r="BA21" i="87"/>
  <c r="AZ21" i="87"/>
  <c r="AY21" i="87"/>
  <c r="AX21" i="87"/>
  <c r="AW21" i="87"/>
  <c r="AV21" i="87"/>
  <c r="AU21" i="87"/>
  <c r="AT21" i="87"/>
  <c r="AS21" i="87"/>
  <c r="AR21" i="87"/>
  <c r="AQ21" i="87"/>
  <c r="AP21" i="87"/>
  <c r="AO21" i="87"/>
  <c r="AN21" i="87"/>
  <c r="AM21" i="87"/>
  <c r="AL21" i="87"/>
  <c r="AK21" i="87"/>
  <c r="AI21" i="87"/>
  <c r="AH21" i="87"/>
  <c r="AG21" i="87"/>
  <c r="AF21" i="87"/>
  <c r="AE21" i="87"/>
  <c r="AD21" i="87"/>
  <c r="AC21" i="87"/>
  <c r="AB21" i="87"/>
  <c r="AA21" i="87"/>
  <c r="Z21" i="87"/>
  <c r="Y21" i="87"/>
  <c r="X21" i="87"/>
  <c r="W21" i="87"/>
  <c r="V21" i="87"/>
  <c r="U21" i="87"/>
  <c r="T21" i="87"/>
  <c r="S21" i="87"/>
  <c r="R21" i="87"/>
  <c r="Q21" i="87"/>
  <c r="P21" i="87"/>
  <c r="O21" i="87"/>
  <c r="N21" i="87"/>
  <c r="IN13" i="87"/>
  <c r="IM13" i="87"/>
  <c r="IL13" i="87"/>
  <c r="IK13" i="87"/>
  <c r="IJ13" i="87"/>
  <c r="II13" i="87"/>
  <c r="IH13" i="87"/>
  <c r="IG13" i="87"/>
  <c r="IF13" i="87"/>
  <c r="IE13" i="87"/>
  <c r="ID13" i="87"/>
  <c r="IC13" i="87"/>
  <c r="IB13" i="87"/>
  <c r="IA13" i="87"/>
  <c r="HZ13" i="87"/>
  <c r="HY13" i="87"/>
  <c r="HX13" i="87"/>
  <c r="HW13" i="87"/>
  <c r="HV13" i="87"/>
  <c r="HU13" i="87"/>
  <c r="HT13" i="87"/>
  <c r="HS13" i="87"/>
  <c r="HQ13" i="87"/>
  <c r="HP13" i="87"/>
  <c r="HO13" i="87"/>
  <c r="HN13" i="87"/>
  <c r="HM13" i="87"/>
  <c r="HL13" i="87"/>
  <c r="HK13" i="87"/>
  <c r="HJ13" i="87"/>
  <c r="HI13" i="87"/>
  <c r="HH13" i="87"/>
  <c r="HG13" i="87"/>
  <c r="HF13" i="87"/>
  <c r="HE13" i="87"/>
  <c r="HD13" i="87"/>
  <c r="HC13" i="87"/>
  <c r="HB13" i="87"/>
  <c r="HA13" i="87"/>
  <c r="GZ13" i="87"/>
  <c r="GY13" i="87"/>
  <c r="GX13" i="87"/>
  <c r="GW13" i="87"/>
  <c r="GV13" i="87"/>
  <c r="GT13" i="87"/>
  <c r="GS13" i="87"/>
  <c r="GR13" i="87"/>
  <c r="GQ13" i="87"/>
  <c r="GP13" i="87"/>
  <c r="GO13" i="87"/>
  <c r="GN13" i="87"/>
  <c r="GM13" i="87"/>
  <c r="GL13" i="87"/>
  <c r="GK13" i="87"/>
  <c r="GJ13" i="87"/>
  <c r="GI13" i="87"/>
  <c r="GH13" i="87"/>
  <c r="GG13" i="87"/>
  <c r="GF13" i="87"/>
  <c r="GE13" i="87"/>
  <c r="GD13" i="87"/>
  <c r="GC13" i="87"/>
  <c r="GB13" i="87"/>
  <c r="GA13" i="87"/>
  <c r="FZ13" i="87"/>
  <c r="FY13" i="87"/>
  <c r="FW13" i="87"/>
  <c r="FV13" i="87"/>
  <c r="FU13" i="87"/>
  <c r="FT13" i="87"/>
  <c r="FS13" i="87"/>
  <c r="FR13" i="87"/>
  <c r="FQ13" i="87"/>
  <c r="FP13" i="87"/>
  <c r="FO13" i="87"/>
  <c r="FN13" i="87"/>
  <c r="FM13" i="87"/>
  <c r="FL13" i="87"/>
  <c r="FK13" i="87"/>
  <c r="FJ13" i="87"/>
  <c r="FI13" i="87"/>
  <c r="FH13" i="87"/>
  <c r="FG13" i="87"/>
  <c r="FF13" i="87"/>
  <c r="FE13" i="87"/>
  <c r="FD13" i="87"/>
  <c r="FC13" i="87"/>
  <c r="FB13" i="87"/>
  <c r="ER13" i="87"/>
  <c r="EQ13" i="87"/>
  <c r="EN13" i="87"/>
  <c r="EM13" i="87"/>
  <c r="EL13" i="87"/>
  <c r="EK13" i="87"/>
  <c r="EJ13" i="87"/>
  <c r="EI13" i="87"/>
  <c r="EH13" i="87"/>
  <c r="EG13" i="87"/>
  <c r="EF13" i="87"/>
  <c r="EE13" i="87"/>
  <c r="ED13" i="87"/>
  <c r="EC13" i="87"/>
  <c r="EB13" i="87"/>
  <c r="EA13" i="87"/>
  <c r="DZ13" i="87"/>
  <c r="DY13" i="87"/>
  <c r="DX13" i="87"/>
  <c r="DW13" i="87"/>
  <c r="DV13" i="87"/>
  <c r="DU13" i="87"/>
  <c r="DT13" i="87"/>
  <c r="DS13" i="87"/>
  <c r="DR13" i="87"/>
  <c r="DQ13" i="87"/>
  <c r="DP13" i="87"/>
  <c r="DO13" i="87"/>
  <c r="DN13" i="87"/>
  <c r="DM13" i="87"/>
  <c r="DL13" i="87"/>
  <c r="DK13" i="87"/>
  <c r="DJ13" i="87"/>
  <c r="DI13" i="87"/>
  <c r="DH13" i="87"/>
  <c r="DG13" i="87"/>
  <c r="DF13" i="87"/>
  <c r="DE13" i="87"/>
  <c r="DD13" i="87"/>
  <c r="DC13" i="87"/>
  <c r="DB13" i="87"/>
  <c r="DA13" i="87"/>
  <c r="CZ13" i="87"/>
  <c r="CY13" i="87"/>
  <c r="CW13" i="87"/>
  <c r="CV13" i="87"/>
  <c r="CU13" i="87"/>
  <c r="CT13" i="87"/>
  <c r="CS13" i="87"/>
  <c r="CR13" i="87"/>
  <c r="CQ13" i="87"/>
  <c r="CP13" i="87"/>
  <c r="CO13" i="87"/>
  <c r="CN13" i="87"/>
  <c r="CM13" i="87"/>
  <c r="CL13" i="87"/>
  <c r="CK13" i="87"/>
  <c r="CJ13" i="87"/>
  <c r="CI13" i="87"/>
  <c r="CH13" i="87"/>
  <c r="CG13" i="87"/>
  <c r="CF13" i="87"/>
  <c r="CE13" i="87"/>
  <c r="CD13" i="87"/>
  <c r="CC13" i="87"/>
  <c r="CB13" i="87"/>
  <c r="CA13" i="87"/>
  <c r="BZ13" i="87"/>
  <c r="BY13" i="87"/>
  <c r="BX13" i="87"/>
  <c r="BW13" i="87"/>
  <c r="BV13" i="87"/>
  <c r="BU13" i="87"/>
  <c r="BT13" i="87"/>
  <c r="BS13" i="87"/>
  <c r="BR13" i="87"/>
  <c r="BQ13" i="87"/>
  <c r="BP13" i="87"/>
  <c r="BO13" i="87"/>
  <c r="BN13" i="87"/>
  <c r="BM13" i="87"/>
  <c r="BL13" i="87"/>
  <c r="BK13" i="87"/>
  <c r="BJ13" i="87"/>
  <c r="BI13" i="87"/>
  <c r="BH13" i="87"/>
  <c r="BF13" i="87"/>
  <c r="BE13" i="87"/>
  <c r="BD13" i="87"/>
  <c r="BC13" i="87"/>
  <c r="BB13" i="87"/>
  <c r="BA13" i="87"/>
  <c r="AZ13" i="87"/>
  <c r="AY13" i="87"/>
  <c r="AX13" i="87"/>
  <c r="AW13" i="87"/>
  <c r="AV13" i="87"/>
  <c r="AU13" i="87"/>
  <c r="AT13" i="87"/>
  <c r="AS13" i="87"/>
  <c r="AR13" i="87"/>
  <c r="AQ13" i="87"/>
  <c r="AP13" i="87"/>
  <c r="AO13" i="87"/>
  <c r="AN13" i="87"/>
  <c r="AM13" i="87"/>
  <c r="AL13" i="87"/>
  <c r="AK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W13" i="87"/>
  <c r="V13" i="87"/>
  <c r="U13" i="87"/>
  <c r="T13" i="87"/>
  <c r="S13" i="87"/>
  <c r="R13" i="87"/>
  <c r="Q13" i="87"/>
  <c r="P13" i="87"/>
  <c r="O13" i="87"/>
  <c r="N13" i="87"/>
  <c r="IN36" i="87"/>
  <c r="IM36" i="87"/>
  <c r="IL36" i="87"/>
  <c r="IK36" i="87"/>
  <c r="IJ36" i="87"/>
  <c r="II36" i="87"/>
  <c r="IH36" i="87"/>
  <c r="IG36" i="87"/>
  <c r="IF36" i="87"/>
  <c r="IE36" i="87"/>
  <c r="ID36" i="87"/>
  <c r="IC36" i="87"/>
  <c r="IB36" i="87"/>
  <c r="IA36" i="87"/>
  <c r="HZ36" i="87"/>
  <c r="HY36" i="87"/>
  <c r="HX36" i="87"/>
  <c r="HW36" i="87"/>
  <c r="HV36" i="87"/>
  <c r="HU36" i="87"/>
  <c r="HT36" i="87"/>
  <c r="HS36" i="87"/>
  <c r="HQ36" i="87"/>
  <c r="HP36" i="87"/>
  <c r="HO36" i="87"/>
  <c r="HN36" i="87"/>
  <c r="HM36" i="87"/>
  <c r="HL36" i="87"/>
  <c r="HK36" i="87"/>
  <c r="HJ36" i="87"/>
  <c r="HI36" i="87"/>
  <c r="HH36" i="87"/>
  <c r="HG36" i="87"/>
  <c r="HF36" i="87"/>
  <c r="HE36" i="87"/>
  <c r="HD36" i="87"/>
  <c r="HC36" i="87"/>
  <c r="HB36" i="87"/>
  <c r="HA36" i="87"/>
  <c r="GZ36" i="87"/>
  <c r="GY36" i="87"/>
  <c r="GX36" i="87"/>
  <c r="GW36" i="87"/>
  <c r="GV36" i="87"/>
  <c r="GT36" i="87"/>
  <c r="GS36" i="87"/>
  <c r="GR36" i="87"/>
  <c r="GQ36" i="87"/>
  <c r="GP36" i="87"/>
  <c r="GO36" i="87"/>
  <c r="GN36" i="87"/>
  <c r="GM36" i="87"/>
  <c r="GL36" i="87"/>
  <c r="GK36" i="87"/>
  <c r="GJ36" i="87"/>
  <c r="GI36" i="87"/>
  <c r="GH36" i="87"/>
  <c r="GG36" i="87"/>
  <c r="GF36" i="87"/>
  <c r="GE36" i="87"/>
  <c r="GD36" i="87"/>
  <c r="GC36" i="87"/>
  <c r="GB36" i="87"/>
  <c r="GA36" i="87"/>
  <c r="FZ36" i="87"/>
  <c r="FY36" i="87"/>
  <c r="FW36" i="87"/>
  <c r="FV36" i="87"/>
  <c r="FU36" i="87"/>
  <c r="FT36" i="87"/>
  <c r="FS36" i="87"/>
  <c r="FR36" i="87"/>
  <c r="FQ36" i="87"/>
  <c r="FP36" i="87"/>
  <c r="FO36" i="87"/>
  <c r="FN36" i="87"/>
  <c r="FM36" i="87"/>
  <c r="FL36" i="87"/>
  <c r="FK36" i="87"/>
  <c r="FJ36" i="87"/>
  <c r="FI36" i="87"/>
  <c r="FH36" i="87"/>
  <c r="FG36" i="87"/>
  <c r="FF36" i="87"/>
  <c r="FE36" i="87"/>
  <c r="FD36" i="87"/>
  <c r="FC36" i="87"/>
  <c r="FB36" i="87"/>
  <c r="ER36" i="87"/>
  <c r="EQ36" i="87"/>
  <c r="EN36" i="87"/>
  <c r="EM36" i="87"/>
  <c r="EL36" i="87"/>
  <c r="EK36" i="87"/>
  <c r="EJ36" i="87"/>
  <c r="EI36" i="87"/>
  <c r="EH36" i="87"/>
  <c r="EG36" i="87"/>
  <c r="EF36" i="87"/>
  <c r="EE36" i="87"/>
  <c r="ED36" i="87"/>
  <c r="EC36" i="87"/>
  <c r="EB36" i="87"/>
  <c r="EA36" i="87"/>
  <c r="DZ36" i="87"/>
  <c r="DY36" i="87"/>
  <c r="DX36" i="87"/>
  <c r="DW36" i="87"/>
  <c r="DV36" i="87"/>
  <c r="DU36" i="87"/>
  <c r="DT36" i="87"/>
  <c r="DS36" i="87"/>
  <c r="DR36" i="87"/>
  <c r="DQ36" i="87"/>
  <c r="DP36" i="87"/>
  <c r="DO36" i="87"/>
  <c r="DN36" i="87"/>
  <c r="DM36" i="87"/>
  <c r="DL36" i="87"/>
  <c r="DK36" i="87"/>
  <c r="DJ36" i="87"/>
  <c r="DI36" i="87"/>
  <c r="DH36" i="87"/>
  <c r="DG36" i="87"/>
  <c r="DF36" i="87"/>
  <c r="DE36" i="87"/>
  <c r="DD36" i="87"/>
  <c r="DC36" i="87"/>
  <c r="DB36" i="87"/>
  <c r="DA36" i="87"/>
  <c r="CZ36" i="87"/>
  <c r="CY36" i="87"/>
  <c r="CW36" i="87"/>
  <c r="CV36" i="87"/>
  <c r="CU36" i="87"/>
  <c r="CT36" i="87"/>
  <c r="CS36" i="87"/>
  <c r="CR36" i="87"/>
  <c r="CQ36" i="87"/>
  <c r="CP36" i="87"/>
  <c r="CO36" i="87"/>
  <c r="CN36" i="87"/>
  <c r="CM36" i="87"/>
  <c r="CL36" i="87"/>
  <c r="CK36" i="87"/>
  <c r="CJ36" i="87"/>
  <c r="CI36" i="87"/>
  <c r="CH36" i="87"/>
  <c r="CG36" i="87"/>
  <c r="CF36" i="87"/>
  <c r="CE36" i="87"/>
  <c r="CD36" i="87"/>
  <c r="CC36" i="87"/>
  <c r="CB36" i="87"/>
  <c r="CA36" i="87"/>
  <c r="BZ36" i="87"/>
  <c r="BY36" i="87"/>
  <c r="BX36" i="87"/>
  <c r="BW36" i="87"/>
  <c r="BV36" i="87"/>
  <c r="BU36" i="87"/>
  <c r="BT36" i="87"/>
  <c r="BS36" i="87"/>
  <c r="BR36" i="87"/>
  <c r="BQ36" i="87"/>
  <c r="BP36" i="87"/>
  <c r="BO36" i="87"/>
  <c r="BN36" i="87"/>
  <c r="BM36" i="87"/>
  <c r="BL36" i="87"/>
  <c r="BK36" i="87"/>
  <c r="BJ36" i="87"/>
  <c r="BI36" i="87"/>
  <c r="BH36" i="87"/>
  <c r="BF36" i="87"/>
  <c r="BE36" i="87"/>
  <c r="BD36" i="87"/>
  <c r="BC36" i="87"/>
  <c r="BB36" i="87"/>
  <c r="BA36" i="87"/>
  <c r="AZ36" i="87"/>
  <c r="AY36" i="87"/>
  <c r="AX36" i="87"/>
  <c r="AW36" i="87"/>
  <c r="AV36" i="87"/>
  <c r="AU36" i="87"/>
  <c r="AT36" i="87"/>
  <c r="AS36" i="87"/>
  <c r="AR36" i="87"/>
  <c r="AQ36" i="87"/>
  <c r="AP36" i="87"/>
  <c r="AO36" i="87"/>
  <c r="AN36" i="87"/>
  <c r="AM36" i="87"/>
  <c r="AL36" i="87"/>
  <c r="AK36" i="87"/>
  <c r="AI36" i="87"/>
  <c r="AH36" i="87"/>
  <c r="AG36" i="87"/>
  <c r="AF36" i="87"/>
  <c r="AE36" i="87"/>
  <c r="AD36" i="87"/>
  <c r="AC36" i="87"/>
  <c r="AB36" i="87"/>
  <c r="AA36" i="87"/>
  <c r="Z36" i="87"/>
  <c r="Y36" i="87"/>
  <c r="X36" i="87"/>
  <c r="W36" i="87"/>
  <c r="V36" i="87"/>
  <c r="U36" i="87"/>
  <c r="T36" i="87"/>
  <c r="S36" i="87"/>
  <c r="R36" i="87"/>
  <c r="Q36" i="87"/>
  <c r="P36" i="87"/>
  <c r="O36" i="87"/>
  <c r="N36" i="87"/>
  <c r="IN22" i="87"/>
  <c r="IM22" i="87"/>
  <c r="IL22" i="87"/>
  <c r="IK22" i="87"/>
  <c r="IJ22" i="87"/>
  <c r="II22" i="87"/>
  <c r="IH22" i="87"/>
  <c r="IG22" i="87"/>
  <c r="IF22" i="87"/>
  <c r="IE22" i="87"/>
  <c r="ID22" i="87"/>
  <c r="IC22" i="87"/>
  <c r="IB22" i="87"/>
  <c r="IA22" i="87"/>
  <c r="HZ22" i="87"/>
  <c r="HY22" i="87"/>
  <c r="HX22" i="87"/>
  <c r="HW22" i="87"/>
  <c r="HV22" i="87"/>
  <c r="HU22" i="87"/>
  <c r="HT22" i="87"/>
  <c r="HS22" i="87"/>
  <c r="HQ22" i="87"/>
  <c r="HP22" i="87"/>
  <c r="HO22" i="87"/>
  <c r="HN22" i="87"/>
  <c r="HM22" i="87"/>
  <c r="HL22" i="87"/>
  <c r="HK22" i="87"/>
  <c r="HJ22" i="87"/>
  <c r="HI22" i="87"/>
  <c r="HH22" i="87"/>
  <c r="HG22" i="87"/>
  <c r="HF22" i="87"/>
  <c r="HE22" i="87"/>
  <c r="HD22" i="87"/>
  <c r="HC22" i="87"/>
  <c r="HB22" i="87"/>
  <c r="HA22" i="87"/>
  <c r="GZ22" i="87"/>
  <c r="GY22" i="87"/>
  <c r="GX22" i="87"/>
  <c r="GW22" i="87"/>
  <c r="GV22" i="87"/>
  <c r="GT22" i="87"/>
  <c r="GS22" i="87"/>
  <c r="GR22" i="87"/>
  <c r="GQ22" i="87"/>
  <c r="GP22" i="87"/>
  <c r="GO22" i="87"/>
  <c r="GN22" i="87"/>
  <c r="GM22" i="87"/>
  <c r="GL22" i="87"/>
  <c r="GK22" i="87"/>
  <c r="GJ22" i="87"/>
  <c r="GI22" i="87"/>
  <c r="GH22" i="87"/>
  <c r="GG22" i="87"/>
  <c r="GF22" i="87"/>
  <c r="GE22" i="87"/>
  <c r="GD22" i="87"/>
  <c r="GC22" i="87"/>
  <c r="GB22" i="87"/>
  <c r="GA22" i="87"/>
  <c r="FZ22" i="87"/>
  <c r="FY22" i="87"/>
  <c r="FW22" i="87"/>
  <c r="FV22" i="87"/>
  <c r="FU22" i="87"/>
  <c r="FT22" i="87"/>
  <c r="FS22" i="87"/>
  <c r="FR22" i="87"/>
  <c r="FQ22" i="87"/>
  <c r="FP22" i="87"/>
  <c r="FO22" i="87"/>
  <c r="FN22" i="87"/>
  <c r="FM22" i="87"/>
  <c r="FL22" i="87"/>
  <c r="FK22" i="87"/>
  <c r="FJ22" i="87"/>
  <c r="FI22" i="87"/>
  <c r="FH22" i="87"/>
  <c r="FG22" i="87"/>
  <c r="FF22" i="87"/>
  <c r="FE22" i="87"/>
  <c r="FD22" i="87"/>
  <c r="FC22" i="87"/>
  <c r="FB22" i="87"/>
  <c r="ER22" i="87"/>
  <c r="EQ22" i="87"/>
  <c r="EN22" i="87"/>
  <c r="EM22" i="87"/>
  <c r="EL22" i="87"/>
  <c r="EK22" i="87"/>
  <c r="EJ22" i="87"/>
  <c r="EI22" i="87"/>
  <c r="EH22" i="87"/>
  <c r="EG22" i="87"/>
  <c r="EF22" i="87"/>
  <c r="EE22" i="87"/>
  <c r="ED22" i="87"/>
  <c r="EC22" i="87"/>
  <c r="EB22" i="87"/>
  <c r="EA22" i="87"/>
  <c r="DZ22" i="87"/>
  <c r="DY22" i="87"/>
  <c r="DX22" i="87"/>
  <c r="DW22" i="87"/>
  <c r="DV22" i="87"/>
  <c r="DU22" i="87"/>
  <c r="DT22" i="87"/>
  <c r="DS22" i="87"/>
  <c r="DR22" i="87"/>
  <c r="DQ22" i="87"/>
  <c r="DP22" i="87"/>
  <c r="DO22" i="87"/>
  <c r="DN22" i="87"/>
  <c r="DM22" i="87"/>
  <c r="DL22" i="87"/>
  <c r="DK22" i="87"/>
  <c r="DJ22" i="87"/>
  <c r="DI22" i="87"/>
  <c r="DH22" i="87"/>
  <c r="DG22" i="87"/>
  <c r="DF22" i="87"/>
  <c r="DE22" i="87"/>
  <c r="DD22" i="87"/>
  <c r="DC22" i="87"/>
  <c r="DB22" i="87"/>
  <c r="DA22" i="87"/>
  <c r="CZ22" i="87"/>
  <c r="CY22" i="87"/>
  <c r="CW22" i="87"/>
  <c r="CV22" i="87"/>
  <c r="CU22" i="87"/>
  <c r="CT22" i="87"/>
  <c r="CS22" i="87"/>
  <c r="CR22" i="87"/>
  <c r="CQ22" i="87"/>
  <c r="CP22" i="87"/>
  <c r="CO22" i="87"/>
  <c r="CN22" i="87"/>
  <c r="CM22" i="87"/>
  <c r="CL22" i="87"/>
  <c r="CK22" i="87"/>
  <c r="CJ22" i="87"/>
  <c r="CI22" i="87"/>
  <c r="CH22" i="87"/>
  <c r="CG22" i="87"/>
  <c r="CF22" i="87"/>
  <c r="CE22" i="87"/>
  <c r="CD22" i="87"/>
  <c r="CC22" i="87"/>
  <c r="CB22" i="87"/>
  <c r="CA22" i="87"/>
  <c r="BZ22" i="87"/>
  <c r="BY22" i="87"/>
  <c r="BX22" i="87"/>
  <c r="BW22" i="87"/>
  <c r="BV22" i="87"/>
  <c r="BU22" i="87"/>
  <c r="BT22" i="87"/>
  <c r="BS22" i="87"/>
  <c r="BR22" i="87"/>
  <c r="BQ22" i="87"/>
  <c r="BP22" i="87"/>
  <c r="BO22" i="87"/>
  <c r="BN22" i="87"/>
  <c r="BM22" i="87"/>
  <c r="BL22" i="87"/>
  <c r="BK22" i="87"/>
  <c r="BJ22" i="87"/>
  <c r="BI22" i="87"/>
  <c r="BH22" i="87"/>
  <c r="BF22" i="87"/>
  <c r="BE22" i="87"/>
  <c r="BD22" i="87"/>
  <c r="BC22" i="87"/>
  <c r="BB22" i="87"/>
  <c r="BA22" i="87"/>
  <c r="AZ22" i="87"/>
  <c r="AY22" i="87"/>
  <c r="AX22" i="87"/>
  <c r="AW22" i="87"/>
  <c r="AV22" i="87"/>
  <c r="AU22" i="87"/>
  <c r="AT22" i="87"/>
  <c r="AS22" i="87"/>
  <c r="AR22" i="87"/>
  <c r="AQ22" i="87"/>
  <c r="AP22" i="87"/>
  <c r="AO22" i="87"/>
  <c r="AN22" i="87"/>
  <c r="AM22" i="87"/>
  <c r="AL22" i="87"/>
  <c r="AK22" i="87"/>
  <c r="AI22" i="87"/>
  <c r="AH22" i="87"/>
  <c r="AG22" i="87"/>
  <c r="AF22" i="87"/>
  <c r="AE22" i="87"/>
  <c r="AD22" i="87"/>
  <c r="AC22" i="87"/>
  <c r="AB22" i="87"/>
  <c r="AA22" i="87"/>
  <c r="Z22" i="87"/>
  <c r="Y22" i="87"/>
  <c r="X22" i="87"/>
  <c r="W22" i="87"/>
  <c r="V22" i="87"/>
  <c r="U22" i="87"/>
  <c r="T22" i="87"/>
  <c r="S22" i="87"/>
  <c r="R22" i="87"/>
  <c r="Q22" i="87"/>
  <c r="P22" i="87"/>
  <c r="O22" i="87"/>
  <c r="N22" i="87"/>
  <c r="IN33" i="87"/>
  <c r="IM33" i="87"/>
  <c r="IL33" i="87"/>
  <c r="IK33" i="87"/>
  <c r="IJ33" i="87"/>
  <c r="II33" i="87"/>
  <c r="IH33" i="87"/>
  <c r="IG33" i="87"/>
  <c r="IF33" i="87"/>
  <c r="IE33" i="87"/>
  <c r="ID33" i="87"/>
  <c r="IC33" i="87"/>
  <c r="IB33" i="87"/>
  <c r="IA33" i="87"/>
  <c r="HZ33" i="87"/>
  <c r="HY33" i="87"/>
  <c r="HX33" i="87"/>
  <c r="HW33" i="87"/>
  <c r="HV33" i="87"/>
  <c r="HU33" i="87"/>
  <c r="HT33" i="87"/>
  <c r="HS33" i="87"/>
  <c r="HQ33" i="87"/>
  <c r="HP33" i="87"/>
  <c r="HO33" i="87"/>
  <c r="HN33" i="87"/>
  <c r="HM33" i="87"/>
  <c r="HL33" i="87"/>
  <c r="HK33" i="87"/>
  <c r="HJ33" i="87"/>
  <c r="HI33" i="87"/>
  <c r="HH33" i="87"/>
  <c r="HG33" i="87"/>
  <c r="HF33" i="87"/>
  <c r="HE33" i="87"/>
  <c r="HD33" i="87"/>
  <c r="HC33" i="87"/>
  <c r="HB33" i="87"/>
  <c r="HA33" i="87"/>
  <c r="GZ33" i="87"/>
  <c r="GY33" i="87"/>
  <c r="GX33" i="87"/>
  <c r="GW33" i="87"/>
  <c r="GV33" i="87"/>
  <c r="GT33" i="87"/>
  <c r="GS33" i="87"/>
  <c r="GR33" i="87"/>
  <c r="GQ33" i="87"/>
  <c r="GP33" i="87"/>
  <c r="GO33" i="87"/>
  <c r="GN33" i="87"/>
  <c r="GM33" i="87"/>
  <c r="GL33" i="87"/>
  <c r="GK33" i="87"/>
  <c r="GJ33" i="87"/>
  <c r="GI33" i="87"/>
  <c r="GH33" i="87"/>
  <c r="GG33" i="87"/>
  <c r="GF33" i="87"/>
  <c r="GE33" i="87"/>
  <c r="GD33" i="87"/>
  <c r="GC33" i="87"/>
  <c r="GB33" i="87"/>
  <c r="GA33" i="87"/>
  <c r="FZ33" i="87"/>
  <c r="FY33" i="87"/>
  <c r="FW33" i="87"/>
  <c r="FV33" i="87"/>
  <c r="FU33" i="87"/>
  <c r="FT33" i="87"/>
  <c r="FS33" i="87"/>
  <c r="FR33" i="87"/>
  <c r="FQ33" i="87"/>
  <c r="FP33" i="87"/>
  <c r="FO33" i="87"/>
  <c r="FN33" i="87"/>
  <c r="FM33" i="87"/>
  <c r="FL33" i="87"/>
  <c r="FK33" i="87"/>
  <c r="FJ33" i="87"/>
  <c r="FI33" i="87"/>
  <c r="FH33" i="87"/>
  <c r="FG33" i="87"/>
  <c r="FF33" i="87"/>
  <c r="FE33" i="87"/>
  <c r="FD33" i="87"/>
  <c r="FC33" i="87"/>
  <c r="FB33" i="87"/>
  <c r="ER33" i="87"/>
  <c r="EQ33" i="87"/>
  <c r="EN33" i="87"/>
  <c r="EM33" i="87"/>
  <c r="EL33" i="87"/>
  <c r="EK33" i="87"/>
  <c r="EJ33" i="87"/>
  <c r="EI33" i="87"/>
  <c r="EH33" i="87"/>
  <c r="EG33" i="87"/>
  <c r="EF33" i="87"/>
  <c r="EE33" i="87"/>
  <c r="ED33" i="87"/>
  <c r="EC33" i="87"/>
  <c r="EB33" i="87"/>
  <c r="EA33" i="87"/>
  <c r="DZ33" i="87"/>
  <c r="DY33" i="87"/>
  <c r="DX33" i="87"/>
  <c r="DW33" i="87"/>
  <c r="DV33" i="87"/>
  <c r="DU33" i="87"/>
  <c r="DT33" i="87"/>
  <c r="DS33" i="87"/>
  <c r="DR33" i="87"/>
  <c r="DQ33" i="87"/>
  <c r="DP33" i="87"/>
  <c r="DO33" i="87"/>
  <c r="DN33" i="87"/>
  <c r="DM33" i="87"/>
  <c r="DL33" i="87"/>
  <c r="DK33" i="87"/>
  <c r="DJ33" i="87"/>
  <c r="DI33" i="87"/>
  <c r="DH33" i="87"/>
  <c r="DG33" i="87"/>
  <c r="DF33" i="87"/>
  <c r="DE33" i="87"/>
  <c r="DD33" i="87"/>
  <c r="DC33" i="87"/>
  <c r="DB33" i="87"/>
  <c r="DA33" i="87"/>
  <c r="CZ33" i="87"/>
  <c r="CY33" i="87"/>
  <c r="CW33" i="87"/>
  <c r="CV33" i="87"/>
  <c r="CU33" i="87"/>
  <c r="CT33" i="87"/>
  <c r="CS33" i="87"/>
  <c r="CR33" i="87"/>
  <c r="CQ33" i="87"/>
  <c r="CP33" i="87"/>
  <c r="CO33" i="87"/>
  <c r="CN33" i="87"/>
  <c r="CM33" i="87"/>
  <c r="CL33" i="87"/>
  <c r="CK33" i="87"/>
  <c r="CJ33" i="87"/>
  <c r="CI33" i="87"/>
  <c r="CH33" i="87"/>
  <c r="CG33" i="87"/>
  <c r="CF33" i="87"/>
  <c r="CE33" i="87"/>
  <c r="CD33" i="87"/>
  <c r="CC33" i="87"/>
  <c r="CB33" i="87"/>
  <c r="CA33" i="87"/>
  <c r="BZ33" i="87"/>
  <c r="BY33" i="87"/>
  <c r="BX33" i="87"/>
  <c r="BW33" i="87"/>
  <c r="BV33" i="87"/>
  <c r="BU33" i="87"/>
  <c r="BT33" i="87"/>
  <c r="BS33" i="87"/>
  <c r="BR33" i="87"/>
  <c r="BQ33" i="87"/>
  <c r="BP33" i="87"/>
  <c r="BO33" i="87"/>
  <c r="BN33" i="87"/>
  <c r="BM33" i="87"/>
  <c r="BL33" i="87"/>
  <c r="BK33" i="87"/>
  <c r="BJ33" i="87"/>
  <c r="BI33" i="87"/>
  <c r="BH33" i="87"/>
  <c r="BF33" i="87"/>
  <c r="BE33" i="87"/>
  <c r="BD33" i="87"/>
  <c r="BC33" i="87"/>
  <c r="BB33" i="87"/>
  <c r="BA33" i="87"/>
  <c r="AZ33" i="87"/>
  <c r="AY33" i="87"/>
  <c r="AX33" i="87"/>
  <c r="AW33" i="87"/>
  <c r="AV33" i="87"/>
  <c r="AU33" i="87"/>
  <c r="AT33" i="87"/>
  <c r="AS33" i="87"/>
  <c r="AR33" i="87"/>
  <c r="AQ33" i="87"/>
  <c r="AP33" i="87"/>
  <c r="AO33" i="87"/>
  <c r="AN33" i="87"/>
  <c r="AM33" i="87"/>
  <c r="AL33" i="87"/>
  <c r="AK33" i="87"/>
  <c r="AI33" i="87"/>
  <c r="AH33" i="87"/>
  <c r="AG33" i="87"/>
  <c r="AF33" i="87"/>
  <c r="AE33" i="87"/>
  <c r="AD33" i="87"/>
  <c r="AC33" i="87"/>
  <c r="AB33" i="87"/>
  <c r="AA33" i="87"/>
  <c r="Z33" i="87"/>
  <c r="Y33" i="87"/>
  <c r="X33" i="87"/>
  <c r="W33" i="87"/>
  <c r="V33" i="87"/>
  <c r="U33" i="87"/>
  <c r="T33" i="87"/>
  <c r="S33" i="87"/>
  <c r="R33" i="87"/>
  <c r="Q33" i="87"/>
  <c r="P33" i="87"/>
  <c r="O33" i="87"/>
  <c r="N33" i="87"/>
  <c r="IN17" i="87"/>
  <c r="IM17" i="87"/>
  <c r="IL17" i="87"/>
  <c r="IK17" i="87"/>
  <c r="IJ17" i="87"/>
  <c r="II17" i="87"/>
  <c r="IH17" i="87"/>
  <c r="IG17" i="87"/>
  <c r="IF17" i="87"/>
  <c r="IE17" i="87"/>
  <c r="ID17" i="87"/>
  <c r="IC17" i="87"/>
  <c r="IB17" i="87"/>
  <c r="IA17" i="87"/>
  <c r="HZ17" i="87"/>
  <c r="HY17" i="87"/>
  <c r="HX17" i="87"/>
  <c r="HW17" i="87"/>
  <c r="HV17" i="87"/>
  <c r="HU17" i="87"/>
  <c r="HT17" i="87"/>
  <c r="HS17" i="87"/>
  <c r="HQ17" i="87"/>
  <c r="HP17" i="87"/>
  <c r="HO17" i="87"/>
  <c r="HN17" i="87"/>
  <c r="HM17" i="87"/>
  <c r="HL17" i="87"/>
  <c r="HK17" i="87"/>
  <c r="HJ17" i="87"/>
  <c r="HI17" i="87"/>
  <c r="HH17" i="87"/>
  <c r="HG17" i="87"/>
  <c r="HF17" i="87"/>
  <c r="HE17" i="87"/>
  <c r="HD17" i="87"/>
  <c r="HC17" i="87"/>
  <c r="HB17" i="87"/>
  <c r="HA17" i="87"/>
  <c r="GZ17" i="87"/>
  <c r="GY17" i="87"/>
  <c r="GX17" i="87"/>
  <c r="GW17" i="87"/>
  <c r="GV17" i="87"/>
  <c r="GT17" i="87"/>
  <c r="GS17" i="87"/>
  <c r="GR17" i="87"/>
  <c r="GQ17" i="87"/>
  <c r="GP17" i="87"/>
  <c r="GO17" i="87"/>
  <c r="GN17" i="87"/>
  <c r="GM17" i="87"/>
  <c r="GL17" i="87"/>
  <c r="GK17" i="87"/>
  <c r="GJ17" i="87"/>
  <c r="GI17" i="87"/>
  <c r="GH17" i="87"/>
  <c r="GG17" i="87"/>
  <c r="GF17" i="87"/>
  <c r="GE17" i="87"/>
  <c r="GD17" i="87"/>
  <c r="GC17" i="87"/>
  <c r="GB17" i="87"/>
  <c r="GA17" i="87"/>
  <c r="FZ17" i="87"/>
  <c r="FY17" i="87"/>
  <c r="FW17" i="87"/>
  <c r="FV17" i="87"/>
  <c r="FU17" i="87"/>
  <c r="FT17" i="87"/>
  <c r="FS17" i="87"/>
  <c r="FR17" i="87"/>
  <c r="FQ17" i="87"/>
  <c r="FP17" i="87"/>
  <c r="FO17" i="87"/>
  <c r="FN17" i="87"/>
  <c r="FM17" i="87"/>
  <c r="FL17" i="87"/>
  <c r="FK17" i="87"/>
  <c r="FJ17" i="87"/>
  <c r="FI17" i="87"/>
  <c r="FH17" i="87"/>
  <c r="FG17" i="87"/>
  <c r="FF17" i="87"/>
  <c r="FE17" i="87"/>
  <c r="FD17" i="87"/>
  <c r="FC17" i="87"/>
  <c r="FB17" i="87"/>
  <c r="ER17" i="87"/>
  <c r="EQ17" i="87"/>
  <c r="EN17" i="87"/>
  <c r="EM17" i="87"/>
  <c r="EL17" i="87"/>
  <c r="EK17" i="87"/>
  <c r="EJ17" i="87"/>
  <c r="EI17" i="87"/>
  <c r="EH17" i="87"/>
  <c r="EG17" i="87"/>
  <c r="EF17" i="87"/>
  <c r="EE17" i="87"/>
  <c r="ED17" i="87"/>
  <c r="EC17" i="87"/>
  <c r="EB17" i="87"/>
  <c r="EA17" i="87"/>
  <c r="DZ17" i="87"/>
  <c r="DY17" i="87"/>
  <c r="DX17" i="87"/>
  <c r="DW17" i="87"/>
  <c r="DV17" i="87"/>
  <c r="DU17" i="87"/>
  <c r="DT17" i="87"/>
  <c r="DS17" i="87"/>
  <c r="DR17" i="87"/>
  <c r="DQ17" i="87"/>
  <c r="DP17" i="87"/>
  <c r="DO17" i="87"/>
  <c r="DN17" i="87"/>
  <c r="DM17" i="87"/>
  <c r="DL17" i="87"/>
  <c r="DK17" i="87"/>
  <c r="DJ17" i="87"/>
  <c r="DI17" i="87"/>
  <c r="DH17" i="87"/>
  <c r="DG17" i="87"/>
  <c r="DF17" i="87"/>
  <c r="DE17" i="87"/>
  <c r="DD17" i="87"/>
  <c r="DC17" i="87"/>
  <c r="DB17" i="87"/>
  <c r="DA17" i="87"/>
  <c r="CZ17" i="87"/>
  <c r="CY17" i="87"/>
  <c r="CW17" i="87"/>
  <c r="CV17" i="87"/>
  <c r="CU17" i="87"/>
  <c r="CT17" i="87"/>
  <c r="CS17" i="87"/>
  <c r="CR17" i="87"/>
  <c r="CQ17" i="87"/>
  <c r="CP17" i="87"/>
  <c r="CO17" i="87"/>
  <c r="CN17" i="87"/>
  <c r="CM17" i="87"/>
  <c r="CL17" i="87"/>
  <c r="CK17" i="87"/>
  <c r="CJ17" i="87"/>
  <c r="CI17" i="87"/>
  <c r="CH17" i="87"/>
  <c r="CG17" i="87"/>
  <c r="CF17" i="87"/>
  <c r="CE17" i="87"/>
  <c r="CD17" i="87"/>
  <c r="CC17" i="87"/>
  <c r="CB17" i="87"/>
  <c r="CA17" i="87"/>
  <c r="BZ17" i="87"/>
  <c r="BY17" i="87"/>
  <c r="BX17" i="87"/>
  <c r="BW17" i="87"/>
  <c r="BV17" i="87"/>
  <c r="BU17" i="87"/>
  <c r="BT17" i="87"/>
  <c r="BS17" i="87"/>
  <c r="BR17" i="87"/>
  <c r="BQ17" i="87"/>
  <c r="BP17" i="87"/>
  <c r="BO17" i="87"/>
  <c r="BN17" i="87"/>
  <c r="BM17" i="87"/>
  <c r="BL17" i="87"/>
  <c r="BK17" i="87"/>
  <c r="BJ17" i="87"/>
  <c r="BI17" i="87"/>
  <c r="BH17" i="87"/>
  <c r="BF17" i="87"/>
  <c r="BE17" i="87"/>
  <c r="BD17" i="87"/>
  <c r="BC17" i="87"/>
  <c r="BB17" i="87"/>
  <c r="BA17" i="87"/>
  <c r="AZ17" i="87"/>
  <c r="AY17" i="87"/>
  <c r="AX17" i="87"/>
  <c r="AW17" i="87"/>
  <c r="AV17" i="87"/>
  <c r="AU17" i="87"/>
  <c r="AT17" i="87"/>
  <c r="AS17" i="87"/>
  <c r="AR17" i="87"/>
  <c r="AQ17" i="87"/>
  <c r="AP17" i="87"/>
  <c r="AO17" i="87"/>
  <c r="AN17" i="87"/>
  <c r="AM17" i="87"/>
  <c r="AL17" i="87"/>
  <c r="AK17" i="87"/>
  <c r="AI17" i="87"/>
  <c r="AH17" i="87"/>
  <c r="AG17" i="87"/>
  <c r="AF17" i="87"/>
  <c r="AE17" i="87"/>
  <c r="AD17" i="87"/>
  <c r="AC17" i="87"/>
  <c r="AB17" i="87"/>
  <c r="AA17" i="87"/>
  <c r="Z17" i="87"/>
  <c r="Y17" i="87"/>
  <c r="X17" i="87"/>
  <c r="W17" i="87"/>
  <c r="V17" i="87"/>
  <c r="U17" i="87"/>
  <c r="T17" i="87"/>
  <c r="S17" i="87"/>
  <c r="R17" i="87"/>
  <c r="Q17" i="87"/>
  <c r="P17" i="87"/>
  <c r="O17" i="87"/>
  <c r="N17" i="87"/>
  <c r="IN35" i="87"/>
  <c r="IM35" i="87"/>
  <c r="IL35" i="87"/>
  <c r="IK35" i="87"/>
  <c r="IJ35" i="87"/>
  <c r="II35" i="87"/>
  <c r="IH35" i="87"/>
  <c r="IG35" i="87"/>
  <c r="IF35" i="87"/>
  <c r="IE35" i="87"/>
  <c r="ID35" i="87"/>
  <c r="IC35" i="87"/>
  <c r="IB35" i="87"/>
  <c r="IA35" i="87"/>
  <c r="HZ35" i="87"/>
  <c r="HY35" i="87"/>
  <c r="HX35" i="87"/>
  <c r="HW35" i="87"/>
  <c r="HV35" i="87"/>
  <c r="HU35" i="87"/>
  <c r="HT35" i="87"/>
  <c r="HS35" i="87"/>
  <c r="HQ35" i="87"/>
  <c r="HP35" i="87"/>
  <c r="HO35" i="87"/>
  <c r="HN35" i="87"/>
  <c r="HM35" i="87"/>
  <c r="HL35" i="87"/>
  <c r="HK35" i="87"/>
  <c r="HJ35" i="87"/>
  <c r="HI35" i="87"/>
  <c r="HH35" i="87"/>
  <c r="HG35" i="87"/>
  <c r="HF35" i="87"/>
  <c r="HE35" i="87"/>
  <c r="HD35" i="87"/>
  <c r="HC35" i="87"/>
  <c r="HB35" i="87"/>
  <c r="HA35" i="87"/>
  <c r="GZ35" i="87"/>
  <c r="GY35" i="87"/>
  <c r="GX35" i="87"/>
  <c r="GW35" i="87"/>
  <c r="GV35" i="87"/>
  <c r="GT35" i="87"/>
  <c r="GS35" i="87"/>
  <c r="GR35" i="87"/>
  <c r="GQ35" i="87"/>
  <c r="GP35" i="87"/>
  <c r="GO35" i="87"/>
  <c r="GN35" i="87"/>
  <c r="GM35" i="87"/>
  <c r="GL35" i="87"/>
  <c r="GK35" i="87"/>
  <c r="GJ35" i="87"/>
  <c r="GI35" i="87"/>
  <c r="GH35" i="87"/>
  <c r="GG35" i="87"/>
  <c r="GF35" i="87"/>
  <c r="GE35" i="87"/>
  <c r="GD35" i="87"/>
  <c r="GC35" i="87"/>
  <c r="GB35" i="87"/>
  <c r="GA35" i="87"/>
  <c r="FZ35" i="87"/>
  <c r="FY35" i="87"/>
  <c r="FW35" i="87"/>
  <c r="FV35" i="87"/>
  <c r="FU35" i="87"/>
  <c r="FT35" i="87"/>
  <c r="FS35" i="87"/>
  <c r="FR35" i="87"/>
  <c r="FQ35" i="87"/>
  <c r="FP35" i="87"/>
  <c r="FO35" i="87"/>
  <c r="FN35" i="87"/>
  <c r="FM35" i="87"/>
  <c r="FL35" i="87"/>
  <c r="FK35" i="87"/>
  <c r="FJ35" i="87"/>
  <c r="FI35" i="87"/>
  <c r="FH35" i="87"/>
  <c r="FG35" i="87"/>
  <c r="FF35" i="87"/>
  <c r="FE35" i="87"/>
  <c r="FD35" i="87"/>
  <c r="FC35" i="87"/>
  <c r="FB35" i="87"/>
  <c r="ER35" i="87"/>
  <c r="EQ35" i="87"/>
  <c r="EN35" i="87"/>
  <c r="EM35" i="87"/>
  <c r="EL35" i="87"/>
  <c r="EK35" i="87"/>
  <c r="EJ35" i="87"/>
  <c r="EI35" i="87"/>
  <c r="EH35" i="87"/>
  <c r="EG35" i="87"/>
  <c r="EF35" i="87"/>
  <c r="EE35" i="87"/>
  <c r="ED35" i="87"/>
  <c r="EC35" i="87"/>
  <c r="EB35" i="87"/>
  <c r="EA35" i="87"/>
  <c r="DZ35" i="87"/>
  <c r="DY35" i="87"/>
  <c r="DX35" i="87"/>
  <c r="DW35" i="87"/>
  <c r="DV35" i="87"/>
  <c r="DU35" i="87"/>
  <c r="DT35" i="87"/>
  <c r="DS35" i="87"/>
  <c r="DR35" i="87"/>
  <c r="DQ35" i="87"/>
  <c r="DP35" i="87"/>
  <c r="DO35" i="87"/>
  <c r="DN35" i="87"/>
  <c r="DM35" i="87"/>
  <c r="DL35" i="87"/>
  <c r="DK35" i="87"/>
  <c r="DJ35" i="87"/>
  <c r="DI35" i="87"/>
  <c r="DH35" i="87"/>
  <c r="DG35" i="87"/>
  <c r="DF35" i="87"/>
  <c r="DE35" i="87"/>
  <c r="DD35" i="87"/>
  <c r="DC35" i="87"/>
  <c r="DB35" i="87"/>
  <c r="DA35" i="87"/>
  <c r="CZ35" i="87"/>
  <c r="CY35" i="87"/>
  <c r="CW35" i="87"/>
  <c r="CV35" i="87"/>
  <c r="CU35" i="87"/>
  <c r="CT35" i="87"/>
  <c r="CS35" i="87"/>
  <c r="CR35" i="87"/>
  <c r="CQ35" i="87"/>
  <c r="CP35" i="87"/>
  <c r="CO35" i="87"/>
  <c r="CN35" i="87"/>
  <c r="CM35" i="87"/>
  <c r="CL35" i="87"/>
  <c r="CK35" i="87"/>
  <c r="CJ35" i="87"/>
  <c r="CI35" i="87"/>
  <c r="CH35" i="87"/>
  <c r="CG35" i="87"/>
  <c r="CF35" i="87"/>
  <c r="CE35" i="87"/>
  <c r="CD35" i="87"/>
  <c r="CC35" i="87"/>
  <c r="CB35" i="87"/>
  <c r="CA35" i="87"/>
  <c r="BZ35" i="87"/>
  <c r="BY35" i="87"/>
  <c r="BX35" i="87"/>
  <c r="BW35" i="87"/>
  <c r="BV35" i="87"/>
  <c r="BU35" i="87"/>
  <c r="BT35" i="87"/>
  <c r="BS35" i="87"/>
  <c r="BR35" i="87"/>
  <c r="BQ35" i="87"/>
  <c r="BP35" i="87"/>
  <c r="BO35" i="87"/>
  <c r="BN35" i="87"/>
  <c r="BM35" i="87"/>
  <c r="BL35" i="87"/>
  <c r="BK35" i="87"/>
  <c r="BJ35" i="87"/>
  <c r="BI35" i="87"/>
  <c r="BH35" i="87"/>
  <c r="BF35" i="87"/>
  <c r="BE35" i="87"/>
  <c r="BD35" i="87"/>
  <c r="BC35" i="87"/>
  <c r="BB35" i="87"/>
  <c r="BA35" i="87"/>
  <c r="AZ35" i="87"/>
  <c r="AY35" i="87"/>
  <c r="AX35" i="87"/>
  <c r="AW35" i="87"/>
  <c r="AV35" i="87"/>
  <c r="AU35" i="87"/>
  <c r="AT35" i="87"/>
  <c r="AS35" i="87"/>
  <c r="AR35" i="87"/>
  <c r="AQ35" i="87"/>
  <c r="AP35" i="87"/>
  <c r="AO35" i="87"/>
  <c r="AN35" i="87"/>
  <c r="AM35" i="87"/>
  <c r="AL35" i="87"/>
  <c r="AK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W35" i="87"/>
  <c r="V35" i="87"/>
  <c r="U35" i="87"/>
  <c r="T35" i="87"/>
  <c r="S35" i="87"/>
  <c r="R35" i="87"/>
  <c r="Q35" i="87"/>
  <c r="P35" i="87"/>
  <c r="O35" i="87"/>
  <c r="N35" i="87"/>
  <c r="IN15" i="87"/>
  <c r="IM15" i="87"/>
  <c r="IL15" i="87"/>
  <c r="IK15" i="87"/>
  <c r="IJ15" i="87"/>
  <c r="II15" i="87"/>
  <c r="IH15" i="87"/>
  <c r="IG15" i="87"/>
  <c r="IF15" i="87"/>
  <c r="IE15" i="87"/>
  <c r="ID15" i="87"/>
  <c r="IC15" i="87"/>
  <c r="IB15" i="87"/>
  <c r="IA15" i="87"/>
  <c r="HZ15" i="87"/>
  <c r="HY15" i="87"/>
  <c r="HX15" i="87"/>
  <c r="HW15" i="87"/>
  <c r="HV15" i="87"/>
  <c r="HU15" i="87"/>
  <c r="HT15" i="87"/>
  <c r="HS15" i="87"/>
  <c r="HQ15" i="87"/>
  <c r="HP15" i="87"/>
  <c r="HO15" i="87"/>
  <c r="HN15" i="87"/>
  <c r="HM15" i="87"/>
  <c r="HL15" i="87"/>
  <c r="HK15" i="87"/>
  <c r="HJ15" i="87"/>
  <c r="HI15" i="87"/>
  <c r="HH15" i="87"/>
  <c r="HG15" i="87"/>
  <c r="HF15" i="87"/>
  <c r="HE15" i="87"/>
  <c r="HD15" i="87"/>
  <c r="HC15" i="87"/>
  <c r="HB15" i="87"/>
  <c r="HA15" i="87"/>
  <c r="GZ15" i="87"/>
  <c r="GY15" i="87"/>
  <c r="GX15" i="87"/>
  <c r="GW15" i="87"/>
  <c r="GV15" i="87"/>
  <c r="GT15" i="87"/>
  <c r="GS15" i="87"/>
  <c r="GR15" i="87"/>
  <c r="GQ15" i="87"/>
  <c r="GP15" i="87"/>
  <c r="GO15" i="87"/>
  <c r="GN15" i="87"/>
  <c r="GM15" i="87"/>
  <c r="GL15" i="87"/>
  <c r="GK15" i="87"/>
  <c r="GJ15" i="87"/>
  <c r="GI15" i="87"/>
  <c r="GH15" i="87"/>
  <c r="GG15" i="87"/>
  <c r="GF15" i="87"/>
  <c r="GE15" i="87"/>
  <c r="GD15" i="87"/>
  <c r="GC15" i="87"/>
  <c r="GB15" i="87"/>
  <c r="GA15" i="87"/>
  <c r="FZ15" i="87"/>
  <c r="FY15" i="87"/>
  <c r="FW15" i="87"/>
  <c r="FV15" i="87"/>
  <c r="FU15" i="87"/>
  <c r="FT15" i="87"/>
  <c r="FS15" i="87"/>
  <c r="FR15" i="87"/>
  <c r="FQ15" i="87"/>
  <c r="FP15" i="87"/>
  <c r="FO15" i="87"/>
  <c r="FN15" i="87"/>
  <c r="FM15" i="87"/>
  <c r="FL15" i="87"/>
  <c r="FK15" i="87"/>
  <c r="FJ15" i="87"/>
  <c r="FI15" i="87"/>
  <c r="FH15" i="87"/>
  <c r="FG15" i="87"/>
  <c r="FF15" i="87"/>
  <c r="FE15" i="87"/>
  <c r="FD15" i="87"/>
  <c r="FC15" i="87"/>
  <c r="FB15" i="87"/>
  <c r="ER15" i="87"/>
  <c r="EQ15" i="87"/>
  <c r="EN15" i="87"/>
  <c r="EM15" i="87"/>
  <c r="EL15" i="87"/>
  <c r="EK15" i="87"/>
  <c r="EJ15" i="87"/>
  <c r="EI15" i="87"/>
  <c r="EH15" i="87"/>
  <c r="EG15" i="87"/>
  <c r="EF15" i="87"/>
  <c r="EE15" i="87"/>
  <c r="ED15" i="87"/>
  <c r="EC15" i="87"/>
  <c r="EB15" i="87"/>
  <c r="EA15" i="87"/>
  <c r="DZ15" i="87"/>
  <c r="DY15" i="87"/>
  <c r="DX15" i="87"/>
  <c r="DW15" i="87"/>
  <c r="DV15" i="87"/>
  <c r="DU15" i="87"/>
  <c r="DT15" i="87"/>
  <c r="DS15" i="87"/>
  <c r="DR15" i="87"/>
  <c r="DQ15" i="87"/>
  <c r="DP15" i="87"/>
  <c r="DO15" i="87"/>
  <c r="DN15" i="87"/>
  <c r="DM15" i="87"/>
  <c r="DL15" i="87"/>
  <c r="DK15" i="87"/>
  <c r="DJ15" i="87"/>
  <c r="DI15" i="87"/>
  <c r="DH15" i="87"/>
  <c r="DG15" i="87"/>
  <c r="DF15" i="87"/>
  <c r="DE15" i="87"/>
  <c r="DD15" i="87"/>
  <c r="DC15" i="87"/>
  <c r="DB15" i="87"/>
  <c r="DA15" i="87"/>
  <c r="CZ15" i="87"/>
  <c r="CY15" i="87"/>
  <c r="CW15" i="87"/>
  <c r="CV15" i="87"/>
  <c r="CU15" i="87"/>
  <c r="CT15" i="87"/>
  <c r="CS15" i="87"/>
  <c r="CR15" i="87"/>
  <c r="CQ15" i="87"/>
  <c r="CP15" i="87"/>
  <c r="CO15" i="87"/>
  <c r="CN15" i="87"/>
  <c r="CM15" i="87"/>
  <c r="CL15" i="87"/>
  <c r="CK15" i="87"/>
  <c r="CJ15" i="87"/>
  <c r="CI15" i="87"/>
  <c r="CH15" i="87"/>
  <c r="CG15" i="87"/>
  <c r="CF15" i="87"/>
  <c r="CE15" i="87"/>
  <c r="CD15" i="87"/>
  <c r="CC15" i="87"/>
  <c r="CB15" i="87"/>
  <c r="CA15" i="87"/>
  <c r="BZ15" i="87"/>
  <c r="BY15" i="87"/>
  <c r="BX15" i="87"/>
  <c r="BW15" i="87"/>
  <c r="BV15" i="87"/>
  <c r="BU15" i="87"/>
  <c r="BT15" i="87"/>
  <c r="BS15" i="87"/>
  <c r="BR15" i="87"/>
  <c r="BQ15" i="87"/>
  <c r="BP15" i="87"/>
  <c r="BO15" i="87"/>
  <c r="BN15" i="87"/>
  <c r="BM15" i="87"/>
  <c r="BL15" i="87"/>
  <c r="BK15" i="87"/>
  <c r="BJ15" i="87"/>
  <c r="BI15" i="87"/>
  <c r="BH15" i="87"/>
  <c r="BF15" i="87"/>
  <c r="BE15" i="87"/>
  <c r="BD15" i="87"/>
  <c r="BC15" i="87"/>
  <c r="BB15" i="87"/>
  <c r="BA15" i="87"/>
  <c r="AZ15" i="87"/>
  <c r="AY15" i="87"/>
  <c r="AX15" i="87"/>
  <c r="AW15" i="87"/>
  <c r="AV15" i="87"/>
  <c r="AU15" i="87"/>
  <c r="AT15" i="87"/>
  <c r="AS15" i="87"/>
  <c r="AR15" i="87"/>
  <c r="AQ15" i="87"/>
  <c r="AP15" i="87"/>
  <c r="AO15" i="87"/>
  <c r="AN15" i="87"/>
  <c r="AM15" i="87"/>
  <c r="AL15" i="87"/>
  <c r="AK15" i="87"/>
  <c r="AI15" i="87"/>
  <c r="AH15" i="87"/>
  <c r="AG15" i="87"/>
  <c r="AF15" i="87"/>
  <c r="AE15" i="87"/>
  <c r="AD15" i="87"/>
  <c r="AC15" i="87"/>
  <c r="AB15" i="87"/>
  <c r="AA15" i="87"/>
  <c r="Z15" i="87"/>
  <c r="Y15" i="87"/>
  <c r="X15" i="87"/>
  <c r="W15" i="87"/>
  <c r="V15" i="87"/>
  <c r="U15" i="87"/>
  <c r="T15" i="87"/>
  <c r="S15" i="87"/>
  <c r="R15" i="87"/>
  <c r="Q15" i="87"/>
  <c r="P15" i="87"/>
  <c r="O15" i="87"/>
  <c r="N15" i="87"/>
  <c r="IN18" i="87"/>
  <c r="IM18" i="87"/>
  <c r="IL18" i="87"/>
  <c r="IK18" i="87"/>
  <c r="IJ18" i="87"/>
  <c r="II18" i="87"/>
  <c r="IH18" i="87"/>
  <c r="IG18" i="87"/>
  <c r="IF18" i="87"/>
  <c r="IE18" i="87"/>
  <c r="ID18" i="87"/>
  <c r="IC18" i="87"/>
  <c r="IB18" i="87"/>
  <c r="IA18" i="87"/>
  <c r="HZ18" i="87"/>
  <c r="HY18" i="87"/>
  <c r="HX18" i="87"/>
  <c r="HW18" i="87"/>
  <c r="HV18" i="87"/>
  <c r="HU18" i="87"/>
  <c r="HT18" i="87"/>
  <c r="HS18" i="87"/>
  <c r="HQ18" i="87"/>
  <c r="HP18" i="87"/>
  <c r="HO18" i="87"/>
  <c r="HN18" i="87"/>
  <c r="HM18" i="87"/>
  <c r="HL18" i="87"/>
  <c r="HK18" i="87"/>
  <c r="HJ18" i="87"/>
  <c r="HI18" i="87"/>
  <c r="HH18" i="87"/>
  <c r="HG18" i="87"/>
  <c r="HF18" i="87"/>
  <c r="HE18" i="87"/>
  <c r="HD18" i="87"/>
  <c r="HC18" i="87"/>
  <c r="HB18" i="87"/>
  <c r="HA18" i="87"/>
  <c r="GZ18" i="87"/>
  <c r="GY18" i="87"/>
  <c r="GX18" i="87"/>
  <c r="GW18" i="87"/>
  <c r="GV18" i="87"/>
  <c r="GT18" i="87"/>
  <c r="GS18" i="87"/>
  <c r="GR18" i="87"/>
  <c r="GQ18" i="87"/>
  <c r="GP18" i="87"/>
  <c r="GO18" i="87"/>
  <c r="GN18" i="87"/>
  <c r="GM18" i="87"/>
  <c r="GL18" i="87"/>
  <c r="GK18" i="87"/>
  <c r="GJ18" i="87"/>
  <c r="GI18" i="87"/>
  <c r="GH18" i="87"/>
  <c r="GG18" i="87"/>
  <c r="GF18" i="87"/>
  <c r="GE18" i="87"/>
  <c r="GD18" i="87"/>
  <c r="GC18" i="87"/>
  <c r="GB18" i="87"/>
  <c r="GA18" i="87"/>
  <c r="FZ18" i="87"/>
  <c r="FY18" i="87"/>
  <c r="FW18" i="87"/>
  <c r="FV18" i="87"/>
  <c r="FU18" i="87"/>
  <c r="FT18" i="87"/>
  <c r="FS18" i="87"/>
  <c r="FR18" i="87"/>
  <c r="FQ18" i="87"/>
  <c r="FP18" i="87"/>
  <c r="FO18" i="87"/>
  <c r="FN18" i="87"/>
  <c r="FM18" i="87"/>
  <c r="FL18" i="87"/>
  <c r="FK18" i="87"/>
  <c r="FJ18" i="87"/>
  <c r="FI18" i="87"/>
  <c r="FH18" i="87"/>
  <c r="FG18" i="87"/>
  <c r="FF18" i="87"/>
  <c r="FE18" i="87"/>
  <c r="FD18" i="87"/>
  <c r="FC18" i="87"/>
  <c r="FB18" i="87"/>
  <c r="ER18" i="87"/>
  <c r="EQ18" i="87"/>
  <c r="EN18" i="87"/>
  <c r="EM18" i="87"/>
  <c r="EL18" i="87"/>
  <c r="EK18" i="87"/>
  <c r="EJ18" i="87"/>
  <c r="EI18" i="87"/>
  <c r="EH18" i="87"/>
  <c r="EG18" i="87"/>
  <c r="EF18" i="87"/>
  <c r="EE18" i="87"/>
  <c r="ED18" i="87"/>
  <c r="EC18" i="87"/>
  <c r="EB18" i="87"/>
  <c r="EA18" i="87"/>
  <c r="DZ18" i="87"/>
  <c r="DY18" i="87"/>
  <c r="DX18" i="87"/>
  <c r="DW18" i="87"/>
  <c r="DV18" i="87"/>
  <c r="DU18" i="87"/>
  <c r="DT18" i="87"/>
  <c r="DS18" i="87"/>
  <c r="DR18" i="87"/>
  <c r="DQ18" i="87"/>
  <c r="DP18" i="87"/>
  <c r="DO18" i="87"/>
  <c r="DN18" i="87"/>
  <c r="DM18" i="87"/>
  <c r="DL18" i="87"/>
  <c r="DK18" i="87"/>
  <c r="DJ18" i="87"/>
  <c r="DI18" i="87"/>
  <c r="DH18" i="87"/>
  <c r="DG18" i="87"/>
  <c r="DF18" i="87"/>
  <c r="DE18" i="87"/>
  <c r="DD18" i="87"/>
  <c r="DC18" i="87"/>
  <c r="DB18" i="87"/>
  <c r="DA18" i="87"/>
  <c r="CZ18" i="87"/>
  <c r="CY18" i="87"/>
  <c r="CW18" i="87"/>
  <c r="CV18" i="87"/>
  <c r="CU18" i="87"/>
  <c r="CT18" i="87"/>
  <c r="CS18" i="87"/>
  <c r="CR18" i="87"/>
  <c r="CQ18" i="87"/>
  <c r="CP18" i="87"/>
  <c r="CO18" i="87"/>
  <c r="CN18" i="87"/>
  <c r="CM18" i="87"/>
  <c r="CL18" i="87"/>
  <c r="CK18" i="87"/>
  <c r="CJ18" i="87"/>
  <c r="CI18" i="87"/>
  <c r="CH18" i="87"/>
  <c r="CG18" i="87"/>
  <c r="CF18" i="87"/>
  <c r="CE18" i="87"/>
  <c r="CD18" i="87"/>
  <c r="CC18" i="87"/>
  <c r="CB18" i="87"/>
  <c r="CA18" i="87"/>
  <c r="BZ18" i="87"/>
  <c r="BY18" i="87"/>
  <c r="BX18" i="87"/>
  <c r="BW18" i="87"/>
  <c r="BV18" i="87"/>
  <c r="BU18" i="87"/>
  <c r="BT18" i="87"/>
  <c r="BS18" i="87"/>
  <c r="BR18" i="87"/>
  <c r="BQ18" i="87"/>
  <c r="BP18" i="87"/>
  <c r="BO18" i="87"/>
  <c r="BN18" i="87"/>
  <c r="BM18" i="87"/>
  <c r="BL18" i="87"/>
  <c r="BK18" i="87"/>
  <c r="BJ18" i="87"/>
  <c r="BI18" i="87"/>
  <c r="BH18" i="87"/>
  <c r="BF18" i="87"/>
  <c r="BE18" i="87"/>
  <c r="BD18" i="87"/>
  <c r="BC18" i="87"/>
  <c r="BB18" i="87"/>
  <c r="BA18" i="87"/>
  <c r="AZ18" i="87"/>
  <c r="AY18" i="87"/>
  <c r="AX18" i="87"/>
  <c r="AW18" i="87"/>
  <c r="AV18" i="87"/>
  <c r="AU18" i="87"/>
  <c r="AT18" i="87"/>
  <c r="AS18" i="87"/>
  <c r="AR18" i="87"/>
  <c r="AQ18" i="87"/>
  <c r="AP18" i="87"/>
  <c r="AO18" i="87"/>
  <c r="AN18" i="87"/>
  <c r="AM18" i="87"/>
  <c r="AL18" i="87"/>
  <c r="AK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W18" i="87"/>
  <c r="V18" i="87"/>
  <c r="U18" i="87"/>
  <c r="T18" i="87"/>
  <c r="S18" i="87"/>
  <c r="R18" i="87"/>
  <c r="Q18" i="87"/>
  <c r="P18" i="87"/>
  <c r="O18" i="87"/>
  <c r="N18" i="87"/>
  <c r="IN9" i="87"/>
  <c r="IM9" i="87"/>
  <c r="IL9" i="87"/>
  <c r="IK9" i="87"/>
  <c r="IJ9" i="87"/>
  <c r="II9" i="87"/>
  <c r="IH9" i="87"/>
  <c r="IG9" i="87"/>
  <c r="IF9" i="87"/>
  <c r="IE9" i="87"/>
  <c r="ID9" i="87"/>
  <c r="IC9" i="87"/>
  <c r="IB9" i="87"/>
  <c r="IA9" i="87"/>
  <c r="HZ9" i="87"/>
  <c r="HY9" i="87"/>
  <c r="HX9" i="87"/>
  <c r="HW9" i="87"/>
  <c r="HV9" i="87"/>
  <c r="HU9" i="87"/>
  <c r="HT9" i="87"/>
  <c r="HS9" i="87"/>
  <c r="HQ9" i="87"/>
  <c r="HP9" i="87"/>
  <c r="HO9" i="87"/>
  <c r="HN9" i="87"/>
  <c r="HM9" i="87"/>
  <c r="HL9" i="87"/>
  <c r="HK9" i="87"/>
  <c r="HJ9" i="87"/>
  <c r="HI9" i="87"/>
  <c r="HH9" i="87"/>
  <c r="HG9" i="87"/>
  <c r="HF9" i="87"/>
  <c r="HE9" i="87"/>
  <c r="HD9" i="87"/>
  <c r="HC9" i="87"/>
  <c r="HB9" i="87"/>
  <c r="HA9" i="87"/>
  <c r="GZ9" i="87"/>
  <c r="GY9" i="87"/>
  <c r="GX9" i="87"/>
  <c r="GW9" i="87"/>
  <c r="GV9" i="87"/>
  <c r="GT9" i="87"/>
  <c r="GS9" i="87"/>
  <c r="GR9" i="87"/>
  <c r="GQ9" i="87"/>
  <c r="GP9" i="87"/>
  <c r="GO9" i="87"/>
  <c r="GN9" i="87"/>
  <c r="GM9" i="87"/>
  <c r="GL9" i="87"/>
  <c r="GK9" i="87"/>
  <c r="GJ9" i="87"/>
  <c r="GI9" i="87"/>
  <c r="GH9" i="87"/>
  <c r="GG9" i="87"/>
  <c r="GF9" i="87"/>
  <c r="GE9" i="87"/>
  <c r="GD9" i="87"/>
  <c r="GC9" i="87"/>
  <c r="GB9" i="87"/>
  <c r="GA9" i="87"/>
  <c r="FZ9" i="87"/>
  <c r="FY9" i="87"/>
  <c r="FW9" i="87"/>
  <c r="FV9" i="87"/>
  <c r="FU9" i="87"/>
  <c r="FT9" i="87"/>
  <c r="FS9" i="87"/>
  <c r="FR9" i="87"/>
  <c r="FQ9" i="87"/>
  <c r="FP9" i="87"/>
  <c r="FO9" i="87"/>
  <c r="FN9" i="87"/>
  <c r="FM9" i="87"/>
  <c r="FL9" i="87"/>
  <c r="FK9" i="87"/>
  <c r="FJ9" i="87"/>
  <c r="FI9" i="87"/>
  <c r="FH9" i="87"/>
  <c r="FG9" i="87"/>
  <c r="FF9" i="87"/>
  <c r="FE9" i="87"/>
  <c r="FD9" i="87"/>
  <c r="FC9" i="87"/>
  <c r="FB9" i="87"/>
  <c r="ER9" i="87"/>
  <c r="EQ9" i="87"/>
  <c r="EN9" i="87"/>
  <c r="EM9" i="87"/>
  <c r="EL9" i="87"/>
  <c r="EK9" i="87"/>
  <c r="EJ9" i="87"/>
  <c r="EI9" i="87"/>
  <c r="EH9" i="87"/>
  <c r="EG9" i="87"/>
  <c r="EF9" i="87"/>
  <c r="EE9" i="87"/>
  <c r="ED9" i="87"/>
  <c r="EC9" i="87"/>
  <c r="EB9" i="87"/>
  <c r="EA9" i="87"/>
  <c r="DZ9" i="87"/>
  <c r="DY9" i="87"/>
  <c r="DX9" i="87"/>
  <c r="DW9" i="87"/>
  <c r="DV9" i="87"/>
  <c r="DU9" i="87"/>
  <c r="DT9" i="87"/>
  <c r="DS9" i="87"/>
  <c r="DR9" i="87"/>
  <c r="DQ9" i="87"/>
  <c r="DP9" i="87"/>
  <c r="DO9" i="87"/>
  <c r="DN9" i="87"/>
  <c r="DM9" i="87"/>
  <c r="DL9" i="87"/>
  <c r="DK9" i="87"/>
  <c r="DJ9" i="87"/>
  <c r="DI9" i="87"/>
  <c r="DH9" i="87"/>
  <c r="DG9" i="87"/>
  <c r="DF9" i="87"/>
  <c r="DE9" i="87"/>
  <c r="DD9" i="87"/>
  <c r="DC9" i="87"/>
  <c r="DB9" i="87"/>
  <c r="DA9" i="87"/>
  <c r="CZ9" i="87"/>
  <c r="CY9" i="87"/>
  <c r="CW9" i="87"/>
  <c r="CV9" i="87"/>
  <c r="CU9" i="87"/>
  <c r="CT9" i="87"/>
  <c r="CS9" i="87"/>
  <c r="CR9" i="87"/>
  <c r="CQ9" i="87"/>
  <c r="CP9" i="87"/>
  <c r="CO9" i="87"/>
  <c r="CN9" i="87"/>
  <c r="CM9" i="87"/>
  <c r="CL9" i="87"/>
  <c r="CK9" i="87"/>
  <c r="CJ9" i="87"/>
  <c r="CI9" i="87"/>
  <c r="CH9" i="87"/>
  <c r="CG9" i="87"/>
  <c r="CF9" i="87"/>
  <c r="CE9" i="87"/>
  <c r="CD9" i="87"/>
  <c r="CC9" i="87"/>
  <c r="CB9" i="87"/>
  <c r="CA9" i="87"/>
  <c r="BZ9" i="87"/>
  <c r="BY9" i="87"/>
  <c r="BX9" i="87"/>
  <c r="BW9" i="87"/>
  <c r="BV9" i="87"/>
  <c r="BU9" i="87"/>
  <c r="BT9" i="87"/>
  <c r="BS9" i="87"/>
  <c r="BR9" i="87"/>
  <c r="BQ9" i="87"/>
  <c r="BP9" i="87"/>
  <c r="BO9" i="87"/>
  <c r="BN9" i="87"/>
  <c r="BM9" i="87"/>
  <c r="BL9" i="87"/>
  <c r="BK9" i="87"/>
  <c r="BJ9" i="87"/>
  <c r="BI9" i="87"/>
  <c r="BH9" i="87"/>
  <c r="BF9" i="87"/>
  <c r="BE9" i="87"/>
  <c r="BD9" i="87"/>
  <c r="BC9" i="87"/>
  <c r="BB9" i="87"/>
  <c r="BA9" i="87"/>
  <c r="AZ9" i="87"/>
  <c r="AY9" i="87"/>
  <c r="AX9" i="87"/>
  <c r="AW9" i="87"/>
  <c r="AV9" i="87"/>
  <c r="AU9" i="87"/>
  <c r="AT9" i="87"/>
  <c r="AS9" i="87"/>
  <c r="AR9" i="87"/>
  <c r="AQ9" i="87"/>
  <c r="AP9" i="87"/>
  <c r="AO9" i="87"/>
  <c r="AN9" i="87"/>
  <c r="AM9" i="87"/>
  <c r="AL9" i="87"/>
  <c r="AK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W9" i="87"/>
  <c r="V9" i="87"/>
  <c r="U9" i="87"/>
  <c r="T9" i="87"/>
  <c r="S9" i="87"/>
  <c r="R9" i="87"/>
  <c r="Q9" i="87"/>
  <c r="P9" i="87"/>
  <c r="O9" i="87"/>
  <c r="N9" i="87"/>
  <c r="IN27" i="87"/>
  <c r="IM27" i="87"/>
  <c r="IL27" i="87"/>
  <c r="IK27" i="87"/>
  <c r="IJ27" i="87"/>
  <c r="II27" i="87"/>
  <c r="IH27" i="87"/>
  <c r="IG27" i="87"/>
  <c r="IF27" i="87"/>
  <c r="IE27" i="87"/>
  <c r="ID27" i="87"/>
  <c r="IC27" i="87"/>
  <c r="IB27" i="87"/>
  <c r="IA27" i="87"/>
  <c r="HZ27" i="87"/>
  <c r="HY27" i="87"/>
  <c r="HX27" i="87"/>
  <c r="HW27" i="87"/>
  <c r="HV27" i="87"/>
  <c r="HU27" i="87"/>
  <c r="HT27" i="87"/>
  <c r="HS27" i="87"/>
  <c r="HQ27" i="87"/>
  <c r="HP27" i="87"/>
  <c r="HO27" i="87"/>
  <c r="HN27" i="87"/>
  <c r="HM27" i="87"/>
  <c r="HL27" i="87"/>
  <c r="HK27" i="87"/>
  <c r="HJ27" i="87"/>
  <c r="HI27" i="87"/>
  <c r="HH27" i="87"/>
  <c r="HG27" i="87"/>
  <c r="HF27" i="87"/>
  <c r="HE27" i="87"/>
  <c r="HD27" i="87"/>
  <c r="HC27" i="87"/>
  <c r="HB27" i="87"/>
  <c r="HA27" i="87"/>
  <c r="GZ27" i="87"/>
  <c r="GY27" i="87"/>
  <c r="GX27" i="87"/>
  <c r="GW27" i="87"/>
  <c r="GV27" i="87"/>
  <c r="GT27" i="87"/>
  <c r="GS27" i="87"/>
  <c r="GR27" i="87"/>
  <c r="GQ27" i="87"/>
  <c r="GP27" i="87"/>
  <c r="GO27" i="87"/>
  <c r="GN27" i="87"/>
  <c r="GM27" i="87"/>
  <c r="GL27" i="87"/>
  <c r="GK27" i="87"/>
  <c r="GJ27" i="87"/>
  <c r="GI27" i="87"/>
  <c r="GH27" i="87"/>
  <c r="GG27" i="87"/>
  <c r="GF27" i="87"/>
  <c r="GE27" i="87"/>
  <c r="GD27" i="87"/>
  <c r="GC27" i="87"/>
  <c r="GB27" i="87"/>
  <c r="GA27" i="87"/>
  <c r="FZ27" i="87"/>
  <c r="FY27" i="87"/>
  <c r="FW27" i="87"/>
  <c r="FV27" i="87"/>
  <c r="FU27" i="87"/>
  <c r="FT27" i="87"/>
  <c r="FS27" i="87"/>
  <c r="FR27" i="87"/>
  <c r="FQ27" i="87"/>
  <c r="FP27" i="87"/>
  <c r="FO27" i="87"/>
  <c r="FN27" i="87"/>
  <c r="FM27" i="87"/>
  <c r="FL27" i="87"/>
  <c r="FK27" i="87"/>
  <c r="FJ27" i="87"/>
  <c r="FI27" i="87"/>
  <c r="FH27" i="87"/>
  <c r="FG27" i="87"/>
  <c r="FF27" i="87"/>
  <c r="FE27" i="87"/>
  <c r="FD27" i="87"/>
  <c r="FC27" i="87"/>
  <c r="FB27" i="87"/>
  <c r="ER27" i="87"/>
  <c r="EQ27" i="87"/>
  <c r="EN27" i="87"/>
  <c r="EM27" i="87"/>
  <c r="EL27" i="87"/>
  <c r="EK27" i="87"/>
  <c r="EJ27" i="87"/>
  <c r="EI27" i="87"/>
  <c r="EH27" i="87"/>
  <c r="EG27" i="87"/>
  <c r="EF27" i="87"/>
  <c r="EE27" i="87"/>
  <c r="ED27" i="87"/>
  <c r="EC27" i="87"/>
  <c r="EB27" i="87"/>
  <c r="EA27" i="87"/>
  <c r="DZ27" i="87"/>
  <c r="DY27" i="87"/>
  <c r="DX27" i="87"/>
  <c r="DW27" i="87"/>
  <c r="DV27" i="87"/>
  <c r="DU27" i="87"/>
  <c r="DT27" i="87"/>
  <c r="DS27" i="87"/>
  <c r="DR27" i="87"/>
  <c r="DQ27" i="87"/>
  <c r="DP27" i="87"/>
  <c r="DO27" i="87"/>
  <c r="DN27" i="87"/>
  <c r="DM27" i="87"/>
  <c r="DL27" i="87"/>
  <c r="DK27" i="87"/>
  <c r="DJ27" i="87"/>
  <c r="DI27" i="87"/>
  <c r="DH27" i="87"/>
  <c r="DG27" i="87"/>
  <c r="DF27" i="87"/>
  <c r="DE27" i="87"/>
  <c r="DD27" i="87"/>
  <c r="DC27" i="87"/>
  <c r="DB27" i="87"/>
  <c r="DA27" i="87"/>
  <c r="CZ27" i="87"/>
  <c r="CY27" i="87"/>
  <c r="CW27" i="87"/>
  <c r="CV27" i="87"/>
  <c r="CU27" i="87"/>
  <c r="CT27" i="87"/>
  <c r="CS27" i="87"/>
  <c r="CR27" i="87"/>
  <c r="CQ27" i="87"/>
  <c r="CP27" i="87"/>
  <c r="CO27" i="87"/>
  <c r="CN27" i="87"/>
  <c r="CM27" i="87"/>
  <c r="CL27" i="87"/>
  <c r="CK27" i="87"/>
  <c r="CJ27" i="87"/>
  <c r="CI27" i="87"/>
  <c r="CH27" i="87"/>
  <c r="CG27" i="87"/>
  <c r="CF27" i="87"/>
  <c r="CE27" i="87"/>
  <c r="CD27" i="87"/>
  <c r="CC27" i="87"/>
  <c r="CB27" i="87"/>
  <c r="CA27" i="87"/>
  <c r="BZ27" i="87"/>
  <c r="BY27" i="87"/>
  <c r="BX27" i="87"/>
  <c r="BW27" i="87"/>
  <c r="BV27" i="87"/>
  <c r="BU27" i="87"/>
  <c r="BT27" i="87"/>
  <c r="BS27" i="87"/>
  <c r="BR27" i="87"/>
  <c r="BQ27" i="87"/>
  <c r="BP27" i="87"/>
  <c r="BO27" i="87"/>
  <c r="BN27" i="87"/>
  <c r="BM27" i="87"/>
  <c r="BL27" i="87"/>
  <c r="BK27" i="87"/>
  <c r="BJ27" i="87"/>
  <c r="BI27" i="87"/>
  <c r="BH27" i="87"/>
  <c r="BF27" i="87"/>
  <c r="BE27" i="87"/>
  <c r="BD27" i="87"/>
  <c r="BC27" i="87"/>
  <c r="BB27" i="87"/>
  <c r="BA27" i="87"/>
  <c r="AZ27" i="87"/>
  <c r="AY27" i="87"/>
  <c r="AX27" i="87"/>
  <c r="AW27" i="87"/>
  <c r="AV27" i="87"/>
  <c r="AU27" i="87"/>
  <c r="AT27" i="87"/>
  <c r="AS27" i="87"/>
  <c r="AR27" i="87"/>
  <c r="AQ27" i="87"/>
  <c r="AP27" i="87"/>
  <c r="AO27" i="87"/>
  <c r="AN27" i="87"/>
  <c r="AM27" i="87"/>
  <c r="AL27" i="87"/>
  <c r="AK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W27" i="87"/>
  <c r="V27" i="87"/>
  <c r="U27" i="87"/>
  <c r="T27" i="87"/>
  <c r="S27" i="87"/>
  <c r="R27" i="87"/>
  <c r="Q27" i="87"/>
  <c r="P27" i="87"/>
  <c r="O27" i="87"/>
  <c r="N27" i="87"/>
  <c r="IN37" i="87"/>
  <c r="IM37" i="87"/>
  <c r="IL37" i="87"/>
  <c r="IK37" i="87"/>
  <c r="IJ37" i="87"/>
  <c r="II37" i="87"/>
  <c r="IH37" i="87"/>
  <c r="IG37" i="87"/>
  <c r="IF37" i="87"/>
  <c r="IE37" i="87"/>
  <c r="ID37" i="87"/>
  <c r="IC37" i="87"/>
  <c r="IB37" i="87"/>
  <c r="IA37" i="87"/>
  <c r="HZ37" i="87"/>
  <c r="HY37" i="87"/>
  <c r="HX37" i="87"/>
  <c r="HW37" i="87"/>
  <c r="HV37" i="87"/>
  <c r="HU37" i="87"/>
  <c r="HT37" i="87"/>
  <c r="HS37" i="87"/>
  <c r="HQ37" i="87"/>
  <c r="HP37" i="87"/>
  <c r="HO37" i="87"/>
  <c r="HN37" i="87"/>
  <c r="HM37" i="87"/>
  <c r="HL37" i="87"/>
  <c r="HK37" i="87"/>
  <c r="HJ37" i="87"/>
  <c r="HI37" i="87"/>
  <c r="HH37" i="87"/>
  <c r="HG37" i="87"/>
  <c r="HF37" i="87"/>
  <c r="HE37" i="87"/>
  <c r="HD37" i="87"/>
  <c r="HC37" i="87"/>
  <c r="HB37" i="87"/>
  <c r="HA37" i="87"/>
  <c r="GZ37" i="87"/>
  <c r="GY37" i="87"/>
  <c r="GX37" i="87"/>
  <c r="GW37" i="87"/>
  <c r="GV37" i="87"/>
  <c r="GT37" i="87"/>
  <c r="GS37" i="87"/>
  <c r="GR37" i="87"/>
  <c r="GQ37" i="87"/>
  <c r="GP37" i="87"/>
  <c r="GO37" i="87"/>
  <c r="GN37" i="87"/>
  <c r="GM37" i="87"/>
  <c r="GL37" i="87"/>
  <c r="GK37" i="87"/>
  <c r="GJ37" i="87"/>
  <c r="GI37" i="87"/>
  <c r="GH37" i="87"/>
  <c r="GG37" i="87"/>
  <c r="GF37" i="87"/>
  <c r="GE37" i="87"/>
  <c r="GD37" i="87"/>
  <c r="GC37" i="87"/>
  <c r="GB37" i="87"/>
  <c r="GA37" i="87"/>
  <c r="FZ37" i="87"/>
  <c r="FY37" i="87"/>
  <c r="FW37" i="87"/>
  <c r="FV37" i="87"/>
  <c r="FU37" i="87"/>
  <c r="FT37" i="87"/>
  <c r="FS37" i="87"/>
  <c r="FR37" i="87"/>
  <c r="FQ37" i="87"/>
  <c r="FP37" i="87"/>
  <c r="FO37" i="87"/>
  <c r="FN37" i="87"/>
  <c r="FM37" i="87"/>
  <c r="FL37" i="87"/>
  <c r="FK37" i="87"/>
  <c r="FJ37" i="87"/>
  <c r="FI37" i="87"/>
  <c r="FH37" i="87"/>
  <c r="FG37" i="87"/>
  <c r="FF37" i="87"/>
  <c r="FE37" i="87"/>
  <c r="FD37" i="87"/>
  <c r="FC37" i="87"/>
  <c r="FB37" i="87"/>
  <c r="ER37" i="87"/>
  <c r="EQ37" i="87"/>
  <c r="EN37" i="87"/>
  <c r="EM37" i="87"/>
  <c r="EL37" i="87"/>
  <c r="EK37" i="87"/>
  <c r="EJ37" i="87"/>
  <c r="EI37" i="87"/>
  <c r="EH37" i="87"/>
  <c r="EG37" i="87"/>
  <c r="EF37" i="87"/>
  <c r="EE37" i="87"/>
  <c r="ED37" i="87"/>
  <c r="EC37" i="87"/>
  <c r="EB37" i="87"/>
  <c r="EA37" i="87"/>
  <c r="DZ37" i="87"/>
  <c r="DY37" i="87"/>
  <c r="DX37" i="87"/>
  <c r="DW37" i="87"/>
  <c r="DV37" i="87"/>
  <c r="DU37" i="87"/>
  <c r="DT37" i="87"/>
  <c r="DS37" i="87"/>
  <c r="DR37" i="87"/>
  <c r="DQ37" i="87"/>
  <c r="DP37" i="87"/>
  <c r="DO37" i="87"/>
  <c r="DN37" i="87"/>
  <c r="DM37" i="87"/>
  <c r="DL37" i="87"/>
  <c r="DK37" i="87"/>
  <c r="DJ37" i="87"/>
  <c r="DI37" i="87"/>
  <c r="DH37" i="87"/>
  <c r="DG37" i="87"/>
  <c r="DF37" i="87"/>
  <c r="DE37" i="87"/>
  <c r="DD37" i="87"/>
  <c r="DC37" i="87"/>
  <c r="DB37" i="87"/>
  <c r="DA37" i="87"/>
  <c r="CZ37" i="87"/>
  <c r="CY37" i="87"/>
  <c r="CW37" i="87"/>
  <c r="CV37" i="87"/>
  <c r="CU37" i="87"/>
  <c r="CT37" i="87"/>
  <c r="CS37" i="87"/>
  <c r="CR37" i="87"/>
  <c r="CQ37" i="87"/>
  <c r="CP37" i="87"/>
  <c r="CO37" i="87"/>
  <c r="CN37" i="87"/>
  <c r="CM37" i="87"/>
  <c r="CL37" i="87"/>
  <c r="CK37" i="87"/>
  <c r="CJ37" i="87"/>
  <c r="CI37" i="87"/>
  <c r="CH37" i="87"/>
  <c r="CG37" i="87"/>
  <c r="CF37" i="87"/>
  <c r="CE37" i="87"/>
  <c r="CD37" i="87"/>
  <c r="CC37" i="87"/>
  <c r="CB37" i="87"/>
  <c r="CA37" i="87"/>
  <c r="BZ37" i="87"/>
  <c r="BY37" i="87"/>
  <c r="BX37" i="87"/>
  <c r="BW37" i="87"/>
  <c r="BV37" i="87"/>
  <c r="BU37" i="87"/>
  <c r="BT37" i="87"/>
  <c r="BS37" i="87"/>
  <c r="BR37" i="87"/>
  <c r="BQ37" i="87"/>
  <c r="BP37" i="87"/>
  <c r="BO37" i="87"/>
  <c r="BN37" i="87"/>
  <c r="BM37" i="87"/>
  <c r="BL37" i="87"/>
  <c r="BK37" i="87"/>
  <c r="BJ37" i="87"/>
  <c r="BI37" i="87"/>
  <c r="BH37" i="87"/>
  <c r="BF37" i="87"/>
  <c r="BE37" i="87"/>
  <c r="BD37" i="87"/>
  <c r="BC37" i="87"/>
  <c r="BB37" i="87"/>
  <c r="BA37" i="87"/>
  <c r="AZ37" i="87"/>
  <c r="AY37" i="87"/>
  <c r="AX37" i="87"/>
  <c r="AW37" i="87"/>
  <c r="AV37" i="87"/>
  <c r="AU37" i="87"/>
  <c r="AT37" i="87"/>
  <c r="AS37" i="87"/>
  <c r="AR37" i="87"/>
  <c r="AQ37" i="87"/>
  <c r="AP37" i="87"/>
  <c r="AO37" i="87"/>
  <c r="AN37" i="87"/>
  <c r="AM37" i="87"/>
  <c r="AL37" i="87"/>
  <c r="AK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W37" i="87"/>
  <c r="V37" i="87"/>
  <c r="U37" i="87"/>
  <c r="T37" i="87"/>
  <c r="S37" i="87"/>
  <c r="R37" i="87"/>
  <c r="Q37" i="87"/>
  <c r="P37" i="87"/>
  <c r="O37" i="87"/>
  <c r="N37" i="87"/>
  <c r="IP4" i="87"/>
  <c r="EU13" i="99" l="1"/>
  <c r="K20" i="92"/>
  <c r="EW17" i="92"/>
  <c r="J17" i="91"/>
  <c r="J13" i="91"/>
  <c r="EW13" i="91" s="1"/>
  <c r="K14" i="91"/>
  <c r="K22" i="91"/>
  <c r="J23" i="91"/>
  <c r="EW23" i="91" s="1"/>
  <c r="K15" i="91"/>
  <c r="EW15" i="90"/>
  <c r="J21" i="90"/>
  <c r="EW21" i="90" s="1"/>
  <c r="J11" i="90"/>
  <c r="EW11" i="90" s="1"/>
  <c r="EW37" i="90"/>
  <c r="J18" i="90"/>
  <c r="EW18" i="90" s="1"/>
  <c r="K23" i="90"/>
  <c r="K19" i="90"/>
  <c r="K25" i="90"/>
  <c r="J19" i="90"/>
  <c r="EW19" i="90" s="1"/>
  <c r="J25" i="90"/>
  <c r="EW25" i="90" s="1"/>
  <c r="J10" i="90"/>
  <c r="EW10" i="90" s="1"/>
  <c r="K9" i="90"/>
  <c r="J9" i="90"/>
  <c r="EW9" i="90" s="1"/>
  <c r="K36" i="89"/>
  <c r="EW40" i="89"/>
  <c r="K44" i="89"/>
  <c r="K35" i="89"/>
  <c r="K42" i="89"/>
  <c r="K41" i="89"/>
  <c r="J30" i="89"/>
  <c r="EW30" i="89" s="1"/>
  <c r="J26" i="89"/>
  <c r="EW26" i="89" s="1"/>
  <c r="J17" i="89"/>
  <c r="EW17" i="89" s="1"/>
  <c r="K14" i="89"/>
  <c r="K38" i="89"/>
  <c r="K40" i="89"/>
  <c r="K33" i="89"/>
  <c r="K31" i="89"/>
  <c r="EW28" i="89"/>
  <c r="J24" i="89"/>
  <c r="EW24" i="89" s="1"/>
  <c r="J14" i="89"/>
  <c r="EW14" i="89" s="1"/>
  <c r="EW21" i="89"/>
  <c r="J41" i="89"/>
  <c r="EW41" i="89" s="1"/>
  <c r="J46" i="89"/>
  <c r="EW46" i="89" s="1"/>
  <c r="J38" i="89"/>
  <c r="EW38" i="89" s="1"/>
  <c r="J44" i="89"/>
  <c r="EW44" i="89" s="1"/>
  <c r="EW11" i="89"/>
  <c r="J9" i="89"/>
  <c r="EW9" i="89" s="1"/>
  <c r="J13" i="92"/>
  <c r="EW13" i="92" s="1"/>
  <c r="J19" i="92"/>
  <c r="EW19" i="92" s="1"/>
  <c r="J19" i="91"/>
  <c r="EW19" i="91" s="1"/>
  <c r="K25" i="91"/>
  <c r="J11" i="91"/>
  <c r="EW11" i="91" s="1"/>
  <c r="K18" i="91"/>
  <c r="EW22" i="91"/>
  <c r="J15" i="91"/>
  <c r="EW15" i="91" s="1"/>
  <c r="J14" i="91"/>
  <c r="EW14" i="91" s="1"/>
  <c r="J18" i="91"/>
  <c r="EW18" i="91" s="1"/>
  <c r="EW17" i="91"/>
  <c r="K20" i="89"/>
  <c r="J16" i="89"/>
  <c r="EW16" i="89" s="1"/>
  <c r="K10" i="89"/>
  <c r="K17" i="89"/>
  <c r="K21" i="89"/>
  <c r="K22" i="89"/>
  <c r="J18" i="89"/>
  <c r="EW18" i="89" s="1"/>
  <c r="K22" i="88"/>
  <c r="J20" i="89"/>
  <c r="EW20" i="89" s="1"/>
  <c r="EW12" i="89"/>
  <c r="J10" i="89"/>
  <c r="EW10" i="89" s="1"/>
  <c r="J22" i="89"/>
  <c r="EW22" i="89" s="1"/>
  <c r="EW19" i="89"/>
  <c r="K18" i="89"/>
  <c r="K13" i="89"/>
  <c r="K34" i="89"/>
  <c r="EV17" i="99"/>
  <c r="EU17" i="99"/>
  <c r="EW17" i="99"/>
  <c r="EV15" i="99"/>
  <c r="EU15" i="99"/>
  <c r="EV16" i="99"/>
  <c r="EU16" i="99"/>
  <c r="EV9" i="99"/>
  <c r="EU9" i="99"/>
  <c r="EW9" i="99"/>
  <c r="EV21" i="98"/>
  <c r="EU21" i="98"/>
  <c r="EW21" i="98"/>
  <c r="EV39" i="93"/>
  <c r="EU39" i="93"/>
  <c r="J30" i="93"/>
  <c r="K30" i="93"/>
  <c r="EV38" i="93"/>
  <c r="EU38" i="93"/>
  <c r="EV16" i="93"/>
  <c r="EU16" i="93"/>
  <c r="EV27" i="93"/>
  <c r="EW27" i="93"/>
  <c r="EU27" i="93"/>
  <c r="EV20" i="93"/>
  <c r="EU20" i="93"/>
  <c r="EV24" i="93"/>
  <c r="EU24" i="93"/>
  <c r="EW24" i="93"/>
  <c r="EV41" i="93"/>
  <c r="EU41" i="93"/>
  <c r="EV33" i="93"/>
  <c r="EU33" i="93"/>
  <c r="J25" i="93"/>
  <c r="K25" i="93"/>
  <c r="J28" i="93"/>
  <c r="K28" i="93"/>
  <c r="J19" i="93"/>
  <c r="K19" i="93"/>
  <c r="J10" i="93"/>
  <c r="K10" i="93"/>
  <c r="J22" i="93"/>
  <c r="K22" i="93"/>
  <c r="J13" i="93"/>
  <c r="K13" i="93"/>
  <c r="J23" i="93"/>
  <c r="K23" i="93"/>
  <c r="J18" i="93"/>
  <c r="K18" i="93"/>
  <c r="EV40" i="93"/>
  <c r="EU40" i="93"/>
  <c r="EV29" i="93"/>
  <c r="EU29" i="93"/>
  <c r="EW29" i="93"/>
  <c r="EV11" i="93"/>
  <c r="EU11" i="93"/>
  <c r="EW20" i="93"/>
  <c r="EV35" i="93"/>
  <c r="EU35" i="93"/>
  <c r="EV42" i="93"/>
  <c r="EU42" i="93"/>
  <c r="EW38" i="93"/>
  <c r="EV34" i="93"/>
  <c r="EU34" i="93"/>
  <c r="EV9" i="93"/>
  <c r="EU9" i="93"/>
  <c r="EW9" i="93"/>
  <c r="EV21" i="93"/>
  <c r="EU21" i="93"/>
  <c r="EW21" i="93"/>
  <c r="EV43" i="93"/>
  <c r="EU43" i="93"/>
  <c r="EW39" i="93"/>
  <c r="EV37" i="93"/>
  <c r="EU37" i="93"/>
  <c r="J32" i="93"/>
  <c r="K32" i="93"/>
  <c r="EW40" i="93"/>
  <c r="EV36" i="93"/>
  <c r="EU36" i="93"/>
  <c r="EV31" i="93"/>
  <c r="EU31" i="93"/>
  <c r="EW31" i="93"/>
  <c r="EW16" i="93"/>
  <c r="EV26" i="93"/>
  <c r="EU26" i="93"/>
  <c r="EV12" i="93"/>
  <c r="EU12" i="93"/>
  <c r="EV17" i="93"/>
  <c r="EU17" i="93"/>
  <c r="EV15" i="93"/>
  <c r="EU15" i="93"/>
  <c r="EV14" i="93"/>
  <c r="EU14" i="93"/>
  <c r="EV42" i="92"/>
  <c r="EU42" i="92"/>
  <c r="EV35" i="92"/>
  <c r="EU35" i="92"/>
  <c r="EV38" i="92"/>
  <c r="EU38" i="92"/>
  <c r="EV40" i="92"/>
  <c r="EU40" i="92"/>
  <c r="EV25" i="92"/>
  <c r="EU25" i="92"/>
  <c r="J11" i="92"/>
  <c r="J16" i="92"/>
  <c r="EV9" i="92"/>
  <c r="EU9" i="92"/>
  <c r="EV10" i="92"/>
  <c r="EU10" i="92"/>
  <c r="EV37" i="92"/>
  <c r="EU37" i="92"/>
  <c r="EV33" i="92"/>
  <c r="EU33" i="92"/>
  <c r="EV32" i="92"/>
  <c r="EU32" i="92"/>
  <c r="EV31" i="92"/>
  <c r="EU31" i="92"/>
  <c r="EV23" i="92"/>
  <c r="EU23" i="92"/>
  <c r="EV27" i="92"/>
  <c r="EU27" i="92"/>
  <c r="EV30" i="92"/>
  <c r="EU30" i="92"/>
  <c r="EV29" i="92"/>
  <c r="EU29" i="92"/>
  <c r="EV28" i="92"/>
  <c r="EU28" i="92"/>
  <c r="EV12" i="92"/>
  <c r="EU12" i="92"/>
  <c r="EV36" i="92"/>
  <c r="EU36" i="92"/>
  <c r="EV21" i="92"/>
  <c r="EU21" i="92"/>
  <c r="EV20" i="92"/>
  <c r="EU20" i="92"/>
  <c r="EV15" i="92"/>
  <c r="EU15" i="92"/>
  <c r="EV34" i="92"/>
  <c r="EU34" i="92"/>
  <c r="EV41" i="92"/>
  <c r="EU41" i="92"/>
  <c r="EV24" i="92"/>
  <c r="EU24" i="92"/>
  <c r="EV17" i="92"/>
  <c r="EU17" i="92"/>
  <c r="EV39" i="92"/>
  <c r="EU39" i="92"/>
  <c r="EV18" i="92"/>
  <c r="EU18" i="92"/>
  <c r="EV14" i="92"/>
  <c r="EU14" i="92"/>
  <c r="EV26" i="92"/>
  <c r="EU26" i="92"/>
  <c r="EV22" i="92"/>
  <c r="EU22" i="92"/>
  <c r="EV24" i="91"/>
  <c r="EU24" i="91"/>
  <c r="EU23" i="91"/>
  <c r="EV19" i="91"/>
  <c r="EU25" i="91"/>
  <c r="EV25" i="91"/>
  <c r="K9" i="91"/>
  <c r="J9" i="91"/>
  <c r="EV20" i="91"/>
  <c r="EU20" i="91"/>
  <c r="EU17" i="91"/>
  <c r="EV17" i="91"/>
  <c r="EU21" i="91"/>
  <c r="EV21" i="91"/>
  <c r="EV12" i="91"/>
  <c r="EU12" i="91"/>
  <c r="EV16" i="91"/>
  <c r="EU16" i="91"/>
  <c r="EU13" i="91"/>
  <c r="EV13" i="91"/>
  <c r="EV22" i="91"/>
  <c r="EU22" i="91"/>
  <c r="EV15" i="91"/>
  <c r="EV10" i="91"/>
  <c r="EU10" i="91"/>
  <c r="K40" i="90"/>
  <c r="J40" i="90"/>
  <c r="EU41" i="90"/>
  <c r="EV41" i="90"/>
  <c r="EV39" i="90"/>
  <c r="EU39" i="90"/>
  <c r="EV31" i="90"/>
  <c r="EU31" i="90"/>
  <c r="EV24" i="90"/>
  <c r="EU24" i="90"/>
  <c r="EV38" i="90"/>
  <c r="EU38" i="90"/>
  <c r="EV30" i="90"/>
  <c r="EU30" i="90"/>
  <c r="EV18" i="90"/>
  <c r="EU18" i="90"/>
  <c r="EV23" i="90"/>
  <c r="EU23" i="90"/>
  <c r="EU17" i="90"/>
  <c r="EV17" i="90"/>
  <c r="EU11" i="90"/>
  <c r="EV11" i="90"/>
  <c r="EV33" i="90"/>
  <c r="EU33" i="90"/>
  <c r="EV26" i="90"/>
  <c r="EU26" i="90"/>
  <c r="J22" i="90"/>
  <c r="K22" i="90"/>
  <c r="EV32" i="90"/>
  <c r="EU32" i="90"/>
  <c r="EV16" i="90"/>
  <c r="EU16" i="90"/>
  <c r="EV19" i="90"/>
  <c r="EU19" i="90"/>
  <c r="EU43" i="90"/>
  <c r="EV43" i="90"/>
  <c r="EV42" i="90"/>
  <c r="EU42" i="90"/>
  <c r="EV35" i="90"/>
  <c r="EU35" i="90"/>
  <c r="EV27" i="90"/>
  <c r="EU27" i="90"/>
  <c r="EV34" i="90"/>
  <c r="EU34" i="90"/>
  <c r="EV10" i="90"/>
  <c r="EU10" i="90"/>
  <c r="EU13" i="90"/>
  <c r="EV13" i="90"/>
  <c r="EU25" i="90"/>
  <c r="EV25" i="90"/>
  <c r="EU20" i="90"/>
  <c r="EV20" i="90"/>
  <c r="EV37" i="90"/>
  <c r="EU37" i="90"/>
  <c r="EW33" i="90"/>
  <c r="EV29" i="90"/>
  <c r="EU29" i="90"/>
  <c r="EW26" i="90"/>
  <c r="EV14" i="90"/>
  <c r="EU14" i="90"/>
  <c r="EV36" i="90"/>
  <c r="EU36" i="90"/>
  <c r="EV28" i="90"/>
  <c r="EU28" i="90"/>
  <c r="EU15" i="90"/>
  <c r="EV15" i="90"/>
  <c r="EV12" i="90"/>
  <c r="EU12" i="90"/>
  <c r="EU34" i="89"/>
  <c r="EV34" i="89"/>
  <c r="EW34" i="89"/>
  <c r="EV37" i="89"/>
  <c r="EU37" i="89"/>
  <c r="EV35" i="89"/>
  <c r="EU35" i="89"/>
  <c r="J33" i="89"/>
  <c r="EU30" i="89"/>
  <c r="EV20" i="89"/>
  <c r="EU20" i="89"/>
  <c r="EV9" i="89"/>
  <c r="EU9" i="89"/>
  <c r="EU23" i="89"/>
  <c r="EV23" i="89"/>
  <c r="EU15" i="89"/>
  <c r="EV15" i="89"/>
  <c r="EV18" i="89"/>
  <c r="EU18" i="89"/>
  <c r="EV38" i="89"/>
  <c r="EU36" i="89"/>
  <c r="EV36" i="89"/>
  <c r="EV13" i="89"/>
  <c r="EU13" i="89"/>
  <c r="J31" i="89"/>
  <c r="EV24" i="89"/>
  <c r="EU24" i="89"/>
  <c r="EV22" i="89"/>
  <c r="EU25" i="89"/>
  <c r="EV25" i="89"/>
  <c r="EU10" i="89"/>
  <c r="EW13" i="89"/>
  <c r="EU41" i="89"/>
  <c r="EV39" i="89"/>
  <c r="EU39" i="89"/>
  <c r="EV45" i="89"/>
  <c r="EU45" i="89"/>
  <c r="EV43" i="89"/>
  <c r="EU43" i="89"/>
  <c r="EV26" i="89"/>
  <c r="EU26" i="89"/>
  <c r="EU14" i="89"/>
  <c r="EU27" i="89"/>
  <c r="EV27" i="89"/>
  <c r="EU12" i="89"/>
  <c r="EV12" i="89"/>
  <c r="EV21" i="89"/>
  <c r="EU21" i="89"/>
  <c r="EU42" i="89"/>
  <c r="EV42" i="89"/>
  <c r="EU40" i="89"/>
  <c r="EV40" i="89"/>
  <c r="EU46" i="89"/>
  <c r="EV46" i="89"/>
  <c r="EU44" i="89"/>
  <c r="EV44" i="89"/>
  <c r="EU32" i="89"/>
  <c r="EV32" i="89"/>
  <c r="EV28" i="89"/>
  <c r="EU28" i="89"/>
  <c r="EV11" i="89"/>
  <c r="EU11" i="89"/>
  <c r="EU29" i="89"/>
  <c r="EV29" i="89"/>
  <c r="EV16" i="89"/>
  <c r="EV17" i="89"/>
  <c r="EU19" i="89"/>
  <c r="EV19" i="89"/>
  <c r="EV25" i="88"/>
  <c r="EU25" i="88"/>
  <c r="EW25" i="88"/>
  <c r="J35" i="88"/>
  <c r="K35" i="88"/>
  <c r="J33" i="88"/>
  <c r="K33" i="88"/>
  <c r="J31" i="88"/>
  <c r="K31" i="88"/>
  <c r="J24" i="88"/>
  <c r="K24" i="88"/>
  <c r="EU27" i="88"/>
  <c r="EV27" i="88"/>
  <c r="EV19" i="88"/>
  <c r="EU19" i="88"/>
  <c r="EV22" i="88"/>
  <c r="EU22" i="88"/>
  <c r="EV34" i="88"/>
  <c r="EU34" i="88"/>
  <c r="EV23" i="88"/>
  <c r="EU23" i="88"/>
  <c r="EU21" i="88"/>
  <c r="EV21" i="88"/>
  <c r="K25" i="88"/>
  <c r="EV14" i="88"/>
  <c r="EU14" i="88"/>
  <c r="J28" i="88"/>
  <c r="EV12" i="88"/>
  <c r="EU12" i="88"/>
  <c r="EV16" i="88"/>
  <c r="EU16" i="88"/>
  <c r="EU20" i="88"/>
  <c r="EV20" i="88"/>
  <c r="EU29" i="88"/>
  <c r="EV29" i="88"/>
  <c r="EV9" i="88"/>
  <c r="EU9" i="88"/>
  <c r="EV17" i="88"/>
  <c r="EU17" i="88"/>
  <c r="EV15" i="88"/>
  <c r="EU15" i="88"/>
  <c r="EV26" i="88"/>
  <c r="EU26" i="88"/>
  <c r="EV13" i="88"/>
  <c r="EU13" i="88"/>
  <c r="EV10" i="88"/>
  <c r="EU10" i="88"/>
  <c r="EV32" i="88"/>
  <c r="EU32" i="88"/>
  <c r="EV30" i="88"/>
  <c r="EU30" i="88"/>
  <c r="EV11" i="88"/>
  <c r="EU11" i="88"/>
  <c r="EW16" i="88"/>
  <c r="EV18" i="88"/>
  <c r="EU18" i="88"/>
  <c r="AJ37" i="87"/>
  <c r="G37" i="87" s="1"/>
  <c r="BG37" i="87"/>
  <c r="I37" i="87" s="1"/>
  <c r="CX37" i="87"/>
  <c r="EO37" i="87"/>
  <c r="ET37" i="87"/>
  <c r="FX37" i="87"/>
  <c r="GU37" i="87"/>
  <c r="HR37" i="87"/>
  <c r="IO37" i="87"/>
  <c r="AJ27" i="87"/>
  <c r="G27" i="87" s="1"/>
  <c r="BG27" i="87"/>
  <c r="I27" i="87" s="1"/>
  <c r="CX27" i="87"/>
  <c r="EO27" i="87"/>
  <c r="ET27" i="87"/>
  <c r="FX27" i="87"/>
  <c r="GU27" i="87"/>
  <c r="HR27" i="87"/>
  <c r="IO27" i="87"/>
  <c r="AJ9" i="87"/>
  <c r="G9" i="87" s="1"/>
  <c r="BG9" i="87"/>
  <c r="I9" i="87" s="1"/>
  <c r="CX9" i="87"/>
  <c r="EO9" i="87"/>
  <c r="ET9" i="87"/>
  <c r="FX9" i="87"/>
  <c r="GU9" i="87"/>
  <c r="HR9" i="87"/>
  <c r="IO9" i="87"/>
  <c r="AJ18" i="87"/>
  <c r="G18" i="87" s="1"/>
  <c r="BG18" i="87"/>
  <c r="I18" i="87" s="1"/>
  <c r="CX18" i="87"/>
  <c r="EO18" i="87"/>
  <c r="ET18" i="87"/>
  <c r="FX18" i="87"/>
  <c r="GU18" i="87"/>
  <c r="HR18" i="87"/>
  <c r="IO18" i="87"/>
  <c r="AJ15" i="87"/>
  <c r="G15" i="87" s="1"/>
  <c r="BG15" i="87"/>
  <c r="I15" i="87" s="1"/>
  <c r="CX15" i="87"/>
  <c r="EO15" i="87"/>
  <c r="ET15" i="87"/>
  <c r="FX15" i="87"/>
  <c r="GU15" i="87"/>
  <c r="HR15" i="87"/>
  <c r="IO15" i="87"/>
  <c r="AJ35" i="87"/>
  <c r="G35" i="87" s="1"/>
  <c r="BG35" i="87"/>
  <c r="I35" i="87" s="1"/>
  <c r="CX35" i="87"/>
  <c r="EO35" i="87"/>
  <c r="ET35" i="87"/>
  <c r="FX35" i="87"/>
  <c r="GU35" i="87"/>
  <c r="HR35" i="87"/>
  <c r="IO35" i="87"/>
  <c r="AJ17" i="87"/>
  <c r="G17" i="87" s="1"/>
  <c r="BG17" i="87"/>
  <c r="I17" i="87" s="1"/>
  <c r="CX17" i="87"/>
  <c r="EO17" i="87"/>
  <c r="ET17" i="87"/>
  <c r="FX17" i="87"/>
  <c r="GU17" i="87"/>
  <c r="HR17" i="87"/>
  <c r="IO17" i="87"/>
  <c r="AJ33" i="87"/>
  <c r="G33" i="87" s="1"/>
  <c r="BG33" i="87"/>
  <c r="I33" i="87" s="1"/>
  <c r="CX33" i="87"/>
  <c r="EO33" i="87"/>
  <c r="ET33" i="87"/>
  <c r="FX33" i="87"/>
  <c r="GU33" i="87"/>
  <c r="HR33" i="87"/>
  <c r="IO33" i="87"/>
  <c r="AJ22" i="87"/>
  <c r="G22" i="87" s="1"/>
  <c r="BG22" i="87"/>
  <c r="I22" i="87" s="1"/>
  <c r="CX22" i="87"/>
  <c r="EO22" i="87"/>
  <c r="ET22" i="87"/>
  <c r="FX22" i="87"/>
  <c r="GU22" i="87"/>
  <c r="HR22" i="87"/>
  <c r="IO22" i="87"/>
  <c r="AJ36" i="87"/>
  <c r="G36" i="87" s="1"/>
  <c r="BG36" i="87"/>
  <c r="I36" i="87" s="1"/>
  <c r="CX36" i="87"/>
  <c r="EO36" i="87"/>
  <c r="ET36" i="87"/>
  <c r="FX36" i="87"/>
  <c r="GU36" i="87"/>
  <c r="HR36" i="87"/>
  <c r="IO36" i="87"/>
  <c r="AJ13" i="87"/>
  <c r="G13" i="87" s="1"/>
  <c r="BG13" i="87"/>
  <c r="I13" i="87" s="1"/>
  <c r="CX13" i="87"/>
  <c r="EO13" i="87"/>
  <c r="ET13" i="87"/>
  <c r="FX13" i="87"/>
  <c r="GU13" i="87"/>
  <c r="HR13" i="87"/>
  <c r="IO13" i="87"/>
  <c r="AJ21" i="87"/>
  <c r="G21" i="87" s="1"/>
  <c r="BG21" i="87"/>
  <c r="I21" i="87" s="1"/>
  <c r="CX21" i="87"/>
  <c r="EO21" i="87"/>
  <c r="ET21" i="87"/>
  <c r="FX21" i="87"/>
  <c r="GU21" i="87"/>
  <c r="HR21" i="87"/>
  <c r="IO21" i="87"/>
  <c r="AJ31" i="87"/>
  <c r="G31" i="87" s="1"/>
  <c r="BG31" i="87"/>
  <c r="I31" i="87" s="1"/>
  <c r="CX31" i="87"/>
  <c r="EO31" i="87"/>
  <c r="ET31" i="87"/>
  <c r="FX31" i="87"/>
  <c r="GU31" i="87"/>
  <c r="HR31" i="87"/>
  <c r="IO31" i="87"/>
  <c r="AJ10" i="87"/>
  <c r="G10" i="87" s="1"/>
  <c r="BG10" i="87"/>
  <c r="I10" i="87" s="1"/>
  <c r="CX10" i="87"/>
  <c r="EO10" i="87"/>
  <c r="ET10" i="87"/>
  <c r="FX10" i="87"/>
  <c r="GU10" i="87"/>
  <c r="HR10" i="87"/>
  <c r="IO10" i="87"/>
  <c r="AJ14" i="87"/>
  <c r="G14" i="87" s="1"/>
  <c r="BG14" i="87"/>
  <c r="I14" i="87" s="1"/>
  <c r="CX14" i="87"/>
  <c r="EO14" i="87"/>
  <c r="ET14" i="87"/>
  <c r="FX14" i="87"/>
  <c r="GU14" i="87"/>
  <c r="HR14" i="87"/>
  <c r="IO14" i="87"/>
  <c r="AJ23" i="87"/>
  <c r="G23" i="87" s="1"/>
  <c r="BG23" i="87"/>
  <c r="I23" i="87" s="1"/>
  <c r="CX23" i="87"/>
  <c r="EO23" i="87"/>
  <c r="ET23" i="87"/>
  <c r="FX23" i="87"/>
  <c r="GU23" i="87"/>
  <c r="HR23" i="87"/>
  <c r="IO23" i="87"/>
  <c r="AJ25" i="87"/>
  <c r="G25" i="87" s="1"/>
  <c r="BG25" i="87"/>
  <c r="I25" i="87" s="1"/>
  <c r="CX25" i="87"/>
  <c r="EO25" i="87"/>
  <c r="ET25" i="87"/>
  <c r="FX25" i="87"/>
  <c r="GU25" i="87"/>
  <c r="HR25" i="87"/>
  <c r="IO25" i="87"/>
  <c r="AJ30" i="87"/>
  <c r="G30" i="87" s="1"/>
  <c r="BG30" i="87"/>
  <c r="I30" i="87" s="1"/>
  <c r="CX30" i="87"/>
  <c r="EO30" i="87"/>
  <c r="ET30" i="87"/>
  <c r="FX30" i="87"/>
  <c r="GU30" i="87"/>
  <c r="HR30" i="87"/>
  <c r="IO30" i="87"/>
  <c r="AJ24" i="87"/>
  <c r="G24" i="87" s="1"/>
  <c r="BG24" i="87"/>
  <c r="I24" i="87" s="1"/>
  <c r="CX24" i="87"/>
  <c r="EO24" i="87"/>
  <c r="ET24" i="87"/>
  <c r="FX24" i="87"/>
  <c r="GU24" i="87"/>
  <c r="HR24" i="87"/>
  <c r="IO24" i="87"/>
  <c r="AJ19" i="87"/>
  <c r="G19" i="87" s="1"/>
  <c r="BG19" i="87"/>
  <c r="I19" i="87" s="1"/>
  <c r="CX19" i="87"/>
  <c r="EO19" i="87"/>
  <c r="ET19" i="87"/>
  <c r="FX19" i="87"/>
  <c r="GU19" i="87"/>
  <c r="HR19" i="87"/>
  <c r="IO19" i="87"/>
  <c r="BG20" i="87"/>
  <c r="I20" i="87" s="1"/>
  <c r="CX20" i="87"/>
  <c r="EO20" i="87"/>
  <c r="GU20" i="87"/>
  <c r="HR20" i="87"/>
  <c r="IO20" i="87"/>
  <c r="BG28" i="87"/>
  <c r="I28" i="87" s="1"/>
  <c r="CX28" i="87"/>
  <c r="EO28" i="87"/>
  <c r="GU28" i="87"/>
  <c r="HR28" i="87"/>
  <c r="IO28" i="87"/>
  <c r="BG11" i="87"/>
  <c r="I11" i="87" s="1"/>
  <c r="CX11" i="87"/>
  <c r="EO11" i="87"/>
  <c r="GU11" i="87"/>
  <c r="HR11" i="87"/>
  <c r="IO11" i="87"/>
  <c r="BG32" i="87"/>
  <c r="I32" i="87" s="1"/>
  <c r="CX32" i="87"/>
  <c r="EO32" i="87"/>
  <c r="GU32" i="87"/>
  <c r="HR32" i="87"/>
  <c r="IO32" i="87"/>
  <c r="BG34" i="87"/>
  <c r="I34" i="87" s="1"/>
  <c r="CX34" i="87"/>
  <c r="EO34" i="87"/>
  <c r="GU34" i="87"/>
  <c r="HR34" i="87"/>
  <c r="IO34" i="87"/>
  <c r="BG29" i="87"/>
  <c r="I29" i="87" s="1"/>
  <c r="CX29" i="87"/>
  <c r="EO29" i="87"/>
  <c r="GU29" i="87"/>
  <c r="HR29" i="87"/>
  <c r="IO29" i="87"/>
  <c r="BG12" i="87"/>
  <c r="I12" i="87" s="1"/>
  <c r="CX12" i="87"/>
  <c r="EO12" i="87"/>
  <c r="GU12" i="87"/>
  <c r="HR12" i="87"/>
  <c r="IO12" i="87"/>
  <c r="BG16" i="87"/>
  <c r="I16" i="87" s="1"/>
  <c r="CX16" i="87"/>
  <c r="EO16" i="87"/>
  <c r="GU16" i="87"/>
  <c r="HR16" i="87"/>
  <c r="IO16" i="87"/>
  <c r="BG26" i="87"/>
  <c r="I26" i="87" s="1"/>
  <c r="CX26" i="87"/>
  <c r="EO26" i="87"/>
  <c r="GU26" i="87"/>
  <c r="HR26" i="87"/>
  <c r="IO26" i="87"/>
  <c r="BG38" i="87"/>
  <c r="I38" i="87" s="1"/>
  <c r="CX38" i="87"/>
  <c r="EO38" i="87"/>
  <c r="GU38" i="87"/>
  <c r="HR38" i="87"/>
  <c r="IO38" i="87"/>
  <c r="BG39" i="87"/>
  <c r="I39" i="87" s="1"/>
  <c r="CX39" i="87"/>
  <c r="EO39" i="87"/>
  <c r="GU39" i="87"/>
  <c r="HR39" i="87"/>
  <c r="IO39" i="87"/>
  <c r="AJ40" i="87"/>
  <c r="G40" i="87" s="1"/>
  <c r="BG40" i="87"/>
  <c r="I40" i="87" s="1"/>
  <c r="CX40" i="87"/>
  <c r="EO40" i="87"/>
  <c r="ET40" i="87"/>
  <c r="FX40" i="87"/>
  <c r="GU40" i="87"/>
  <c r="HR40" i="87"/>
  <c r="IO40" i="87"/>
  <c r="AJ41" i="87"/>
  <c r="G41" i="87" s="1"/>
  <c r="BG41" i="87"/>
  <c r="I41" i="87" s="1"/>
  <c r="CX41" i="87"/>
  <c r="EO41" i="87"/>
  <c r="ET41" i="87"/>
  <c r="FX41" i="87"/>
  <c r="GU41" i="87"/>
  <c r="HR41" i="87"/>
  <c r="IO41" i="87"/>
  <c r="AJ42" i="87"/>
  <c r="G42" i="87" s="1"/>
  <c r="BG42" i="87"/>
  <c r="I42" i="87" s="1"/>
  <c r="CX42" i="87"/>
  <c r="EO42" i="87"/>
  <c r="ET42" i="87"/>
  <c r="FX42" i="87"/>
  <c r="GU42" i="87"/>
  <c r="HR42" i="87"/>
  <c r="IO42" i="87"/>
  <c r="AJ43" i="87"/>
  <c r="G43" i="87" s="1"/>
  <c r="BG43" i="87"/>
  <c r="I43" i="87" s="1"/>
  <c r="J43" i="87" s="1"/>
  <c r="EW43" i="87" s="1"/>
  <c r="CX43" i="87"/>
  <c r="EO43" i="87"/>
  <c r="ET43" i="87"/>
  <c r="FX43" i="87"/>
  <c r="GU43" i="87"/>
  <c r="HR43" i="87"/>
  <c r="IO43" i="87"/>
  <c r="AJ44" i="87"/>
  <c r="G44" i="87" s="1"/>
  <c r="BG44" i="87"/>
  <c r="I44" i="87" s="1"/>
  <c r="CX44" i="87"/>
  <c r="EO44" i="87"/>
  <c r="ET44" i="87"/>
  <c r="FX44" i="87"/>
  <c r="GU44" i="87"/>
  <c r="HR44" i="87"/>
  <c r="IO44" i="87"/>
  <c r="AJ45" i="87"/>
  <c r="G45" i="87" s="1"/>
  <c r="BG45" i="87"/>
  <c r="I45" i="87" s="1"/>
  <c r="CX45" i="87"/>
  <c r="EO45" i="87"/>
  <c r="ET45" i="87"/>
  <c r="FX45" i="87"/>
  <c r="GU45" i="87"/>
  <c r="HR45" i="87"/>
  <c r="IO45" i="87"/>
  <c r="K37" i="87"/>
  <c r="J37" i="87"/>
  <c r="K15" i="87"/>
  <c r="J15" i="87"/>
  <c r="EW15" i="87" s="1"/>
  <c r="K35" i="87"/>
  <c r="J35" i="87"/>
  <c r="EW35" i="87" s="1"/>
  <c r="K33" i="87"/>
  <c r="J33" i="87"/>
  <c r="EW33" i="87" s="1"/>
  <c r="K22" i="87"/>
  <c r="J22" i="87"/>
  <c r="EW22" i="87" s="1"/>
  <c r="K36" i="87"/>
  <c r="J36" i="87"/>
  <c r="EW36" i="87" s="1"/>
  <c r="K31" i="87"/>
  <c r="J31" i="87"/>
  <c r="EW31" i="87" s="1"/>
  <c r="J10" i="87"/>
  <c r="EW10" i="87" s="1"/>
  <c r="K25" i="87"/>
  <c r="J25" i="87"/>
  <c r="EW25" i="87" s="1"/>
  <c r="K30" i="87"/>
  <c r="J30" i="87"/>
  <c r="EW30" i="87" s="1"/>
  <c r="EW37" i="87"/>
  <c r="AJ20" i="87"/>
  <c r="G20" i="87" s="1"/>
  <c r="ET20" i="87"/>
  <c r="FX20" i="87"/>
  <c r="AJ28" i="87"/>
  <c r="G28" i="87" s="1"/>
  <c r="ET28" i="87"/>
  <c r="FX28" i="87"/>
  <c r="AJ11" i="87"/>
  <c r="G11" i="87" s="1"/>
  <c r="ET11" i="87"/>
  <c r="FX11" i="87"/>
  <c r="AJ32" i="87"/>
  <c r="G32" i="87" s="1"/>
  <c r="ET32" i="87"/>
  <c r="FX32" i="87"/>
  <c r="AJ34" i="87"/>
  <c r="G34" i="87" s="1"/>
  <c r="ET34" i="87"/>
  <c r="FX34" i="87"/>
  <c r="AJ29" i="87"/>
  <c r="G29" i="87" s="1"/>
  <c r="ET29" i="87"/>
  <c r="FX29" i="87"/>
  <c r="AJ12" i="87"/>
  <c r="G12" i="87" s="1"/>
  <c r="ET12" i="87"/>
  <c r="FX12" i="87"/>
  <c r="AJ16" i="87"/>
  <c r="G16" i="87" s="1"/>
  <c r="ET16" i="87"/>
  <c r="FX16" i="87"/>
  <c r="AJ26" i="87"/>
  <c r="G26" i="87" s="1"/>
  <c r="ET26" i="87"/>
  <c r="FX26" i="87"/>
  <c r="AJ38" i="87"/>
  <c r="G38" i="87" s="1"/>
  <c r="ET38" i="87"/>
  <c r="FX38" i="87"/>
  <c r="AJ39" i="87"/>
  <c r="G39" i="87" s="1"/>
  <c r="ET39" i="87"/>
  <c r="FX39" i="87"/>
  <c r="EV19" i="92" l="1"/>
  <c r="EV13" i="92"/>
  <c r="EU19" i="92"/>
  <c r="EU13" i="92"/>
  <c r="EV11" i="91"/>
  <c r="EV23" i="91"/>
  <c r="EU18" i="91"/>
  <c r="EU9" i="90"/>
  <c r="EU21" i="90"/>
  <c r="EV9" i="90"/>
  <c r="EV21" i="90"/>
  <c r="EU17" i="89"/>
  <c r="EV41" i="89"/>
  <c r="EU16" i="89"/>
  <c r="EV14" i="89"/>
  <c r="EU38" i="89"/>
  <c r="EV30" i="89"/>
  <c r="EU22" i="89"/>
  <c r="J44" i="87"/>
  <c r="EW44" i="87" s="1"/>
  <c r="J41" i="87"/>
  <c r="EW41" i="87" s="1"/>
  <c r="K43" i="87"/>
  <c r="J45" i="87"/>
  <c r="EW45" i="87" s="1"/>
  <c r="K44" i="87"/>
  <c r="K41" i="87"/>
  <c r="J40" i="87"/>
  <c r="EW40" i="87" s="1"/>
  <c r="J24" i="87"/>
  <c r="EW24" i="87" s="1"/>
  <c r="K14" i="87"/>
  <c r="K17" i="87"/>
  <c r="K10" i="87"/>
  <c r="EU11" i="91"/>
  <c r="EU15" i="91"/>
  <c r="EU19" i="91"/>
  <c r="EV18" i="91"/>
  <c r="EU14" i="91"/>
  <c r="EV14" i="91"/>
  <c r="EV10" i="89"/>
  <c r="K45" i="87"/>
  <c r="J42" i="87"/>
  <c r="EW42" i="87" s="1"/>
  <c r="K40" i="87"/>
  <c r="K42" i="87"/>
  <c r="K19" i="87"/>
  <c r="K23" i="87"/>
  <c r="K18" i="87"/>
  <c r="K9" i="87"/>
  <c r="K27" i="87"/>
  <c r="EV30" i="93"/>
  <c r="EU30" i="93"/>
  <c r="EW30" i="93"/>
  <c r="EV32" i="93"/>
  <c r="EU32" i="93"/>
  <c r="EW32" i="93"/>
  <c r="EU18" i="93"/>
  <c r="EV18" i="93"/>
  <c r="EW18" i="93"/>
  <c r="EU13" i="93"/>
  <c r="EV13" i="93"/>
  <c r="EW13" i="93"/>
  <c r="EU10" i="93"/>
  <c r="EV10" i="93"/>
  <c r="EW10" i="93"/>
  <c r="EU28" i="93"/>
  <c r="EV28" i="93"/>
  <c r="EW28" i="93"/>
  <c r="EU23" i="93"/>
  <c r="EV23" i="93"/>
  <c r="EW23" i="93"/>
  <c r="EU22" i="93"/>
  <c r="EV22" i="93"/>
  <c r="EW22" i="93"/>
  <c r="EU19" i="93"/>
  <c r="EV19" i="93"/>
  <c r="EW19" i="93"/>
  <c r="EU25" i="93"/>
  <c r="EV25" i="93"/>
  <c r="EW25" i="93"/>
  <c r="EU16" i="92"/>
  <c r="EV16" i="92"/>
  <c r="EW16" i="92"/>
  <c r="EV11" i="92"/>
  <c r="EU11" i="92"/>
  <c r="EW11" i="92"/>
  <c r="EU9" i="91"/>
  <c r="EV9" i="91"/>
  <c r="EW9" i="91"/>
  <c r="EV22" i="90"/>
  <c r="EU22" i="90"/>
  <c r="EW22" i="90"/>
  <c r="EV40" i="90"/>
  <c r="EU40" i="90"/>
  <c r="EW40" i="90"/>
  <c r="EV31" i="89"/>
  <c r="EU31" i="89"/>
  <c r="EW31" i="89"/>
  <c r="EU33" i="89"/>
  <c r="EV33" i="89"/>
  <c r="EW33" i="89"/>
  <c r="EV31" i="88"/>
  <c r="EU31" i="88"/>
  <c r="EW31" i="88"/>
  <c r="EV35" i="88"/>
  <c r="EU35" i="88"/>
  <c r="EW35" i="88"/>
  <c r="EV28" i="88"/>
  <c r="EU28" i="88"/>
  <c r="EW28" i="88"/>
  <c r="EV24" i="88"/>
  <c r="EU24" i="88"/>
  <c r="EW24" i="88"/>
  <c r="EV33" i="88"/>
  <c r="EU33" i="88"/>
  <c r="EW33" i="88"/>
  <c r="J27" i="87"/>
  <c r="EW27" i="87" s="1"/>
  <c r="K21" i="87"/>
  <c r="J19" i="87"/>
  <c r="EW19" i="87" s="1"/>
  <c r="J23" i="87"/>
  <c r="EW23" i="87" s="1"/>
  <c r="K24" i="87"/>
  <c r="J9" i="87"/>
  <c r="EW9" i="87" s="1"/>
  <c r="J14" i="87"/>
  <c r="EW14" i="87" s="1"/>
  <c r="K13" i="87"/>
  <c r="J17" i="87"/>
  <c r="EW17" i="87" s="1"/>
  <c r="J13" i="87"/>
  <c r="EW13" i="87" s="1"/>
  <c r="J18" i="87"/>
  <c r="EW18" i="87" s="1"/>
  <c r="J21" i="87"/>
  <c r="EW21" i="87" s="1"/>
  <c r="J38" i="87"/>
  <c r="EW38" i="87" s="1"/>
  <c r="K38" i="87"/>
  <c r="J16" i="87"/>
  <c r="EW16" i="87" s="1"/>
  <c r="K16" i="87"/>
  <c r="J29" i="87"/>
  <c r="EW29" i="87" s="1"/>
  <c r="K29" i="87"/>
  <c r="J32" i="87"/>
  <c r="K32" i="87"/>
  <c r="J28" i="87"/>
  <c r="EW28" i="87" s="1"/>
  <c r="K28" i="87"/>
  <c r="EU44" i="87"/>
  <c r="EV43" i="87"/>
  <c r="EU43" i="87"/>
  <c r="EU42" i="87"/>
  <c r="EU41" i="87"/>
  <c r="EV40" i="87"/>
  <c r="EU40" i="87"/>
  <c r="J39" i="87"/>
  <c r="K39" i="87"/>
  <c r="J26" i="87"/>
  <c r="K26" i="87"/>
  <c r="J12" i="87"/>
  <c r="K12" i="87"/>
  <c r="J34" i="87"/>
  <c r="K34" i="87"/>
  <c r="J11" i="87"/>
  <c r="K11" i="87"/>
  <c r="J20" i="87"/>
  <c r="K20" i="87"/>
  <c r="EV19" i="87"/>
  <c r="EU30" i="87"/>
  <c r="EV30" i="87"/>
  <c r="EU25" i="87"/>
  <c r="EV25" i="87"/>
  <c r="EU10" i="87"/>
  <c r="EV10" i="87"/>
  <c r="EU31" i="87"/>
  <c r="EV31" i="87"/>
  <c r="EU36" i="87"/>
  <c r="EV36" i="87"/>
  <c r="EU22" i="87"/>
  <c r="EV22" i="87"/>
  <c r="EU33" i="87"/>
  <c r="EV33" i="87"/>
  <c r="EU35" i="87"/>
  <c r="EV35" i="87"/>
  <c r="EU15" i="87"/>
  <c r="EV15" i="87"/>
  <c r="EU37" i="87"/>
  <c r="EV37" i="87"/>
  <c r="EW32" i="87"/>
  <c r="EV44" i="87" l="1"/>
  <c r="EV41" i="87"/>
  <c r="EV24" i="87"/>
  <c r="EV42" i="87"/>
  <c r="EU27" i="87"/>
  <c r="EU24" i="87"/>
  <c r="EU45" i="87"/>
  <c r="EV45" i="87"/>
  <c r="EV21" i="87"/>
  <c r="EU13" i="87"/>
  <c r="EV27" i="87"/>
  <c r="EV14" i="87"/>
  <c r="EU19" i="87"/>
  <c r="EV13" i="87"/>
  <c r="EU14" i="87"/>
  <c r="EU23" i="87"/>
  <c r="EV23" i="87"/>
  <c r="EV9" i="87"/>
  <c r="EU9" i="87"/>
  <c r="EV17" i="87"/>
  <c r="EU17" i="87"/>
  <c r="EV18" i="87"/>
  <c r="EU21" i="87"/>
  <c r="EU18" i="87"/>
  <c r="EV20" i="87"/>
  <c r="EU20" i="87"/>
  <c r="EV11" i="87"/>
  <c r="EU11" i="87"/>
  <c r="EV34" i="87"/>
  <c r="EU34" i="87"/>
  <c r="EV12" i="87"/>
  <c r="EU12" i="87"/>
  <c r="EV26" i="87"/>
  <c r="EU26" i="87"/>
  <c r="EV39" i="87"/>
  <c r="EU39" i="87"/>
  <c r="EV28" i="87"/>
  <c r="EU28" i="87"/>
  <c r="EV32" i="87"/>
  <c r="EU32" i="87"/>
  <c r="EV29" i="87"/>
  <c r="EU29" i="87"/>
  <c r="EV16" i="87"/>
  <c r="EU16" i="87"/>
  <c r="EV38" i="87"/>
  <c r="EU38" i="87"/>
  <c r="EW11" i="87"/>
  <c r="EW12" i="87"/>
  <c r="EW39" i="87"/>
  <c r="EW20" i="87"/>
  <c r="EW34" i="87"/>
  <c r="EW26" i="87"/>
</calcChain>
</file>

<file path=xl/sharedStrings.xml><?xml version="1.0" encoding="utf-8"?>
<sst xmlns="http://schemas.openxmlformats.org/spreadsheetml/2006/main" count="961" uniqueCount="218">
  <si>
    <t>Ст. №</t>
  </si>
  <si>
    <t>Мото</t>
  </si>
  <si>
    <t>I-й заезд</t>
  </si>
  <si>
    <t>II-й заезд</t>
  </si>
  <si>
    <t>сх</t>
  </si>
  <si>
    <t>cx</t>
  </si>
  <si>
    <t>первый заезд личные очки</t>
  </si>
  <si>
    <t>второй заезд личные очки</t>
  </si>
  <si>
    <t>Первый заезд командные очки</t>
  </si>
  <si>
    <t>Второй заезд командные очки</t>
  </si>
  <si>
    <t>место</t>
  </si>
  <si>
    <t>Н. Стро</t>
  </si>
  <si>
    <t>В. стро</t>
  </si>
  <si>
    <t>Сумма очк. в командном зачете</t>
  </si>
  <si>
    <t>мин</t>
  </si>
  <si>
    <t>первый этап</t>
  </si>
  <si>
    <t>очки</t>
  </si>
  <si>
    <t>sym</t>
  </si>
  <si>
    <t>Sym</t>
  </si>
  <si>
    <t>чр1</t>
  </si>
  <si>
    <t>чр2</t>
  </si>
  <si>
    <t xml:space="preserve">Место </t>
  </si>
  <si>
    <t>Главный судья</t>
  </si>
  <si>
    <t>Команда</t>
  </si>
  <si>
    <t>ПРОТОКОЛ  ЛИЧНОГО  ЗАЧЕТА</t>
  </si>
  <si>
    <t>Фамилия, Имя</t>
  </si>
  <si>
    <t xml:space="preserve"> </t>
  </si>
  <si>
    <t>ОЧКИ</t>
  </si>
  <si>
    <t>СУММА ОЧКОВ</t>
  </si>
  <si>
    <t xml:space="preserve">                                                                                                      </t>
  </si>
  <si>
    <t>Секретарь</t>
  </si>
  <si>
    <t>Москва, Крылатское (RRGmoto)                                                                          26 декабря 2020 год</t>
  </si>
  <si>
    <t xml:space="preserve">Чемпионат г.Москвы по суперкроссу </t>
  </si>
  <si>
    <t>Класс 50 см3</t>
  </si>
  <si>
    <t>Класс 65 см3</t>
  </si>
  <si>
    <t>Класс 85 см3</t>
  </si>
  <si>
    <t>Класс 125 см3</t>
  </si>
  <si>
    <t>Класс 250 см3</t>
  </si>
  <si>
    <t>Класс ХОББИ 1(до 35 лет)</t>
  </si>
  <si>
    <t>Класс ХОББИ 2(с 35 лет)</t>
  </si>
  <si>
    <t>Назаров Максим</t>
  </si>
  <si>
    <t>NazarovMxtraining</t>
  </si>
  <si>
    <t>Мангушев Павел</t>
  </si>
  <si>
    <t>лично Санкт-Петербург</t>
  </si>
  <si>
    <t>Назаров Артемий</t>
  </si>
  <si>
    <t>СТК Тупак Шампур</t>
  </si>
  <si>
    <t>Сычев Владимир</t>
  </si>
  <si>
    <t>ЦСКА</t>
  </si>
  <si>
    <t>Акулиничев Клим</t>
  </si>
  <si>
    <t>Kondrovo_mx</t>
  </si>
  <si>
    <t>Тихончик Иван</t>
  </si>
  <si>
    <t>GTMX</t>
  </si>
  <si>
    <t>Скоробогатов Артем</t>
  </si>
  <si>
    <t>лично Нижний Новгород</t>
  </si>
  <si>
    <t>Колосков Глеб</t>
  </si>
  <si>
    <t>Галлакс</t>
  </si>
  <si>
    <t>Корняков Егор</t>
  </si>
  <si>
    <t>RRG</t>
  </si>
  <si>
    <t>Копанев Дмитрий</t>
  </si>
  <si>
    <t>Мотокидз</t>
  </si>
  <si>
    <t>Каменская Ярослава</t>
  </si>
  <si>
    <t>Колосков Егор</t>
  </si>
  <si>
    <t>Чижиков Андрей</t>
  </si>
  <si>
    <t>RRGmoto</t>
  </si>
  <si>
    <t>Селиверстов Даниил</t>
  </si>
  <si>
    <t>Flower of life</t>
  </si>
  <si>
    <t>Чеботарев Иван</t>
  </si>
  <si>
    <t>Грохотов Илья</t>
  </si>
  <si>
    <t>Flower of life MX school</t>
  </si>
  <si>
    <t>Таломбасов Кирилл</t>
  </si>
  <si>
    <t>МхМастер</t>
  </si>
  <si>
    <t>Шкляр Александр</t>
  </si>
  <si>
    <t>NazarovsMXschool</t>
  </si>
  <si>
    <t>Петришина Алена</t>
  </si>
  <si>
    <t>Motokidz</t>
  </si>
  <si>
    <t>Ульянов Никита</t>
  </si>
  <si>
    <t>RRG Racing</t>
  </si>
  <si>
    <t>Новожилов Ярослав</t>
  </si>
  <si>
    <t>Кулагин Максим</t>
  </si>
  <si>
    <t>Кузьмин Кирилл</t>
  </si>
  <si>
    <t>Flower of life mx school</t>
  </si>
  <si>
    <t>Грдилян Георгий</t>
  </si>
  <si>
    <t>Лесман Григорий</t>
  </si>
  <si>
    <t>Воронова Анастасия</t>
  </si>
  <si>
    <t>Антохин Захар</t>
  </si>
  <si>
    <t>СШОР МО-Галлакс г.Мытищи</t>
  </si>
  <si>
    <t>Шамшин Даниил</t>
  </si>
  <si>
    <t>Говядинов Алексей</t>
  </si>
  <si>
    <t>Задоров Александр</t>
  </si>
  <si>
    <t>лично Иваново</t>
  </si>
  <si>
    <t>Заварин Артем</t>
  </si>
  <si>
    <t>MxMaster</t>
  </si>
  <si>
    <t>Вырлан Ярослав</t>
  </si>
  <si>
    <t>AVANTIS RACING TEAM</t>
  </si>
  <si>
    <t>Пальчиков Михаил</t>
  </si>
  <si>
    <t>Кудряшов Федор</t>
  </si>
  <si>
    <t>Антохин Егор</t>
  </si>
  <si>
    <t>Иванова Соня</t>
  </si>
  <si>
    <t>Осто-Луч, Назаров</t>
  </si>
  <si>
    <t>Герасимов Игорь</t>
  </si>
  <si>
    <t>Амельчев Егор</t>
  </si>
  <si>
    <t>Шевелев Тимур</t>
  </si>
  <si>
    <t>Flower of life MXSchool</t>
  </si>
  <si>
    <t>Внуково МХ</t>
  </si>
  <si>
    <t>Лобашев Егор</t>
  </si>
  <si>
    <t>лично Белоусово</t>
  </si>
  <si>
    <t>Мартынов Елисей</t>
  </si>
  <si>
    <t>МК"Дружба" Верея</t>
  </si>
  <si>
    <t>Иванютин Максим</t>
  </si>
  <si>
    <t>OSTO-LUCH(Ivanyutin MX School)Moscow</t>
  </si>
  <si>
    <t>Есионов Роман</t>
  </si>
  <si>
    <t>SSMX</t>
  </si>
  <si>
    <t>Руковишников Тимофей</t>
  </si>
  <si>
    <t>Питбайк России Горки Юность</t>
  </si>
  <si>
    <t>Здоронок Иван</t>
  </si>
  <si>
    <t>Мараев Артем</t>
  </si>
  <si>
    <t>Motorrika Junior Team</t>
  </si>
  <si>
    <t>Коротеев Алексей</t>
  </si>
  <si>
    <t>Николаев Никита</t>
  </si>
  <si>
    <t>Полежаев Артем</t>
  </si>
  <si>
    <t>СТК"Экстрим" Коломна</t>
  </si>
  <si>
    <t>Кравченко Максим</t>
  </si>
  <si>
    <t>Хабиров Илья</t>
  </si>
  <si>
    <t>лично Москва</t>
  </si>
  <si>
    <t>Ромачев Никита</t>
  </si>
  <si>
    <t>Осипов Роман</t>
  </si>
  <si>
    <t>Осто-Луч Петрово Дальнее</t>
  </si>
  <si>
    <t>Вырлан Ян</t>
  </si>
  <si>
    <t>Данилов Андрей</t>
  </si>
  <si>
    <t>MotoDro4erZZ</t>
  </si>
  <si>
    <t>Корнеев Вадим</t>
  </si>
  <si>
    <t>PitbikeRussia</t>
  </si>
  <si>
    <t>Ротнов Андрей</t>
  </si>
  <si>
    <t>NazarovMXSchool</t>
  </si>
  <si>
    <t>Орлов Степан</t>
  </si>
  <si>
    <t>Чернов Александр</t>
  </si>
  <si>
    <t>Андеграунд МХ</t>
  </si>
  <si>
    <t>Кулаковский Антон</t>
  </si>
  <si>
    <t>Ронь Виктор</t>
  </si>
  <si>
    <t>Мотокросс Троицк</t>
  </si>
  <si>
    <t>Гришин Виктор</t>
  </si>
  <si>
    <t>Осто-Луч Петрово-Дальнее</t>
  </si>
  <si>
    <t>Нечаев Андрей</t>
  </si>
  <si>
    <t>Цыденов Николай</t>
  </si>
  <si>
    <t>лично Истра</t>
  </si>
  <si>
    <t>Лобанов Петр</t>
  </si>
  <si>
    <t>Войцеховский Александр</t>
  </si>
  <si>
    <t>Жуков Антон</t>
  </si>
  <si>
    <t xml:space="preserve">лично </t>
  </si>
  <si>
    <t>Арманов Сергей</t>
  </si>
  <si>
    <t>BSE Красные Крылья Зубренок</t>
  </si>
  <si>
    <t>Бирюков Алексей</t>
  </si>
  <si>
    <t>Box 800mxshop</t>
  </si>
  <si>
    <t>Орлов Сергей</t>
  </si>
  <si>
    <t>Блохин Илья</t>
  </si>
  <si>
    <t>ЦТВС</t>
  </si>
  <si>
    <t>Алехин Илья</t>
  </si>
  <si>
    <t>Шамшин Петр</t>
  </si>
  <si>
    <t>лично Мытищи</t>
  </si>
  <si>
    <t>Anarchy Racing</t>
  </si>
  <si>
    <t>Невмержицкий Вячеслав</t>
  </si>
  <si>
    <t>АвтоМотоАльянс</t>
  </si>
  <si>
    <t>Сергеев Дмитрий</t>
  </si>
  <si>
    <t>Тесленко Артем</t>
  </si>
  <si>
    <t>Ворона Роман</t>
  </si>
  <si>
    <t>Совбянов Роман</t>
  </si>
  <si>
    <t>Модзгвришвили Роман</t>
  </si>
  <si>
    <t>RRG Moto</t>
  </si>
  <si>
    <t>Золотов Игорь</t>
  </si>
  <si>
    <t>Kondrovo MX</t>
  </si>
  <si>
    <t>Сычев Константин</t>
  </si>
  <si>
    <t>Перепелица Игорь</t>
  </si>
  <si>
    <t>Балябин Сергей</t>
  </si>
  <si>
    <t>Воронцов Александр</t>
  </si>
  <si>
    <t>Одинцов Алексей</t>
  </si>
  <si>
    <t>Naracing</t>
  </si>
  <si>
    <t>Мочалов Сергейй</t>
  </si>
  <si>
    <t>Селиверстов Сергей</t>
  </si>
  <si>
    <t>Flower of life MX School</t>
  </si>
  <si>
    <t>Вишняков Андрей</t>
  </si>
  <si>
    <t>Nazarov mx school</t>
  </si>
  <si>
    <t>Мосин Иван</t>
  </si>
  <si>
    <t>Серов Тимофей</t>
  </si>
  <si>
    <t>ДОСААФ Выселки</t>
  </si>
  <si>
    <t>Новиков Тимофей</t>
  </si>
  <si>
    <t>Стерин Сергей</t>
  </si>
  <si>
    <t>Столпер Виталий</t>
  </si>
  <si>
    <t>Баранов Александр</t>
  </si>
  <si>
    <t>Волков Сергей</t>
  </si>
  <si>
    <t>СТК "Весна" г.Владимир</t>
  </si>
  <si>
    <t>Костров Александр</t>
  </si>
  <si>
    <t>Гордиевский Савелий</t>
  </si>
  <si>
    <t>Литемченко Даниил</t>
  </si>
  <si>
    <t xml:space="preserve">лично МО </t>
  </si>
  <si>
    <t>Мерзлов Назар</t>
  </si>
  <si>
    <t>Шаров Демьян</t>
  </si>
  <si>
    <t>Радишевский Роман</t>
  </si>
  <si>
    <t>Радишевский Арсений</t>
  </si>
  <si>
    <t>Валякин Георгий</t>
  </si>
  <si>
    <t>РЦСП №1 Краснодар</t>
  </si>
  <si>
    <t>Титов Юрий</t>
  </si>
  <si>
    <t>Кузнецов Дмитрий</t>
  </si>
  <si>
    <t>Осто-Луч NazarovMX</t>
  </si>
  <si>
    <t>Протасов Ефим</t>
  </si>
  <si>
    <t>Ivanov Racing Team</t>
  </si>
  <si>
    <t>Лебедев Михаил</t>
  </si>
  <si>
    <t>СШОР МО</t>
  </si>
  <si>
    <t>Михеев Александр</t>
  </si>
  <si>
    <t>лично Белев</t>
  </si>
  <si>
    <t>Алесенко Иван</t>
  </si>
  <si>
    <t>СШОР МО Сборная ДОСААФ России</t>
  </si>
  <si>
    <t>Мукимханов Эльдар</t>
  </si>
  <si>
    <t>нз</t>
  </si>
  <si>
    <t>Рукавишников Тимофей</t>
  </si>
  <si>
    <t>Класс 125 см3 1 заезд</t>
  </si>
  <si>
    <t>Класс 250 см3 1 заезд</t>
  </si>
  <si>
    <t>Класс ХОББИ 1(до 35 лет)1 заезд</t>
  </si>
  <si>
    <t>Класс ХОББИ 2(с 35 лет)1 заезд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</si>
</sst>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2"/>
      <name val="Arial"/>
      <family val="2"/>
      <charset val="204"/>
    </font>
    <font>
      <sz val="28"/>
      <name val="Arial"/>
      <family val="2"/>
      <charset val="204"/>
    </font>
    <font>
      <sz val="75"/>
      <name val="Arial"/>
      <family val="2"/>
      <charset val="204"/>
    </font>
    <font>
      <sz val="10"/>
      <color indexed="63"/>
      <name val="Cambria"/>
      <family val="1"/>
      <charset val="204"/>
    </font>
    <font>
      <sz val="10"/>
      <name val="Cambria"/>
      <family val="1"/>
      <charset val="204"/>
    </font>
    <font>
      <b/>
      <u/>
      <sz val="11"/>
      <name val="Cambria"/>
      <family val="1"/>
      <charset val="204"/>
    </font>
    <font>
      <sz val="75"/>
      <name val="Cambria"/>
      <family val="1"/>
      <charset val="204"/>
    </font>
    <font>
      <sz val="11"/>
      <name val="Cambria"/>
      <family val="1"/>
      <charset val="204"/>
    </font>
    <font>
      <b/>
      <sz val="10"/>
      <name val="Cambria"/>
      <family val="1"/>
      <charset val="204"/>
    </font>
    <font>
      <sz val="28"/>
      <name val="Cambria"/>
      <family val="1"/>
      <charset val="204"/>
    </font>
    <font>
      <b/>
      <i/>
      <sz val="28"/>
      <name val="Cambria"/>
      <family val="1"/>
      <charset val="204"/>
    </font>
    <font>
      <b/>
      <sz val="28"/>
      <name val="Cambria"/>
      <family val="1"/>
      <charset val="204"/>
    </font>
    <font>
      <b/>
      <i/>
      <sz val="16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u/>
      <sz val="78"/>
      <name val="Times New Roman"/>
      <family val="1"/>
      <charset val="204"/>
    </font>
    <font>
      <sz val="78"/>
      <name val="Times New Roman"/>
      <family val="1"/>
      <charset val="204"/>
    </font>
    <font>
      <b/>
      <i/>
      <sz val="78"/>
      <name val="Times New Roman"/>
      <family val="1"/>
      <charset val="204"/>
    </font>
    <font>
      <b/>
      <sz val="67"/>
      <name val="Cambria"/>
      <family val="1"/>
      <charset val="204"/>
    </font>
    <font>
      <b/>
      <sz val="57"/>
      <name val="Times New Roman"/>
      <family val="1"/>
      <charset val="204"/>
    </font>
    <font>
      <b/>
      <sz val="75"/>
      <name val="Cambria"/>
      <family val="1"/>
      <charset val="204"/>
    </font>
    <font>
      <b/>
      <sz val="10"/>
      <color indexed="63"/>
      <name val="Cambria"/>
      <family val="1"/>
      <charset val="204"/>
    </font>
    <font>
      <b/>
      <sz val="10"/>
      <name val="Arial"/>
      <family val="2"/>
      <charset val="204"/>
    </font>
    <font>
      <sz val="91"/>
      <name val="Cambria"/>
      <family val="1"/>
      <charset val="204"/>
    </font>
    <font>
      <sz val="85"/>
      <name val="Cambria"/>
      <family val="1"/>
      <charset val="204"/>
    </font>
    <font>
      <sz val="85"/>
      <color indexed="63"/>
      <name val="Cambria"/>
      <family val="1"/>
      <charset val="204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b/>
      <sz val="35"/>
      <name val="Times New Roman"/>
      <family val="1"/>
      <charset val="204"/>
    </font>
    <font>
      <sz val="35"/>
      <name val="Times New Roman"/>
      <family val="1"/>
      <charset val="204"/>
    </font>
    <font>
      <sz val="80"/>
      <name val="Cambria"/>
      <family val="1"/>
      <charset val="204"/>
    </font>
    <font>
      <sz val="80"/>
      <name val="Arial"/>
      <family val="2"/>
      <charset val="204"/>
    </font>
    <font>
      <sz val="90"/>
      <name val="Times New Roman"/>
      <family val="1"/>
      <charset val="204"/>
    </font>
    <font>
      <b/>
      <sz val="90"/>
      <name val="Times New Roman"/>
      <family val="1"/>
      <charset val="204"/>
    </font>
    <font>
      <b/>
      <sz val="9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5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Protection="1">
      <protection locked="0" hidden="1"/>
    </xf>
    <xf numFmtId="0" fontId="5" fillId="0" borderId="0" xfId="0" applyFont="1" applyProtection="1">
      <protection locked="0" hidden="1"/>
    </xf>
    <xf numFmtId="0" fontId="10" fillId="0" borderId="0" xfId="0" applyFont="1"/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0" xfId="0" applyFont="1" applyProtection="1">
      <protection locked="0" hidden="1"/>
    </xf>
    <xf numFmtId="0" fontId="10" fillId="0" borderId="0" xfId="0" applyFont="1" applyAlignment="1" applyProtection="1">
      <alignment horizontal="left"/>
      <protection locked="0" hidden="1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 hidden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 hidden="1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/>
    </xf>
    <xf numFmtId="0" fontId="7" fillId="2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7" fillId="0" borderId="0" xfId="0" applyFont="1" applyAlignment="1" applyProtection="1">
      <alignment horizontal="left"/>
      <protection locked="0"/>
    </xf>
    <xf numFmtId="0" fontId="7" fillId="2" borderId="0" xfId="0" applyFont="1" applyFill="1" applyBorder="1" applyAlignment="1">
      <alignment horizontal="left" vertical="center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left"/>
    </xf>
    <xf numFmtId="0" fontId="23" fillId="2" borderId="0" xfId="0" applyFont="1" applyFill="1" applyProtection="1">
      <protection locked="0"/>
    </xf>
    <xf numFmtId="0" fontId="24" fillId="2" borderId="0" xfId="0" applyFont="1" applyFill="1" applyProtection="1">
      <protection locked="0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25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0" fontId="27" fillId="2" borderId="0" xfId="0" applyFont="1" applyFill="1" applyProtection="1"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4" fillId="0" borderId="10" xfId="0" applyFont="1" applyFill="1" applyBorder="1" applyAlignment="1" applyProtection="1">
      <alignment horizontal="center" vertical="center"/>
      <protection locked="0"/>
    </xf>
    <xf numFmtId="0" fontId="34" fillId="4" borderId="13" xfId="0" applyFont="1" applyFill="1" applyBorder="1" applyAlignment="1"/>
    <xf numFmtId="0" fontId="34" fillId="0" borderId="8" xfId="0" applyFont="1" applyFill="1" applyBorder="1" applyAlignment="1" applyProtection="1">
      <alignment horizontal="center" vertical="center"/>
      <protection locked="0"/>
    </xf>
    <xf numFmtId="0" fontId="34" fillId="0" borderId="13" xfId="0" applyFont="1" applyBorder="1" applyAlignment="1"/>
    <xf numFmtId="0" fontId="34" fillId="4" borderId="13" xfId="0" applyFont="1" applyFill="1" applyBorder="1" applyAlignment="1" applyProtection="1">
      <protection locked="0"/>
    </xf>
    <xf numFmtId="0" fontId="34" fillId="4" borderId="13" xfId="0" applyFont="1" applyFill="1" applyBorder="1" applyAlignment="1" applyProtection="1">
      <alignment wrapText="1"/>
      <protection locked="0"/>
    </xf>
    <xf numFmtId="0" fontId="35" fillId="2" borderId="6" xfId="0" applyFont="1" applyFill="1" applyBorder="1" applyAlignment="1" applyProtection="1">
      <alignment horizontal="center" vertical="center"/>
      <protection locked="0"/>
    </xf>
    <xf numFmtId="0" fontId="34" fillId="0" borderId="6" xfId="0" applyFont="1" applyFill="1" applyBorder="1" applyAlignment="1" applyProtection="1">
      <alignment horizontal="left" vertical="center"/>
      <protection locked="0"/>
    </xf>
    <xf numFmtId="0" fontId="34" fillId="2" borderId="12" xfId="0" applyFont="1" applyFill="1" applyBorder="1" applyAlignment="1" applyProtection="1">
      <alignment horizontal="left" vertical="center" wrapText="1"/>
      <protection locked="0"/>
    </xf>
    <xf numFmtId="0" fontId="35" fillId="2" borderId="11" xfId="0" applyFont="1" applyFill="1" applyBorder="1" applyAlignment="1" applyProtection="1">
      <alignment horizontal="center" vertical="center"/>
      <protection locked="0"/>
    </xf>
    <xf numFmtId="0" fontId="34" fillId="0" borderId="11" xfId="0" applyFont="1" applyFill="1" applyBorder="1" applyAlignment="1" applyProtection="1">
      <alignment horizontal="left" vertical="center"/>
      <protection locked="0"/>
    </xf>
    <xf numFmtId="0" fontId="35" fillId="4" borderId="13" xfId="0" applyFont="1" applyFill="1" applyBorder="1" applyAlignment="1" applyProtection="1">
      <alignment horizontal="center" vertical="center"/>
      <protection locked="0"/>
    </xf>
    <xf numFmtId="0" fontId="34" fillId="4" borderId="13" xfId="0" applyFont="1" applyFill="1" applyBorder="1" applyAlignment="1" applyProtection="1">
      <alignment horizontal="left" vertical="center"/>
      <protection locked="0"/>
    </xf>
    <xf numFmtId="0" fontId="34" fillId="4" borderId="13" xfId="0" applyFont="1" applyFill="1" applyBorder="1" applyAlignment="1" applyProtection="1">
      <alignment horizontal="left" vertical="center" wrapText="1"/>
      <protection locked="0"/>
    </xf>
    <xf numFmtId="0" fontId="34" fillId="4" borderId="13" xfId="0" applyFont="1" applyFill="1" applyBorder="1" applyProtection="1">
      <protection locked="0"/>
    </xf>
    <xf numFmtId="0" fontId="35" fillId="4" borderId="13" xfId="0" applyFont="1" applyFill="1" applyBorder="1" applyAlignment="1">
      <alignment horizontal="center" vertical="center"/>
    </xf>
    <xf numFmtId="0" fontId="36" fillId="4" borderId="13" xfId="0" applyFont="1" applyFill="1" applyBorder="1" applyAlignment="1" applyProtection="1">
      <alignment horizontal="center" vertical="center"/>
      <protection locked="0"/>
    </xf>
    <xf numFmtId="0" fontId="35" fillId="5" borderId="13" xfId="0" applyFont="1" applyFill="1" applyBorder="1" applyAlignment="1">
      <alignment horizontal="center" vertical="center"/>
    </xf>
    <xf numFmtId="0" fontId="35" fillId="5" borderId="13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35" fillId="4" borderId="0" xfId="0" applyFont="1" applyFill="1" applyBorder="1" applyAlignment="1">
      <alignment horizontal="center" vertical="center"/>
    </xf>
    <xf numFmtId="0" fontId="34" fillId="4" borderId="0" xfId="0" applyFont="1" applyFill="1" applyBorder="1" applyAlignment="1"/>
    <xf numFmtId="0" fontId="3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35" fillId="6" borderId="13" xfId="0" applyFont="1" applyFill="1" applyBorder="1" applyAlignment="1" applyProtection="1">
      <alignment horizontal="center" vertical="center"/>
      <protection locked="0"/>
    </xf>
    <xf numFmtId="0" fontId="35" fillId="6" borderId="13" xfId="0" applyFont="1" applyFill="1" applyBorder="1" applyAlignment="1">
      <alignment horizontal="center" vertical="center"/>
    </xf>
    <xf numFmtId="0" fontId="28" fillId="2" borderId="29" xfId="0" applyFont="1" applyFill="1" applyBorder="1" applyAlignment="1" applyProtection="1">
      <alignment horizontal="center" vertical="center" wrapText="1"/>
      <protection locked="0"/>
    </xf>
    <xf numFmtId="0" fontId="29" fillId="2" borderId="30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 applyProtection="1">
      <alignment horizontal="center" vertical="center" wrapText="1"/>
      <protection locked="0"/>
    </xf>
    <xf numFmtId="0" fontId="28" fillId="2" borderId="14" xfId="0" applyFont="1" applyFill="1" applyBorder="1" applyAlignment="1" applyProtection="1">
      <alignment horizontal="center" vertical="center" wrapText="1"/>
      <protection locked="0"/>
    </xf>
    <xf numFmtId="0" fontId="28" fillId="2" borderId="15" xfId="0" applyFont="1" applyFill="1" applyBorder="1" applyAlignment="1" applyProtection="1">
      <alignment horizontal="center" vertical="center" wrapText="1"/>
      <protection locked="0"/>
    </xf>
    <xf numFmtId="0" fontId="28" fillId="2" borderId="16" xfId="0" applyFont="1" applyFill="1" applyBorder="1" applyAlignment="1" applyProtection="1">
      <alignment horizontal="center" vertical="center" wrapText="1"/>
      <protection locked="0"/>
    </xf>
    <xf numFmtId="0" fontId="30" fillId="2" borderId="27" xfId="0" applyFont="1" applyFill="1" applyBorder="1" applyAlignment="1" applyProtection="1">
      <alignment horizontal="center" vertical="center" wrapText="1"/>
      <protection locked="0"/>
    </xf>
    <xf numFmtId="0" fontId="31" fillId="2" borderId="2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5" fillId="0" borderId="0" xfId="0" applyFont="1" applyAlignment="1"/>
    <xf numFmtId="0" fontId="21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 applyProtection="1">
      <alignment horizontal="center" vertical="center" wrapText="1"/>
      <protection locked="0"/>
    </xf>
    <xf numFmtId="0" fontId="31" fillId="2" borderId="18" xfId="0" applyFont="1" applyFill="1" applyBorder="1" applyAlignment="1" applyProtection="1">
      <alignment horizontal="center" vertical="center" wrapText="1"/>
      <protection locked="0"/>
    </xf>
    <xf numFmtId="0" fontId="31" fillId="2" borderId="19" xfId="0" applyFont="1" applyFill="1" applyBorder="1" applyAlignment="1" applyProtection="1">
      <alignment horizontal="center" vertical="center" wrapText="1"/>
      <protection locked="0"/>
    </xf>
    <xf numFmtId="0" fontId="30" fillId="2" borderId="20" xfId="0" applyFont="1" applyFill="1" applyBorder="1" applyAlignment="1" applyProtection="1">
      <alignment horizontal="center" vertical="center" wrapText="1"/>
      <protection locked="0"/>
    </xf>
    <xf numFmtId="0" fontId="31" fillId="2" borderId="21" xfId="0" applyFont="1" applyFill="1" applyBorder="1" applyAlignment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0" fillId="2" borderId="24" xfId="0" applyFont="1" applyFill="1" applyBorder="1" applyAlignment="1" applyProtection="1">
      <alignment horizontal="center" vertical="center" wrapText="1"/>
      <protection locked="0"/>
    </xf>
    <xf numFmtId="0" fontId="31" fillId="2" borderId="24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 applyProtection="1">
      <alignment horizontal="center" vertical="center" wrapText="1"/>
      <protection locked="0"/>
    </xf>
    <xf numFmtId="0" fontId="31" fillId="2" borderId="31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 applyProtection="1">
      <alignment horizontal="center" vertical="center" wrapText="1"/>
      <protection locked="0"/>
    </xf>
    <xf numFmtId="0" fontId="30" fillId="2" borderId="25" xfId="0" applyFont="1" applyFill="1" applyBorder="1" applyAlignment="1" applyProtection="1">
      <alignment horizontal="center" vertical="center" wrapText="1"/>
      <protection locked="0"/>
    </xf>
    <xf numFmtId="0" fontId="31" fillId="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IW58"/>
  <sheetViews>
    <sheetView view="pageBreakPreview" zoomScale="17" zoomScaleNormal="20" zoomScaleSheetLayoutView="17" zoomScalePageLayoutView="75" workbookViewId="0">
      <selection activeCell="B9" sqref="B9:B23"/>
    </sheetView>
  </sheetViews>
  <sheetFormatPr defaultColWidth="9.109375" defaultRowHeight="13.2" x14ac:dyDescent="0.25"/>
  <cols>
    <col min="1" max="1" width="27" style="4" customWidth="1"/>
    <col min="2" max="2" width="42.33203125" style="63" customWidth="1"/>
    <col min="3" max="3" width="247" style="4" customWidth="1"/>
    <col min="4" max="4" width="237.88671875" style="66" customWidth="1"/>
    <col min="5" max="5" width="26.5546875" style="4" customWidth="1"/>
    <col min="6" max="6" width="23" style="4" customWidth="1"/>
    <col min="7" max="7" width="26.5546875" style="4" customWidth="1"/>
    <col min="8" max="8" width="23" style="4" customWidth="1"/>
    <col min="9" max="9" width="28" style="4" customWidth="1"/>
    <col min="10" max="10" width="45.88671875" style="4" customWidth="1"/>
    <col min="11" max="11" width="0.6640625" style="1" customWidth="1"/>
    <col min="12" max="12" width="9.109375" hidden="1" customWidth="1"/>
    <col min="13" max="13" width="7.5546875" style="1" hidden="1" customWidth="1"/>
    <col min="14" max="125" width="7.109375" style="1" hidden="1" customWidth="1"/>
    <col min="126" max="128" width="9.109375" hidden="1" customWidth="1"/>
    <col min="129" max="142" width="8.5546875" style="1" hidden="1" customWidth="1"/>
    <col min="143" max="144" width="7.109375" style="1" hidden="1" customWidth="1"/>
    <col min="145" max="145" width="8.5546875" style="1" hidden="1" customWidth="1"/>
    <col min="146" max="146" width="8.6640625" style="2" hidden="1" customWidth="1"/>
    <col min="147" max="147" width="6.109375" style="2" hidden="1" customWidth="1"/>
    <col min="148" max="148" width="8" style="2" hidden="1" customWidth="1"/>
    <col min="149" max="149" width="3.6640625" style="2" hidden="1" customWidth="1"/>
    <col min="150" max="150" width="9.109375" style="2" hidden="1" customWidth="1"/>
    <col min="151" max="151" width="10" style="1" hidden="1" customWidth="1"/>
    <col min="152" max="152" width="8.109375" style="1" hidden="1" customWidth="1"/>
    <col min="153" max="153" width="7.5546875" style="1" hidden="1" customWidth="1"/>
    <col min="154" max="154" width="9.5546875" style="1" hidden="1" customWidth="1"/>
    <col min="155" max="155" width="5.5546875" style="1" hidden="1" customWidth="1"/>
    <col min="156" max="157" width="5.44140625" style="1" hidden="1" customWidth="1"/>
    <col min="158" max="203" width="3.6640625" style="1" hidden="1" customWidth="1"/>
    <col min="204" max="204" width="7.44140625" style="1" hidden="1" customWidth="1"/>
    <col min="205" max="225" width="3.6640625" style="1" hidden="1" customWidth="1"/>
    <col min="226" max="226" width="5.44140625" style="1" hidden="1" customWidth="1"/>
    <col min="227" max="227" width="5.6640625" style="1" hidden="1" customWidth="1"/>
    <col min="228" max="248" width="3.6640625" style="1" hidden="1" customWidth="1"/>
    <col min="249" max="249" width="5" style="1" hidden="1" customWidth="1"/>
    <col min="250" max="250" width="5.109375" style="1" hidden="1" customWidth="1"/>
    <col min="251" max="251" width="5" style="1" hidden="1" customWidth="1"/>
    <col min="252" max="252" width="7" style="1" hidden="1" customWidth="1"/>
    <col min="253" max="253" width="7.109375" style="1" hidden="1" customWidth="1"/>
    <col min="254" max="255" width="9.109375" style="1" hidden="1" customWidth="1"/>
    <col min="256" max="256" width="32.6640625" style="1" customWidth="1"/>
    <col min="257" max="257" width="36.88671875" style="1" customWidth="1"/>
    <col min="258" max="16384" width="9.109375" style="1"/>
  </cols>
  <sheetData>
    <row r="1" spans="1:257" ht="145.5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54"/>
      <c r="K1" s="108"/>
      <c r="L1" s="11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1"/>
      <c r="DW1" s="11"/>
      <c r="DX1" s="11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3"/>
      <c r="EQ1" s="13"/>
      <c r="ER1" s="13"/>
      <c r="ES1" s="13"/>
      <c r="ET1" s="13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7" ht="99.6" customHeight="1" x14ac:dyDescent="0.25">
      <c r="A2" s="109" t="s">
        <v>24</v>
      </c>
      <c r="B2" s="109"/>
      <c r="C2" s="109"/>
      <c r="D2" s="109"/>
      <c r="E2" s="109"/>
      <c r="F2" s="109"/>
      <c r="G2" s="109"/>
      <c r="H2" s="109"/>
      <c r="I2" s="109"/>
      <c r="J2" s="55"/>
      <c r="K2" s="108"/>
      <c r="L2" s="11"/>
      <c r="M2" s="1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1"/>
      <c r="DW2" s="11"/>
      <c r="DX2" s="11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3"/>
      <c r="EQ2" s="13"/>
      <c r="ER2" s="13"/>
      <c r="ES2" s="13"/>
      <c r="ET2" s="13"/>
      <c r="EU2" s="12"/>
      <c r="EV2" s="12"/>
      <c r="EW2" s="12"/>
      <c r="EX2" s="12"/>
      <c r="EY2" s="12"/>
      <c r="EZ2" s="12"/>
      <c r="FA2" s="12"/>
      <c r="FB2" s="16"/>
      <c r="FC2" s="16"/>
      <c r="FD2" s="16"/>
      <c r="FE2" s="17"/>
      <c r="FF2" s="17"/>
      <c r="FG2" s="17"/>
      <c r="FH2" s="17"/>
      <c r="FI2" s="18"/>
      <c r="FJ2" s="18"/>
      <c r="FK2" s="18"/>
      <c r="FL2" s="18"/>
      <c r="FM2" s="18"/>
      <c r="FN2" s="18" t="s">
        <v>15</v>
      </c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2"/>
      <c r="IU2" s="12"/>
      <c r="IV2" s="12"/>
    </row>
    <row r="3" spans="1:257" s="5" customFormat="1" ht="93.75" customHeight="1" x14ac:dyDescent="0.55000000000000004">
      <c r="A3" s="110" t="s">
        <v>31</v>
      </c>
      <c r="B3" s="110"/>
      <c r="C3" s="110"/>
      <c r="D3" s="110"/>
      <c r="E3" s="110"/>
      <c r="F3" s="110"/>
      <c r="G3" s="110"/>
      <c r="H3" s="110"/>
      <c r="I3" s="110"/>
      <c r="J3" s="110"/>
      <c r="K3" s="108"/>
      <c r="L3" s="19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19"/>
      <c r="DW3" s="19"/>
      <c r="DX3" s="19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0"/>
      <c r="EQ3" s="20"/>
      <c r="ER3" s="20"/>
      <c r="ES3" s="20"/>
      <c r="ET3" s="20"/>
      <c r="EU3" s="21"/>
      <c r="EV3" s="21"/>
      <c r="EW3" s="21"/>
      <c r="EX3" s="21"/>
      <c r="EY3" s="21"/>
      <c r="EZ3" s="21"/>
      <c r="FA3" s="21"/>
      <c r="FB3" s="22"/>
      <c r="FC3" s="22" t="s">
        <v>6</v>
      </c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 t="s">
        <v>7</v>
      </c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 t="s">
        <v>8</v>
      </c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 t="s">
        <v>9</v>
      </c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3"/>
      <c r="IQ3" s="22"/>
      <c r="IR3" s="22"/>
      <c r="IS3" s="22"/>
      <c r="IT3" s="21"/>
      <c r="IU3" s="21"/>
      <c r="IV3" s="21"/>
    </row>
    <row r="4" spans="1:257" s="5" customFormat="1" ht="110.25" customHeight="1" thickBot="1" x14ac:dyDescent="0.6">
      <c r="A4" s="111" t="s">
        <v>33</v>
      </c>
      <c r="B4" s="111"/>
      <c r="C4" s="111"/>
      <c r="D4" s="111"/>
      <c r="E4" s="111"/>
      <c r="F4" s="111"/>
      <c r="G4" s="111"/>
      <c r="H4" s="111"/>
      <c r="I4" s="111"/>
      <c r="J4" s="111"/>
      <c r="K4" s="24"/>
      <c r="L4" s="19"/>
      <c r="M4" s="25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19"/>
      <c r="DW4" s="19"/>
      <c r="DX4" s="19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0"/>
      <c r="ES4" s="20"/>
      <c r="ET4" s="20"/>
      <c r="EU4" s="21"/>
      <c r="EV4" s="21"/>
      <c r="EW4" s="21"/>
      <c r="EX4" s="21"/>
      <c r="EY4" s="21"/>
      <c r="EZ4" s="21"/>
      <c r="FA4" s="21"/>
      <c r="FB4" s="22">
        <v>1</v>
      </c>
      <c r="FC4" s="22">
        <v>2</v>
      </c>
      <c r="FD4" s="22">
        <v>3</v>
      </c>
      <c r="FE4" s="22">
        <v>4</v>
      </c>
      <c r="FF4" s="22">
        <v>5</v>
      </c>
      <c r="FG4" s="22">
        <v>6</v>
      </c>
      <c r="FH4" s="22">
        <v>7</v>
      </c>
      <c r="FI4" s="22">
        <v>8</v>
      </c>
      <c r="FJ4" s="22">
        <v>9</v>
      </c>
      <c r="FK4" s="22">
        <v>10</v>
      </c>
      <c r="FL4" s="22">
        <v>11</v>
      </c>
      <c r="FM4" s="22">
        <v>12</v>
      </c>
      <c r="FN4" s="22">
        <v>13</v>
      </c>
      <c r="FO4" s="22">
        <v>14</v>
      </c>
      <c r="FP4" s="22">
        <v>15</v>
      </c>
      <c r="FQ4" s="22">
        <v>16</v>
      </c>
      <c r="FR4" s="22">
        <v>17</v>
      </c>
      <c r="FS4" s="22">
        <v>18</v>
      </c>
      <c r="FT4" s="22">
        <v>19</v>
      </c>
      <c r="FU4" s="22">
        <v>20</v>
      </c>
      <c r="FV4" s="22">
        <v>21</v>
      </c>
      <c r="FW4" s="22" t="s">
        <v>4</v>
      </c>
      <c r="FX4" s="22" t="s">
        <v>18</v>
      </c>
      <c r="FY4" s="22">
        <v>1</v>
      </c>
      <c r="FZ4" s="22">
        <v>2</v>
      </c>
      <c r="GA4" s="22">
        <v>3</v>
      </c>
      <c r="GB4" s="22">
        <v>4</v>
      </c>
      <c r="GC4" s="22">
        <v>5</v>
      </c>
      <c r="GD4" s="22">
        <v>6</v>
      </c>
      <c r="GE4" s="22">
        <v>7</v>
      </c>
      <c r="GF4" s="22">
        <v>8</v>
      </c>
      <c r="GG4" s="22">
        <v>9</v>
      </c>
      <c r="GH4" s="22">
        <v>10</v>
      </c>
      <c r="GI4" s="22">
        <v>11</v>
      </c>
      <c r="GJ4" s="22">
        <v>12</v>
      </c>
      <c r="GK4" s="22">
        <v>13</v>
      </c>
      <c r="GL4" s="22">
        <v>14</v>
      </c>
      <c r="GM4" s="22">
        <v>15</v>
      </c>
      <c r="GN4" s="22">
        <v>16</v>
      </c>
      <c r="GO4" s="22">
        <v>17</v>
      </c>
      <c r="GP4" s="22">
        <v>18</v>
      </c>
      <c r="GQ4" s="22">
        <v>19</v>
      </c>
      <c r="GR4" s="22">
        <v>20</v>
      </c>
      <c r="GS4" s="22">
        <v>21</v>
      </c>
      <c r="GT4" s="22" t="s">
        <v>5</v>
      </c>
      <c r="GU4" s="22" t="s">
        <v>17</v>
      </c>
      <c r="GV4" s="22">
        <v>1</v>
      </c>
      <c r="GW4" s="22">
        <v>2</v>
      </c>
      <c r="GX4" s="22">
        <v>3</v>
      </c>
      <c r="GY4" s="22">
        <v>4</v>
      </c>
      <c r="GZ4" s="22">
        <v>5</v>
      </c>
      <c r="HA4" s="22">
        <v>6</v>
      </c>
      <c r="HB4" s="22">
        <v>7</v>
      </c>
      <c r="HC4" s="22">
        <v>8</v>
      </c>
      <c r="HD4" s="22">
        <v>9</v>
      </c>
      <c r="HE4" s="22">
        <v>10</v>
      </c>
      <c r="HF4" s="22">
        <v>11</v>
      </c>
      <c r="HG4" s="22">
        <v>12</v>
      </c>
      <c r="HH4" s="22">
        <v>13</v>
      </c>
      <c r="HI4" s="22">
        <v>14</v>
      </c>
      <c r="HJ4" s="22">
        <v>15</v>
      </c>
      <c r="HK4" s="22">
        <v>16</v>
      </c>
      <c r="HL4" s="22">
        <v>17</v>
      </c>
      <c r="HM4" s="22">
        <v>18</v>
      </c>
      <c r="HN4" s="22">
        <v>19</v>
      </c>
      <c r="HO4" s="22">
        <v>20</v>
      </c>
      <c r="HP4" s="22">
        <v>21</v>
      </c>
      <c r="HQ4" s="22" t="s">
        <v>4</v>
      </c>
      <c r="HR4" s="22" t="s">
        <v>16</v>
      </c>
      <c r="HS4" s="22">
        <v>1</v>
      </c>
      <c r="HT4" s="22">
        <v>2</v>
      </c>
      <c r="HU4" s="22">
        <v>3</v>
      </c>
      <c r="HV4" s="22">
        <v>4</v>
      </c>
      <c r="HW4" s="22">
        <v>5</v>
      </c>
      <c r="HX4" s="22">
        <v>6</v>
      </c>
      <c r="HY4" s="22">
        <v>7</v>
      </c>
      <c r="HZ4" s="22">
        <v>8</v>
      </c>
      <c r="IA4" s="22">
        <v>9</v>
      </c>
      <c r="IB4" s="22">
        <v>10</v>
      </c>
      <c r="IC4" s="22">
        <v>11</v>
      </c>
      <c r="ID4" s="22">
        <v>12</v>
      </c>
      <c r="IE4" s="22">
        <v>13</v>
      </c>
      <c r="IF4" s="22">
        <v>14</v>
      </c>
      <c r="IG4" s="22">
        <v>15</v>
      </c>
      <c r="IH4" s="22">
        <v>16</v>
      </c>
      <c r="II4" s="22">
        <v>17</v>
      </c>
      <c r="IJ4" s="22">
        <v>18</v>
      </c>
      <c r="IK4" s="22">
        <v>19</v>
      </c>
      <c r="IL4" s="22">
        <v>20</v>
      </c>
      <c r="IM4" s="22">
        <v>21</v>
      </c>
      <c r="IN4" s="22" t="s">
        <v>4</v>
      </c>
      <c r="IO4" s="22" t="s">
        <v>16</v>
      </c>
      <c r="IP4" s="23">
        <f>COUNT(FB4:IO4)</f>
        <v>84</v>
      </c>
      <c r="IQ4" s="22" t="s">
        <v>11</v>
      </c>
      <c r="IR4" s="22" t="s">
        <v>12</v>
      </c>
      <c r="IS4" s="26" t="s">
        <v>10</v>
      </c>
      <c r="IT4" s="21"/>
      <c r="IU4" s="21"/>
      <c r="IV4" s="21"/>
    </row>
    <row r="5" spans="1:257" ht="54" hidden="1" customHeight="1" thickBot="1" x14ac:dyDescent="0.4">
      <c r="A5" s="27"/>
      <c r="B5" s="27"/>
      <c r="C5" s="27"/>
      <c r="D5" s="64"/>
      <c r="E5" s="27"/>
      <c r="F5" s="27"/>
      <c r="G5" s="27"/>
      <c r="H5" s="27"/>
      <c r="I5" s="28"/>
      <c r="J5" s="29"/>
      <c r="K5" s="30"/>
      <c r="L5" s="11"/>
      <c r="M5" s="3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1"/>
      <c r="DW5" s="11"/>
      <c r="DX5" s="11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3"/>
      <c r="EQ5" s="13"/>
      <c r="ER5" s="13"/>
      <c r="ES5" s="13"/>
      <c r="ET5" s="13"/>
      <c r="EU5" s="12"/>
      <c r="EV5" s="12"/>
      <c r="EW5" s="12"/>
      <c r="EX5" s="12"/>
      <c r="EY5" s="12"/>
      <c r="EZ5" s="12"/>
      <c r="FA5" s="12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32"/>
      <c r="IQ5" s="18"/>
      <c r="IR5" s="18"/>
      <c r="IS5" s="33"/>
      <c r="IT5" s="12"/>
      <c r="IU5" s="12"/>
      <c r="IV5" s="12"/>
    </row>
    <row r="6" spans="1:257" ht="44.25" customHeight="1" thickBot="1" x14ac:dyDescent="0.3">
      <c r="A6" s="99" t="s">
        <v>21</v>
      </c>
      <c r="B6" s="101" t="s">
        <v>0</v>
      </c>
      <c r="C6" s="101" t="s">
        <v>25</v>
      </c>
      <c r="D6" s="102" t="s">
        <v>23</v>
      </c>
      <c r="E6" s="105" t="s">
        <v>1</v>
      </c>
      <c r="F6" s="112" t="s">
        <v>2</v>
      </c>
      <c r="G6" s="113"/>
      <c r="H6" s="112" t="s">
        <v>3</v>
      </c>
      <c r="I6" s="114"/>
      <c r="J6" s="115" t="s">
        <v>28</v>
      </c>
      <c r="K6" s="117" t="s">
        <v>13</v>
      </c>
      <c r="L6" s="11"/>
      <c r="M6" s="34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1"/>
      <c r="DW6" s="11"/>
      <c r="DX6" s="11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3"/>
      <c r="EQ6" s="13"/>
      <c r="ER6" s="13"/>
      <c r="ES6" s="13"/>
      <c r="ET6" s="13"/>
      <c r="EU6" s="12"/>
      <c r="EV6" s="12"/>
      <c r="EW6" s="12"/>
      <c r="EX6" s="13"/>
      <c r="EY6" s="12"/>
      <c r="EZ6" s="12"/>
      <c r="FA6" s="12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32"/>
      <c r="IQ6" s="18"/>
      <c r="IR6" s="18"/>
      <c r="IS6" s="18"/>
      <c r="IT6" s="12"/>
      <c r="IU6" s="12"/>
      <c r="IV6" s="12"/>
    </row>
    <row r="7" spans="1:257" ht="45" customHeight="1" x14ac:dyDescent="0.25">
      <c r="A7" s="100"/>
      <c r="B7" s="101"/>
      <c r="C7" s="101"/>
      <c r="D7" s="103"/>
      <c r="E7" s="106"/>
      <c r="F7" s="120" t="s">
        <v>10</v>
      </c>
      <c r="G7" s="122" t="s">
        <v>27</v>
      </c>
      <c r="H7" s="124" t="s">
        <v>10</v>
      </c>
      <c r="I7" s="125" t="s">
        <v>27</v>
      </c>
      <c r="J7" s="116"/>
      <c r="K7" s="118"/>
      <c r="L7" s="11"/>
      <c r="M7" s="34"/>
      <c r="N7" s="12"/>
      <c r="O7" s="12" t="s">
        <v>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7</v>
      </c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8</v>
      </c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 t="s">
        <v>9</v>
      </c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1"/>
      <c r="DW7" s="11"/>
      <c r="DX7" s="11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3"/>
      <c r="EQ7" s="13">
        <v>1</v>
      </c>
      <c r="ER7" s="13">
        <v>2</v>
      </c>
      <c r="ES7" s="13"/>
      <c r="ET7" s="13"/>
      <c r="EU7" s="12"/>
      <c r="EV7" s="12"/>
      <c r="EW7" s="12"/>
      <c r="EX7" s="12"/>
      <c r="EY7" s="12"/>
      <c r="EZ7" s="12"/>
      <c r="FA7" s="12"/>
      <c r="FB7" s="16"/>
      <c r="FC7" s="16"/>
      <c r="FD7" s="16"/>
      <c r="FE7" s="17"/>
      <c r="FF7" s="17"/>
      <c r="FG7" s="17"/>
      <c r="FH7" s="17"/>
      <c r="FI7" s="18"/>
      <c r="FJ7" s="18"/>
      <c r="FK7" s="18"/>
      <c r="FL7" s="18"/>
      <c r="FM7" s="18"/>
      <c r="FN7" s="18" t="s">
        <v>15</v>
      </c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2"/>
      <c r="IU7" s="12"/>
      <c r="IV7" s="12"/>
    </row>
    <row r="8" spans="1:257" ht="84.75" customHeight="1" thickBot="1" x14ac:dyDescent="0.3">
      <c r="A8" s="100"/>
      <c r="B8" s="101"/>
      <c r="C8" s="101"/>
      <c r="D8" s="104"/>
      <c r="E8" s="106"/>
      <c r="F8" s="121"/>
      <c r="G8" s="123"/>
      <c r="H8" s="121"/>
      <c r="I8" s="126"/>
      <c r="J8" s="116"/>
      <c r="K8" s="119"/>
      <c r="L8" s="11"/>
      <c r="M8" s="35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2">
        <v>6</v>
      </c>
      <c r="T8" s="12">
        <v>7</v>
      </c>
      <c r="U8" s="12">
        <v>8</v>
      </c>
      <c r="V8" s="12">
        <v>9</v>
      </c>
      <c r="W8" s="12">
        <v>10</v>
      </c>
      <c r="X8" s="12">
        <v>11</v>
      </c>
      <c r="Y8" s="12">
        <v>12</v>
      </c>
      <c r="Z8" s="12">
        <v>13</v>
      </c>
      <c r="AA8" s="12">
        <v>14</v>
      </c>
      <c r="AB8" s="12">
        <v>15</v>
      </c>
      <c r="AC8" s="12">
        <v>16</v>
      </c>
      <c r="AD8" s="12">
        <v>17</v>
      </c>
      <c r="AE8" s="12">
        <v>18</v>
      </c>
      <c r="AF8" s="12">
        <v>19</v>
      </c>
      <c r="AG8" s="12">
        <v>20</v>
      </c>
      <c r="AH8" s="12">
        <v>21</v>
      </c>
      <c r="AI8" s="12" t="s">
        <v>4</v>
      </c>
      <c r="AJ8" s="12"/>
      <c r="AK8" s="12">
        <v>1</v>
      </c>
      <c r="AL8" s="12">
        <v>2</v>
      </c>
      <c r="AM8" s="12">
        <v>3</v>
      </c>
      <c r="AN8" s="12">
        <v>4</v>
      </c>
      <c r="AO8" s="12">
        <v>5</v>
      </c>
      <c r="AP8" s="12">
        <v>6</v>
      </c>
      <c r="AQ8" s="12">
        <v>7</v>
      </c>
      <c r="AR8" s="12">
        <v>8</v>
      </c>
      <c r="AS8" s="12">
        <v>9</v>
      </c>
      <c r="AT8" s="12">
        <v>10</v>
      </c>
      <c r="AU8" s="12">
        <v>11</v>
      </c>
      <c r="AV8" s="12">
        <v>12</v>
      </c>
      <c r="AW8" s="12">
        <v>13</v>
      </c>
      <c r="AX8" s="12">
        <v>14</v>
      </c>
      <c r="AY8" s="12">
        <v>15</v>
      </c>
      <c r="AZ8" s="12">
        <v>16</v>
      </c>
      <c r="BA8" s="12">
        <v>17</v>
      </c>
      <c r="BB8" s="12">
        <v>18</v>
      </c>
      <c r="BC8" s="12">
        <v>19</v>
      </c>
      <c r="BD8" s="12">
        <v>20</v>
      </c>
      <c r="BE8" s="12"/>
      <c r="BF8" s="12" t="s">
        <v>5</v>
      </c>
      <c r="BG8" s="12"/>
      <c r="BH8" s="12">
        <v>1</v>
      </c>
      <c r="BI8" s="12">
        <v>2</v>
      </c>
      <c r="BJ8" s="12">
        <v>3</v>
      </c>
      <c r="BK8" s="12">
        <v>4</v>
      </c>
      <c r="BL8" s="12">
        <v>5</v>
      </c>
      <c r="BM8" s="12">
        <v>6</v>
      </c>
      <c r="BN8" s="12">
        <v>7</v>
      </c>
      <c r="BO8" s="12">
        <v>8</v>
      </c>
      <c r="BP8" s="12">
        <v>9</v>
      </c>
      <c r="BQ8" s="12">
        <v>10</v>
      </c>
      <c r="BR8" s="12">
        <v>11</v>
      </c>
      <c r="BS8" s="12">
        <v>12</v>
      </c>
      <c r="BT8" s="12">
        <v>13</v>
      </c>
      <c r="BU8" s="12">
        <v>14</v>
      </c>
      <c r="BV8" s="12">
        <v>15</v>
      </c>
      <c r="BW8" s="12">
        <v>16</v>
      </c>
      <c r="BX8" s="12">
        <v>17</v>
      </c>
      <c r="BY8" s="12">
        <v>18</v>
      </c>
      <c r="BZ8" s="12">
        <v>19</v>
      </c>
      <c r="CA8" s="12">
        <v>20</v>
      </c>
      <c r="CB8" s="12">
        <v>21</v>
      </c>
      <c r="CC8" s="12">
        <v>22</v>
      </c>
      <c r="CD8" s="12">
        <v>23</v>
      </c>
      <c r="CE8" s="12">
        <v>24</v>
      </c>
      <c r="CF8" s="12">
        <v>25</v>
      </c>
      <c r="CG8" s="12">
        <v>26</v>
      </c>
      <c r="CH8" s="12">
        <v>27</v>
      </c>
      <c r="CI8" s="12">
        <v>28</v>
      </c>
      <c r="CJ8" s="12">
        <v>29</v>
      </c>
      <c r="CK8" s="12">
        <v>30</v>
      </c>
      <c r="CL8" s="12">
        <v>31</v>
      </c>
      <c r="CM8" s="12">
        <v>32</v>
      </c>
      <c r="CN8" s="12">
        <v>33</v>
      </c>
      <c r="CO8" s="12">
        <v>34</v>
      </c>
      <c r="CP8" s="12">
        <v>35</v>
      </c>
      <c r="CQ8" s="12">
        <v>36</v>
      </c>
      <c r="CR8" s="12">
        <v>37</v>
      </c>
      <c r="CS8" s="12">
        <v>38</v>
      </c>
      <c r="CT8" s="12">
        <v>39</v>
      </c>
      <c r="CU8" s="12">
        <v>40</v>
      </c>
      <c r="CV8" s="12"/>
      <c r="CW8" s="12"/>
      <c r="CX8" s="12"/>
      <c r="CY8" s="12">
        <v>1</v>
      </c>
      <c r="CZ8" s="12">
        <v>2</v>
      </c>
      <c r="DA8" s="12">
        <v>3</v>
      </c>
      <c r="DB8" s="12">
        <v>4</v>
      </c>
      <c r="DC8" s="12">
        <v>5</v>
      </c>
      <c r="DD8" s="12">
        <v>6</v>
      </c>
      <c r="DE8" s="12">
        <v>7</v>
      </c>
      <c r="DF8" s="12">
        <v>8</v>
      </c>
      <c r="DG8" s="12">
        <v>9</v>
      </c>
      <c r="DH8" s="12">
        <v>10</v>
      </c>
      <c r="DI8" s="12">
        <v>11</v>
      </c>
      <c r="DJ8" s="12">
        <v>12</v>
      </c>
      <c r="DK8" s="12">
        <v>13</v>
      </c>
      <c r="DL8" s="12">
        <v>14</v>
      </c>
      <c r="DM8" s="12">
        <v>15</v>
      </c>
      <c r="DN8" s="12">
        <v>16</v>
      </c>
      <c r="DO8" s="12">
        <v>17</v>
      </c>
      <c r="DP8" s="12">
        <v>18</v>
      </c>
      <c r="DQ8" s="12">
        <v>19</v>
      </c>
      <c r="DR8" s="12">
        <v>20</v>
      </c>
      <c r="DS8" s="12">
        <v>21</v>
      </c>
      <c r="DT8" s="12">
        <v>22</v>
      </c>
      <c r="DU8" s="12">
        <v>23</v>
      </c>
      <c r="DV8" s="12">
        <v>24</v>
      </c>
      <c r="DW8" s="12">
        <v>25</v>
      </c>
      <c r="DX8" s="12">
        <v>26</v>
      </c>
      <c r="DY8" s="12">
        <v>27</v>
      </c>
      <c r="DZ8" s="12">
        <v>28</v>
      </c>
      <c r="EA8" s="12">
        <v>29</v>
      </c>
      <c r="EB8" s="12">
        <v>30</v>
      </c>
      <c r="EC8" s="12">
        <v>31</v>
      </c>
      <c r="ED8" s="12">
        <v>32</v>
      </c>
      <c r="EE8" s="12">
        <v>33</v>
      </c>
      <c r="EF8" s="12">
        <v>34</v>
      </c>
      <c r="EG8" s="12">
        <v>35</v>
      </c>
      <c r="EH8" s="12">
        <v>36</v>
      </c>
      <c r="EI8" s="12">
        <v>37</v>
      </c>
      <c r="EJ8" s="12">
        <v>38</v>
      </c>
      <c r="EK8" s="12">
        <v>39</v>
      </c>
      <c r="EL8" s="12">
        <v>40</v>
      </c>
      <c r="EM8" s="12"/>
      <c r="EN8" s="12"/>
      <c r="EO8" s="12"/>
      <c r="EP8" s="13"/>
      <c r="EQ8" s="13"/>
      <c r="ER8" s="13"/>
      <c r="ES8" s="13"/>
      <c r="ET8" s="13" t="s">
        <v>14</v>
      </c>
      <c r="EU8" s="12" t="s">
        <v>11</v>
      </c>
      <c r="EV8" s="12" t="s">
        <v>12</v>
      </c>
      <c r="EW8" s="36" t="s">
        <v>10</v>
      </c>
      <c r="EX8" s="12"/>
      <c r="EY8" s="12" t="s">
        <v>19</v>
      </c>
      <c r="EZ8" s="12" t="s">
        <v>20</v>
      </c>
      <c r="FA8" s="12"/>
      <c r="FB8" s="18"/>
      <c r="FC8" s="18" t="s">
        <v>6</v>
      </c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 t="s">
        <v>7</v>
      </c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 t="s">
        <v>8</v>
      </c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 t="s">
        <v>9</v>
      </c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32"/>
      <c r="IQ8" s="18"/>
      <c r="IR8" s="18"/>
      <c r="IS8" s="18"/>
      <c r="IT8" s="18"/>
      <c r="IU8" s="12"/>
      <c r="IV8" s="12"/>
    </row>
    <row r="9" spans="1:257" s="3" customFormat="1" ht="115.2" thickBot="1" x14ac:dyDescent="2">
      <c r="A9" s="56">
        <v>1</v>
      </c>
      <c r="B9" s="89">
        <v>51</v>
      </c>
      <c r="C9" s="73" t="s">
        <v>62</v>
      </c>
      <c r="D9" s="73" t="s">
        <v>63</v>
      </c>
      <c r="E9" s="57"/>
      <c r="F9" s="38">
        <v>1</v>
      </c>
      <c r="G9" s="39">
        <f t="shared" ref="G9:G45" si="0">AJ9</f>
        <v>25</v>
      </c>
      <c r="H9" s="40">
        <v>1</v>
      </c>
      <c r="I9" s="39">
        <f t="shared" ref="I9:I45" si="1">BG9</f>
        <v>25</v>
      </c>
      <c r="J9" s="37">
        <f t="shared" ref="J9:J45" si="2">SUM(G9+I9)</f>
        <v>50</v>
      </c>
      <c r="K9" s="41">
        <f t="shared" ref="K9:K45" si="3">G9+I9</f>
        <v>50</v>
      </c>
      <c r="L9" s="42"/>
      <c r="M9" s="43"/>
      <c r="N9" s="42">
        <f t="shared" ref="N9:N45" si="4">IF(F9=1,25,0)</f>
        <v>25</v>
      </c>
      <c r="O9" s="42">
        <f t="shared" ref="O9:O45" si="5">IF(F9=2,22,0)</f>
        <v>0</v>
      </c>
      <c r="P9" s="42">
        <f t="shared" ref="P9:P45" si="6">IF(F9=3,20,0)</f>
        <v>0</v>
      </c>
      <c r="Q9" s="42">
        <f t="shared" ref="Q9:Q45" si="7">IF(F9=4,18,0)</f>
        <v>0</v>
      </c>
      <c r="R9" s="42">
        <f t="shared" ref="R9:R45" si="8">IF(F9=5,16,0)</f>
        <v>0</v>
      </c>
      <c r="S9" s="42">
        <f t="shared" ref="S9:S45" si="9">IF(F9=6,15,0)</f>
        <v>0</v>
      </c>
      <c r="T9" s="42">
        <f t="shared" ref="T9:T45" si="10">IF(F9=7,14,0)</f>
        <v>0</v>
      </c>
      <c r="U9" s="42">
        <f t="shared" ref="U9:U45" si="11">IF(F9=8,13,0)</f>
        <v>0</v>
      </c>
      <c r="V9" s="42">
        <f t="shared" ref="V9:V45" si="12">IF(F9=9,12,0)</f>
        <v>0</v>
      </c>
      <c r="W9" s="42">
        <f t="shared" ref="W9:W45" si="13">IF(F9=10,11,0)</f>
        <v>0</v>
      </c>
      <c r="X9" s="42">
        <f t="shared" ref="X9:X45" si="14">IF(F9=11,10,0)</f>
        <v>0</v>
      </c>
      <c r="Y9" s="42">
        <f t="shared" ref="Y9:Y45" si="15">IF(F9=12,9,0)</f>
        <v>0</v>
      </c>
      <c r="Z9" s="42">
        <f t="shared" ref="Z9:Z45" si="16">IF(F9=13,8,0)</f>
        <v>0</v>
      </c>
      <c r="AA9" s="42">
        <f t="shared" ref="AA9:AA45" si="17">IF(F9=14,7,0)</f>
        <v>0</v>
      </c>
      <c r="AB9" s="42">
        <f t="shared" ref="AB9:AB45" si="18">IF(F9=15,6,0)</f>
        <v>0</v>
      </c>
      <c r="AC9" s="42">
        <f t="shared" ref="AC9:AC45" si="19">IF(F9=16,5,0)</f>
        <v>0</v>
      </c>
      <c r="AD9" s="42">
        <f t="shared" ref="AD9:AD45" si="20">IF(F9=17,4,0)</f>
        <v>0</v>
      </c>
      <c r="AE9" s="42">
        <f t="shared" ref="AE9:AE45" si="21">IF(F9=18,3,0)</f>
        <v>0</v>
      </c>
      <c r="AF9" s="42">
        <f t="shared" ref="AF9:AF45" si="22">IF(F9=19,2,0)</f>
        <v>0</v>
      </c>
      <c r="AG9" s="42">
        <f t="shared" ref="AG9:AG45" si="23">IF(F9=20,1,0)</f>
        <v>0</v>
      </c>
      <c r="AH9" s="42">
        <f t="shared" ref="AH9:AH45" si="24">IF(F9&gt;20,0,0)</f>
        <v>0</v>
      </c>
      <c r="AI9" s="42">
        <f t="shared" ref="AI9:AI45" si="25">IF(F9="сх",0,0)</f>
        <v>0</v>
      </c>
      <c r="AJ9" s="42">
        <f t="shared" ref="AJ9:AJ45" si="26">SUM(N9:AH9)</f>
        <v>25</v>
      </c>
      <c r="AK9" s="42">
        <f t="shared" ref="AK9:AK45" si="27">IF(H9=1,25,0)</f>
        <v>25</v>
      </c>
      <c r="AL9" s="42">
        <f t="shared" ref="AL9:AL45" si="28">IF(H9=2,22,0)</f>
        <v>0</v>
      </c>
      <c r="AM9" s="42">
        <f t="shared" ref="AM9:AM45" si="29">IF(H9=3,20,0)</f>
        <v>0</v>
      </c>
      <c r="AN9" s="42">
        <f t="shared" ref="AN9:AN45" si="30">IF(H9=4,18,0)</f>
        <v>0</v>
      </c>
      <c r="AO9" s="42">
        <f t="shared" ref="AO9:AO45" si="31">IF(H9=5,16,0)</f>
        <v>0</v>
      </c>
      <c r="AP9" s="42">
        <f t="shared" ref="AP9:AP45" si="32">IF(H9=6,15,0)</f>
        <v>0</v>
      </c>
      <c r="AQ9" s="42">
        <f t="shared" ref="AQ9:AQ45" si="33">IF(H9=7,14,0)</f>
        <v>0</v>
      </c>
      <c r="AR9" s="42">
        <f t="shared" ref="AR9:AR45" si="34">IF(H9=8,13,0)</f>
        <v>0</v>
      </c>
      <c r="AS9" s="42">
        <f t="shared" ref="AS9:AS45" si="35">IF(H9=9,12,0)</f>
        <v>0</v>
      </c>
      <c r="AT9" s="42">
        <f t="shared" ref="AT9:AT45" si="36">IF(H9=10,11,0)</f>
        <v>0</v>
      </c>
      <c r="AU9" s="42">
        <f t="shared" ref="AU9:AU45" si="37">IF(H9=11,10,0)</f>
        <v>0</v>
      </c>
      <c r="AV9" s="42">
        <f t="shared" ref="AV9:AV45" si="38">IF(H9=12,9,0)</f>
        <v>0</v>
      </c>
      <c r="AW9" s="42">
        <f t="shared" ref="AW9:AW45" si="39">IF(H9=13,8,0)</f>
        <v>0</v>
      </c>
      <c r="AX9" s="42">
        <f t="shared" ref="AX9:AX45" si="40">IF(H9=14,7,0)</f>
        <v>0</v>
      </c>
      <c r="AY9" s="42">
        <f t="shared" ref="AY9:AY45" si="41">IF(H9=15,6,0)</f>
        <v>0</v>
      </c>
      <c r="AZ9" s="42">
        <f t="shared" ref="AZ9:AZ45" si="42">IF(H9=16,5,0)</f>
        <v>0</v>
      </c>
      <c r="BA9" s="42">
        <f t="shared" ref="BA9:BA45" si="43">IF(H9=17,4,0)</f>
        <v>0</v>
      </c>
      <c r="BB9" s="42">
        <f t="shared" ref="BB9:BB45" si="44">IF(H9=18,3,0)</f>
        <v>0</v>
      </c>
      <c r="BC9" s="42">
        <f t="shared" ref="BC9:BC45" si="45">IF(H9=19,2,0)</f>
        <v>0</v>
      </c>
      <c r="BD9" s="42">
        <f t="shared" ref="BD9:BD45" si="46">IF(H9=20,1,0)</f>
        <v>0</v>
      </c>
      <c r="BE9" s="42">
        <f t="shared" ref="BE9:BE45" si="47">IF(H9&gt;20,0,0)</f>
        <v>0</v>
      </c>
      <c r="BF9" s="42">
        <f t="shared" ref="BF9:BF45" si="48">IF(H9="сх",0,0)</f>
        <v>0</v>
      </c>
      <c r="BG9" s="42">
        <f t="shared" ref="BG9:BG45" si="49">SUM(AK9:BE9)</f>
        <v>25</v>
      </c>
      <c r="BH9" s="42">
        <f t="shared" ref="BH9:BH45" si="50">IF(F9=1,45,0)</f>
        <v>45</v>
      </c>
      <c r="BI9" s="42">
        <f t="shared" ref="BI9:BI45" si="51">IF(F9=2,42,0)</f>
        <v>0</v>
      </c>
      <c r="BJ9" s="42">
        <f t="shared" ref="BJ9:BJ45" si="52">IF(F9=3,40,0)</f>
        <v>0</v>
      </c>
      <c r="BK9" s="42">
        <f t="shared" ref="BK9:BK45" si="53">IF(F9=4,38,0)</f>
        <v>0</v>
      </c>
      <c r="BL9" s="42">
        <f t="shared" ref="BL9:BL45" si="54">IF(F9=5,36,0)</f>
        <v>0</v>
      </c>
      <c r="BM9" s="42">
        <f t="shared" ref="BM9:BM45" si="55">IF(F9=6,35,0)</f>
        <v>0</v>
      </c>
      <c r="BN9" s="42">
        <f t="shared" ref="BN9:BN45" si="56">IF(F9=7,34,0)</f>
        <v>0</v>
      </c>
      <c r="BO9" s="42">
        <f t="shared" ref="BO9:BO45" si="57">IF(F9=8,33,0)</f>
        <v>0</v>
      </c>
      <c r="BP9" s="42">
        <f t="shared" ref="BP9:BP45" si="58">IF(F9=9,32,0)</f>
        <v>0</v>
      </c>
      <c r="BQ9" s="42">
        <f t="shared" ref="BQ9:BQ45" si="59">IF(F9=10,31,0)</f>
        <v>0</v>
      </c>
      <c r="BR9" s="42">
        <f t="shared" ref="BR9:BR45" si="60">IF(F9=11,30,0)</f>
        <v>0</v>
      </c>
      <c r="BS9" s="42">
        <f t="shared" ref="BS9:BS45" si="61">IF(F9=12,29,0)</f>
        <v>0</v>
      </c>
      <c r="BT9" s="42">
        <f t="shared" ref="BT9:BT45" si="62">IF(F9=13,28,0)</f>
        <v>0</v>
      </c>
      <c r="BU9" s="42">
        <f t="shared" ref="BU9:BU45" si="63">IF(F9=14,27,0)</f>
        <v>0</v>
      </c>
      <c r="BV9" s="42">
        <f t="shared" ref="BV9:BV45" si="64">IF(F9=15,26,0)</f>
        <v>0</v>
      </c>
      <c r="BW9" s="42">
        <f t="shared" ref="BW9:BW45" si="65">IF(F9=16,25,0)</f>
        <v>0</v>
      </c>
      <c r="BX9" s="42">
        <f t="shared" ref="BX9:BX45" si="66">IF(F9=17,24,0)</f>
        <v>0</v>
      </c>
      <c r="BY9" s="42">
        <f t="shared" ref="BY9:BY45" si="67">IF(F9=18,23,0)</f>
        <v>0</v>
      </c>
      <c r="BZ9" s="42">
        <f t="shared" ref="BZ9:BZ45" si="68">IF(F9=19,22,0)</f>
        <v>0</v>
      </c>
      <c r="CA9" s="42">
        <f t="shared" ref="CA9:CA45" si="69">IF(F9=20,21,0)</f>
        <v>0</v>
      </c>
      <c r="CB9" s="42">
        <f t="shared" ref="CB9:CB45" si="70">IF(F9=21,20,0)</f>
        <v>0</v>
      </c>
      <c r="CC9" s="42">
        <f t="shared" ref="CC9:CC45" si="71">IF(F9=22,19,0)</f>
        <v>0</v>
      </c>
      <c r="CD9" s="42">
        <f t="shared" ref="CD9:CD45" si="72">IF(F9=23,18,0)</f>
        <v>0</v>
      </c>
      <c r="CE9" s="42">
        <f t="shared" ref="CE9:CE45" si="73">IF(F9=24,17,0)</f>
        <v>0</v>
      </c>
      <c r="CF9" s="42">
        <f t="shared" ref="CF9:CF45" si="74">IF(F9=25,16,0)</f>
        <v>0</v>
      </c>
      <c r="CG9" s="42">
        <f t="shared" ref="CG9:CG45" si="75">IF(F9=26,15,0)</f>
        <v>0</v>
      </c>
      <c r="CH9" s="42">
        <f t="shared" ref="CH9:CH45" si="76">IF(F9=27,14,0)</f>
        <v>0</v>
      </c>
      <c r="CI9" s="42">
        <f t="shared" ref="CI9:CI45" si="77">IF(F9=28,13,0)</f>
        <v>0</v>
      </c>
      <c r="CJ9" s="42">
        <f t="shared" ref="CJ9:CJ45" si="78">IF(F9=29,12,0)</f>
        <v>0</v>
      </c>
      <c r="CK9" s="42">
        <f t="shared" ref="CK9:CK45" si="79">IF(F9=30,11,0)</f>
        <v>0</v>
      </c>
      <c r="CL9" s="42">
        <f t="shared" ref="CL9:CL45" si="80">IF(F9=31,10,0)</f>
        <v>0</v>
      </c>
      <c r="CM9" s="42">
        <f t="shared" ref="CM9:CM45" si="81">IF(F9=32,9,0)</f>
        <v>0</v>
      </c>
      <c r="CN9" s="42">
        <f t="shared" ref="CN9:CN45" si="82">IF(F9=33,8,0)</f>
        <v>0</v>
      </c>
      <c r="CO9" s="42">
        <f t="shared" ref="CO9:CO45" si="83">IF(F9=34,7,0)</f>
        <v>0</v>
      </c>
      <c r="CP9" s="42">
        <f t="shared" ref="CP9:CP45" si="84">IF(F9=35,6,0)</f>
        <v>0</v>
      </c>
      <c r="CQ9" s="42">
        <f t="shared" ref="CQ9:CQ45" si="85">IF(F9=36,5,0)</f>
        <v>0</v>
      </c>
      <c r="CR9" s="42">
        <f t="shared" ref="CR9:CR45" si="86">IF(F9=37,4,0)</f>
        <v>0</v>
      </c>
      <c r="CS9" s="42">
        <f t="shared" ref="CS9:CS45" si="87">IF(F9=38,3,0)</f>
        <v>0</v>
      </c>
      <c r="CT9" s="42">
        <f t="shared" ref="CT9:CT45" si="88">IF(F9=39,2,0)</f>
        <v>0</v>
      </c>
      <c r="CU9" s="42">
        <f t="shared" ref="CU9:CU45" si="89">IF(F9=40,1,0)</f>
        <v>0</v>
      </c>
      <c r="CV9" s="42">
        <f t="shared" ref="CV9:CV45" si="90">IF(F9&gt;20,0,0)</f>
        <v>0</v>
      </c>
      <c r="CW9" s="42">
        <f t="shared" ref="CW9:CW45" si="91">IF(F9="сх",0,0)</f>
        <v>0</v>
      </c>
      <c r="CX9" s="42">
        <f t="shared" ref="CX9:CX45" si="92">SUM(BH9:CW9)</f>
        <v>45</v>
      </c>
      <c r="CY9" s="42">
        <f t="shared" ref="CY9:CY45" si="93">IF(H9=1,45,0)</f>
        <v>45</v>
      </c>
      <c r="CZ9" s="42">
        <f t="shared" ref="CZ9:CZ45" si="94">IF(H9=2,42,0)</f>
        <v>0</v>
      </c>
      <c r="DA9" s="42">
        <f t="shared" ref="DA9:DA45" si="95">IF(H9=3,40,0)</f>
        <v>0</v>
      </c>
      <c r="DB9" s="42">
        <f t="shared" ref="DB9:DB45" si="96">IF(H9=4,38,0)</f>
        <v>0</v>
      </c>
      <c r="DC9" s="42">
        <f t="shared" ref="DC9:DC45" si="97">IF(H9=5,36,0)</f>
        <v>0</v>
      </c>
      <c r="DD9" s="42">
        <f t="shared" ref="DD9:DD45" si="98">IF(H9=6,35,0)</f>
        <v>0</v>
      </c>
      <c r="DE9" s="42">
        <f t="shared" ref="DE9:DE45" si="99">IF(H9=7,34,0)</f>
        <v>0</v>
      </c>
      <c r="DF9" s="42">
        <f t="shared" ref="DF9:DF45" si="100">IF(H9=8,33,0)</f>
        <v>0</v>
      </c>
      <c r="DG9" s="42">
        <f t="shared" ref="DG9:DG45" si="101">IF(H9=9,32,0)</f>
        <v>0</v>
      </c>
      <c r="DH9" s="42">
        <f t="shared" ref="DH9:DH45" si="102">IF(H9=10,31,0)</f>
        <v>0</v>
      </c>
      <c r="DI9" s="42">
        <f t="shared" ref="DI9:DI45" si="103">IF(H9=11,30,0)</f>
        <v>0</v>
      </c>
      <c r="DJ9" s="42">
        <f t="shared" ref="DJ9:DJ45" si="104">IF(H9=12,29,0)</f>
        <v>0</v>
      </c>
      <c r="DK9" s="42">
        <f t="shared" ref="DK9:DK45" si="105">IF(H9=13,28,0)</f>
        <v>0</v>
      </c>
      <c r="DL9" s="42">
        <f t="shared" ref="DL9:DL45" si="106">IF(H9=14,27,0)</f>
        <v>0</v>
      </c>
      <c r="DM9" s="42">
        <f t="shared" ref="DM9:DM45" si="107">IF(H9=15,26,0)</f>
        <v>0</v>
      </c>
      <c r="DN9" s="42">
        <f t="shared" ref="DN9:DN45" si="108">IF(H9=16,25,0)</f>
        <v>0</v>
      </c>
      <c r="DO9" s="42">
        <f t="shared" ref="DO9:DO45" si="109">IF(H9=17,24,0)</f>
        <v>0</v>
      </c>
      <c r="DP9" s="42">
        <f t="shared" ref="DP9:DP45" si="110">IF(H9=18,23,0)</f>
        <v>0</v>
      </c>
      <c r="DQ9" s="42">
        <f t="shared" ref="DQ9:DQ45" si="111">IF(H9=19,22,0)</f>
        <v>0</v>
      </c>
      <c r="DR9" s="42">
        <f t="shared" ref="DR9:DR45" si="112">IF(H9=20,21,0)</f>
        <v>0</v>
      </c>
      <c r="DS9" s="42">
        <f t="shared" ref="DS9:DS45" si="113">IF(H9=21,20,0)</f>
        <v>0</v>
      </c>
      <c r="DT9" s="42">
        <f t="shared" ref="DT9:DT45" si="114">IF(H9=22,19,0)</f>
        <v>0</v>
      </c>
      <c r="DU9" s="42">
        <f t="shared" ref="DU9:DU45" si="115">IF(H9=23,18,0)</f>
        <v>0</v>
      </c>
      <c r="DV9" s="42">
        <f t="shared" ref="DV9:DV45" si="116">IF(H9=24,17,0)</f>
        <v>0</v>
      </c>
      <c r="DW9" s="42">
        <f t="shared" ref="DW9:DW45" si="117">IF(H9=25,16,0)</f>
        <v>0</v>
      </c>
      <c r="DX9" s="42">
        <f t="shared" ref="DX9:DX45" si="118">IF(H9=26,15,0)</f>
        <v>0</v>
      </c>
      <c r="DY9" s="42">
        <f t="shared" ref="DY9:DY45" si="119">IF(H9=27,14,0)</f>
        <v>0</v>
      </c>
      <c r="DZ9" s="42">
        <f t="shared" ref="DZ9:DZ45" si="120">IF(H9=28,13,0)</f>
        <v>0</v>
      </c>
      <c r="EA9" s="42">
        <f t="shared" ref="EA9:EA45" si="121">IF(H9=29,12,0)</f>
        <v>0</v>
      </c>
      <c r="EB9" s="42">
        <f t="shared" ref="EB9:EB45" si="122">IF(H9=30,11,0)</f>
        <v>0</v>
      </c>
      <c r="EC9" s="42">
        <f t="shared" ref="EC9:EC45" si="123">IF(H9=31,10,0)</f>
        <v>0</v>
      </c>
      <c r="ED9" s="42">
        <f t="shared" ref="ED9:ED45" si="124">IF(H9=32,9,0)</f>
        <v>0</v>
      </c>
      <c r="EE9" s="42">
        <f t="shared" ref="EE9:EE45" si="125">IF(H9=33,8,0)</f>
        <v>0</v>
      </c>
      <c r="EF9" s="42">
        <f t="shared" ref="EF9:EF45" si="126">IF(H9=34,7,0)</f>
        <v>0</v>
      </c>
      <c r="EG9" s="42">
        <f t="shared" ref="EG9:EG45" si="127">IF(H9=35,6,0)</f>
        <v>0</v>
      </c>
      <c r="EH9" s="42">
        <f t="shared" ref="EH9:EH45" si="128">IF(H9=36,5,0)</f>
        <v>0</v>
      </c>
      <c r="EI9" s="42">
        <f t="shared" ref="EI9:EI45" si="129">IF(H9=37,4,0)</f>
        <v>0</v>
      </c>
      <c r="EJ9" s="42">
        <f t="shared" ref="EJ9:EJ45" si="130">IF(H9=38,3,0)</f>
        <v>0</v>
      </c>
      <c r="EK9" s="42">
        <f t="shared" ref="EK9:EK45" si="131">IF(H9=39,2,0)</f>
        <v>0</v>
      </c>
      <c r="EL9" s="42">
        <f t="shared" ref="EL9:EL45" si="132">IF(H9=40,1,0)</f>
        <v>0</v>
      </c>
      <c r="EM9" s="42">
        <f t="shared" ref="EM9:EM45" si="133">IF(H9&gt;20,0,0)</f>
        <v>0</v>
      </c>
      <c r="EN9" s="42">
        <f t="shared" ref="EN9:EN45" si="134">IF(H9="сх",0,0)</f>
        <v>0</v>
      </c>
      <c r="EO9" s="42">
        <f t="shared" ref="EO9:EO45" si="135">SUM(CY9:EN9)</f>
        <v>45</v>
      </c>
      <c r="EP9" s="42"/>
      <c r="EQ9" s="42">
        <f t="shared" ref="EQ9:EQ45" si="136">IF(F9="сх","ноль",IF(F9&gt;0,F9,"Ноль"))</f>
        <v>1</v>
      </c>
      <c r="ER9" s="42">
        <f t="shared" ref="ER9:ER45" si="137">IF(H9="сх","ноль",IF(H9&gt;0,H9,"Ноль"))</f>
        <v>1</v>
      </c>
      <c r="ES9" s="42"/>
      <c r="ET9" s="42">
        <f t="shared" ref="ET9:ET45" si="138">MIN(EQ9,ER9)</f>
        <v>1</v>
      </c>
      <c r="EU9" s="42" t="e">
        <f>IF(J9=#REF!,IF(H9&lt;#REF!,#REF!,EY9),#REF!)</f>
        <v>#REF!</v>
      </c>
      <c r="EV9" s="42" t="e">
        <f>IF(J9=#REF!,IF(H9&lt;#REF!,0,1))</f>
        <v>#REF!</v>
      </c>
      <c r="EW9" s="42" t="e">
        <f>IF(AND(ET9&gt;=21,ET9&lt;&gt;0),ET9,IF(J9&lt;#REF!,"СТОП",EU9+EV9))</f>
        <v>#REF!</v>
      </c>
      <c r="EX9" s="42"/>
      <c r="EY9" s="42">
        <v>15</v>
      </c>
      <c r="EZ9" s="42">
        <v>16</v>
      </c>
      <c r="FA9" s="42"/>
      <c r="FB9" s="44">
        <f t="shared" ref="FB9:FB45" si="139">IF(F9=1,25,0)</f>
        <v>25</v>
      </c>
      <c r="FC9" s="44">
        <f t="shared" ref="FC9:FC45" si="140">IF(F9=2,22,0)</f>
        <v>0</v>
      </c>
      <c r="FD9" s="44">
        <f t="shared" ref="FD9:FD45" si="141">IF(F9=3,20,0)</f>
        <v>0</v>
      </c>
      <c r="FE9" s="44">
        <f t="shared" ref="FE9:FE45" si="142">IF(F9=4,18,0)</f>
        <v>0</v>
      </c>
      <c r="FF9" s="44">
        <f t="shared" ref="FF9:FF45" si="143">IF(F9=5,16,0)</f>
        <v>0</v>
      </c>
      <c r="FG9" s="44">
        <f t="shared" ref="FG9:FG45" si="144">IF(F9=6,15,0)</f>
        <v>0</v>
      </c>
      <c r="FH9" s="44">
        <f t="shared" ref="FH9:FH45" si="145">IF(F9=7,14,0)</f>
        <v>0</v>
      </c>
      <c r="FI9" s="44">
        <f t="shared" ref="FI9:FI45" si="146">IF(F9=8,13,0)</f>
        <v>0</v>
      </c>
      <c r="FJ9" s="44">
        <f t="shared" ref="FJ9:FJ45" si="147">IF(F9=9,12,0)</f>
        <v>0</v>
      </c>
      <c r="FK9" s="44">
        <f t="shared" ref="FK9:FK45" si="148">IF(F9=10,11,0)</f>
        <v>0</v>
      </c>
      <c r="FL9" s="44">
        <f t="shared" ref="FL9:FL45" si="149">IF(F9=11,10,0)</f>
        <v>0</v>
      </c>
      <c r="FM9" s="44">
        <f t="shared" ref="FM9:FM45" si="150">IF(F9=12,9,0)</f>
        <v>0</v>
      </c>
      <c r="FN9" s="44">
        <f t="shared" ref="FN9:FN45" si="151">IF(F9=13,8,0)</f>
        <v>0</v>
      </c>
      <c r="FO9" s="44">
        <f t="shared" ref="FO9:FO45" si="152">IF(F9=14,7,0)</f>
        <v>0</v>
      </c>
      <c r="FP9" s="44">
        <f t="shared" ref="FP9:FP45" si="153">IF(F9=15,6,0)</f>
        <v>0</v>
      </c>
      <c r="FQ9" s="44">
        <f t="shared" ref="FQ9:FQ45" si="154">IF(F9=16,5,0)</f>
        <v>0</v>
      </c>
      <c r="FR9" s="44">
        <f t="shared" ref="FR9:FR45" si="155">IF(F9=17,4,0)</f>
        <v>0</v>
      </c>
      <c r="FS9" s="44">
        <f t="shared" ref="FS9:FS45" si="156">IF(F9=18,3,0)</f>
        <v>0</v>
      </c>
      <c r="FT9" s="44">
        <f t="shared" ref="FT9:FT45" si="157">IF(F9=19,2,0)</f>
        <v>0</v>
      </c>
      <c r="FU9" s="44">
        <f t="shared" ref="FU9:FU45" si="158">IF(F9=20,1,0)</f>
        <v>0</v>
      </c>
      <c r="FV9" s="44">
        <f t="shared" ref="FV9:FV45" si="159">IF(F9&gt;20,0,0)</f>
        <v>0</v>
      </c>
      <c r="FW9" s="44">
        <f t="shared" ref="FW9:FW45" si="160">IF(F9="сх",0,0)</f>
        <v>0</v>
      </c>
      <c r="FX9" s="44">
        <f t="shared" ref="FX9:FX45" si="161">SUM(FB9:FW9)</f>
        <v>25</v>
      </c>
      <c r="FY9" s="44">
        <f t="shared" ref="FY9:FY45" si="162">IF(H9=1,25,0)</f>
        <v>25</v>
      </c>
      <c r="FZ9" s="44">
        <f t="shared" ref="FZ9:FZ45" si="163">IF(H9=2,22,0)</f>
        <v>0</v>
      </c>
      <c r="GA9" s="44">
        <f t="shared" ref="GA9:GA45" si="164">IF(H9=3,20,0)</f>
        <v>0</v>
      </c>
      <c r="GB9" s="44">
        <f t="shared" ref="GB9:GB45" si="165">IF(H9=4,18,0)</f>
        <v>0</v>
      </c>
      <c r="GC9" s="44">
        <f t="shared" ref="GC9:GC45" si="166">IF(H9=5,16,0)</f>
        <v>0</v>
      </c>
      <c r="GD9" s="44">
        <f t="shared" ref="GD9:GD45" si="167">IF(H9=6,15,0)</f>
        <v>0</v>
      </c>
      <c r="GE9" s="44">
        <f t="shared" ref="GE9:GE45" si="168">IF(H9=7,14,0)</f>
        <v>0</v>
      </c>
      <c r="GF9" s="44">
        <f t="shared" ref="GF9:GF45" si="169">IF(H9=8,13,0)</f>
        <v>0</v>
      </c>
      <c r="GG9" s="44">
        <f t="shared" ref="GG9:GG45" si="170">IF(H9=9,12,0)</f>
        <v>0</v>
      </c>
      <c r="GH9" s="44">
        <f t="shared" ref="GH9:GH45" si="171">IF(H9=10,11,0)</f>
        <v>0</v>
      </c>
      <c r="GI9" s="44">
        <f t="shared" ref="GI9:GI45" si="172">IF(H9=11,10,0)</f>
        <v>0</v>
      </c>
      <c r="GJ9" s="44">
        <f t="shared" ref="GJ9:GJ45" si="173">IF(H9=12,9,0)</f>
        <v>0</v>
      </c>
      <c r="GK9" s="44">
        <f t="shared" ref="GK9:GK45" si="174">IF(H9=13,8,0)</f>
        <v>0</v>
      </c>
      <c r="GL9" s="44">
        <f t="shared" ref="GL9:GL45" si="175">IF(H9=14,7,0)</f>
        <v>0</v>
      </c>
      <c r="GM9" s="44">
        <f t="shared" ref="GM9:GM45" si="176">IF(H9=15,6,0)</f>
        <v>0</v>
      </c>
      <c r="GN9" s="44">
        <f t="shared" ref="GN9:GN45" si="177">IF(H9=16,5,0)</f>
        <v>0</v>
      </c>
      <c r="GO9" s="44">
        <f t="shared" ref="GO9:GO45" si="178">IF(H9=17,4,0)</f>
        <v>0</v>
      </c>
      <c r="GP9" s="44">
        <f t="shared" ref="GP9:GP45" si="179">IF(H9=18,3,0)</f>
        <v>0</v>
      </c>
      <c r="GQ9" s="44">
        <f t="shared" ref="GQ9:GQ45" si="180">IF(H9=19,2,0)</f>
        <v>0</v>
      </c>
      <c r="GR9" s="44">
        <f t="shared" ref="GR9:GR45" si="181">IF(H9=20,1,0)</f>
        <v>0</v>
      </c>
      <c r="GS9" s="44">
        <f t="shared" ref="GS9:GS45" si="182">IF(H9&gt;20,0,0)</f>
        <v>0</v>
      </c>
      <c r="GT9" s="44">
        <f t="shared" ref="GT9:GT45" si="183">IF(H9="сх",0,0)</f>
        <v>0</v>
      </c>
      <c r="GU9" s="44">
        <f t="shared" ref="GU9:GU45" si="184">SUM(FY9:GT9)</f>
        <v>25</v>
      </c>
      <c r="GV9" s="44">
        <f t="shared" ref="GV9:GV45" si="185">IF(F9=1,100,0)</f>
        <v>100</v>
      </c>
      <c r="GW9" s="44">
        <f t="shared" ref="GW9:GW45" si="186">IF(F9=2,98,0)</f>
        <v>0</v>
      </c>
      <c r="GX9" s="44">
        <f t="shared" ref="GX9:GX45" si="187">IF(F9=3,95,0)</f>
        <v>0</v>
      </c>
      <c r="GY9" s="44">
        <f t="shared" ref="GY9:GY45" si="188">IF(F9=4,93,0)</f>
        <v>0</v>
      </c>
      <c r="GZ9" s="44">
        <f t="shared" ref="GZ9:GZ45" si="189">IF(F9=5,90,0)</f>
        <v>0</v>
      </c>
      <c r="HA9" s="44">
        <f t="shared" ref="HA9:HA45" si="190">IF(F9=6,88,0)</f>
        <v>0</v>
      </c>
      <c r="HB9" s="44">
        <f t="shared" ref="HB9:HB45" si="191">IF(F9=7,85,0)</f>
        <v>0</v>
      </c>
      <c r="HC9" s="44">
        <f t="shared" ref="HC9:HC45" si="192">IF(F9=8,83,0)</f>
        <v>0</v>
      </c>
      <c r="HD9" s="44">
        <f t="shared" ref="HD9:HD45" si="193">IF(F9=9,80,0)</f>
        <v>0</v>
      </c>
      <c r="HE9" s="44">
        <f t="shared" ref="HE9:HE45" si="194">IF(F9=10,78,0)</f>
        <v>0</v>
      </c>
      <c r="HF9" s="44">
        <f t="shared" ref="HF9:HF45" si="195">IF(F9=11,75,0)</f>
        <v>0</v>
      </c>
      <c r="HG9" s="44">
        <f t="shared" ref="HG9:HG45" si="196">IF(F9=12,73,0)</f>
        <v>0</v>
      </c>
      <c r="HH9" s="44">
        <f t="shared" ref="HH9:HH45" si="197">IF(F9=13,70,0)</f>
        <v>0</v>
      </c>
      <c r="HI9" s="44">
        <f t="shared" ref="HI9:HI45" si="198">IF(F9=14,68,0)</f>
        <v>0</v>
      </c>
      <c r="HJ9" s="44">
        <f t="shared" ref="HJ9:HJ45" si="199">IF(F9=15,65,0)</f>
        <v>0</v>
      </c>
      <c r="HK9" s="44">
        <f t="shared" ref="HK9:HK45" si="200">IF(F9=16,63,0)</f>
        <v>0</v>
      </c>
      <c r="HL9" s="44">
        <f t="shared" ref="HL9:HL45" si="201">IF(F9=17,60,0)</f>
        <v>0</v>
      </c>
      <c r="HM9" s="44">
        <f t="shared" ref="HM9:HM45" si="202">IF(F9=18,58,0)</f>
        <v>0</v>
      </c>
      <c r="HN9" s="44">
        <f t="shared" ref="HN9:HN45" si="203">IF(F9=19,55,0)</f>
        <v>0</v>
      </c>
      <c r="HO9" s="44">
        <f t="shared" ref="HO9:HO45" si="204">IF(F9=20,53,0)</f>
        <v>0</v>
      </c>
      <c r="HP9" s="44">
        <f t="shared" ref="HP9:HP45" si="205">IF(F9&gt;20,0,0)</f>
        <v>0</v>
      </c>
      <c r="HQ9" s="44">
        <f t="shared" ref="HQ9:HQ45" si="206">IF(F9="сх",0,0)</f>
        <v>0</v>
      </c>
      <c r="HR9" s="44">
        <f t="shared" ref="HR9:HR45" si="207">SUM(GV9:HQ9)</f>
        <v>100</v>
      </c>
      <c r="HS9" s="44">
        <f t="shared" ref="HS9:HS45" si="208">IF(H9=1,100,0)</f>
        <v>100</v>
      </c>
      <c r="HT9" s="44">
        <f t="shared" ref="HT9:HT45" si="209">IF(H9=2,98,0)</f>
        <v>0</v>
      </c>
      <c r="HU9" s="44">
        <f t="shared" ref="HU9:HU45" si="210">IF(H9=3,95,0)</f>
        <v>0</v>
      </c>
      <c r="HV9" s="44">
        <f t="shared" ref="HV9:HV45" si="211">IF(H9=4,93,0)</f>
        <v>0</v>
      </c>
      <c r="HW9" s="44">
        <f t="shared" ref="HW9:HW45" si="212">IF(H9=5,90,0)</f>
        <v>0</v>
      </c>
      <c r="HX9" s="44">
        <f t="shared" ref="HX9:HX45" si="213">IF(H9=6,88,0)</f>
        <v>0</v>
      </c>
      <c r="HY9" s="44">
        <f t="shared" ref="HY9:HY45" si="214">IF(H9=7,85,0)</f>
        <v>0</v>
      </c>
      <c r="HZ9" s="44">
        <f t="shared" ref="HZ9:HZ45" si="215">IF(H9=8,83,0)</f>
        <v>0</v>
      </c>
      <c r="IA9" s="44">
        <f t="shared" ref="IA9:IA45" si="216">IF(H9=9,80,0)</f>
        <v>0</v>
      </c>
      <c r="IB9" s="44">
        <f t="shared" ref="IB9:IB45" si="217">IF(H9=10,78,0)</f>
        <v>0</v>
      </c>
      <c r="IC9" s="44">
        <f t="shared" ref="IC9:IC45" si="218">IF(H9=11,75,0)</f>
        <v>0</v>
      </c>
      <c r="ID9" s="44">
        <f t="shared" ref="ID9:ID45" si="219">IF(H9=12,73,0)</f>
        <v>0</v>
      </c>
      <c r="IE9" s="44">
        <f t="shared" ref="IE9:IE45" si="220">IF(H9=13,70,0)</f>
        <v>0</v>
      </c>
      <c r="IF9" s="44">
        <f t="shared" ref="IF9:IF45" si="221">IF(H9=14,68,0)</f>
        <v>0</v>
      </c>
      <c r="IG9" s="44">
        <f t="shared" ref="IG9:IG45" si="222">IF(H9=15,65,0)</f>
        <v>0</v>
      </c>
      <c r="IH9" s="44">
        <f t="shared" ref="IH9:IH45" si="223">IF(H9=16,63,0)</f>
        <v>0</v>
      </c>
      <c r="II9" s="44">
        <f t="shared" ref="II9:II45" si="224">IF(H9=17,60,0)</f>
        <v>0</v>
      </c>
      <c r="IJ9" s="44">
        <f t="shared" ref="IJ9:IJ45" si="225">IF(H9=18,58,0)</f>
        <v>0</v>
      </c>
      <c r="IK9" s="44">
        <f t="shared" ref="IK9:IK45" si="226">IF(H9=19,55,0)</f>
        <v>0</v>
      </c>
      <c r="IL9" s="44">
        <f t="shared" ref="IL9:IL45" si="227">IF(H9=20,53,0)</f>
        <v>0</v>
      </c>
      <c r="IM9" s="44">
        <f t="shared" ref="IM9:IM45" si="228">IF(H9&gt;20,0,0)</f>
        <v>0</v>
      </c>
      <c r="IN9" s="44">
        <f t="shared" ref="IN9:IN45" si="229">IF(H9="сх",0,0)</f>
        <v>0</v>
      </c>
      <c r="IO9" s="44">
        <f t="shared" ref="IO9:IO45" si="230">SUM(HS9:IN9)</f>
        <v>100</v>
      </c>
      <c r="IP9" s="42"/>
      <c r="IQ9" s="42"/>
      <c r="IR9" s="42"/>
      <c r="IS9" s="42"/>
      <c r="IT9" s="42"/>
      <c r="IU9" s="42"/>
      <c r="IV9" s="70"/>
      <c r="IW9" s="71"/>
    </row>
    <row r="10" spans="1:257" s="3" customFormat="1" ht="115.2" thickBot="1" x14ac:dyDescent="0.3">
      <c r="A10" s="59">
        <v>2</v>
      </c>
      <c r="B10" s="90">
        <v>777</v>
      </c>
      <c r="C10" s="84" t="s">
        <v>71</v>
      </c>
      <c r="D10" s="85" t="s">
        <v>68</v>
      </c>
      <c r="E10" s="58"/>
      <c r="F10" s="46">
        <v>3</v>
      </c>
      <c r="G10" s="39">
        <f t="shared" si="0"/>
        <v>20</v>
      </c>
      <c r="H10" s="47">
        <v>2</v>
      </c>
      <c r="I10" s="39">
        <f t="shared" si="1"/>
        <v>22</v>
      </c>
      <c r="J10" s="45">
        <f t="shared" si="2"/>
        <v>42</v>
      </c>
      <c r="K10" s="41">
        <f t="shared" si="3"/>
        <v>42</v>
      </c>
      <c r="L10" s="42"/>
      <c r="M10" s="43"/>
      <c r="N10" s="42">
        <f t="shared" si="4"/>
        <v>0</v>
      </c>
      <c r="O10" s="42">
        <f t="shared" si="5"/>
        <v>0</v>
      </c>
      <c r="P10" s="42">
        <f t="shared" si="6"/>
        <v>20</v>
      </c>
      <c r="Q10" s="42">
        <f t="shared" si="7"/>
        <v>0</v>
      </c>
      <c r="R10" s="42">
        <f t="shared" si="8"/>
        <v>0</v>
      </c>
      <c r="S10" s="42">
        <f t="shared" si="9"/>
        <v>0</v>
      </c>
      <c r="T10" s="42">
        <f t="shared" si="10"/>
        <v>0</v>
      </c>
      <c r="U10" s="42">
        <f t="shared" si="11"/>
        <v>0</v>
      </c>
      <c r="V10" s="42">
        <f t="shared" si="12"/>
        <v>0</v>
      </c>
      <c r="W10" s="42">
        <f t="shared" si="13"/>
        <v>0</v>
      </c>
      <c r="X10" s="42">
        <f t="shared" si="14"/>
        <v>0</v>
      </c>
      <c r="Y10" s="42">
        <f t="shared" si="15"/>
        <v>0</v>
      </c>
      <c r="Z10" s="42">
        <f t="shared" si="16"/>
        <v>0</v>
      </c>
      <c r="AA10" s="42">
        <f t="shared" si="17"/>
        <v>0</v>
      </c>
      <c r="AB10" s="42">
        <f t="shared" si="18"/>
        <v>0</v>
      </c>
      <c r="AC10" s="42">
        <f t="shared" si="19"/>
        <v>0</v>
      </c>
      <c r="AD10" s="42">
        <f t="shared" si="20"/>
        <v>0</v>
      </c>
      <c r="AE10" s="42">
        <f t="shared" si="21"/>
        <v>0</v>
      </c>
      <c r="AF10" s="42">
        <f t="shared" si="22"/>
        <v>0</v>
      </c>
      <c r="AG10" s="42">
        <f t="shared" si="23"/>
        <v>0</v>
      </c>
      <c r="AH10" s="42">
        <f t="shared" si="24"/>
        <v>0</v>
      </c>
      <c r="AI10" s="42">
        <f t="shared" si="25"/>
        <v>0</v>
      </c>
      <c r="AJ10" s="42">
        <f t="shared" si="26"/>
        <v>20</v>
      </c>
      <c r="AK10" s="42">
        <f t="shared" si="27"/>
        <v>0</v>
      </c>
      <c r="AL10" s="42">
        <f t="shared" si="28"/>
        <v>22</v>
      </c>
      <c r="AM10" s="42">
        <f t="shared" si="29"/>
        <v>0</v>
      </c>
      <c r="AN10" s="42">
        <f t="shared" si="30"/>
        <v>0</v>
      </c>
      <c r="AO10" s="42">
        <f t="shared" si="31"/>
        <v>0</v>
      </c>
      <c r="AP10" s="42">
        <f t="shared" si="32"/>
        <v>0</v>
      </c>
      <c r="AQ10" s="42">
        <f t="shared" si="33"/>
        <v>0</v>
      </c>
      <c r="AR10" s="42">
        <f t="shared" si="34"/>
        <v>0</v>
      </c>
      <c r="AS10" s="42">
        <f t="shared" si="35"/>
        <v>0</v>
      </c>
      <c r="AT10" s="42">
        <f t="shared" si="36"/>
        <v>0</v>
      </c>
      <c r="AU10" s="42">
        <f t="shared" si="37"/>
        <v>0</v>
      </c>
      <c r="AV10" s="42">
        <f t="shared" si="38"/>
        <v>0</v>
      </c>
      <c r="AW10" s="42">
        <f t="shared" si="39"/>
        <v>0</v>
      </c>
      <c r="AX10" s="42">
        <f t="shared" si="40"/>
        <v>0</v>
      </c>
      <c r="AY10" s="42">
        <f t="shared" si="41"/>
        <v>0</v>
      </c>
      <c r="AZ10" s="42">
        <f t="shared" si="42"/>
        <v>0</v>
      </c>
      <c r="BA10" s="42">
        <f t="shared" si="43"/>
        <v>0</v>
      </c>
      <c r="BB10" s="42">
        <f t="shared" si="44"/>
        <v>0</v>
      </c>
      <c r="BC10" s="42">
        <f t="shared" si="45"/>
        <v>0</v>
      </c>
      <c r="BD10" s="42">
        <f t="shared" si="46"/>
        <v>0</v>
      </c>
      <c r="BE10" s="42">
        <f t="shared" si="47"/>
        <v>0</v>
      </c>
      <c r="BF10" s="42">
        <f t="shared" si="48"/>
        <v>0</v>
      </c>
      <c r="BG10" s="42">
        <f t="shared" si="49"/>
        <v>22</v>
      </c>
      <c r="BH10" s="42">
        <f t="shared" si="50"/>
        <v>0</v>
      </c>
      <c r="BI10" s="42">
        <f t="shared" si="51"/>
        <v>0</v>
      </c>
      <c r="BJ10" s="42">
        <f t="shared" si="52"/>
        <v>40</v>
      </c>
      <c r="BK10" s="42">
        <f t="shared" si="53"/>
        <v>0</v>
      </c>
      <c r="BL10" s="42">
        <f t="shared" si="54"/>
        <v>0</v>
      </c>
      <c r="BM10" s="42">
        <f t="shared" si="55"/>
        <v>0</v>
      </c>
      <c r="BN10" s="42">
        <f t="shared" si="56"/>
        <v>0</v>
      </c>
      <c r="BO10" s="42">
        <f t="shared" si="57"/>
        <v>0</v>
      </c>
      <c r="BP10" s="42">
        <f t="shared" si="58"/>
        <v>0</v>
      </c>
      <c r="BQ10" s="42">
        <f t="shared" si="59"/>
        <v>0</v>
      </c>
      <c r="BR10" s="42">
        <f t="shared" si="60"/>
        <v>0</v>
      </c>
      <c r="BS10" s="42">
        <f t="shared" si="61"/>
        <v>0</v>
      </c>
      <c r="BT10" s="42">
        <f t="shared" si="62"/>
        <v>0</v>
      </c>
      <c r="BU10" s="42">
        <f t="shared" si="63"/>
        <v>0</v>
      </c>
      <c r="BV10" s="42">
        <f t="shared" si="64"/>
        <v>0</v>
      </c>
      <c r="BW10" s="42">
        <f t="shared" si="65"/>
        <v>0</v>
      </c>
      <c r="BX10" s="42">
        <f t="shared" si="66"/>
        <v>0</v>
      </c>
      <c r="BY10" s="42">
        <f t="shared" si="67"/>
        <v>0</v>
      </c>
      <c r="BZ10" s="42">
        <f t="shared" si="68"/>
        <v>0</v>
      </c>
      <c r="CA10" s="42">
        <f t="shared" si="69"/>
        <v>0</v>
      </c>
      <c r="CB10" s="42">
        <f t="shared" si="70"/>
        <v>0</v>
      </c>
      <c r="CC10" s="42">
        <f t="shared" si="71"/>
        <v>0</v>
      </c>
      <c r="CD10" s="42">
        <f t="shared" si="72"/>
        <v>0</v>
      </c>
      <c r="CE10" s="42">
        <f t="shared" si="73"/>
        <v>0</v>
      </c>
      <c r="CF10" s="42">
        <f t="shared" si="74"/>
        <v>0</v>
      </c>
      <c r="CG10" s="42">
        <f t="shared" si="75"/>
        <v>0</v>
      </c>
      <c r="CH10" s="42">
        <f t="shared" si="76"/>
        <v>0</v>
      </c>
      <c r="CI10" s="42">
        <f t="shared" si="77"/>
        <v>0</v>
      </c>
      <c r="CJ10" s="42">
        <f t="shared" si="78"/>
        <v>0</v>
      </c>
      <c r="CK10" s="42">
        <f t="shared" si="79"/>
        <v>0</v>
      </c>
      <c r="CL10" s="42">
        <f t="shared" si="80"/>
        <v>0</v>
      </c>
      <c r="CM10" s="42">
        <f t="shared" si="81"/>
        <v>0</v>
      </c>
      <c r="CN10" s="42">
        <f t="shared" si="82"/>
        <v>0</v>
      </c>
      <c r="CO10" s="42">
        <f t="shared" si="83"/>
        <v>0</v>
      </c>
      <c r="CP10" s="42">
        <f t="shared" si="84"/>
        <v>0</v>
      </c>
      <c r="CQ10" s="42">
        <f t="shared" si="85"/>
        <v>0</v>
      </c>
      <c r="CR10" s="42">
        <f t="shared" si="86"/>
        <v>0</v>
      </c>
      <c r="CS10" s="42">
        <f t="shared" si="87"/>
        <v>0</v>
      </c>
      <c r="CT10" s="42">
        <f t="shared" si="88"/>
        <v>0</v>
      </c>
      <c r="CU10" s="42">
        <f t="shared" si="89"/>
        <v>0</v>
      </c>
      <c r="CV10" s="42">
        <f t="shared" si="90"/>
        <v>0</v>
      </c>
      <c r="CW10" s="42">
        <f t="shared" si="91"/>
        <v>0</v>
      </c>
      <c r="CX10" s="42">
        <f t="shared" si="92"/>
        <v>40</v>
      </c>
      <c r="CY10" s="42">
        <f t="shared" si="93"/>
        <v>0</v>
      </c>
      <c r="CZ10" s="42">
        <f t="shared" si="94"/>
        <v>42</v>
      </c>
      <c r="DA10" s="42">
        <f t="shared" si="95"/>
        <v>0</v>
      </c>
      <c r="DB10" s="42">
        <f t="shared" si="96"/>
        <v>0</v>
      </c>
      <c r="DC10" s="42">
        <f t="shared" si="97"/>
        <v>0</v>
      </c>
      <c r="DD10" s="42">
        <f t="shared" si="98"/>
        <v>0</v>
      </c>
      <c r="DE10" s="42">
        <f t="shared" si="99"/>
        <v>0</v>
      </c>
      <c r="DF10" s="42">
        <f t="shared" si="100"/>
        <v>0</v>
      </c>
      <c r="DG10" s="42">
        <f t="shared" si="101"/>
        <v>0</v>
      </c>
      <c r="DH10" s="42">
        <f t="shared" si="102"/>
        <v>0</v>
      </c>
      <c r="DI10" s="42">
        <f t="shared" si="103"/>
        <v>0</v>
      </c>
      <c r="DJ10" s="42">
        <f t="shared" si="104"/>
        <v>0</v>
      </c>
      <c r="DK10" s="42">
        <f t="shared" si="105"/>
        <v>0</v>
      </c>
      <c r="DL10" s="42">
        <f t="shared" si="106"/>
        <v>0</v>
      </c>
      <c r="DM10" s="42">
        <f t="shared" si="107"/>
        <v>0</v>
      </c>
      <c r="DN10" s="42">
        <f t="shared" si="108"/>
        <v>0</v>
      </c>
      <c r="DO10" s="42">
        <f t="shared" si="109"/>
        <v>0</v>
      </c>
      <c r="DP10" s="42">
        <f t="shared" si="110"/>
        <v>0</v>
      </c>
      <c r="DQ10" s="42">
        <f t="shared" si="111"/>
        <v>0</v>
      </c>
      <c r="DR10" s="42">
        <f t="shared" si="112"/>
        <v>0</v>
      </c>
      <c r="DS10" s="42">
        <f t="shared" si="113"/>
        <v>0</v>
      </c>
      <c r="DT10" s="42">
        <f t="shared" si="114"/>
        <v>0</v>
      </c>
      <c r="DU10" s="42">
        <f t="shared" si="115"/>
        <v>0</v>
      </c>
      <c r="DV10" s="42">
        <f t="shared" si="116"/>
        <v>0</v>
      </c>
      <c r="DW10" s="42">
        <f t="shared" si="117"/>
        <v>0</v>
      </c>
      <c r="DX10" s="42">
        <f t="shared" si="118"/>
        <v>0</v>
      </c>
      <c r="DY10" s="42">
        <f t="shared" si="119"/>
        <v>0</v>
      </c>
      <c r="DZ10" s="42">
        <f t="shared" si="120"/>
        <v>0</v>
      </c>
      <c r="EA10" s="42">
        <f t="shared" si="121"/>
        <v>0</v>
      </c>
      <c r="EB10" s="42">
        <f t="shared" si="122"/>
        <v>0</v>
      </c>
      <c r="EC10" s="42">
        <f t="shared" si="123"/>
        <v>0</v>
      </c>
      <c r="ED10" s="42">
        <f t="shared" si="124"/>
        <v>0</v>
      </c>
      <c r="EE10" s="42">
        <f t="shared" si="125"/>
        <v>0</v>
      </c>
      <c r="EF10" s="42">
        <f t="shared" si="126"/>
        <v>0</v>
      </c>
      <c r="EG10" s="42">
        <f t="shared" si="127"/>
        <v>0</v>
      </c>
      <c r="EH10" s="42">
        <f t="shared" si="128"/>
        <v>0</v>
      </c>
      <c r="EI10" s="42">
        <f t="shared" si="129"/>
        <v>0</v>
      </c>
      <c r="EJ10" s="42">
        <f t="shared" si="130"/>
        <v>0</v>
      </c>
      <c r="EK10" s="42">
        <f t="shared" si="131"/>
        <v>0</v>
      </c>
      <c r="EL10" s="42">
        <f t="shared" si="132"/>
        <v>0</v>
      </c>
      <c r="EM10" s="42">
        <f t="shared" si="133"/>
        <v>0</v>
      </c>
      <c r="EN10" s="42">
        <f t="shared" si="134"/>
        <v>0</v>
      </c>
      <c r="EO10" s="42">
        <f t="shared" si="135"/>
        <v>42</v>
      </c>
      <c r="EP10" s="42"/>
      <c r="EQ10" s="42">
        <f t="shared" si="136"/>
        <v>3</v>
      </c>
      <c r="ER10" s="42">
        <f t="shared" si="137"/>
        <v>2</v>
      </c>
      <c r="ES10" s="42"/>
      <c r="ET10" s="42">
        <f t="shared" si="138"/>
        <v>2</v>
      </c>
      <c r="EU10" s="42" t="e">
        <f>IF(J10=#REF!,IF(H10&lt;#REF!,#REF!,EY10),#REF!)</f>
        <v>#REF!</v>
      </c>
      <c r="EV10" s="42" t="e">
        <f>IF(J10=#REF!,IF(H10&lt;#REF!,0,1))</f>
        <v>#REF!</v>
      </c>
      <c r="EW10" s="42" t="e">
        <f>IF(AND(ET10&gt;=21,ET10&lt;&gt;0),ET10,IF(J10&lt;#REF!,"СТОП",EU10+EV10))</f>
        <v>#REF!</v>
      </c>
      <c r="EX10" s="42"/>
      <c r="EY10" s="42">
        <v>5</v>
      </c>
      <c r="EZ10" s="42">
        <v>6</v>
      </c>
      <c r="FA10" s="42"/>
      <c r="FB10" s="44">
        <f t="shared" si="139"/>
        <v>0</v>
      </c>
      <c r="FC10" s="44">
        <f t="shared" si="140"/>
        <v>0</v>
      </c>
      <c r="FD10" s="44">
        <f t="shared" si="141"/>
        <v>20</v>
      </c>
      <c r="FE10" s="44">
        <f t="shared" si="142"/>
        <v>0</v>
      </c>
      <c r="FF10" s="44">
        <f t="shared" si="143"/>
        <v>0</v>
      </c>
      <c r="FG10" s="44">
        <f t="shared" si="144"/>
        <v>0</v>
      </c>
      <c r="FH10" s="44">
        <f t="shared" si="145"/>
        <v>0</v>
      </c>
      <c r="FI10" s="44">
        <f t="shared" si="146"/>
        <v>0</v>
      </c>
      <c r="FJ10" s="44">
        <f t="shared" si="147"/>
        <v>0</v>
      </c>
      <c r="FK10" s="44">
        <f t="shared" si="148"/>
        <v>0</v>
      </c>
      <c r="FL10" s="44">
        <f t="shared" si="149"/>
        <v>0</v>
      </c>
      <c r="FM10" s="44">
        <f t="shared" si="150"/>
        <v>0</v>
      </c>
      <c r="FN10" s="44">
        <f t="shared" si="151"/>
        <v>0</v>
      </c>
      <c r="FO10" s="44">
        <f t="shared" si="152"/>
        <v>0</v>
      </c>
      <c r="FP10" s="44">
        <f t="shared" si="153"/>
        <v>0</v>
      </c>
      <c r="FQ10" s="44">
        <f t="shared" si="154"/>
        <v>0</v>
      </c>
      <c r="FR10" s="44">
        <f t="shared" si="155"/>
        <v>0</v>
      </c>
      <c r="FS10" s="44">
        <f t="shared" si="156"/>
        <v>0</v>
      </c>
      <c r="FT10" s="44">
        <f t="shared" si="157"/>
        <v>0</v>
      </c>
      <c r="FU10" s="44">
        <f t="shared" si="158"/>
        <v>0</v>
      </c>
      <c r="FV10" s="44">
        <f t="shared" si="159"/>
        <v>0</v>
      </c>
      <c r="FW10" s="44">
        <f t="shared" si="160"/>
        <v>0</v>
      </c>
      <c r="FX10" s="44">
        <f t="shared" si="161"/>
        <v>20</v>
      </c>
      <c r="FY10" s="44">
        <f t="shared" si="162"/>
        <v>0</v>
      </c>
      <c r="FZ10" s="44">
        <f t="shared" si="163"/>
        <v>22</v>
      </c>
      <c r="GA10" s="44">
        <f t="shared" si="164"/>
        <v>0</v>
      </c>
      <c r="GB10" s="44">
        <f t="shared" si="165"/>
        <v>0</v>
      </c>
      <c r="GC10" s="44">
        <f t="shared" si="166"/>
        <v>0</v>
      </c>
      <c r="GD10" s="44">
        <f t="shared" si="167"/>
        <v>0</v>
      </c>
      <c r="GE10" s="44">
        <f t="shared" si="168"/>
        <v>0</v>
      </c>
      <c r="GF10" s="44">
        <f t="shared" si="169"/>
        <v>0</v>
      </c>
      <c r="GG10" s="44">
        <f t="shared" si="170"/>
        <v>0</v>
      </c>
      <c r="GH10" s="44">
        <f t="shared" si="171"/>
        <v>0</v>
      </c>
      <c r="GI10" s="44">
        <f t="shared" si="172"/>
        <v>0</v>
      </c>
      <c r="GJ10" s="44">
        <f t="shared" si="173"/>
        <v>0</v>
      </c>
      <c r="GK10" s="44">
        <f t="shared" si="174"/>
        <v>0</v>
      </c>
      <c r="GL10" s="44">
        <f t="shared" si="175"/>
        <v>0</v>
      </c>
      <c r="GM10" s="44">
        <f t="shared" si="176"/>
        <v>0</v>
      </c>
      <c r="GN10" s="44">
        <f t="shared" si="177"/>
        <v>0</v>
      </c>
      <c r="GO10" s="44">
        <f t="shared" si="178"/>
        <v>0</v>
      </c>
      <c r="GP10" s="44">
        <f t="shared" si="179"/>
        <v>0</v>
      </c>
      <c r="GQ10" s="44">
        <f t="shared" si="180"/>
        <v>0</v>
      </c>
      <c r="GR10" s="44">
        <f t="shared" si="181"/>
        <v>0</v>
      </c>
      <c r="GS10" s="44">
        <f t="shared" si="182"/>
        <v>0</v>
      </c>
      <c r="GT10" s="44">
        <f t="shared" si="183"/>
        <v>0</v>
      </c>
      <c r="GU10" s="44">
        <f t="shared" si="184"/>
        <v>22</v>
      </c>
      <c r="GV10" s="44">
        <f t="shared" si="185"/>
        <v>0</v>
      </c>
      <c r="GW10" s="44">
        <f t="shared" si="186"/>
        <v>0</v>
      </c>
      <c r="GX10" s="44">
        <f t="shared" si="187"/>
        <v>95</v>
      </c>
      <c r="GY10" s="44">
        <f t="shared" si="188"/>
        <v>0</v>
      </c>
      <c r="GZ10" s="44">
        <f t="shared" si="189"/>
        <v>0</v>
      </c>
      <c r="HA10" s="44">
        <f t="shared" si="190"/>
        <v>0</v>
      </c>
      <c r="HB10" s="44">
        <f t="shared" si="191"/>
        <v>0</v>
      </c>
      <c r="HC10" s="44">
        <f t="shared" si="192"/>
        <v>0</v>
      </c>
      <c r="HD10" s="44">
        <f t="shared" si="193"/>
        <v>0</v>
      </c>
      <c r="HE10" s="44">
        <f t="shared" si="194"/>
        <v>0</v>
      </c>
      <c r="HF10" s="44">
        <f t="shared" si="195"/>
        <v>0</v>
      </c>
      <c r="HG10" s="44">
        <f t="shared" si="196"/>
        <v>0</v>
      </c>
      <c r="HH10" s="44">
        <f t="shared" si="197"/>
        <v>0</v>
      </c>
      <c r="HI10" s="44">
        <f t="shared" si="198"/>
        <v>0</v>
      </c>
      <c r="HJ10" s="44">
        <f t="shared" si="199"/>
        <v>0</v>
      </c>
      <c r="HK10" s="44">
        <f t="shared" si="200"/>
        <v>0</v>
      </c>
      <c r="HL10" s="44">
        <f t="shared" si="201"/>
        <v>0</v>
      </c>
      <c r="HM10" s="44">
        <f t="shared" si="202"/>
        <v>0</v>
      </c>
      <c r="HN10" s="44">
        <f t="shared" si="203"/>
        <v>0</v>
      </c>
      <c r="HO10" s="44">
        <f t="shared" si="204"/>
        <v>0</v>
      </c>
      <c r="HP10" s="44">
        <f t="shared" si="205"/>
        <v>0</v>
      </c>
      <c r="HQ10" s="44">
        <f t="shared" si="206"/>
        <v>0</v>
      </c>
      <c r="HR10" s="44">
        <f t="shared" si="207"/>
        <v>95</v>
      </c>
      <c r="HS10" s="44">
        <f t="shared" si="208"/>
        <v>0</v>
      </c>
      <c r="HT10" s="44">
        <f t="shared" si="209"/>
        <v>98</v>
      </c>
      <c r="HU10" s="44">
        <f t="shared" si="210"/>
        <v>0</v>
      </c>
      <c r="HV10" s="44">
        <f t="shared" si="211"/>
        <v>0</v>
      </c>
      <c r="HW10" s="44">
        <f t="shared" si="212"/>
        <v>0</v>
      </c>
      <c r="HX10" s="44">
        <f t="shared" si="213"/>
        <v>0</v>
      </c>
      <c r="HY10" s="44">
        <f t="shared" si="214"/>
        <v>0</v>
      </c>
      <c r="HZ10" s="44">
        <f t="shared" si="215"/>
        <v>0</v>
      </c>
      <c r="IA10" s="44">
        <f t="shared" si="216"/>
        <v>0</v>
      </c>
      <c r="IB10" s="44">
        <f t="shared" si="217"/>
        <v>0</v>
      </c>
      <c r="IC10" s="44">
        <f t="shared" si="218"/>
        <v>0</v>
      </c>
      <c r="ID10" s="44">
        <f t="shared" si="219"/>
        <v>0</v>
      </c>
      <c r="IE10" s="44">
        <f t="shared" si="220"/>
        <v>0</v>
      </c>
      <c r="IF10" s="44">
        <f t="shared" si="221"/>
        <v>0</v>
      </c>
      <c r="IG10" s="44">
        <f t="shared" si="222"/>
        <v>0</v>
      </c>
      <c r="IH10" s="44">
        <f t="shared" si="223"/>
        <v>0</v>
      </c>
      <c r="II10" s="44">
        <f t="shared" si="224"/>
        <v>0</v>
      </c>
      <c r="IJ10" s="44">
        <f t="shared" si="225"/>
        <v>0</v>
      </c>
      <c r="IK10" s="44">
        <f t="shared" si="226"/>
        <v>0</v>
      </c>
      <c r="IL10" s="44">
        <f t="shared" si="227"/>
        <v>0</v>
      </c>
      <c r="IM10" s="44">
        <f t="shared" si="228"/>
        <v>0</v>
      </c>
      <c r="IN10" s="44">
        <f t="shared" si="229"/>
        <v>0</v>
      </c>
      <c r="IO10" s="44">
        <f t="shared" si="230"/>
        <v>98</v>
      </c>
      <c r="IP10" s="44"/>
      <c r="IQ10" s="44"/>
      <c r="IR10" s="44"/>
      <c r="IS10" s="44"/>
      <c r="IT10" s="44"/>
      <c r="IU10" s="42"/>
      <c r="IV10" s="70"/>
      <c r="IW10" s="71"/>
    </row>
    <row r="11" spans="1:257" s="3" customFormat="1" ht="115.2" thickBot="1" x14ac:dyDescent="2">
      <c r="A11" s="72">
        <v>3</v>
      </c>
      <c r="B11" s="89">
        <v>1</v>
      </c>
      <c r="C11" s="73" t="s">
        <v>54</v>
      </c>
      <c r="D11" s="73" t="s">
        <v>55</v>
      </c>
      <c r="E11" s="60"/>
      <c r="F11" s="46">
        <v>4</v>
      </c>
      <c r="G11" s="39">
        <f t="shared" si="0"/>
        <v>18</v>
      </c>
      <c r="H11" s="47">
        <v>3</v>
      </c>
      <c r="I11" s="39">
        <f t="shared" si="1"/>
        <v>20</v>
      </c>
      <c r="J11" s="45">
        <f t="shared" si="2"/>
        <v>38</v>
      </c>
      <c r="K11" s="41">
        <f t="shared" si="3"/>
        <v>38</v>
      </c>
      <c r="L11" s="42"/>
      <c r="M11" s="43"/>
      <c r="N11" s="42">
        <f t="shared" si="4"/>
        <v>0</v>
      </c>
      <c r="O11" s="42">
        <f t="shared" si="5"/>
        <v>0</v>
      </c>
      <c r="P11" s="42">
        <f t="shared" si="6"/>
        <v>0</v>
      </c>
      <c r="Q11" s="42">
        <f t="shared" si="7"/>
        <v>18</v>
      </c>
      <c r="R11" s="42">
        <f t="shared" si="8"/>
        <v>0</v>
      </c>
      <c r="S11" s="42">
        <f t="shared" si="9"/>
        <v>0</v>
      </c>
      <c r="T11" s="42">
        <f t="shared" si="10"/>
        <v>0</v>
      </c>
      <c r="U11" s="42">
        <f t="shared" si="11"/>
        <v>0</v>
      </c>
      <c r="V11" s="42">
        <f t="shared" si="12"/>
        <v>0</v>
      </c>
      <c r="W11" s="42">
        <f t="shared" si="13"/>
        <v>0</v>
      </c>
      <c r="X11" s="42">
        <f t="shared" si="14"/>
        <v>0</v>
      </c>
      <c r="Y11" s="42">
        <f t="shared" si="15"/>
        <v>0</v>
      </c>
      <c r="Z11" s="42">
        <f t="shared" si="16"/>
        <v>0</v>
      </c>
      <c r="AA11" s="42">
        <f t="shared" si="17"/>
        <v>0</v>
      </c>
      <c r="AB11" s="42">
        <f t="shared" si="18"/>
        <v>0</v>
      </c>
      <c r="AC11" s="42">
        <f t="shared" si="19"/>
        <v>0</v>
      </c>
      <c r="AD11" s="42">
        <f t="shared" si="20"/>
        <v>0</v>
      </c>
      <c r="AE11" s="42">
        <f t="shared" si="21"/>
        <v>0</v>
      </c>
      <c r="AF11" s="42">
        <f t="shared" si="22"/>
        <v>0</v>
      </c>
      <c r="AG11" s="42">
        <f t="shared" si="23"/>
        <v>0</v>
      </c>
      <c r="AH11" s="42">
        <f t="shared" si="24"/>
        <v>0</v>
      </c>
      <c r="AI11" s="42">
        <f t="shared" si="25"/>
        <v>0</v>
      </c>
      <c r="AJ11" s="42">
        <f t="shared" si="26"/>
        <v>18</v>
      </c>
      <c r="AK11" s="42">
        <f t="shared" si="27"/>
        <v>0</v>
      </c>
      <c r="AL11" s="42">
        <f t="shared" si="28"/>
        <v>0</v>
      </c>
      <c r="AM11" s="42">
        <f t="shared" si="29"/>
        <v>20</v>
      </c>
      <c r="AN11" s="42">
        <f t="shared" si="30"/>
        <v>0</v>
      </c>
      <c r="AO11" s="42">
        <f t="shared" si="31"/>
        <v>0</v>
      </c>
      <c r="AP11" s="42">
        <f t="shared" si="32"/>
        <v>0</v>
      </c>
      <c r="AQ11" s="42">
        <f t="shared" si="33"/>
        <v>0</v>
      </c>
      <c r="AR11" s="42">
        <f t="shared" si="34"/>
        <v>0</v>
      </c>
      <c r="AS11" s="42">
        <f t="shared" si="35"/>
        <v>0</v>
      </c>
      <c r="AT11" s="42">
        <f t="shared" si="36"/>
        <v>0</v>
      </c>
      <c r="AU11" s="42">
        <f t="shared" si="37"/>
        <v>0</v>
      </c>
      <c r="AV11" s="42">
        <f t="shared" si="38"/>
        <v>0</v>
      </c>
      <c r="AW11" s="42">
        <f t="shared" si="39"/>
        <v>0</v>
      </c>
      <c r="AX11" s="42">
        <f t="shared" si="40"/>
        <v>0</v>
      </c>
      <c r="AY11" s="42">
        <f t="shared" si="41"/>
        <v>0</v>
      </c>
      <c r="AZ11" s="42">
        <f t="shared" si="42"/>
        <v>0</v>
      </c>
      <c r="BA11" s="42">
        <f t="shared" si="43"/>
        <v>0</v>
      </c>
      <c r="BB11" s="42">
        <f t="shared" si="44"/>
        <v>0</v>
      </c>
      <c r="BC11" s="42">
        <f t="shared" si="45"/>
        <v>0</v>
      </c>
      <c r="BD11" s="42">
        <f t="shared" si="46"/>
        <v>0</v>
      </c>
      <c r="BE11" s="42">
        <f t="shared" si="47"/>
        <v>0</v>
      </c>
      <c r="BF11" s="42">
        <f t="shared" si="48"/>
        <v>0</v>
      </c>
      <c r="BG11" s="42">
        <f t="shared" si="49"/>
        <v>20</v>
      </c>
      <c r="BH11" s="42">
        <f t="shared" si="50"/>
        <v>0</v>
      </c>
      <c r="BI11" s="42">
        <f t="shared" si="51"/>
        <v>0</v>
      </c>
      <c r="BJ11" s="42">
        <f t="shared" si="52"/>
        <v>0</v>
      </c>
      <c r="BK11" s="42">
        <f t="shared" si="53"/>
        <v>38</v>
      </c>
      <c r="BL11" s="42">
        <f t="shared" si="54"/>
        <v>0</v>
      </c>
      <c r="BM11" s="42">
        <f t="shared" si="55"/>
        <v>0</v>
      </c>
      <c r="BN11" s="42">
        <f t="shared" si="56"/>
        <v>0</v>
      </c>
      <c r="BO11" s="42">
        <f t="shared" si="57"/>
        <v>0</v>
      </c>
      <c r="BP11" s="42">
        <f t="shared" si="58"/>
        <v>0</v>
      </c>
      <c r="BQ11" s="42">
        <f t="shared" si="59"/>
        <v>0</v>
      </c>
      <c r="BR11" s="42">
        <f t="shared" si="60"/>
        <v>0</v>
      </c>
      <c r="BS11" s="42">
        <f t="shared" si="61"/>
        <v>0</v>
      </c>
      <c r="BT11" s="42">
        <f t="shared" si="62"/>
        <v>0</v>
      </c>
      <c r="BU11" s="42">
        <f t="shared" si="63"/>
        <v>0</v>
      </c>
      <c r="BV11" s="42">
        <f t="shared" si="64"/>
        <v>0</v>
      </c>
      <c r="BW11" s="42">
        <f t="shared" si="65"/>
        <v>0</v>
      </c>
      <c r="BX11" s="42">
        <f t="shared" si="66"/>
        <v>0</v>
      </c>
      <c r="BY11" s="42">
        <f t="shared" si="67"/>
        <v>0</v>
      </c>
      <c r="BZ11" s="42">
        <f t="shared" si="68"/>
        <v>0</v>
      </c>
      <c r="CA11" s="42">
        <f t="shared" si="69"/>
        <v>0</v>
      </c>
      <c r="CB11" s="42">
        <f t="shared" si="70"/>
        <v>0</v>
      </c>
      <c r="CC11" s="42">
        <f t="shared" si="71"/>
        <v>0</v>
      </c>
      <c r="CD11" s="42">
        <f t="shared" si="72"/>
        <v>0</v>
      </c>
      <c r="CE11" s="42">
        <f t="shared" si="73"/>
        <v>0</v>
      </c>
      <c r="CF11" s="42">
        <f t="shared" si="74"/>
        <v>0</v>
      </c>
      <c r="CG11" s="42">
        <f t="shared" si="75"/>
        <v>0</v>
      </c>
      <c r="CH11" s="42">
        <f t="shared" si="76"/>
        <v>0</v>
      </c>
      <c r="CI11" s="42">
        <f t="shared" si="77"/>
        <v>0</v>
      </c>
      <c r="CJ11" s="42">
        <f t="shared" si="78"/>
        <v>0</v>
      </c>
      <c r="CK11" s="42">
        <f t="shared" si="79"/>
        <v>0</v>
      </c>
      <c r="CL11" s="42">
        <f t="shared" si="80"/>
        <v>0</v>
      </c>
      <c r="CM11" s="42">
        <f t="shared" si="81"/>
        <v>0</v>
      </c>
      <c r="CN11" s="42">
        <f t="shared" si="82"/>
        <v>0</v>
      </c>
      <c r="CO11" s="42">
        <f t="shared" si="83"/>
        <v>0</v>
      </c>
      <c r="CP11" s="42">
        <f t="shared" si="84"/>
        <v>0</v>
      </c>
      <c r="CQ11" s="42">
        <f t="shared" si="85"/>
        <v>0</v>
      </c>
      <c r="CR11" s="42">
        <f t="shared" si="86"/>
        <v>0</v>
      </c>
      <c r="CS11" s="42">
        <f t="shared" si="87"/>
        <v>0</v>
      </c>
      <c r="CT11" s="42">
        <f t="shared" si="88"/>
        <v>0</v>
      </c>
      <c r="CU11" s="42">
        <f t="shared" si="89"/>
        <v>0</v>
      </c>
      <c r="CV11" s="42">
        <f t="shared" si="90"/>
        <v>0</v>
      </c>
      <c r="CW11" s="42">
        <f t="shared" si="91"/>
        <v>0</v>
      </c>
      <c r="CX11" s="42">
        <f t="shared" si="92"/>
        <v>38</v>
      </c>
      <c r="CY11" s="42">
        <f t="shared" si="93"/>
        <v>0</v>
      </c>
      <c r="CZ11" s="42">
        <f t="shared" si="94"/>
        <v>0</v>
      </c>
      <c r="DA11" s="42">
        <f t="shared" si="95"/>
        <v>40</v>
      </c>
      <c r="DB11" s="42">
        <f t="shared" si="96"/>
        <v>0</v>
      </c>
      <c r="DC11" s="42">
        <f t="shared" si="97"/>
        <v>0</v>
      </c>
      <c r="DD11" s="42">
        <f t="shared" si="98"/>
        <v>0</v>
      </c>
      <c r="DE11" s="42">
        <f t="shared" si="99"/>
        <v>0</v>
      </c>
      <c r="DF11" s="42">
        <f t="shared" si="100"/>
        <v>0</v>
      </c>
      <c r="DG11" s="42">
        <f t="shared" si="101"/>
        <v>0</v>
      </c>
      <c r="DH11" s="42">
        <f t="shared" si="102"/>
        <v>0</v>
      </c>
      <c r="DI11" s="42">
        <f t="shared" si="103"/>
        <v>0</v>
      </c>
      <c r="DJ11" s="42">
        <f t="shared" si="104"/>
        <v>0</v>
      </c>
      <c r="DK11" s="42">
        <f t="shared" si="105"/>
        <v>0</v>
      </c>
      <c r="DL11" s="42">
        <f t="shared" si="106"/>
        <v>0</v>
      </c>
      <c r="DM11" s="42">
        <f t="shared" si="107"/>
        <v>0</v>
      </c>
      <c r="DN11" s="42">
        <f t="shared" si="108"/>
        <v>0</v>
      </c>
      <c r="DO11" s="42">
        <f t="shared" si="109"/>
        <v>0</v>
      </c>
      <c r="DP11" s="42">
        <f t="shared" si="110"/>
        <v>0</v>
      </c>
      <c r="DQ11" s="42">
        <f t="shared" si="111"/>
        <v>0</v>
      </c>
      <c r="DR11" s="42">
        <f t="shared" si="112"/>
        <v>0</v>
      </c>
      <c r="DS11" s="42">
        <f t="shared" si="113"/>
        <v>0</v>
      </c>
      <c r="DT11" s="42">
        <f t="shared" si="114"/>
        <v>0</v>
      </c>
      <c r="DU11" s="42">
        <f t="shared" si="115"/>
        <v>0</v>
      </c>
      <c r="DV11" s="42">
        <f t="shared" si="116"/>
        <v>0</v>
      </c>
      <c r="DW11" s="42">
        <f t="shared" si="117"/>
        <v>0</v>
      </c>
      <c r="DX11" s="42">
        <f t="shared" si="118"/>
        <v>0</v>
      </c>
      <c r="DY11" s="42">
        <f t="shared" si="119"/>
        <v>0</v>
      </c>
      <c r="DZ11" s="42">
        <f t="shared" si="120"/>
        <v>0</v>
      </c>
      <c r="EA11" s="42">
        <f t="shared" si="121"/>
        <v>0</v>
      </c>
      <c r="EB11" s="42">
        <f t="shared" si="122"/>
        <v>0</v>
      </c>
      <c r="EC11" s="42">
        <f t="shared" si="123"/>
        <v>0</v>
      </c>
      <c r="ED11" s="42">
        <f t="shared" si="124"/>
        <v>0</v>
      </c>
      <c r="EE11" s="42">
        <f t="shared" si="125"/>
        <v>0</v>
      </c>
      <c r="EF11" s="42">
        <f t="shared" si="126"/>
        <v>0</v>
      </c>
      <c r="EG11" s="42">
        <f t="shared" si="127"/>
        <v>0</v>
      </c>
      <c r="EH11" s="42">
        <f t="shared" si="128"/>
        <v>0</v>
      </c>
      <c r="EI11" s="42">
        <f t="shared" si="129"/>
        <v>0</v>
      </c>
      <c r="EJ11" s="42">
        <f t="shared" si="130"/>
        <v>0</v>
      </c>
      <c r="EK11" s="42">
        <f t="shared" si="131"/>
        <v>0</v>
      </c>
      <c r="EL11" s="42">
        <f t="shared" si="132"/>
        <v>0</v>
      </c>
      <c r="EM11" s="42">
        <f t="shared" si="133"/>
        <v>0</v>
      </c>
      <c r="EN11" s="42">
        <f t="shared" si="134"/>
        <v>0</v>
      </c>
      <c r="EO11" s="42">
        <f t="shared" si="135"/>
        <v>40</v>
      </c>
      <c r="EP11" s="42"/>
      <c r="EQ11" s="42">
        <f t="shared" si="136"/>
        <v>4</v>
      </c>
      <c r="ER11" s="42">
        <f t="shared" si="137"/>
        <v>3</v>
      </c>
      <c r="ES11" s="42"/>
      <c r="ET11" s="42">
        <f t="shared" si="138"/>
        <v>3</v>
      </c>
      <c r="EU11" s="42" t="e">
        <f>IF(J11=#REF!,IF(H11&lt;#REF!,#REF!,EY11),#REF!)</f>
        <v>#REF!</v>
      </c>
      <c r="EV11" s="42" t="e">
        <f>IF(J11=#REF!,IF(H11&lt;#REF!,0,1))</f>
        <v>#REF!</v>
      </c>
      <c r="EW11" s="42" t="e">
        <f>IF(AND(ET11&gt;=21,ET11&lt;&gt;0),ET11,IF(J11&lt;#REF!,"СТОП",EU11+EV11))</f>
        <v>#REF!</v>
      </c>
      <c r="EX11" s="42"/>
      <c r="EY11" s="42">
        <v>15</v>
      </c>
      <c r="EZ11" s="42">
        <v>16</v>
      </c>
      <c r="FA11" s="42"/>
      <c r="FB11" s="44">
        <f t="shared" si="139"/>
        <v>0</v>
      </c>
      <c r="FC11" s="44">
        <f t="shared" si="140"/>
        <v>0</v>
      </c>
      <c r="FD11" s="44">
        <f t="shared" si="141"/>
        <v>0</v>
      </c>
      <c r="FE11" s="44">
        <f t="shared" si="142"/>
        <v>18</v>
      </c>
      <c r="FF11" s="44">
        <f t="shared" si="143"/>
        <v>0</v>
      </c>
      <c r="FG11" s="44">
        <f t="shared" si="144"/>
        <v>0</v>
      </c>
      <c r="FH11" s="44">
        <f t="shared" si="145"/>
        <v>0</v>
      </c>
      <c r="FI11" s="44">
        <f t="shared" si="146"/>
        <v>0</v>
      </c>
      <c r="FJ11" s="44">
        <f t="shared" si="147"/>
        <v>0</v>
      </c>
      <c r="FK11" s="44">
        <f t="shared" si="148"/>
        <v>0</v>
      </c>
      <c r="FL11" s="44">
        <f t="shared" si="149"/>
        <v>0</v>
      </c>
      <c r="FM11" s="44">
        <f t="shared" si="150"/>
        <v>0</v>
      </c>
      <c r="FN11" s="44">
        <f t="shared" si="151"/>
        <v>0</v>
      </c>
      <c r="FO11" s="44">
        <f t="shared" si="152"/>
        <v>0</v>
      </c>
      <c r="FP11" s="44">
        <f t="shared" si="153"/>
        <v>0</v>
      </c>
      <c r="FQ11" s="44">
        <f t="shared" si="154"/>
        <v>0</v>
      </c>
      <c r="FR11" s="44">
        <f t="shared" si="155"/>
        <v>0</v>
      </c>
      <c r="FS11" s="44">
        <f t="shared" si="156"/>
        <v>0</v>
      </c>
      <c r="FT11" s="44">
        <f t="shared" si="157"/>
        <v>0</v>
      </c>
      <c r="FU11" s="44">
        <f t="shared" si="158"/>
        <v>0</v>
      </c>
      <c r="FV11" s="44">
        <f t="shared" si="159"/>
        <v>0</v>
      </c>
      <c r="FW11" s="44">
        <f t="shared" si="160"/>
        <v>0</v>
      </c>
      <c r="FX11" s="44">
        <f t="shared" si="161"/>
        <v>18</v>
      </c>
      <c r="FY11" s="44">
        <f t="shared" si="162"/>
        <v>0</v>
      </c>
      <c r="FZ11" s="44">
        <f t="shared" si="163"/>
        <v>0</v>
      </c>
      <c r="GA11" s="44">
        <f t="shared" si="164"/>
        <v>20</v>
      </c>
      <c r="GB11" s="44">
        <f t="shared" si="165"/>
        <v>0</v>
      </c>
      <c r="GC11" s="44">
        <f t="shared" si="166"/>
        <v>0</v>
      </c>
      <c r="GD11" s="44">
        <f t="shared" si="167"/>
        <v>0</v>
      </c>
      <c r="GE11" s="44">
        <f t="shared" si="168"/>
        <v>0</v>
      </c>
      <c r="GF11" s="44">
        <f t="shared" si="169"/>
        <v>0</v>
      </c>
      <c r="GG11" s="44">
        <f t="shared" si="170"/>
        <v>0</v>
      </c>
      <c r="GH11" s="44">
        <f t="shared" si="171"/>
        <v>0</v>
      </c>
      <c r="GI11" s="44">
        <f t="shared" si="172"/>
        <v>0</v>
      </c>
      <c r="GJ11" s="44">
        <f t="shared" si="173"/>
        <v>0</v>
      </c>
      <c r="GK11" s="44">
        <f t="shared" si="174"/>
        <v>0</v>
      </c>
      <c r="GL11" s="44">
        <f t="shared" si="175"/>
        <v>0</v>
      </c>
      <c r="GM11" s="44">
        <f t="shared" si="176"/>
        <v>0</v>
      </c>
      <c r="GN11" s="44">
        <f t="shared" si="177"/>
        <v>0</v>
      </c>
      <c r="GO11" s="44">
        <f t="shared" si="178"/>
        <v>0</v>
      </c>
      <c r="GP11" s="44">
        <f t="shared" si="179"/>
        <v>0</v>
      </c>
      <c r="GQ11" s="44">
        <f t="shared" si="180"/>
        <v>0</v>
      </c>
      <c r="GR11" s="44">
        <f t="shared" si="181"/>
        <v>0</v>
      </c>
      <c r="GS11" s="44">
        <f t="shared" si="182"/>
        <v>0</v>
      </c>
      <c r="GT11" s="44">
        <f t="shared" si="183"/>
        <v>0</v>
      </c>
      <c r="GU11" s="44">
        <f t="shared" si="184"/>
        <v>20</v>
      </c>
      <c r="GV11" s="44">
        <f t="shared" si="185"/>
        <v>0</v>
      </c>
      <c r="GW11" s="44">
        <f t="shared" si="186"/>
        <v>0</v>
      </c>
      <c r="GX11" s="44">
        <f t="shared" si="187"/>
        <v>0</v>
      </c>
      <c r="GY11" s="44">
        <f t="shared" si="188"/>
        <v>93</v>
      </c>
      <c r="GZ11" s="44">
        <f t="shared" si="189"/>
        <v>0</v>
      </c>
      <c r="HA11" s="44">
        <f t="shared" si="190"/>
        <v>0</v>
      </c>
      <c r="HB11" s="44">
        <f t="shared" si="191"/>
        <v>0</v>
      </c>
      <c r="HC11" s="44">
        <f t="shared" si="192"/>
        <v>0</v>
      </c>
      <c r="HD11" s="44">
        <f t="shared" si="193"/>
        <v>0</v>
      </c>
      <c r="HE11" s="44">
        <f t="shared" si="194"/>
        <v>0</v>
      </c>
      <c r="HF11" s="44">
        <f t="shared" si="195"/>
        <v>0</v>
      </c>
      <c r="HG11" s="44">
        <f t="shared" si="196"/>
        <v>0</v>
      </c>
      <c r="HH11" s="44">
        <f t="shared" si="197"/>
        <v>0</v>
      </c>
      <c r="HI11" s="44">
        <f t="shared" si="198"/>
        <v>0</v>
      </c>
      <c r="HJ11" s="44">
        <f t="shared" si="199"/>
        <v>0</v>
      </c>
      <c r="HK11" s="44">
        <f t="shared" si="200"/>
        <v>0</v>
      </c>
      <c r="HL11" s="44">
        <f t="shared" si="201"/>
        <v>0</v>
      </c>
      <c r="HM11" s="44">
        <f t="shared" si="202"/>
        <v>0</v>
      </c>
      <c r="HN11" s="44">
        <f t="shared" si="203"/>
        <v>0</v>
      </c>
      <c r="HO11" s="44">
        <f t="shared" si="204"/>
        <v>0</v>
      </c>
      <c r="HP11" s="44">
        <f t="shared" si="205"/>
        <v>0</v>
      </c>
      <c r="HQ11" s="44">
        <f t="shared" si="206"/>
        <v>0</v>
      </c>
      <c r="HR11" s="44">
        <f t="shared" si="207"/>
        <v>93</v>
      </c>
      <c r="HS11" s="44">
        <f t="shared" si="208"/>
        <v>0</v>
      </c>
      <c r="HT11" s="44">
        <f t="shared" si="209"/>
        <v>0</v>
      </c>
      <c r="HU11" s="44">
        <f t="shared" si="210"/>
        <v>95</v>
      </c>
      <c r="HV11" s="44">
        <f t="shared" si="211"/>
        <v>0</v>
      </c>
      <c r="HW11" s="44">
        <f t="shared" si="212"/>
        <v>0</v>
      </c>
      <c r="HX11" s="44">
        <f t="shared" si="213"/>
        <v>0</v>
      </c>
      <c r="HY11" s="44">
        <f t="shared" si="214"/>
        <v>0</v>
      </c>
      <c r="HZ11" s="44">
        <f t="shared" si="215"/>
        <v>0</v>
      </c>
      <c r="IA11" s="44">
        <f t="shared" si="216"/>
        <v>0</v>
      </c>
      <c r="IB11" s="44">
        <f t="shared" si="217"/>
        <v>0</v>
      </c>
      <c r="IC11" s="44">
        <f t="shared" si="218"/>
        <v>0</v>
      </c>
      <c r="ID11" s="44">
        <f t="shared" si="219"/>
        <v>0</v>
      </c>
      <c r="IE11" s="44">
        <f t="shared" si="220"/>
        <v>0</v>
      </c>
      <c r="IF11" s="44">
        <f t="shared" si="221"/>
        <v>0</v>
      </c>
      <c r="IG11" s="44">
        <f t="shared" si="222"/>
        <v>0</v>
      </c>
      <c r="IH11" s="44">
        <f t="shared" si="223"/>
        <v>0</v>
      </c>
      <c r="II11" s="44">
        <f t="shared" si="224"/>
        <v>0</v>
      </c>
      <c r="IJ11" s="44">
        <f t="shared" si="225"/>
        <v>0</v>
      </c>
      <c r="IK11" s="44">
        <f t="shared" si="226"/>
        <v>0</v>
      </c>
      <c r="IL11" s="44">
        <f t="shared" si="227"/>
        <v>0</v>
      </c>
      <c r="IM11" s="44">
        <f t="shared" si="228"/>
        <v>0</v>
      </c>
      <c r="IN11" s="44">
        <f t="shared" si="229"/>
        <v>0</v>
      </c>
      <c r="IO11" s="44">
        <f t="shared" si="230"/>
        <v>95</v>
      </c>
      <c r="IP11" s="42"/>
      <c r="IQ11" s="42"/>
      <c r="IR11" s="42"/>
      <c r="IS11" s="42"/>
      <c r="IT11" s="42"/>
      <c r="IU11" s="42"/>
      <c r="IV11" s="70"/>
      <c r="IW11" s="71"/>
    </row>
    <row r="12" spans="1:257" s="3" customFormat="1" ht="115.2" thickBot="1" x14ac:dyDescent="2">
      <c r="A12" s="72">
        <v>4</v>
      </c>
      <c r="B12" s="89">
        <v>11</v>
      </c>
      <c r="C12" s="73" t="s">
        <v>56</v>
      </c>
      <c r="D12" s="73" t="s">
        <v>57</v>
      </c>
      <c r="E12" s="60"/>
      <c r="F12" s="46">
        <v>2</v>
      </c>
      <c r="G12" s="39">
        <f t="shared" si="0"/>
        <v>22</v>
      </c>
      <c r="H12" s="47">
        <v>8</v>
      </c>
      <c r="I12" s="39">
        <f t="shared" si="1"/>
        <v>13</v>
      </c>
      <c r="J12" s="45">
        <f t="shared" si="2"/>
        <v>35</v>
      </c>
      <c r="K12" s="41">
        <f t="shared" si="3"/>
        <v>35</v>
      </c>
      <c r="L12" s="42"/>
      <c r="M12" s="43"/>
      <c r="N12" s="42">
        <f t="shared" si="4"/>
        <v>0</v>
      </c>
      <c r="O12" s="42">
        <f t="shared" si="5"/>
        <v>22</v>
      </c>
      <c r="P12" s="42">
        <f t="shared" si="6"/>
        <v>0</v>
      </c>
      <c r="Q12" s="42">
        <f t="shared" si="7"/>
        <v>0</v>
      </c>
      <c r="R12" s="42">
        <f t="shared" si="8"/>
        <v>0</v>
      </c>
      <c r="S12" s="42">
        <f t="shared" si="9"/>
        <v>0</v>
      </c>
      <c r="T12" s="42">
        <f t="shared" si="10"/>
        <v>0</v>
      </c>
      <c r="U12" s="42">
        <f t="shared" si="11"/>
        <v>0</v>
      </c>
      <c r="V12" s="42">
        <f t="shared" si="12"/>
        <v>0</v>
      </c>
      <c r="W12" s="42">
        <f t="shared" si="13"/>
        <v>0</v>
      </c>
      <c r="X12" s="42">
        <f t="shared" si="14"/>
        <v>0</v>
      </c>
      <c r="Y12" s="42">
        <f t="shared" si="15"/>
        <v>0</v>
      </c>
      <c r="Z12" s="42">
        <f t="shared" si="16"/>
        <v>0</v>
      </c>
      <c r="AA12" s="42">
        <f t="shared" si="17"/>
        <v>0</v>
      </c>
      <c r="AB12" s="42">
        <f t="shared" si="18"/>
        <v>0</v>
      </c>
      <c r="AC12" s="42">
        <f t="shared" si="19"/>
        <v>0</v>
      </c>
      <c r="AD12" s="42">
        <f t="shared" si="20"/>
        <v>0</v>
      </c>
      <c r="AE12" s="42">
        <f t="shared" si="21"/>
        <v>0</v>
      </c>
      <c r="AF12" s="42">
        <f t="shared" si="22"/>
        <v>0</v>
      </c>
      <c r="AG12" s="42">
        <f t="shared" si="23"/>
        <v>0</v>
      </c>
      <c r="AH12" s="42">
        <f t="shared" si="24"/>
        <v>0</v>
      </c>
      <c r="AI12" s="42">
        <f t="shared" si="25"/>
        <v>0</v>
      </c>
      <c r="AJ12" s="42">
        <f t="shared" si="26"/>
        <v>22</v>
      </c>
      <c r="AK12" s="42">
        <f t="shared" si="27"/>
        <v>0</v>
      </c>
      <c r="AL12" s="42">
        <f t="shared" si="28"/>
        <v>0</v>
      </c>
      <c r="AM12" s="42">
        <f t="shared" si="29"/>
        <v>0</v>
      </c>
      <c r="AN12" s="42">
        <f t="shared" si="30"/>
        <v>0</v>
      </c>
      <c r="AO12" s="42">
        <f t="shared" si="31"/>
        <v>0</v>
      </c>
      <c r="AP12" s="42">
        <f t="shared" si="32"/>
        <v>0</v>
      </c>
      <c r="AQ12" s="42">
        <f t="shared" si="33"/>
        <v>0</v>
      </c>
      <c r="AR12" s="42">
        <f t="shared" si="34"/>
        <v>13</v>
      </c>
      <c r="AS12" s="42">
        <f t="shared" si="35"/>
        <v>0</v>
      </c>
      <c r="AT12" s="42">
        <f t="shared" si="36"/>
        <v>0</v>
      </c>
      <c r="AU12" s="42">
        <f t="shared" si="37"/>
        <v>0</v>
      </c>
      <c r="AV12" s="42">
        <f t="shared" si="38"/>
        <v>0</v>
      </c>
      <c r="AW12" s="42">
        <f t="shared" si="39"/>
        <v>0</v>
      </c>
      <c r="AX12" s="42">
        <f t="shared" si="40"/>
        <v>0</v>
      </c>
      <c r="AY12" s="42">
        <f t="shared" si="41"/>
        <v>0</v>
      </c>
      <c r="AZ12" s="42">
        <f t="shared" si="42"/>
        <v>0</v>
      </c>
      <c r="BA12" s="42">
        <f t="shared" si="43"/>
        <v>0</v>
      </c>
      <c r="BB12" s="42">
        <f t="shared" si="44"/>
        <v>0</v>
      </c>
      <c r="BC12" s="42">
        <f t="shared" si="45"/>
        <v>0</v>
      </c>
      <c r="BD12" s="42">
        <f t="shared" si="46"/>
        <v>0</v>
      </c>
      <c r="BE12" s="42">
        <f t="shared" si="47"/>
        <v>0</v>
      </c>
      <c r="BF12" s="42">
        <f t="shared" si="48"/>
        <v>0</v>
      </c>
      <c r="BG12" s="42">
        <f t="shared" si="49"/>
        <v>13</v>
      </c>
      <c r="BH12" s="42">
        <f t="shared" si="50"/>
        <v>0</v>
      </c>
      <c r="BI12" s="42">
        <f t="shared" si="51"/>
        <v>42</v>
      </c>
      <c r="BJ12" s="42">
        <f t="shared" si="52"/>
        <v>0</v>
      </c>
      <c r="BK12" s="42">
        <f t="shared" si="53"/>
        <v>0</v>
      </c>
      <c r="BL12" s="42">
        <f t="shared" si="54"/>
        <v>0</v>
      </c>
      <c r="BM12" s="42">
        <f t="shared" si="55"/>
        <v>0</v>
      </c>
      <c r="BN12" s="42">
        <f t="shared" si="56"/>
        <v>0</v>
      </c>
      <c r="BO12" s="42">
        <f t="shared" si="57"/>
        <v>0</v>
      </c>
      <c r="BP12" s="42">
        <f t="shared" si="58"/>
        <v>0</v>
      </c>
      <c r="BQ12" s="42">
        <f t="shared" si="59"/>
        <v>0</v>
      </c>
      <c r="BR12" s="42">
        <f t="shared" si="60"/>
        <v>0</v>
      </c>
      <c r="BS12" s="42">
        <f t="shared" si="61"/>
        <v>0</v>
      </c>
      <c r="BT12" s="42">
        <f t="shared" si="62"/>
        <v>0</v>
      </c>
      <c r="BU12" s="42">
        <f t="shared" si="63"/>
        <v>0</v>
      </c>
      <c r="BV12" s="42">
        <f t="shared" si="64"/>
        <v>0</v>
      </c>
      <c r="BW12" s="42">
        <f t="shared" si="65"/>
        <v>0</v>
      </c>
      <c r="BX12" s="42">
        <f t="shared" si="66"/>
        <v>0</v>
      </c>
      <c r="BY12" s="42">
        <f t="shared" si="67"/>
        <v>0</v>
      </c>
      <c r="BZ12" s="42">
        <f t="shared" si="68"/>
        <v>0</v>
      </c>
      <c r="CA12" s="42">
        <f t="shared" si="69"/>
        <v>0</v>
      </c>
      <c r="CB12" s="42">
        <f t="shared" si="70"/>
        <v>0</v>
      </c>
      <c r="CC12" s="42">
        <f t="shared" si="71"/>
        <v>0</v>
      </c>
      <c r="CD12" s="42">
        <f t="shared" si="72"/>
        <v>0</v>
      </c>
      <c r="CE12" s="42">
        <f t="shared" si="73"/>
        <v>0</v>
      </c>
      <c r="CF12" s="42">
        <f t="shared" si="74"/>
        <v>0</v>
      </c>
      <c r="CG12" s="42">
        <f t="shared" si="75"/>
        <v>0</v>
      </c>
      <c r="CH12" s="42">
        <f t="shared" si="76"/>
        <v>0</v>
      </c>
      <c r="CI12" s="42">
        <f t="shared" si="77"/>
        <v>0</v>
      </c>
      <c r="CJ12" s="42">
        <f t="shared" si="78"/>
        <v>0</v>
      </c>
      <c r="CK12" s="42">
        <f t="shared" si="79"/>
        <v>0</v>
      </c>
      <c r="CL12" s="42">
        <f t="shared" si="80"/>
        <v>0</v>
      </c>
      <c r="CM12" s="42">
        <f t="shared" si="81"/>
        <v>0</v>
      </c>
      <c r="CN12" s="42">
        <f t="shared" si="82"/>
        <v>0</v>
      </c>
      <c r="CO12" s="42">
        <f t="shared" si="83"/>
        <v>0</v>
      </c>
      <c r="CP12" s="42">
        <f t="shared" si="84"/>
        <v>0</v>
      </c>
      <c r="CQ12" s="42">
        <f t="shared" si="85"/>
        <v>0</v>
      </c>
      <c r="CR12" s="42">
        <f t="shared" si="86"/>
        <v>0</v>
      </c>
      <c r="CS12" s="42">
        <f t="shared" si="87"/>
        <v>0</v>
      </c>
      <c r="CT12" s="42">
        <f t="shared" si="88"/>
        <v>0</v>
      </c>
      <c r="CU12" s="42">
        <f t="shared" si="89"/>
        <v>0</v>
      </c>
      <c r="CV12" s="42">
        <f t="shared" si="90"/>
        <v>0</v>
      </c>
      <c r="CW12" s="42">
        <f t="shared" si="91"/>
        <v>0</v>
      </c>
      <c r="CX12" s="42">
        <f t="shared" si="92"/>
        <v>42</v>
      </c>
      <c r="CY12" s="42">
        <f t="shared" si="93"/>
        <v>0</v>
      </c>
      <c r="CZ12" s="42">
        <f t="shared" si="94"/>
        <v>0</v>
      </c>
      <c r="DA12" s="42">
        <f t="shared" si="95"/>
        <v>0</v>
      </c>
      <c r="DB12" s="42">
        <f t="shared" si="96"/>
        <v>0</v>
      </c>
      <c r="DC12" s="42">
        <f t="shared" si="97"/>
        <v>0</v>
      </c>
      <c r="DD12" s="42">
        <f t="shared" si="98"/>
        <v>0</v>
      </c>
      <c r="DE12" s="42">
        <f t="shared" si="99"/>
        <v>0</v>
      </c>
      <c r="DF12" s="42">
        <f t="shared" si="100"/>
        <v>33</v>
      </c>
      <c r="DG12" s="42">
        <f t="shared" si="101"/>
        <v>0</v>
      </c>
      <c r="DH12" s="42">
        <f t="shared" si="102"/>
        <v>0</v>
      </c>
      <c r="DI12" s="42">
        <f t="shared" si="103"/>
        <v>0</v>
      </c>
      <c r="DJ12" s="42">
        <f t="shared" si="104"/>
        <v>0</v>
      </c>
      <c r="DK12" s="42">
        <f t="shared" si="105"/>
        <v>0</v>
      </c>
      <c r="DL12" s="42">
        <f t="shared" si="106"/>
        <v>0</v>
      </c>
      <c r="DM12" s="42">
        <f t="shared" si="107"/>
        <v>0</v>
      </c>
      <c r="DN12" s="42">
        <f t="shared" si="108"/>
        <v>0</v>
      </c>
      <c r="DO12" s="42">
        <f t="shared" si="109"/>
        <v>0</v>
      </c>
      <c r="DP12" s="42">
        <f t="shared" si="110"/>
        <v>0</v>
      </c>
      <c r="DQ12" s="42">
        <f t="shared" si="111"/>
        <v>0</v>
      </c>
      <c r="DR12" s="42">
        <f t="shared" si="112"/>
        <v>0</v>
      </c>
      <c r="DS12" s="42">
        <f t="shared" si="113"/>
        <v>0</v>
      </c>
      <c r="DT12" s="42">
        <f t="shared" si="114"/>
        <v>0</v>
      </c>
      <c r="DU12" s="42">
        <f t="shared" si="115"/>
        <v>0</v>
      </c>
      <c r="DV12" s="42">
        <f t="shared" si="116"/>
        <v>0</v>
      </c>
      <c r="DW12" s="42">
        <f t="shared" si="117"/>
        <v>0</v>
      </c>
      <c r="DX12" s="42">
        <f t="shared" si="118"/>
        <v>0</v>
      </c>
      <c r="DY12" s="42">
        <f t="shared" si="119"/>
        <v>0</v>
      </c>
      <c r="DZ12" s="42">
        <f t="shared" si="120"/>
        <v>0</v>
      </c>
      <c r="EA12" s="42">
        <f t="shared" si="121"/>
        <v>0</v>
      </c>
      <c r="EB12" s="42">
        <f t="shared" si="122"/>
        <v>0</v>
      </c>
      <c r="EC12" s="42">
        <f t="shared" si="123"/>
        <v>0</v>
      </c>
      <c r="ED12" s="42">
        <f t="shared" si="124"/>
        <v>0</v>
      </c>
      <c r="EE12" s="42">
        <f t="shared" si="125"/>
        <v>0</v>
      </c>
      <c r="EF12" s="42">
        <f t="shared" si="126"/>
        <v>0</v>
      </c>
      <c r="EG12" s="42">
        <f t="shared" si="127"/>
        <v>0</v>
      </c>
      <c r="EH12" s="42">
        <f t="shared" si="128"/>
        <v>0</v>
      </c>
      <c r="EI12" s="42">
        <f t="shared" si="129"/>
        <v>0</v>
      </c>
      <c r="EJ12" s="42">
        <f t="shared" si="130"/>
        <v>0</v>
      </c>
      <c r="EK12" s="42">
        <f t="shared" si="131"/>
        <v>0</v>
      </c>
      <c r="EL12" s="42">
        <f t="shared" si="132"/>
        <v>0</v>
      </c>
      <c r="EM12" s="42">
        <f t="shared" si="133"/>
        <v>0</v>
      </c>
      <c r="EN12" s="42">
        <f t="shared" si="134"/>
        <v>0</v>
      </c>
      <c r="EO12" s="42">
        <f t="shared" si="135"/>
        <v>33</v>
      </c>
      <c r="EP12" s="42"/>
      <c r="EQ12" s="42">
        <f t="shared" si="136"/>
        <v>2</v>
      </c>
      <c r="ER12" s="42">
        <f t="shared" si="137"/>
        <v>8</v>
      </c>
      <c r="ES12" s="42"/>
      <c r="ET12" s="42">
        <f t="shared" si="138"/>
        <v>2</v>
      </c>
      <c r="EU12" s="42" t="e">
        <f>IF(J12=#REF!,IF(H12&lt;#REF!,#REF!,EY12),#REF!)</f>
        <v>#REF!</v>
      </c>
      <c r="EV12" s="42" t="e">
        <f>IF(J12=#REF!,IF(H12&lt;#REF!,0,1))</f>
        <v>#REF!</v>
      </c>
      <c r="EW12" s="42" t="e">
        <f>IF(AND(ET12&gt;=21,ET12&lt;&gt;0),ET12,IF(J12&lt;#REF!,"СТОП",EU12+EV12))</f>
        <v>#REF!</v>
      </c>
      <c r="EX12" s="42"/>
      <c r="EY12" s="42">
        <v>15</v>
      </c>
      <c r="EZ12" s="42">
        <v>16</v>
      </c>
      <c r="FA12" s="42"/>
      <c r="FB12" s="44">
        <f t="shared" si="139"/>
        <v>0</v>
      </c>
      <c r="FC12" s="44">
        <f t="shared" si="140"/>
        <v>22</v>
      </c>
      <c r="FD12" s="44">
        <f t="shared" si="141"/>
        <v>0</v>
      </c>
      <c r="FE12" s="44">
        <f t="shared" si="142"/>
        <v>0</v>
      </c>
      <c r="FF12" s="44">
        <f t="shared" si="143"/>
        <v>0</v>
      </c>
      <c r="FG12" s="44">
        <f t="shared" si="144"/>
        <v>0</v>
      </c>
      <c r="FH12" s="44">
        <f t="shared" si="145"/>
        <v>0</v>
      </c>
      <c r="FI12" s="44">
        <f t="shared" si="146"/>
        <v>0</v>
      </c>
      <c r="FJ12" s="44">
        <f t="shared" si="147"/>
        <v>0</v>
      </c>
      <c r="FK12" s="44">
        <f t="shared" si="148"/>
        <v>0</v>
      </c>
      <c r="FL12" s="44">
        <f t="shared" si="149"/>
        <v>0</v>
      </c>
      <c r="FM12" s="44">
        <f t="shared" si="150"/>
        <v>0</v>
      </c>
      <c r="FN12" s="44">
        <f t="shared" si="151"/>
        <v>0</v>
      </c>
      <c r="FO12" s="44">
        <f t="shared" si="152"/>
        <v>0</v>
      </c>
      <c r="FP12" s="44">
        <f t="shared" si="153"/>
        <v>0</v>
      </c>
      <c r="FQ12" s="44">
        <f t="shared" si="154"/>
        <v>0</v>
      </c>
      <c r="FR12" s="44">
        <f t="shared" si="155"/>
        <v>0</v>
      </c>
      <c r="FS12" s="44">
        <f t="shared" si="156"/>
        <v>0</v>
      </c>
      <c r="FT12" s="44">
        <f t="shared" si="157"/>
        <v>0</v>
      </c>
      <c r="FU12" s="44">
        <f t="shared" si="158"/>
        <v>0</v>
      </c>
      <c r="FV12" s="44">
        <f t="shared" si="159"/>
        <v>0</v>
      </c>
      <c r="FW12" s="44">
        <f t="shared" si="160"/>
        <v>0</v>
      </c>
      <c r="FX12" s="44">
        <f t="shared" si="161"/>
        <v>22</v>
      </c>
      <c r="FY12" s="44">
        <f t="shared" si="162"/>
        <v>0</v>
      </c>
      <c r="FZ12" s="44">
        <f t="shared" si="163"/>
        <v>0</v>
      </c>
      <c r="GA12" s="44">
        <f t="shared" si="164"/>
        <v>0</v>
      </c>
      <c r="GB12" s="44">
        <f t="shared" si="165"/>
        <v>0</v>
      </c>
      <c r="GC12" s="44">
        <f t="shared" si="166"/>
        <v>0</v>
      </c>
      <c r="GD12" s="44">
        <f t="shared" si="167"/>
        <v>0</v>
      </c>
      <c r="GE12" s="44">
        <f t="shared" si="168"/>
        <v>0</v>
      </c>
      <c r="GF12" s="44">
        <f t="shared" si="169"/>
        <v>13</v>
      </c>
      <c r="GG12" s="44">
        <f t="shared" si="170"/>
        <v>0</v>
      </c>
      <c r="GH12" s="44">
        <f t="shared" si="171"/>
        <v>0</v>
      </c>
      <c r="GI12" s="44">
        <f t="shared" si="172"/>
        <v>0</v>
      </c>
      <c r="GJ12" s="44">
        <f t="shared" si="173"/>
        <v>0</v>
      </c>
      <c r="GK12" s="44">
        <f t="shared" si="174"/>
        <v>0</v>
      </c>
      <c r="GL12" s="44">
        <f t="shared" si="175"/>
        <v>0</v>
      </c>
      <c r="GM12" s="44">
        <f t="shared" si="176"/>
        <v>0</v>
      </c>
      <c r="GN12" s="44">
        <f t="shared" si="177"/>
        <v>0</v>
      </c>
      <c r="GO12" s="44">
        <f t="shared" si="178"/>
        <v>0</v>
      </c>
      <c r="GP12" s="44">
        <f t="shared" si="179"/>
        <v>0</v>
      </c>
      <c r="GQ12" s="44">
        <f t="shared" si="180"/>
        <v>0</v>
      </c>
      <c r="GR12" s="44">
        <f t="shared" si="181"/>
        <v>0</v>
      </c>
      <c r="GS12" s="44">
        <f t="shared" si="182"/>
        <v>0</v>
      </c>
      <c r="GT12" s="44">
        <f t="shared" si="183"/>
        <v>0</v>
      </c>
      <c r="GU12" s="44">
        <f t="shared" si="184"/>
        <v>13</v>
      </c>
      <c r="GV12" s="44">
        <f t="shared" si="185"/>
        <v>0</v>
      </c>
      <c r="GW12" s="44">
        <f t="shared" si="186"/>
        <v>98</v>
      </c>
      <c r="GX12" s="44">
        <f t="shared" si="187"/>
        <v>0</v>
      </c>
      <c r="GY12" s="44">
        <f t="shared" si="188"/>
        <v>0</v>
      </c>
      <c r="GZ12" s="44">
        <f t="shared" si="189"/>
        <v>0</v>
      </c>
      <c r="HA12" s="44">
        <f t="shared" si="190"/>
        <v>0</v>
      </c>
      <c r="HB12" s="44">
        <f t="shared" si="191"/>
        <v>0</v>
      </c>
      <c r="HC12" s="44">
        <f t="shared" si="192"/>
        <v>0</v>
      </c>
      <c r="HD12" s="44">
        <f t="shared" si="193"/>
        <v>0</v>
      </c>
      <c r="HE12" s="44">
        <f t="shared" si="194"/>
        <v>0</v>
      </c>
      <c r="HF12" s="44">
        <f t="shared" si="195"/>
        <v>0</v>
      </c>
      <c r="HG12" s="44">
        <f t="shared" si="196"/>
        <v>0</v>
      </c>
      <c r="HH12" s="44">
        <f t="shared" si="197"/>
        <v>0</v>
      </c>
      <c r="HI12" s="44">
        <f t="shared" si="198"/>
        <v>0</v>
      </c>
      <c r="HJ12" s="44">
        <f t="shared" si="199"/>
        <v>0</v>
      </c>
      <c r="HK12" s="44">
        <f t="shared" si="200"/>
        <v>0</v>
      </c>
      <c r="HL12" s="44">
        <f t="shared" si="201"/>
        <v>0</v>
      </c>
      <c r="HM12" s="44">
        <f t="shared" si="202"/>
        <v>0</v>
      </c>
      <c r="HN12" s="44">
        <f t="shared" si="203"/>
        <v>0</v>
      </c>
      <c r="HO12" s="44">
        <f t="shared" si="204"/>
        <v>0</v>
      </c>
      <c r="HP12" s="44">
        <f t="shared" si="205"/>
        <v>0</v>
      </c>
      <c r="HQ12" s="44">
        <f t="shared" si="206"/>
        <v>0</v>
      </c>
      <c r="HR12" s="44">
        <f t="shared" si="207"/>
        <v>98</v>
      </c>
      <c r="HS12" s="44">
        <f t="shared" si="208"/>
        <v>0</v>
      </c>
      <c r="HT12" s="44">
        <f t="shared" si="209"/>
        <v>0</v>
      </c>
      <c r="HU12" s="44">
        <f t="shared" si="210"/>
        <v>0</v>
      </c>
      <c r="HV12" s="44">
        <f t="shared" si="211"/>
        <v>0</v>
      </c>
      <c r="HW12" s="44">
        <f t="shared" si="212"/>
        <v>0</v>
      </c>
      <c r="HX12" s="44">
        <f t="shared" si="213"/>
        <v>0</v>
      </c>
      <c r="HY12" s="44">
        <f t="shared" si="214"/>
        <v>0</v>
      </c>
      <c r="HZ12" s="44">
        <f t="shared" si="215"/>
        <v>83</v>
      </c>
      <c r="IA12" s="44">
        <f t="shared" si="216"/>
        <v>0</v>
      </c>
      <c r="IB12" s="44">
        <f t="shared" si="217"/>
        <v>0</v>
      </c>
      <c r="IC12" s="44">
        <f t="shared" si="218"/>
        <v>0</v>
      </c>
      <c r="ID12" s="44">
        <f t="shared" si="219"/>
        <v>0</v>
      </c>
      <c r="IE12" s="44">
        <f t="shared" si="220"/>
        <v>0</v>
      </c>
      <c r="IF12" s="44">
        <f t="shared" si="221"/>
        <v>0</v>
      </c>
      <c r="IG12" s="44">
        <f t="shared" si="222"/>
        <v>0</v>
      </c>
      <c r="IH12" s="44">
        <f t="shared" si="223"/>
        <v>0</v>
      </c>
      <c r="II12" s="44">
        <f t="shared" si="224"/>
        <v>0</v>
      </c>
      <c r="IJ12" s="44">
        <f t="shared" si="225"/>
        <v>0</v>
      </c>
      <c r="IK12" s="44">
        <f t="shared" si="226"/>
        <v>0</v>
      </c>
      <c r="IL12" s="44">
        <f t="shared" si="227"/>
        <v>0</v>
      </c>
      <c r="IM12" s="44">
        <f t="shared" si="228"/>
        <v>0</v>
      </c>
      <c r="IN12" s="44">
        <f t="shared" si="229"/>
        <v>0</v>
      </c>
      <c r="IO12" s="44">
        <f t="shared" si="230"/>
        <v>83</v>
      </c>
      <c r="IP12" s="42"/>
      <c r="IQ12" s="42"/>
      <c r="IR12" s="42"/>
      <c r="IS12" s="42"/>
      <c r="IT12" s="42"/>
      <c r="IU12" s="42"/>
      <c r="IV12" s="70"/>
      <c r="IW12" s="71"/>
    </row>
    <row r="13" spans="1:257" s="3" customFormat="1" ht="178.5" customHeight="1" thickBot="1" x14ac:dyDescent="0.3">
      <c r="A13" s="56">
        <v>5</v>
      </c>
      <c r="B13" s="90">
        <v>99</v>
      </c>
      <c r="C13" s="84" t="s">
        <v>195</v>
      </c>
      <c r="D13" s="85" t="s">
        <v>57</v>
      </c>
      <c r="E13" s="60"/>
      <c r="F13" s="46">
        <v>5</v>
      </c>
      <c r="G13" s="39">
        <f t="shared" si="0"/>
        <v>16</v>
      </c>
      <c r="H13" s="47">
        <v>5</v>
      </c>
      <c r="I13" s="39">
        <f t="shared" si="1"/>
        <v>16</v>
      </c>
      <c r="J13" s="45">
        <f t="shared" si="2"/>
        <v>32</v>
      </c>
      <c r="K13" s="41">
        <f t="shared" si="3"/>
        <v>32</v>
      </c>
      <c r="L13" s="42"/>
      <c r="M13" s="43"/>
      <c r="N13" s="42">
        <f t="shared" si="4"/>
        <v>0</v>
      </c>
      <c r="O13" s="42">
        <f t="shared" si="5"/>
        <v>0</v>
      </c>
      <c r="P13" s="42">
        <f t="shared" si="6"/>
        <v>0</v>
      </c>
      <c r="Q13" s="42">
        <f t="shared" si="7"/>
        <v>0</v>
      </c>
      <c r="R13" s="42">
        <f t="shared" si="8"/>
        <v>16</v>
      </c>
      <c r="S13" s="42">
        <f t="shared" si="9"/>
        <v>0</v>
      </c>
      <c r="T13" s="42">
        <f t="shared" si="10"/>
        <v>0</v>
      </c>
      <c r="U13" s="42">
        <f t="shared" si="11"/>
        <v>0</v>
      </c>
      <c r="V13" s="42">
        <f t="shared" si="12"/>
        <v>0</v>
      </c>
      <c r="W13" s="42">
        <f t="shared" si="13"/>
        <v>0</v>
      </c>
      <c r="X13" s="42">
        <f t="shared" si="14"/>
        <v>0</v>
      </c>
      <c r="Y13" s="42">
        <f t="shared" si="15"/>
        <v>0</v>
      </c>
      <c r="Z13" s="42">
        <f t="shared" si="16"/>
        <v>0</v>
      </c>
      <c r="AA13" s="42">
        <f t="shared" si="17"/>
        <v>0</v>
      </c>
      <c r="AB13" s="42">
        <f t="shared" si="18"/>
        <v>0</v>
      </c>
      <c r="AC13" s="42">
        <f t="shared" si="19"/>
        <v>0</v>
      </c>
      <c r="AD13" s="42">
        <f t="shared" si="20"/>
        <v>0</v>
      </c>
      <c r="AE13" s="42">
        <f t="shared" si="21"/>
        <v>0</v>
      </c>
      <c r="AF13" s="42">
        <f t="shared" si="22"/>
        <v>0</v>
      </c>
      <c r="AG13" s="42">
        <f t="shared" si="23"/>
        <v>0</v>
      </c>
      <c r="AH13" s="42">
        <f t="shared" si="24"/>
        <v>0</v>
      </c>
      <c r="AI13" s="42">
        <f t="shared" si="25"/>
        <v>0</v>
      </c>
      <c r="AJ13" s="42">
        <f t="shared" si="26"/>
        <v>16</v>
      </c>
      <c r="AK13" s="42">
        <f t="shared" si="27"/>
        <v>0</v>
      </c>
      <c r="AL13" s="42">
        <f t="shared" si="28"/>
        <v>0</v>
      </c>
      <c r="AM13" s="42">
        <f t="shared" si="29"/>
        <v>0</v>
      </c>
      <c r="AN13" s="42">
        <f t="shared" si="30"/>
        <v>0</v>
      </c>
      <c r="AO13" s="42">
        <f t="shared" si="31"/>
        <v>16</v>
      </c>
      <c r="AP13" s="42">
        <f t="shared" si="32"/>
        <v>0</v>
      </c>
      <c r="AQ13" s="42">
        <f t="shared" si="33"/>
        <v>0</v>
      </c>
      <c r="AR13" s="42">
        <f t="shared" si="34"/>
        <v>0</v>
      </c>
      <c r="AS13" s="42">
        <f t="shared" si="35"/>
        <v>0</v>
      </c>
      <c r="AT13" s="42">
        <f t="shared" si="36"/>
        <v>0</v>
      </c>
      <c r="AU13" s="42">
        <f t="shared" si="37"/>
        <v>0</v>
      </c>
      <c r="AV13" s="42">
        <f t="shared" si="38"/>
        <v>0</v>
      </c>
      <c r="AW13" s="42">
        <f t="shared" si="39"/>
        <v>0</v>
      </c>
      <c r="AX13" s="42">
        <f t="shared" si="40"/>
        <v>0</v>
      </c>
      <c r="AY13" s="42">
        <f t="shared" si="41"/>
        <v>0</v>
      </c>
      <c r="AZ13" s="42">
        <f t="shared" si="42"/>
        <v>0</v>
      </c>
      <c r="BA13" s="42">
        <f t="shared" si="43"/>
        <v>0</v>
      </c>
      <c r="BB13" s="42">
        <f t="shared" si="44"/>
        <v>0</v>
      </c>
      <c r="BC13" s="42">
        <f t="shared" si="45"/>
        <v>0</v>
      </c>
      <c r="BD13" s="42">
        <f t="shared" si="46"/>
        <v>0</v>
      </c>
      <c r="BE13" s="42">
        <f t="shared" si="47"/>
        <v>0</v>
      </c>
      <c r="BF13" s="42">
        <f t="shared" si="48"/>
        <v>0</v>
      </c>
      <c r="BG13" s="42">
        <f t="shared" si="49"/>
        <v>16</v>
      </c>
      <c r="BH13" s="42">
        <f t="shared" si="50"/>
        <v>0</v>
      </c>
      <c r="BI13" s="42">
        <f t="shared" si="51"/>
        <v>0</v>
      </c>
      <c r="BJ13" s="42">
        <f t="shared" si="52"/>
        <v>0</v>
      </c>
      <c r="BK13" s="42">
        <f t="shared" si="53"/>
        <v>0</v>
      </c>
      <c r="BL13" s="42">
        <f t="shared" si="54"/>
        <v>36</v>
      </c>
      <c r="BM13" s="42">
        <f t="shared" si="55"/>
        <v>0</v>
      </c>
      <c r="BN13" s="42">
        <f t="shared" si="56"/>
        <v>0</v>
      </c>
      <c r="BO13" s="42">
        <f t="shared" si="57"/>
        <v>0</v>
      </c>
      <c r="BP13" s="42">
        <f t="shared" si="58"/>
        <v>0</v>
      </c>
      <c r="BQ13" s="42">
        <f t="shared" si="59"/>
        <v>0</v>
      </c>
      <c r="BR13" s="42">
        <f t="shared" si="60"/>
        <v>0</v>
      </c>
      <c r="BS13" s="42">
        <f t="shared" si="61"/>
        <v>0</v>
      </c>
      <c r="BT13" s="42">
        <f t="shared" si="62"/>
        <v>0</v>
      </c>
      <c r="BU13" s="42">
        <f t="shared" si="63"/>
        <v>0</v>
      </c>
      <c r="BV13" s="42">
        <f t="shared" si="64"/>
        <v>0</v>
      </c>
      <c r="BW13" s="42">
        <f t="shared" si="65"/>
        <v>0</v>
      </c>
      <c r="BX13" s="42">
        <f t="shared" si="66"/>
        <v>0</v>
      </c>
      <c r="BY13" s="42">
        <f t="shared" si="67"/>
        <v>0</v>
      </c>
      <c r="BZ13" s="42">
        <f t="shared" si="68"/>
        <v>0</v>
      </c>
      <c r="CA13" s="42">
        <f t="shared" si="69"/>
        <v>0</v>
      </c>
      <c r="CB13" s="42">
        <f t="shared" si="70"/>
        <v>0</v>
      </c>
      <c r="CC13" s="42">
        <f t="shared" si="71"/>
        <v>0</v>
      </c>
      <c r="CD13" s="42">
        <f t="shared" si="72"/>
        <v>0</v>
      </c>
      <c r="CE13" s="42">
        <f t="shared" si="73"/>
        <v>0</v>
      </c>
      <c r="CF13" s="42">
        <f t="shared" si="74"/>
        <v>0</v>
      </c>
      <c r="CG13" s="42">
        <f t="shared" si="75"/>
        <v>0</v>
      </c>
      <c r="CH13" s="42">
        <f t="shared" si="76"/>
        <v>0</v>
      </c>
      <c r="CI13" s="42">
        <f t="shared" si="77"/>
        <v>0</v>
      </c>
      <c r="CJ13" s="42">
        <f t="shared" si="78"/>
        <v>0</v>
      </c>
      <c r="CK13" s="42">
        <f t="shared" si="79"/>
        <v>0</v>
      </c>
      <c r="CL13" s="42">
        <f t="shared" si="80"/>
        <v>0</v>
      </c>
      <c r="CM13" s="42">
        <f t="shared" si="81"/>
        <v>0</v>
      </c>
      <c r="CN13" s="42">
        <f t="shared" si="82"/>
        <v>0</v>
      </c>
      <c r="CO13" s="42">
        <f t="shared" si="83"/>
        <v>0</v>
      </c>
      <c r="CP13" s="42">
        <f t="shared" si="84"/>
        <v>0</v>
      </c>
      <c r="CQ13" s="42">
        <f t="shared" si="85"/>
        <v>0</v>
      </c>
      <c r="CR13" s="42">
        <f t="shared" si="86"/>
        <v>0</v>
      </c>
      <c r="CS13" s="42">
        <f t="shared" si="87"/>
        <v>0</v>
      </c>
      <c r="CT13" s="42">
        <f t="shared" si="88"/>
        <v>0</v>
      </c>
      <c r="CU13" s="42">
        <f t="shared" si="89"/>
        <v>0</v>
      </c>
      <c r="CV13" s="42">
        <f t="shared" si="90"/>
        <v>0</v>
      </c>
      <c r="CW13" s="42">
        <f t="shared" si="91"/>
        <v>0</v>
      </c>
      <c r="CX13" s="42">
        <f t="shared" si="92"/>
        <v>36</v>
      </c>
      <c r="CY13" s="42">
        <f t="shared" si="93"/>
        <v>0</v>
      </c>
      <c r="CZ13" s="42">
        <f t="shared" si="94"/>
        <v>0</v>
      </c>
      <c r="DA13" s="42">
        <f t="shared" si="95"/>
        <v>0</v>
      </c>
      <c r="DB13" s="42">
        <f t="shared" si="96"/>
        <v>0</v>
      </c>
      <c r="DC13" s="42">
        <f t="shared" si="97"/>
        <v>36</v>
      </c>
      <c r="DD13" s="42">
        <f t="shared" si="98"/>
        <v>0</v>
      </c>
      <c r="DE13" s="42">
        <f t="shared" si="99"/>
        <v>0</v>
      </c>
      <c r="DF13" s="42">
        <f t="shared" si="100"/>
        <v>0</v>
      </c>
      <c r="DG13" s="42">
        <f t="shared" si="101"/>
        <v>0</v>
      </c>
      <c r="DH13" s="42">
        <f t="shared" si="102"/>
        <v>0</v>
      </c>
      <c r="DI13" s="42">
        <f t="shared" si="103"/>
        <v>0</v>
      </c>
      <c r="DJ13" s="42">
        <f t="shared" si="104"/>
        <v>0</v>
      </c>
      <c r="DK13" s="42">
        <f t="shared" si="105"/>
        <v>0</v>
      </c>
      <c r="DL13" s="42">
        <f t="shared" si="106"/>
        <v>0</v>
      </c>
      <c r="DM13" s="42">
        <f t="shared" si="107"/>
        <v>0</v>
      </c>
      <c r="DN13" s="42">
        <f t="shared" si="108"/>
        <v>0</v>
      </c>
      <c r="DO13" s="42">
        <f t="shared" si="109"/>
        <v>0</v>
      </c>
      <c r="DP13" s="42">
        <f t="shared" si="110"/>
        <v>0</v>
      </c>
      <c r="DQ13" s="42">
        <f t="shared" si="111"/>
        <v>0</v>
      </c>
      <c r="DR13" s="42">
        <f t="shared" si="112"/>
        <v>0</v>
      </c>
      <c r="DS13" s="42">
        <f t="shared" si="113"/>
        <v>0</v>
      </c>
      <c r="DT13" s="42">
        <f t="shared" si="114"/>
        <v>0</v>
      </c>
      <c r="DU13" s="42">
        <f t="shared" si="115"/>
        <v>0</v>
      </c>
      <c r="DV13" s="42">
        <f t="shared" si="116"/>
        <v>0</v>
      </c>
      <c r="DW13" s="42">
        <f t="shared" si="117"/>
        <v>0</v>
      </c>
      <c r="DX13" s="42">
        <f t="shared" si="118"/>
        <v>0</v>
      </c>
      <c r="DY13" s="42">
        <f t="shared" si="119"/>
        <v>0</v>
      </c>
      <c r="DZ13" s="42">
        <f t="shared" si="120"/>
        <v>0</v>
      </c>
      <c r="EA13" s="42">
        <f t="shared" si="121"/>
        <v>0</v>
      </c>
      <c r="EB13" s="42">
        <f t="shared" si="122"/>
        <v>0</v>
      </c>
      <c r="EC13" s="42">
        <f t="shared" si="123"/>
        <v>0</v>
      </c>
      <c r="ED13" s="42">
        <f t="shared" si="124"/>
        <v>0</v>
      </c>
      <c r="EE13" s="42">
        <f t="shared" si="125"/>
        <v>0</v>
      </c>
      <c r="EF13" s="42">
        <f t="shared" si="126"/>
        <v>0</v>
      </c>
      <c r="EG13" s="42">
        <f t="shared" si="127"/>
        <v>0</v>
      </c>
      <c r="EH13" s="42">
        <f t="shared" si="128"/>
        <v>0</v>
      </c>
      <c r="EI13" s="42">
        <f t="shared" si="129"/>
        <v>0</v>
      </c>
      <c r="EJ13" s="42">
        <f t="shared" si="130"/>
        <v>0</v>
      </c>
      <c r="EK13" s="42">
        <f t="shared" si="131"/>
        <v>0</v>
      </c>
      <c r="EL13" s="42">
        <f t="shared" si="132"/>
        <v>0</v>
      </c>
      <c r="EM13" s="42">
        <f t="shared" si="133"/>
        <v>0</v>
      </c>
      <c r="EN13" s="42">
        <f t="shared" si="134"/>
        <v>0</v>
      </c>
      <c r="EO13" s="42">
        <f t="shared" si="135"/>
        <v>36</v>
      </c>
      <c r="EP13" s="42"/>
      <c r="EQ13" s="42">
        <f t="shared" si="136"/>
        <v>5</v>
      </c>
      <c r="ER13" s="42">
        <f t="shared" si="137"/>
        <v>5</v>
      </c>
      <c r="ES13" s="42"/>
      <c r="ET13" s="42">
        <f t="shared" si="138"/>
        <v>5</v>
      </c>
      <c r="EU13" s="42" t="e">
        <f>IF(J13=#REF!,IF(H13&lt;#REF!,#REF!,EY13),#REF!)</f>
        <v>#REF!</v>
      </c>
      <c r="EV13" s="42" t="e">
        <f>IF(J13=#REF!,IF(H13&lt;#REF!,0,1))</f>
        <v>#REF!</v>
      </c>
      <c r="EW13" s="42" t="e">
        <f>IF(AND(ET13&gt;=21,ET13&lt;&gt;0),ET13,IF(J13&lt;#REF!,"СТОП",EU13+EV13))</f>
        <v>#REF!</v>
      </c>
      <c r="EX13" s="42"/>
      <c r="EY13" s="42">
        <v>15</v>
      </c>
      <c r="EZ13" s="42">
        <v>16</v>
      </c>
      <c r="FA13" s="42"/>
      <c r="FB13" s="44">
        <f t="shared" si="139"/>
        <v>0</v>
      </c>
      <c r="FC13" s="44">
        <f t="shared" si="140"/>
        <v>0</v>
      </c>
      <c r="FD13" s="44">
        <f t="shared" si="141"/>
        <v>0</v>
      </c>
      <c r="FE13" s="44">
        <f t="shared" si="142"/>
        <v>0</v>
      </c>
      <c r="FF13" s="44">
        <f t="shared" si="143"/>
        <v>16</v>
      </c>
      <c r="FG13" s="44">
        <f t="shared" si="144"/>
        <v>0</v>
      </c>
      <c r="FH13" s="44">
        <f t="shared" si="145"/>
        <v>0</v>
      </c>
      <c r="FI13" s="44">
        <f t="shared" si="146"/>
        <v>0</v>
      </c>
      <c r="FJ13" s="44">
        <f t="shared" si="147"/>
        <v>0</v>
      </c>
      <c r="FK13" s="44">
        <f t="shared" si="148"/>
        <v>0</v>
      </c>
      <c r="FL13" s="44">
        <f t="shared" si="149"/>
        <v>0</v>
      </c>
      <c r="FM13" s="44">
        <f t="shared" si="150"/>
        <v>0</v>
      </c>
      <c r="FN13" s="44">
        <f t="shared" si="151"/>
        <v>0</v>
      </c>
      <c r="FO13" s="44">
        <f t="shared" si="152"/>
        <v>0</v>
      </c>
      <c r="FP13" s="44">
        <f t="shared" si="153"/>
        <v>0</v>
      </c>
      <c r="FQ13" s="44">
        <f t="shared" si="154"/>
        <v>0</v>
      </c>
      <c r="FR13" s="44">
        <f t="shared" si="155"/>
        <v>0</v>
      </c>
      <c r="FS13" s="44">
        <f t="shared" si="156"/>
        <v>0</v>
      </c>
      <c r="FT13" s="44">
        <f t="shared" si="157"/>
        <v>0</v>
      </c>
      <c r="FU13" s="44">
        <f t="shared" si="158"/>
        <v>0</v>
      </c>
      <c r="FV13" s="44">
        <f t="shared" si="159"/>
        <v>0</v>
      </c>
      <c r="FW13" s="44">
        <f t="shared" si="160"/>
        <v>0</v>
      </c>
      <c r="FX13" s="44">
        <f t="shared" si="161"/>
        <v>16</v>
      </c>
      <c r="FY13" s="44">
        <f t="shared" si="162"/>
        <v>0</v>
      </c>
      <c r="FZ13" s="44">
        <f t="shared" si="163"/>
        <v>0</v>
      </c>
      <c r="GA13" s="44">
        <f t="shared" si="164"/>
        <v>0</v>
      </c>
      <c r="GB13" s="44">
        <f t="shared" si="165"/>
        <v>0</v>
      </c>
      <c r="GC13" s="44">
        <f t="shared" si="166"/>
        <v>16</v>
      </c>
      <c r="GD13" s="44">
        <f t="shared" si="167"/>
        <v>0</v>
      </c>
      <c r="GE13" s="44">
        <f t="shared" si="168"/>
        <v>0</v>
      </c>
      <c r="GF13" s="44">
        <f t="shared" si="169"/>
        <v>0</v>
      </c>
      <c r="GG13" s="44">
        <f t="shared" si="170"/>
        <v>0</v>
      </c>
      <c r="GH13" s="44">
        <f t="shared" si="171"/>
        <v>0</v>
      </c>
      <c r="GI13" s="44">
        <f t="shared" si="172"/>
        <v>0</v>
      </c>
      <c r="GJ13" s="44">
        <f t="shared" si="173"/>
        <v>0</v>
      </c>
      <c r="GK13" s="44">
        <f t="shared" si="174"/>
        <v>0</v>
      </c>
      <c r="GL13" s="44">
        <f t="shared" si="175"/>
        <v>0</v>
      </c>
      <c r="GM13" s="44">
        <f t="shared" si="176"/>
        <v>0</v>
      </c>
      <c r="GN13" s="44">
        <f t="shared" si="177"/>
        <v>0</v>
      </c>
      <c r="GO13" s="44">
        <f t="shared" si="178"/>
        <v>0</v>
      </c>
      <c r="GP13" s="44">
        <f t="shared" si="179"/>
        <v>0</v>
      </c>
      <c r="GQ13" s="44">
        <f t="shared" si="180"/>
        <v>0</v>
      </c>
      <c r="GR13" s="44">
        <f t="shared" si="181"/>
        <v>0</v>
      </c>
      <c r="GS13" s="44">
        <f t="shared" si="182"/>
        <v>0</v>
      </c>
      <c r="GT13" s="44">
        <f t="shared" si="183"/>
        <v>0</v>
      </c>
      <c r="GU13" s="44">
        <f t="shared" si="184"/>
        <v>16</v>
      </c>
      <c r="GV13" s="44">
        <f t="shared" si="185"/>
        <v>0</v>
      </c>
      <c r="GW13" s="44">
        <f t="shared" si="186"/>
        <v>0</v>
      </c>
      <c r="GX13" s="44">
        <f t="shared" si="187"/>
        <v>0</v>
      </c>
      <c r="GY13" s="44">
        <f t="shared" si="188"/>
        <v>0</v>
      </c>
      <c r="GZ13" s="44">
        <f t="shared" si="189"/>
        <v>90</v>
      </c>
      <c r="HA13" s="44">
        <f t="shared" si="190"/>
        <v>0</v>
      </c>
      <c r="HB13" s="44">
        <f t="shared" si="191"/>
        <v>0</v>
      </c>
      <c r="HC13" s="44">
        <f t="shared" si="192"/>
        <v>0</v>
      </c>
      <c r="HD13" s="44">
        <f t="shared" si="193"/>
        <v>0</v>
      </c>
      <c r="HE13" s="44">
        <f t="shared" si="194"/>
        <v>0</v>
      </c>
      <c r="HF13" s="44">
        <f t="shared" si="195"/>
        <v>0</v>
      </c>
      <c r="HG13" s="44">
        <f t="shared" si="196"/>
        <v>0</v>
      </c>
      <c r="HH13" s="44">
        <f t="shared" si="197"/>
        <v>0</v>
      </c>
      <c r="HI13" s="44">
        <f t="shared" si="198"/>
        <v>0</v>
      </c>
      <c r="HJ13" s="44">
        <f t="shared" si="199"/>
        <v>0</v>
      </c>
      <c r="HK13" s="44">
        <f t="shared" si="200"/>
        <v>0</v>
      </c>
      <c r="HL13" s="44">
        <f t="shared" si="201"/>
        <v>0</v>
      </c>
      <c r="HM13" s="44">
        <f t="shared" si="202"/>
        <v>0</v>
      </c>
      <c r="HN13" s="44">
        <f t="shared" si="203"/>
        <v>0</v>
      </c>
      <c r="HO13" s="44">
        <f t="shared" si="204"/>
        <v>0</v>
      </c>
      <c r="HP13" s="44">
        <f t="shared" si="205"/>
        <v>0</v>
      </c>
      <c r="HQ13" s="44">
        <f t="shared" si="206"/>
        <v>0</v>
      </c>
      <c r="HR13" s="44">
        <f t="shared" si="207"/>
        <v>90</v>
      </c>
      <c r="HS13" s="44">
        <f t="shared" si="208"/>
        <v>0</v>
      </c>
      <c r="HT13" s="44">
        <f t="shared" si="209"/>
        <v>0</v>
      </c>
      <c r="HU13" s="44">
        <f t="shared" si="210"/>
        <v>0</v>
      </c>
      <c r="HV13" s="44">
        <f t="shared" si="211"/>
        <v>0</v>
      </c>
      <c r="HW13" s="44">
        <f t="shared" si="212"/>
        <v>90</v>
      </c>
      <c r="HX13" s="44">
        <f t="shared" si="213"/>
        <v>0</v>
      </c>
      <c r="HY13" s="44">
        <f t="shared" si="214"/>
        <v>0</v>
      </c>
      <c r="HZ13" s="44">
        <f t="shared" si="215"/>
        <v>0</v>
      </c>
      <c r="IA13" s="44">
        <f t="shared" si="216"/>
        <v>0</v>
      </c>
      <c r="IB13" s="44">
        <f t="shared" si="217"/>
        <v>0</v>
      </c>
      <c r="IC13" s="44">
        <f t="shared" si="218"/>
        <v>0</v>
      </c>
      <c r="ID13" s="44">
        <f t="shared" si="219"/>
        <v>0</v>
      </c>
      <c r="IE13" s="44">
        <f t="shared" si="220"/>
        <v>0</v>
      </c>
      <c r="IF13" s="44">
        <f t="shared" si="221"/>
        <v>0</v>
      </c>
      <c r="IG13" s="44">
        <f t="shared" si="222"/>
        <v>0</v>
      </c>
      <c r="IH13" s="44">
        <f t="shared" si="223"/>
        <v>0</v>
      </c>
      <c r="II13" s="44">
        <f t="shared" si="224"/>
        <v>0</v>
      </c>
      <c r="IJ13" s="44">
        <f t="shared" si="225"/>
        <v>0</v>
      </c>
      <c r="IK13" s="44">
        <f t="shared" si="226"/>
        <v>0</v>
      </c>
      <c r="IL13" s="44">
        <f t="shared" si="227"/>
        <v>0</v>
      </c>
      <c r="IM13" s="44">
        <f t="shared" si="228"/>
        <v>0</v>
      </c>
      <c r="IN13" s="44">
        <f t="shared" si="229"/>
        <v>0</v>
      </c>
      <c r="IO13" s="44">
        <f t="shared" si="230"/>
        <v>90</v>
      </c>
      <c r="IP13" s="42"/>
      <c r="IQ13" s="42"/>
      <c r="IR13" s="42"/>
      <c r="IS13" s="42"/>
      <c r="IT13" s="42"/>
      <c r="IU13" s="42"/>
      <c r="IV13" s="70"/>
      <c r="IW13" s="71"/>
    </row>
    <row r="14" spans="1:257" s="3" customFormat="1" ht="115.2" thickBot="1" x14ac:dyDescent="2">
      <c r="A14" s="59">
        <v>6</v>
      </c>
      <c r="B14" s="89">
        <v>37</v>
      </c>
      <c r="C14" s="75" t="s">
        <v>61</v>
      </c>
      <c r="D14" s="75" t="s">
        <v>55</v>
      </c>
      <c r="E14" s="60"/>
      <c r="F14" s="46">
        <v>9</v>
      </c>
      <c r="G14" s="39">
        <f t="shared" si="0"/>
        <v>12</v>
      </c>
      <c r="H14" s="47">
        <v>4</v>
      </c>
      <c r="I14" s="39">
        <f t="shared" si="1"/>
        <v>18</v>
      </c>
      <c r="J14" s="45">
        <f t="shared" si="2"/>
        <v>30</v>
      </c>
      <c r="K14" s="41">
        <f t="shared" si="3"/>
        <v>30</v>
      </c>
      <c r="L14" s="42"/>
      <c r="M14" s="43"/>
      <c r="N14" s="42">
        <f t="shared" si="4"/>
        <v>0</v>
      </c>
      <c r="O14" s="42">
        <f t="shared" si="5"/>
        <v>0</v>
      </c>
      <c r="P14" s="42">
        <f t="shared" si="6"/>
        <v>0</v>
      </c>
      <c r="Q14" s="42">
        <f t="shared" si="7"/>
        <v>0</v>
      </c>
      <c r="R14" s="42">
        <f t="shared" si="8"/>
        <v>0</v>
      </c>
      <c r="S14" s="42">
        <f t="shared" si="9"/>
        <v>0</v>
      </c>
      <c r="T14" s="42">
        <f t="shared" si="10"/>
        <v>0</v>
      </c>
      <c r="U14" s="42">
        <f t="shared" si="11"/>
        <v>0</v>
      </c>
      <c r="V14" s="42">
        <f t="shared" si="12"/>
        <v>12</v>
      </c>
      <c r="W14" s="42">
        <f t="shared" si="13"/>
        <v>0</v>
      </c>
      <c r="X14" s="42">
        <f t="shared" si="14"/>
        <v>0</v>
      </c>
      <c r="Y14" s="42">
        <f t="shared" si="15"/>
        <v>0</v>
      </c>
      <c r="Z14" s="42">
        <f t="shared" si="16"/>
        <v>0</v>
      </c>
      <c r="AA14" s="42">
        <f t="shared" si="17"/>
        <v>0</v>
      </c>
      <c r="AB14" s="42">
        <f t="shared" si="18"/>
        <v>0</v>
      </c>
      <c r="AC14" s="42">
        <f t="shared" si="19"/>
        <v>0</v>
      </c>
      <c r="AD14" s="42">
        <f t="shared" si="20"/>
        <v>0</v>
      </c>
      <c r="AE14" s="42">
        <f t="shared" si="21"/>
        <v>0</v>
      </c>
      <c r="AF14" s="42">
        <f t="shared" si="22"/>
        <v>0</v>
      </c>
      <c r="AG14" s="42">
        <f t="shared" si="23"/>
        <v>0</v>
      </c>
      <c r="AH14" s="42">
        <f t="shared" si="24"/>
        <v>0</v>
      </c>
      <c r="AI14" s="42">
        <f t="shared" si="25"/>
        <v>0</v>
      </c>
      <c r="AJ14" s="42">
        <f t="shared" si="26"/>
        <v>12</v>
      </c>
      <c r="AK14" s="42">
        <f t="shared" si="27"/>
        <v>0</v>
      </c>
      <c r="AL14" s="42">
        <f t="shared" si="28"/>
        <v>0</v>
      </c>
      <c r="AM14" s="42">
        <f t="shared" si="29"/>
        <v>0</v>
      </c>
      <c r="AN14" s="42">
        <f t="shared" si="30"/>
        <v>18</v>
      </c>
      <c r="AO14" s="42">
        <f t="shared" si="31"/>
        <v>0</v>
      </c>
      <c r="AP14" s="42">
        <f t="shared" si="32"/>
        <v>0</v>
      </c>
      <c r="AQ14" s="42">
        <f t="shared" si="33"/>
        <v>0</v>
      </c>
      <c r="AR14" s="42">
        <f t="shared" si="34"/>
        <v>0</v>
      </c>
      <c r="AS14" s="42">
        <f t="shared" si="35"/>
        <v>0</v>
      </c>
      <c r="AT14" s="42">
        <f t="shared" si="36"/>
        <v>0</v>
      </c>
      <c r="AU14" s="42">
        <f t="shared" si="37"/>
        <v>0</v>
      </c>
      <c r="AV14" s="42">
        <f t="shared" si="38"/>
        <v>0</v>
      </c>
      <c r="AW14" s="42">
        <f t="shared" si="39"/>
        <v>0</v>
      </c>
      <c r="AX14" s="42">
        <f t="shared" si="40"/>
        <v>0</v>
      </c>
      <c r="AY14" s="42">
        <f t="shared" si="41"/>
        <v>0</v>
      </c>
      <c r="AZ14" s="42">
        <f t="shared" si="42"/>
        <v>0</v>
      </c>
      <c r="BA14" s="42">
        <f t="shared" si="43"/>
        <v>0</v>
      </c>
      <c r="BB14" s="42">
        <f t="shared" si="44"/>
        <v>0</v>
      </c>
      <c r="BC14" s="42">
        <f t="shared" si="45"/>
        <v>0</v>
      </c>
      <c r="BD14" s="42">
        <f t="shared" si="46"/>
        <v>0</v>
      </c>
      <c r="BE14" s="42">
        <f t="shared" si="47"/>
        <v>0</v>
      </c>
      <c r="BF14" s="42">
        <f t="shared" si="48"/>
        <v>0</v>
      </c>
      <c r="BG14" s="42">
        <f t="shared" si="49"/>
        <v>18</v>
      </c>
      <c r="BH14" s="42">
        <f t="shared" si="50"/>
        <v>0</v>
      </c>
      <c r="BI14" s="42">
        <f t="shared" si="51"/>
        <v>0</v>
      </c>
      <c r="BJ14" s="42">
        <f t="shared" si="52"/>
        <v>0</v>
      </c>
      <c r="BK14" s="42">
        <f t="shared" si="53"/>
        <v>0</v>
      </c>
      <c r="BL14" s="42">
        <f t="shared" si="54"/>
        <v>0</v>
      </c>
      <c r="BM14" s="42">
        <f t="shared" si="55"/>
        <v>0</v>
      </c>
      <c r="BN14" s="42">
        <f t="shared" si="56"/>
        <v>0</v>
      </c>
      <c r="BO14" s="42">
        <f t="shared" si="57"/>
        <v>0</v>
      </c>
      <c r="BP14" s="42">
        <f t="shared" si="58"/>
        <v>32</v>
      </c>
      <c r="BQ14" s="42">
        <f t="shared" si="59"/>
        <v>0</v>
      </c>
      <c r="BR14" s="42">
        <f t="shared" si="60"/>
        <v>0</v>
      </c>
      <c r="BS14" s="42">
        <f t="shared" si="61"/>
        <v>0</v>
      </c>
      <c r="BT14" s="42">
        <f t="shared" si="62"/>
        <v>0</v>
      </c>
      <c r="BU14" s="42">
        <f t="shared" si="63"/>
        <v>0</v>
      </c>
      <c r="BV14" s="42">
        <f t="shared" si="64"/>
        <v>0</v>
      </c>
      <c r="BW14" s="42">
        <f t="shared" si="65"/>
        <v>0</v>
      </c>
      <c r="BX14" s="42">
        <f t="shared" si="66"/>
        <v>0</v>
      </c>
      <c r="BY14" s="42">
        <f t="shared" si="67"/>
        <v>0</v>
      </c>
      <c r="BZ14" s="42">
        <f t="shared" si="68"/>
        <v>0</v>
      </c>
      <c r="CA14" s="42">
        <f t="shared" si="69"/>
        <v>0</v>
      </c>
      <c r="CB14" s="42">
        <f t="shared" si="70"/>
        <v>0</v>
      </c>
      <c r="CC14" s="42">
        <f t="shared" si="71"/>
        <v>0</v>
      </c>
      <c r="CD14" s="42">
        <f t="shared" si="72"/>
        <v>0</v>
      </c>
      <c r="CE14" s="42">
        <f t="shared" si="73"/>
        <v>0</v>
      </c>
      <c r="CF14" s="42">
        <f t="shared" si="74"/>
        <v>0</v>
      </c>
      <c r="CG14" s="42">
        <f t="shared" si="75"/>
        <v>0</v>
      </c>
      <c r="CH14" s="42">
        <f t="shared" si="76"/>
        <v>0</v>
      </c>
      <c r="CI14" s="42">
        <f t="shared" si="77"/>
        <v>0</v>
      </c>
      <c r="CJ14" s="42">
        <f t="shared" si="78"/>
        <v>0</v>
      </c>
      <c r="CK14" s="42">
        <f t="shared" si="79"/>
        <v>0</v>
      </c>
      <c r="CL14" s="42">
        <f t="shared" si="80"/>
        <v>0</v>
      </c>
      <c r="CM14" s="42">
        <f t="shared" si="81"/>
        <v>0</v>
      </c>
      <c r="CN14" s="42">
        <f t="shared" si="82"/>
        <v>0</v>
      </c>
      <c r="CO14" s="42">
        <f t="shared" si="83"/>
        <v>0</v>
      </c>
      <c r="CP14" s="42">
        <f t="shared" si="84"/>
        <v>0</v>
      </c>
      <c r="CQ14" s="42">
        <f t="shared" si="85"/>
        <v>0</v>
      </c>
      <c r="CR14" s="42">
        <f t="shared" si="86"/>
        <v>0</v>
      </c>
      <c r="CS14" s="42">
        <f t="shared" si="87"/>
        <v>0</v>
      </c>
      <c r="CT14" s="42">
        <f t="shared" si="88"/>
        <v>0</v>
      </c>
      <c r="CU14" s="42">
        <f t="shared" si="89"/>
        <v>0</v>
      </c>
      <c r="CV14" s="42">
        <f t="shared" si="90"/>
        <v>0</v>
      </c>
      <c r="CW14" s="42">
        <f t="shared" si="91"/>
        <v>0</v>
      </c>
      <c r="CX14" s="42">
        <f t="shared" si="92"/>
        <v>32</v>
      </c>
      <c r="CY14" s="42">
        <f t="shared" si="93"/>
        <v>0</v>
      </c>
      <c r="CZ14" s="42">
        <f t="shared" si="94"/>
        <v>0</v>
      </c>
      <c r="DA14" s="42">
        <f t="shared" si="95"/>
        <v>0</v>
      </c>
      <c r="DB14" s="42">
        <f t="shared" si="96"/>
        <v>38</v>
      </c>
      <c r="DC14" s="42">
        <f t="shared" si="97"/>
        <v>0</v>
      </c>
      <c r="DD14" s="42">
        <f t="shared" si="98"/>
        <v>0</v>
      </c>
      <c r="DE14" s="42">
        <f t="shared" si="99"/>
        <v>0</v>
      </c>
      <c r="DF14" s="42">
        <f t="shared" si="100"/>
        <v>0</v>
      </c>
      <c r="DG14" s="42">
        <f t="shared" si="101"/>
        <v>0</v>
      </c>
      <c r="DH14" s="42">
        <f t="shared" si="102"/>
        <v>0</v>
      </c>
      <c r="DI14" s="42">
        <f t="shared" si="103"/>
        <v>0</v>
      </c>
      <c r="DJ14" s="42">
        <f t="shared" si="104"/>
        <v>0</v>
      </c>
      <c r="DK14" s="42">
        <f t="shared" si="105"/>
        <v>0</v>
      </c>
      <c r="DL14" s="42">
        <f t="shared" si="106"/>
        <v>0</v>
      </c>
      <c r="DM14" s="42">
        <f t="shared" si="107"/>
        <v>0</v>
      </c>
      <c r="DN14" s="42">
        <f t="shared" si="108"/>
        <v>0</v>
      </c>
      <c r="DO14" s="42">
        <f t="shared" si="109"/>
        <v>0</v>
      </c>
      <c r="DP14" s="42">
        <f t="shared" si="110"/>
        <v>0</v>
      </c>
      <c r="DQ14" s="42">
        <f t="shared" si="111"/>
        <v>0</v>
      </c>
      <c r="DR14" s="42">
        <f t="shared" si="112"/>
        <v>0</v>
      </c>
      <c r="DS14" s="42">
        <f t="shared" si="113"/>
        <v>0</v>
      </c>
      <c r="DT14" s="42">
        <f t="shared" si="114"/>
        <v>0</v>
      </c>
      <c r="DU14" s="42">
        <f t="shared" si="115"/>
        <v>0</v>
      </c>
      <c r="DV14" s="42">
        <f t="shared" si="116"/>
        <v>0</v>
      </c>
      <c r="DW14" s="42">
        <f t="shared" si="117"/>
        <v>0</v>
      </c>
      <c r="DX14" s="42">
        <f t="shared" si="118"/>
        <v>0</v>
      </c>
      <c r="DY14" s="42">
        <f t="shared" si="119"/>
        <v>0</v>
      </c>
      <c r="DZ14" s="42">
        <f t="shared" si="120"/>
        <v>0</v>
      </c>
      <c r="EA14" s="42">
        <f t="shared" si="121"/>
        <v>0</v>
      </c>
      <c r="EB14" s="42">
        <f t="shared" si="122"/>
        <v>0</v>
      </c>
      <c r="EC14" s="42">
        <f t="shared" si="123"/>
        <v>0</v>
      </c>
      <c r="ED14" s="42">
        <f t="shared" si="124"/>
        <v>0</v>
      </c>
      <c r="EE14" s="42">
        <f t="shared" si="125"/>
        <v>0</v>
      </c>
      <c r="EF14" s="42">
        <f t="shared" si="126"/>
        <v>0</v>
      </c>
      <c r="EG14" s="42">
        <f t="shared" si="127"/>
        <v>0</v>
      </c>
      <c r="EH14" s="42">
        <f t="shared" si="128"/>
        <v>0</v>
      </c>
      <c r="EI14" s="42">
        <f t="shared" si="129"/>
        <v>0</v>
      </c>
      <c r="EJ14" s="42">
        <f t="shared" si="130"/>
        <v>0</v>
      </c>
      <c r="EK14" s="42">
        <f t="shared" si="131"/>
        <v>0</v>
      </c>
      <c r="EL14" s="42">
        <f t="shared" si="132"/>
        <v>0</v>
      </c>
      <c r="EM14" s="42">
        <f t="shared" si="133"/>
        <v>0</v>
      </c>
      <c r="EN14" s="42">
        <f t="shared" si="134"/>
        <v>0</v>
      </c>
      <c r="EO14" s="42">
        <f t="shared" si="135"/>
        <v>38</v>
      </c>
      <c r="EP14" s="42"/>
      <c r="EQ14" s="42">
        <f t="shared" si="136"/>
        <v>9</v>
      </c>
      <c r="ER14" s="42">
        <f t="shared" si="137"/>
        <v>4</v>
      </c>
      <c r="ES14" s="42"/>
      <c r="ET14" s="42">
        <f t="shared" si="138"/>
        <v>4</v>
      </c>
      <c r="EU14" s="42" t="e">
        <f>IF(J14=#REF!,IF(H14&lt;#REF!,#REF!,EY14),#REF!)</f>
        <v>#REF!</v>
      </c>
      <c r="EV14" s="42" t="e">
        <f>IF(J14=#REF!,IF(H14&lt;#REF!,0,1))</f>
        <v>#REF!</v>
      </c>
      <c r="EW14" s="42" t="e">
        <f>IF(AND(ET14&gt;=21,ET14&lt;&gt;0),ET14,IF(J14&lt;#REF!,"СТОП",EU14+EV14))</f>
        <v>#REF!</v>
      </c>
      <c r="EX14" s="42"/>
      <c r="EY14" s="42">
        <v>5</v>
      </c>
      <c r="EZ14" s="42">
        <v>6</v>
      </c>
      <c r="FA14" s="42"/>
      <c r="FB14" s="44">
        <f t="shared" si="139"/>
        <v>0</v>
      </c>
      <c r="FC14" s="44">
        <f t="shared" si="140"/>
        <v>0</v>
      </c>
      <c r="FD14" s="44">
        <f t="shared" si="141"/>
        <v>0</v>
      </c>
      <c r="FE14" s="44">
        <f t="shared" si="142"/>
        <v>0</v>
      </c>
      <c r="FF14" s="44">
        <f t="shared" si="143"/>
        <v>0</v>
      </c>
      <c r="FG14" s="44">
        <f t="shared" si="144"/>
        <v>0</v>
      </c>
      <c r="FH14" s="44">
        <f t="shared" si="145"/>
        <v>0</v>
      </c>
      <c r="FI14" s="44">
        <f t="shared" si="146"/>
        <v>0</v>
      </c>
      <c r="FJ14" s="44">
        <f t="shared" si="147"/>
        <v>12</v>
      </c>
      <c r="FK14" s="44">
        <f t="shared" si="148"/>
        <v>0</v>
      </c>
      <c r="FL14" s="44">
        <f t="shared" si="149"/>
        <v>0</v>
      </c>
      <c r="FM14" s="44">
        <f t="shared" si="150"/>
        <v>0</v>
      </c>
      <c r="FN14" s="44">
        <f t="shared" si="151"/>
        <v>0</v>
      </c>
      <c r="FO14" s="44">
        <f t="shared" si="152"/>
        <v>0</v>
      </c>
      <c r="FP14" s="44">
        <f t="shared" si="153"/>
        <v>0</v>
      </c>
      <c r="FQ14" s="44">
        <f t="shared" si="154"/>
        <v>0</v>
      </c>
      <c r="FR14" s="44">
        <f t="shared" si="155"/>
        <v>0</v>
      </c>
      <c r="FS14" s="44">
        <f t="shared" si="156"/>
        <v>0</v>
      </c>
      <c r="FT14" s="44">
        <f t="shared" si="157"/>
        <v>0</v>
      </c>
      <c r="FU14" s="44">
        <f t="shared" si="158"/>
        <v>0</v>
      </c>
      <c r="FV14" s="44">
        <f t="shared" si="159"/>
        <v>0</v>
      </c>
      <c r="FW14" s="44">
        <f t="shared" si="160"/>
        <v>0</v>
      </c>
      <c r="FX14" s="44">
        <f t="shared" si="161"/>
        <v>12</v>
      </c>
      <c r="FY14" s="44">
        <f t="shared" si="162"/>
        <v>0</v>
      </c>
      <c r="FZ14" s="44">
        <f t="shared" si="163"/>
        <v>0</v>
      </c>
      <c r="GA14" s="44">
        <f t="shared" si="164"/>
        <v>0</v>
      </c>
      <c r="GB14" s="44">
        <f t="shared" si="165"/>
        <v>18</v>
      </c>
      <c r="GC14" s="44">
        <f t="shared" si="166"/>
        <v>0</v>
      </c>
      <c r="GD14" s="44">
        <f t="shared" si="167"/>
        <v>0</v>
      </c>
      <c r="GE14" s="44">
        <f t="shared" si="168"/>
        <v>0</v>
      </c>
      <c r="GF14" s="44">
        <f t="shared" si="169"/>
        <v>0</v>
      </c>
      <c r="GG14" s="44">
        <f t="shared" si="170"/>
        <v>0</v>
      </c>
      <c r="GH14" s="44">
        <f t="shared" si="171"/>
        <v>0</v>
      </c>
      <c r="GI14" s="44">
        <f t="shared" si="172"/>
        <v>0</v>
      </c>
      <c r="GJ14" s="44">
        <f t="shared" si="173"/>
        <v>0</v>
      </c>
      <c r="GK14" s="44">
        <f t="shared" si="174"/>
        <v>0</v>
      </c>
      <c r="GL14" s="44">
        <f t="shared" si="175"/>
        <v>0</v>
      </c>
      <c r="GM14" s="44">
        <f t="shared" si="176"/>
        <v>0</v>
      </c>
      <c r="GN14" s="44">
        <f t="shared" si="177"/>
        <v>0</v>
      </c>
      <c r="GO14" s="44">
        <f t="shared" si="178"/>
        <v>0</v>
      </c>
      <c r="GP14" s="44">
        <f t="shared" si="179"/>
        <v>0</v>
      </c>
      <c r="GQ14" s="44">
        <f t="shared" si="180"/>
        <v>0</v>
      </c>
      <c r="GR14" s="44">
        <f t="shared" si="181"/>
        <v>0</v>
      </c>
      <c r="GS14" s="44">
        <f t="shared" si="182"/>
        <v>0</v>
      </c>
      <c r="GT14" s="44">
        <f t="shared" si="183"/>
        <v>0</v>
      </c>
      <c r="GU14" s="44">
        <f t="shared" si="184"/>
        <v>18</v>
      </c>
      <c r="GV14" s="44">
        <f t="shared" si="185"/>
        <v>0</v>
      </c>
      <c r="GW14" s="44">
        <f t="shared" si="186"/>
        <v>0</v>
      </c>
      <c r="GX14" s="44">
        <f t="shared" si="187"/>
        <v>0</v>
      </c>
      <c r="GY14" s="44">
        <f t="shared" si="188"/>
        <v>0</v>
      </c>
      <c r="GZ14" s="44">
        <f t="shared" si="189"/>
        <v>0</v>
      </c>
      <c r="HA14" s="44">
        <f t="shared" si="190"/>
        <v>0</v>
      </c>
      <c r="HB14" s="44">
        <f t="shared" si="191"/>
        <v>0</v>
      </c>
      <c r="HC14" s="44">
        <f t="shared" si="192"/>
        <v>0</v>
      </c>
      <c r="HD14" s="44">
        <f t="shared" si="193"/>
        <v>80</v>
      </c>
      <c r="HE14" s="44">
        <f t="shared" si="194"/>
        <v>0</v>
      </c>
      <c r="HF14" s="44">
        <f t="shared" si="195"/>
        <v>0</v>
      </c>
      <c r="HG14" s="44">
        <f t="shared" si="196"/>
        <v>0</v>
      </c>
      <c r="HH14" s="44">
        <f t="shared" si="197"/>
        <v>0</v>
      </c>
      <c r="HI14" s="44">
        <f t="shared" si="198"/>
        <v>0</v>
      </c>
      <c r="HJ14" s="44">
        <f t="shared" si="199"/>
        <v>0</v>
      </c>
      <c r="HK14" s="44">
        <f t="shared" si="200"/>
        <v>0</v>
      </c>
      <c r="HL14" s="44">
        <f t="shared" si="201"/>
        <v>0</v>
      </c>
      <c r="HM14" s="44">
        <f t="shared" si="202"/>
        <v>0</v>
      </c>
      <c r="HN14" s="44">
        <f t="shared" si="203"/>
        <v>0</v>
      </c>
      <c r="HO14" s="44">
        <f t="shared" si="204"/>
        <v>0</v>
      </c>
      <c r="HP14" s="44">
        <f t="shared" si="205"/>
        <v>0</v>
      </c>
      <c r="HQ14" s="44">
        <f t="shared" si="206"/>
        <v>0</v>
      </c>
      <c r="HR14" s="44">
        <f t="shared" si="207"/>
        <v>80</v>
      </c>
      <c r="HS14" s="44">
        <f t="shared" si="208"/>
        <v>0</v>
      </c>
      <c r="HT14" s="44">
        <f t="shared" si="209"/>
        <v>0</v>
      </c>
      <c r="HU14" s="44">
        <f t="shared" si="210"/>
        <v>0</v>
      </c>
      <c r="HV14" s="44">
        <f t="shared" si="211"/>
        <v>93</v>
      </c>
      <c r="HW14" s="44">
        <f t="shared" si="212"/>
        <v>0</v>
      </c>
      <c r="HX14" s="44">
        <f t="shared" si="213"/>
        <v>0</v>
      </c>
      <c r="HY14" s="44">
        <f t="shared" si="214"/>
        <v>0</v>
      </c>
      <c r="HZ14" s="44">
        <f t="shared" si="215"/>
        <v>0</v>
      </c>
      <c r="IA14" s="44">
        <f t="shared" si="216"/>
        <v>0</v>
      </c>
      <c r="IB14" s="44">
        <f t="shared" si="217"/>
        <v>0</v>
      </c>
      <c r="IC14" s="44">
        <f t="shared" si="218"/>
        <v>0</v>
      </c>
      <c r="ID14" s="44">
        <f t="shared" si="219"/>
        <v>0</v>
      </c>
      <c r="IE14" s="44">
        <f t="shared" si="220"/>
        <v>0</v>
      </c>
      <c r="IF14" s="44">
        <f t="shared" si="221"/>
        <v>0</v>
      </c>
      <c r="IG14" s="44">
        <f t="shared" si="222"/>
        <v>0</v>
      </c>
      <c r="IH14" s="44">
        <f t="shared" si="223"/>
        <v>0</v>
      </c>
      <c r="II14" s="44">
        <f t="shared" si="224"/>
        <v>0</v>
      </c>
      <c r="IJ14" s="44">
        <f t="shared" si="225"/>
        <v>0</v>
      </c>
      <c r="IK14" s="44">
        <f t="shared" si="226"/>
        <v>0</v>
      </c>
      <c r="IL14" s="44">
        <f t="shared" si="227"/>
        <v>0</v>
      </c>
      <c r="IM14" s="44">
        <f t="shared" si="228"/>
        <v>0</v>
      </c>
      <c r="IN14" s="44">
        <f t="shared" si="229"/>
        <v>0</v>
      </c>
      <c r="IO14" s="44">
        <f t="shared" si="230"/>
        <v>93</v>
      </c>
      <c r="IP14" s="44"/>
      <c r="IQ14" s="44"/>
      <c r="IR14" s="44"/>
      <c r="IS14" s="44"/>
      <c r="IT14" s="44"/>
      <c r="IU14" s="42"/>
      <c r="IV14" s="70"/>
      <c r="IW14" s="71"/>
    </row>
    <row r="15" spans="1:257" s="3" customFormat="1" ht="115.2" thickBot="1" x14ac:dyDescent="2">
      <c r="A15" s="59">
        <v>7</v>
      </c>
      <c r="B15" s="89">
        <v>612</v>
      </c>
      <c r="C15" s="73" t="s">
        <v>67</v>
      </c>
      <c r="D15" s="73" t="s">
        <v>68</v>
      </c>
      <c r="E15" s="60"/>
      <c r="F15" s="46">
        <v>7</v>
      </c>
      <c r="G15" s="39">
        <f t="shared" si="0"/>
        <v>14</v>
      </c>
      <c r="H15" s="47">
        <v>6</v>
      </c>
      <c r="I15" s="39">
        <f t="shared" si="1"/>
        <v>15</v>
      </c>
      <c r="J15" s="45">
        <f t="shared" si="2"/>
        <v>29</v>
      </c>
      <c r="K15" s="41">
        <f t="shared" si="3"/>
        <v>29</v>
      </c>
      <c r="L15" s="42"/>
      <c r="M15" s="43"/>
      <c r="N15" s="42">
        <f t="shared" si="4"/>
        <v>0</v>
      </c>
      <c r="O15" s="42">
        <f t="shared" si="5"/>
        <v>0</v>
      </c>
      <c r="P15" s="42">
        <f t="shared" si="6"/>
        <v>0</v>
      </c>
      <c r="Q15" s="42">
        <f t="shared" si="7"/>
        <v>0</v>
      </c>
      <c r="R15" s="42">
        <f t="shared" si="8"/>
        <v>0</v>
      </c>
      <c r="S15" s="42">
        <f t="shared" si="9"/>
        <v>0</v>
      </c>
      <c r="T15" s="42">
        <f t="shared" si="10"/>
        <v>14</v>
      </c>
      <c r="U15" s="42">
        <f t="shared" si="11"/>
        <v>0</v>
      </c>
      <c r="V15" s="42">
        <f t="shared" si="12"/>
        <v>0</v>
      </c>
      <c r="W15" s="42">
        <f t="shared" si="13"/>
        <v>0</v>
      </c>
      <c r="X15" s="42">
        <f t="shared" si="14"/>
        <v>0</v>
      </c>
      <c r="Y15" s="42">
        <f t="shared" si="15"/>
        <v>0</v>
      </c>
      <c r="Z15" s="42">
        <f t="shared" si="16"/>
        <v>0</v>
      </c>
      <c r="AA15" s="42">
        <f t="shared" si="17"/>
        <v>0</v>
      </c>
      <c r="AB15" s="42">
        <f t="shared" si="18"/>
        <v>0</v>
      </c>
      <c r="AC15" s="42">
        <f t="shared" si="19"/>
        <v>0</v>
      </c>
      <c r="AD15" s="42">
        <f t="shared" si="20"/>
        <v>0</v>
      </c>
      <c r="AE15" s="42">
        <f t="shared" si="21"/>
        <v>0</v>
      </c>
      <c r="AF15" s="42">
        <f t="shared" si="22"/>
        <v>0</v>
      </c>
      <c r="AG15" s="42">
        <f t="shared" si="23"/>
        <v>0</v>
      </c>
      <c r="AH15" s="42">
        <f t="shared" si="24"/>
        <v>0</v>
      </c>
      <c r="AI15" s="42">
        <f t="shared" si="25"/>
        <v>0</v>
      </c>
      <c r="AJ15" s="42">
        <f t="shared" si="26"/>
        <v>14</v>
      </c>
      <c r="AK15" s="42">
        <f t="shared" si="27"/>
        <v>0</v>
      </c>
      <c r="AL15" s="42">
        <f t="shared" si="28"/>
        <v>0</v>
      </c>
      <c r="AM15" s="42">
        <f t="shared" si="29"/>
        <v>0</v>
      </c>
      <c r="AN15" s="42">
        <f t="shared" si="30"/>
        <v>0</v>
      </c>
      <c r="AO15" s="42">
        <f t="shared" si="31"/>
        <v>0</v>
      </c>
      <c r="AP15" s="42">
        <f t="shared" si="32"/>
        <v>15</v>
      </c>
      <c r="AQ15" s="42">
        <f t="shared" si="33"/>
        <v>0</v>
      </c>
      <c r="AR15" s="42">
        <f t="shared" si="34"/>
        <v>0</v>
      </c>
      <c r="AS15" s="42">
        <f t="shared" si="35"/>
        <v>0</v>
      </c>
      <c r="AT15" s="42">
        <f t="shared" si="36"/>
        <v>0</v>
      </c>
      <c r="AU15" s="42">
        <f t="shared" si="37"/>
        <v>0</v>
      </c>
      <c r="AV15" s="42">
        <f t="shared" si="38"/>
        <v>0</v>
      </c>
      <c r="AW15" s="42">
        <f t="shared" si="39"/>
        <v>0</v>
      </c>
      <c r="AX15" s="42">
        <f t="shared" si="40"/>
        <v>0</v>
      </c>
      <c r="AY15" s="42">
        <f t="shared" si="41"/>
        <v>0</v>
      </c>
      <c r="AZ15" s="42">
        <f t="shared" si="42"/>
        <v>0</v>
      </c>
      <c r="BA15" s="42">
        <f t="shared" si="43"/>
        <v>0</v>
      </c>
      <c r="BB15" s="42">
        <f t="shared" si="44"/>
        <v>0</v>
      </c>
      <c r="BC15" s="42">
        <f t="shared" si="45"/>
        <v>0</v>
      </c>
      <c r="BD15" s="42">
        <f t="shared" si="46"/>
        <v>0</v>
      </c>
      <c r="BE15" s="42">
        <f t="shared" si="47"/>
        <v>0</v>
      </c>
      <c r="BF15" s="42">
        <f t="shared" si="48"/>
        <v>0</v>
      </c>
      <c r="BG15" s="42">
        <f t="shared" si="49"/>
        <v>15</v>
      </c>
      <c r="BH15" s="42">
        <f t="shared" si="50"/>
        <v>0</v>
      </c>
      <c r="BI15" s="42">
        <f t="shared" si="51"/>
        <v>0</v>
      </c>
      <c r="BJ15" s="42">
        <f t="shared" si="52"/>
        <v>0</v>
      </c>
      <c r="BK15" s="42">
        <f t="shared" si="53"/>
        <v>0</v>
      </c>
      <c r="BL15" s="42">
        <f t="shared" si="54"/>
        <v>0</v>
      </c>
      <c r="BM15" s="42">
        <f t="shared" si="55"/>
        <v>0</v>
      </c>
      <c r="BN15" s="42">
        <f t="shared" si="56"/>
        <v>34</v>
      </c>
      <c r="BO15" s="42">
        <f t="shared" si="57"/>
        <v>0</v>
      </c>
      <c r="BP15" s="42">
        <f t="shared" si="58"/>
        <v>0</v>
      </c>
      <c r="BQ15" s="42">
        <f t="shared" si="59"/>
        <v>0</v>
      </c>
      <c r="BR15" s="42">
        <f t="shared" si="60"/>
        <v>0</v>
      </c>
      <c r="BS15" s="42">
        <f t="shared" si="61"/>
        <v>0</v>
      </c>
      <c r="BT15" s="42">
        <f t="shared" si="62"/>
        <v>0</v>
      </c>
      <c r="BU15" s="42">
        <f t="shared" si="63"/>
        <v>0</v>
      </c>
      <c r="BV15" s="42">
        <f t="shared" si="64"/>
        <v>0</v>
      </c>
      <c r="BW15" s="42">
        <f t="shared" si="65"/>
        <v>0</v>
      </c>
      <c r="BX15" s="42">
        <f t="shared" si="66"/>
        <v>0</v>
      </c>
      <c r="BY15" s="42">
        <f t="shared" si="67"/>
        <v>0</v>
      </c>
      <c r="BZ15" s="42">
        <f t="shared" si="68"/>
        <v>0</v>
      </c>
      <c r="CA15" s="42">
        <f t="shared" si="69"/>
        <v>0</v>
      </c>
      <c r="CB15" s="42">
        <f t="shared" si="70"/>
        <v>0</v>
      </c>
      <c r="CC15" s="42">
        <f t="shared" si="71"/>
        <v>0</v>
      </c>
      <c r="CD15" s="42">
        <f t="shared" si="72"/>
        <v>0</v>
      </c>
      <c r="CE15" s="42">
        <f t="shared" si="73"/>
        <v>0</v>
      </c>
      <c r="CF15" s="42">
        <f t="shared" si="74"/>
        <v>0</v>
      </c>
      <c r="CG15" s="42">
        <f t="shared" si="75"/>
        <v>0</v>
      </c>
      <c r="CH15" s="42">
        <f t="shared" si="76"/>
        <v>0</v>
      </c>
      <c r="CI15" s="42">
        <f t="shared" si="77"/>
        <v>0</v>
      </c>
      <c r="CJ15" s="42">
        <f t="shared" si="78"/>
        <v>0</v>
      </c>
      <c r="CK15" s="42">
        <f t="shared" si="79"/>
        <v>0</v>
      </c>
      <c r="CL15" s="42">
        <f t="shared" si="80"/>
        <v>0</v>
      </c>
      <c r="CM15" s="42">
        <f t="shared" si="81"/>
        <v>0</v>
      </c>
      <c r="CN15" s="42">
        <f t="shared" si="82"/>
        <v>0</v>
      </c>
      <c r="CO15" s="42">
        <f t="shared" si="83"/>
        <v>0</v>
      </c>
      <c r="CP15" s="42">
        <f t="shared" si="84"/>
        <v>0</v>
      </c>
      <c r="CQ15" s="42">
        <f t="shared" si="85"/>
        <v>0</v>
      </c>
      <c r="CR15" s="42">
        <f t="shared" si="86"/>
        <v>0</v>
      </c>
      <c r="CS15" s="42">
        <f t="shared" si="87"/>
        <v>0</v>
      </c>
      <c r="CT15" s="42">
        <f t="shared" si="88"/>
        <v>0</v>
      </c>
      <c r="CU15" s="42">
        <f t="shared" si="89"/>
        <v>0</v>
      </c>
      <c r="CV15" s="42">
        <f t="shared" si="90"/>
        <v>0</v>
      </c>
      <c r="CW15" s="42">
        <f t="shared" si="91"/>
        <v>0</v>
      </c>
      <c r="CX15" s="42">
        <f t="shared" si="92"/>
        <v>34</v>
      </c>
      <c r="CY15" s="42">
        <f t="shared" si="93"/>
        <v>0</v>
      </c>
      <c r="CZ15" s="42">
        <f t="shared" si="94"/>
        <v>0</v>
      </c>
      <c r="DA15" s="42">
        <f t="shared" si="95"/>
        <v>0</v>
      </c>
      <c r="DB15" s="42">
        <f t="shared" si="96"/>
        <v>0</v>
      </c>
      <c r="DC15" s="42">
        <f t="shared" si="97"/>
        <v>0</v>
      </c>
      <c r="DD15" s="42">
        <f t="shared" si="98"/>
        <v>35</v>
      </c>
      <c r="DE15" s="42">
        <f t="shared" si="99"/>
        <v>0</v>
      </c>
      <c r="DF15" s="42">
        <f t="shared" si="100"/>
        <v>0</v>
      </c>
      <c r="DG15" s="42">
        <f t="shared" si="101"/>
        <v>0</v>
      </c>
      <c r="DH15" s="42">
        <f t="shared" si="102"/>
        <v>0</v>
      </c>
      <c r="DI15" s="42">
        <f t="shared" si="103"/>
        <v>0</v>
      </c>
      <c r="DJ15" s="42">
        <f t="shared" si="104"/>
        <v>0</v>
      </c>
      <c r="DK15" s="42">
        <f t="shared" si="105"/>
        <v>0</v>
      </c>
      <c r="DL15" s="42">
        <f t="shared" si="106"/>
        <v>0</v>
      </c>
      <c r="DM15" s="42">
        <f t="shared" si="107"/>
        <v>0</v>
      </c>
      <c r="DN15" s="42">
        <f t="shared" si="108"/>
        <v>0</v>
      </c>
      <c r="DO15" s="42">
        <f t="shared" si="109"/>
        <v>0</v>
      </c>
      <c r="DP15" s="42">
        <f t="shared" si="110"/>
        <v>0</v>
      </c>
      <c r="DQ15" s="42">
        <f t="shared" si="111"/>
        <v>0</v>
      </c>
      <c r="DR15" s="42">
        <f t="shared" si="112"/>
        <v>0</v>
      </c>
      <c r="DS15" s="42">
        <f t="shared" si="113"/>
        <v>0</v>
      </c>
      <c r="DT15" s="42">
        <f t="shared" si="114"/>
        <v>0</v>
      </c>
      <c r="DU15" s="42">
        <f t="shared" si="115"/>
        <v>0</v>
      </c>
      <c r="DV15" s="42">
        <f t="shared" si="116"/>
        <v>0</v>
      </c>
      <c r="DW15" s="42">
        <f t="shared" si="117"/>
        <v>0</v>
      </c>
      <c r="DX15" s="42">
        <f t="shared" si="118"/>
        <v>0</v>
      </c>
      <c r="DY15" s="42">
        <f t="shared" si="119"/>
        <v>0</v>
      </c>
      <c r="DZ15" s="42">
        <f t="shared" si="120"/>
        <v>0</v>
      </c>
      <c r="EA15" s="42">
        <f t="shared" si="121"/>
        <v>0</v>
      </c>
      <c r="EB15" s="42">
        <f t="shared" si="122"/>
        <v>0</v>
      </c>
      <c r="EC15" s="42">
        <f t="shared" si="123"/>
        <v>0</v>
      </c>
      <c r="ED15" s="42">
        <f t="shared" si="124"/>
        <v>0</v>
      </c>
      <c r="EE15" s="42">
        <f t="shared" si="125"/>
        <v>0</v>
      </c>
      <c r="EF15" s="42">
        <f t="shared" si="126"/>
        <v>0</v>
      </c>
      <c r="EG15" s="42">
        <f t="shared" si="127"/>
        <v>0</v>
      </c>
      <c r="EH15" s="42">
        <f t="shared" si="128"/>
        <v>0</v>
      </c>
      <c r="EI15" s="42">
        <f t="shared" si="129"/>
        <v>0</v>
      </c>
      <c r="EJ15" s="42">
        <f t="shared" si="130"/>
        <v>0</v>
      </c>
      <c r="EK15" s="42">
        <f t="shared" si="131"/>
        <v>0</v>
      </c>
      <c r="EL15" s="42">
        <f t="shared" si="132"/>
        <v>0</v>
      </c>
      <c r="EM15" s="42">
        <f t="shared" si="133"/>
        <v>0</v>
      </c>
      <c r="EN15" s="42">
        <f t="shared" si="134"/>
        <v>0</v>
      </c>
      <c r="EO15" s="42">
        <f t="shared" si="135"/>
        <v>35</v>
      </c>
      <c r="EP15" s="42"/>
      <c r="EQ15" s="42">
        <f t="shared" si="136"/>
        <v>7</v>
      </c>
      <c r="ER15" s="42">
        <f t="shared" si="137"/>
        <v>6</v>
      </c>
      <c r="ES15" s="42"/>
      <c r="ET15" s="42">
        <f t="shared" si="138"/>
        <v>6</v>
      </c>
      <c r="EU15" s="42" t="e">
        <f>IF(J15=#REF!,IF(H15&lt;#REF!,#REF!,EY15),#REF!)</f>
        <v>#REF!</v>
      </c>
      <c r="EV15" s="42" t="e">
        <f>IF(J15=#REF!,IF(H15&lt;#REF!,0,1))</f>
        <v>#REF!</v>
      </c>
      <c r="EW15" s="42" t="e">
        <f>IF(AND(ET15&gt;=21,ET15&lt;&gt;0),ET15,IF(J15&lt;#REF!,"СТОП",EU15+EV15))</f>
        <v>#REF!</v>
      </c>
      <c r="EX15" s="42"/>
      <c r="EY15" s="42">
        <v>15</v>
      </c>
      <c r="EZ15" s="42">
        <v>16</v>
      </c>
      <c r="FA15" s="42"/>
      <c r="FB15" s="44">
        <f t="shared" si="139"/>
        <v>0</v>
      </c>
      <c r="FC15" s="44">
        <f t="shared" si="140"/>
        <v>0</v>
      </c>
      <c r="FD15" s="44">
        <f t="shared" si="141"/>
        <v>0</v>
      </c>
      <c r="FE15" s="44">
        <f t="shared" si="142"/>
        <v>0</v>
      </c>
      <c r="FF15" s="44">
        <f t="shared" si="143"/>
        <v>0</v>
      </c>
      <c r="FG15" s="44">
        <f t="shared" si="144"/>
        <v>0</v>
      </c>
      <c r="FH15" s="44">
        <f t="shared" si="145"/>
        <v>14</v>
      </c>
      <c r="FI15" s="44">
        <f t="shared" si="146"/>
        <v>0</v>
      </c>
      <c r="FJ15" s="44">
        <f t="shared" si="147"/>
        <v>0</v>
      </c>
      <c r="FK15" s="44">
        <f t="shared" si="148"/>
        <v>0</v>
      </c>
      <c r="FL15" s="44">
        <f t="shared" si="149"/>
        <v>0</v>
      </c>
      <c r="FM15" s="44">
        <f t="shared" si="150"/>
        <v>0</v>
      </c>
      <c r="FN15" s="44">
        <f t="shared" si="151"/>
        <v>0</v>
      </c>
      <c r="FO15" s="44">
        <f t="shared" si="152"/>
        <v>0</v>
      </c>
      <c r="FP15" s="44">
        <f t="shared" si="153"/>
        <v>0</v>
      </c>
      <c r="FQ15" s="44">
        <f t="shared" si="154"/>
        <v>0</v>
      </c>
      <c r="FR15" s="44">
        <f t="shared" si="155"/>
        <v>0</v>
      </c>
      <c r="FS15" s="44">
        <f t="shared" si="156"/>
        <v>0</v>
      </c>
      <c r="FT15" s="44">
        <f t="shared" si="157"/>
        <v>0</v>
      </c>
      <c r="FU15" s="44">
        <f t="shared" si="158"/>
        <v>0</v>
      </c>
      <c r="FV15" s="44">
        <f t="shared" si="159"/>
        <v>0</v>
      </c>
      <c r="FW15" s="44">
        <f t="shared" si="160"/>
        <v>0</v>
      </c>
      <c r="FX15" s="44">
        <f t="shared" si="161"/>
        <v>14</v>
      </c>
      <c r="FY15" s="44">
        <f t="shared" si="162"/>
        <v>0</v>
      </c>
      <c r="FZ15" s="44">
        <f t="shared" si="163"/>
        <v>0</v>
      </c>
      <c r="GA15" s="44">
        <f t="shared" si="164"/>
        <v>0</v>
      </c>
      <c r="GB15" s="44">
        <f t="shared" si="165"/>
        <v>0</v>
      </c>
      <c r="GC15" s="44">
        <f t="shared" si="166"/>
        <v>0</v>
      </c>
      <c r="GD15" s="44">
        <f t="shared" si="167"/>
        <v>15</v>
      </c>
      <c r="GE15" s="44">
        <f t="shared" si="168"/>
        <v>0</v>
      </c>
      <c r="GF15" s="44">
        <f t="shared" si="169"/>
        <v>0</v>
      </c>
      <c r="GG15" s="44">
        <f t="shared" si="170"/>
        <v>0</v>
      </c>
      <c r="GH15" s="44">
        <f t="shared" si="171"/>
        <v>0</v>
      </c>
      <c r="GI15" s="44">
        <f t="shared" si="172"/>
        <v>0</v>
      </c>
      <c r="GJ15" s="44">
        <f t="shared" si="173"/>
        <v>0</v>
      </c>
      <c r="GK15" s="44">
        <f t="shared" si="174"/>
        <v>0</v>
      </c>
      <c r="GL15" s="44">
        <f t="shared" si="175"/>
        <v>0</v>
      </c>
      <c r="GM15" s="44">
        <f t="shared" si="176"/>
        <v>0</v>
      </c>
      <c r="GN15" s="44">
        <f t="shared" si="177"/>
        <v>0</v>
      </c>
      <c r="GO15" s="44">
        <f t="shared" si="178"/>
        <v>0</v>
      </c>
      <c r="GP15" s="44">
        <f t="shared" si="179"/>
        <v>0</v>
      </c>
      <c r="GQ15" s="44">
        <f t="shared" si="180"/>
        <v>0</v>
      </c>
      <c r="GR15" s="44">
        <f t="shared" si="181"/>
        <v>0</v>
      </c>
      <c r="GS15" s="44">
        <f t="shared" si="182"/>
        <v>0</v>
      </c>
      <c r="GT15" s="44">
        <f t="shared" si="183"/>
        <v>0</v>
      </c>
      <c r="GU15" s="44">
        <f t="shared" si="184"/>
        <v>15</v>
      </c>
      <c r="GV15" s="44">
        <f t="shared" si="185"/>
        <v>0</v>
      </c>
      <c r="GW15" s="44">
        <f t="shared" si="186"/>
        <v>0</v>
      </c>
      <c r="GX15" s="44">
        <f t="shared" si="187"/>
        <v>0</v>
      </c>
      <c r="GY15" s="44">
        <f t="shared" si="188"/>
        <v>0</v>
      </c>
      <c r="GZ15" s="44">
        <f t="shared" si="189"/>
        <v>0</v>
      </c>
      <c r="HA15" s="44">
        <f t="shared" si="190"/>
        <v>0</v>
      </c>
      <c r="HB15" s="44">
        <f t="shared" si="191"/>
        <v>85</v>
      </c>
      <c r="HC15" s="44">
        <f t="shared" si="192"/>
        <v>0</v>
      </c>
      <c r="HD15" s="44">
        <f t="shared" si="193"/>
        <v>0</v>
      </c>
      <c r="HE15" s="44">
        <f t="shared" si="194"/>
        <v>0</v>
      </c>
      <c r="HF15" s="44">
        <f t="shared" si="195"/>
        <v>0</v>
      </c>
      <c r="HG15" s="44">
        <f t="shared" si="196"/>
        <v>0</v>
      </c>
      <c r="HH15" s="44">
        <f t="shared" si="197"/>
        <v>0</v>
      </c>
      <c r="HI15" s="44">
        <f t="shared" si="198"/>
        <v>0</v>
      </c>
      <c r="HJ15" s="44">
        <f t="shared" si="199"/>
        <v>0</v>
      </c>
      <c r="HK15" s="44">
        <f t="shared" si="200"/>
        <v>0</v>
      </c>
      <c r="HL15" s="44">
        <f t="shared" si="201"/>
        <v>0</v>
      </c>
      <c r="HM15" s="44">
        <f t="shared" si="202"/>
        <v>0</v>
      </c>
      <c r="HN15" s="44">
        <f t="shared" si="203"/>
        <v>0</v>
      </c>
      <c r="HO15" s="44">
        <f t="shared" si="204"/>
        <v>0</v>
      </c>
      <c r="HP15" s="44">
        <f t="shared" si="205"/>
        <v>0</v>
      </c>
      <c r="HQ15" s="44">
        <f t="shared" si="206"/>
        <v>0</v>
      </c>
      <c r="HR15" s="44">
        <f t="shared" si="207"/>
        <v>85</v>
      </c>
      <c r="HS15" s="44">
        <f t="shared" si="208"/>
        <v>0</v>
      </c>
      <c r="HT15" s="44">
        <f t="shared" si="209"/>
        <v>0</v>
      </c>
      <c r="HU15" s="44">
        <f t="shared" si="210"/>
        <v>0</v>
      </c>
      <c r="HV15" s="44">
        <f t="shared" si="211"/>
        <v>0</v>
      </c>
      <c r="HW15" s="44">
        <f t="shared" si="212"/>
        <v>0</v>
      </c>
      <c r="HX15" s="44">
        <f t="shared" si="213"/>
        <v>88</v>
      </c>
      <c r="HY15" s="44">
        <f t="shared" si="214"/>
        <v>0</v>
      </c>
      <c r="HZ15" s="44">
        <f t="shared" si="215"/>
        <v>0</v>
      </c>
      <c r="IA15" s="44">
        <f t="shared" si="216"/>
        <v>0</v>
      </c>
      <c r="IB15" s="44">
        <f t="shared" si="217"/>
        <v>0</v>
      </c>
      <c r="IC15" s="44">
        <f t="shared" si="218"/>
        <v>0</v>
      </c>
      <c r="ID15" s="44">
        <f t="shared" si="219"/>
        <v>0</v>
      </c>
      <c r="IE15" s="44">
        <f t="shared" si="220"/>
        <v>0</v>
      </c>
      <c r="IF15" s="44">
        <f t="shared" si="221"/>
        <v>0</v>
      </c>
      <c r="IG15" s="44">
        <f t="shared" si="222"/>
        <v>0</v>
      </c>
      <c r="IH15" s="44">
        <f t="shared" si="223"/>
        <v>0</v>
      </c>
      <c r="II15" s="44">
        <f t="shared" si="224"/>
        <v>0</v>
      </c>
      <c r="IJ15" s="44">
        <f t="shared" si="225"/>
        <v>0</v>
      </c>
      <c r="IK15" s="44">
        <f t="shared" si="226"/>
        <v>0</v>
      </c>
      <c r="IL15" s="44">
        <f t="shared" si="227"/>
        <v>0</v>
      </c>
      <c r="IM15" s="44">
        <f t="shared" si="228"/>
        <v>0</v>
      </c>
      <c r="IN15" s="44">
        <f t="shared" si="229"/>
        <v>0</v>
      </c>
      <c r="IO15" s="44">
        <f t="shared" si="230"/>
        <v>88</v>
      </c>
      <c r="IP15" s="42"/>
      <c r="IQ15" s="42"/>
      <c r="IR15" s="42"/>
      <c r="IS15" s="42"/>
      <c r="IT15" s="42"/>
      <c r="IU15" s="42"/>
      <c r="IV15" s="70"/>
      <c r="IW15" s="71"/>
    </row>
    <row r="16" spans="1:257" s="3" customFormat="1" ht="115.2" thickBot="1" x14ac:dyDescent="2">
      <c r="A16" s="72">
        <v>8</v>
      </c>
      <c r="B16" s="89">
        <v>717</v>
      </c>
      <c r="C16" s="73" t="s">
        <v>69</v>
      </c>
      <c r="D16" s="73" t="s">
        <v>70</v>
      </c>
      <c r="E16" s="60"/>
      <c r="F16" s="46">
        <v>10</v>
      </c>
      <c r="G16" s="39">
        <f t="shared" si="0"/>
        <v>11</v>
      </c>
      <c r="H16" s="47">
        <v>7</v>
      </c>
      <c r="I16" s="39">
        <f t="shared" si="1"/>
        <v>14</v>
      </c>
      <c r="J16" s="45">
        <f t="shared" si="2"/>
        <v>25</v>
      </c>
      <c r="K16" s="41">
        <f t="shared" si="3"/>
        <v>25</v>
      </c>
      <c r="L16" s="42"/>
      <c r="M16" s="43"/>
      <c r="N16" s="42">
        <f t="shared" si="4"/>
        <v>0</v>
      </c>
      <c r="O16" s="42">
        <f t="shared" si="5"/>
        <v>0</v>
      </c>
      <c r="P16" s="42">
        <f t="shared" si="6"/>
        <v>0</v>
      </c>
      <c r="Q16" s="42">
        <f t="shared" si="7"/>
        <v>0</v>
      </c>
      <c r="R16" s="42">
        <f t="shared" si="8"/>
        <v>0</v>
      </c>
      <c r="S16" s="42">
        <f t="shared" si="9"/>
        <v>0</v>
      </c>
      <c r="T16" s="42">
        <f t="shared" si="10"/>
        <v>0</v>
      </c>
      <c r="U16" s="42">
        <f t="shared" si="11"/>
        <v>0</v>
      </c>
      <c r="V16" s="42">
        <f t="shared" si="12"/>
        <v>0</v>
      </c>
      <c r="W16" s="42">
        <f t="shared" si="13"/>
        <v>11</v>
      </c>
      <c r="X16" s="42">
        <f t="shared" si="14"/>
        <v>0</v>
      </c>
      <c r="Y16" s="42">
        <f t="shared" si="15"/>
        <v>0</v>
      </c>
      <c r="Z16" s="42">
        <f t="shared" si="16"/>
        <v>0</v>
      </c>
      <c r="AA16" s="42">
        <f t="shared" si="17"/>
        <v>0</v>
      </c>
      <c r="AB16" s="42">
        <f t="shared" si="18"/>
        <v>0</v>
      </c>
      <c r="AC16" s="42">
        <f t="shared" si="19"/>
        <v>0</v>
      </c>
      <c r="AD16" s="42">
        <f t="shared" si="20"/>
        <v>0</v>
      </c>
      <c r="AE16" s="42">
        <f t="shared" si="21"/>
        <v>0</v>
      </c>
      <c r="AF16" s="42">
        <f t="shared" si="22"/>
        <v>0</v>
      </c>
      <c r="AG16" s="42">
        <f t="shared" si="23"/>
        <v>0</v>
      </c>
      <c r="AH16" s="42">
        <f t="shared" si="24"/>
        <v>0</v>
      </c>
      <c r="AI16" s="42">
        <f t="shared" si="25"/>
        <v>0</v>
      </c>
      <c r="AJ16" s="42">
        <f t="shared" si="26"/>
        <v>11</v>
      </c>
      <c r="AK16" s="42">
        <f t="shared" si="27"/>
        <v>0</v>
      </c>
      <c r="AL16" s="42">
        <f t="shared" si="28"/>
        <v>0</v>
      </c>
      <c r="AM16" s="42">
        <f t="shared" si="29"/>
        <v>0</v>
      </c>
      <c r="AN16" s="42">
        <f t="shared" si="30"/>
        <v>0</v>
      </c>
      <c r="AO16" s="42">
        <f t="shared" si="31"/>
        <v>0</v>
      </c>
      <c r="AP16" s="42">
        <f t="shared" si="32"/>
        <v>0</v>
      </c>
      <c r="AQ16" s="42">
        <f t="shared" si="33"/>
        <v>14</v>
      </c>
      <c r="AR16" s="42">
        <f t="shared" si="34"/>
        <v>0</v>
      </c>
      <c r="AS16" s="42">
        <f t="shared" si="35"/>
        <v>0</v>
      </c>
      <c r="AT16" s="42">
        <f t="shared" si="36"/>
        <v>0</v>
      </c>
      <c r="AU16" s="42">
        <f t="shared" si="37"/>
        <v>0</v>
      </c>
      <c r="AV16" s="42">
        <f t="shared" si="38"/>
        <v>0</v>
      </c>
      <c r="AW16" s="42">
        <f t="shared" si="39"/>
        <v>0</v>
      </c>
      <c r="AX16" s="42">
        <f t="shared" si="40"/>
        <v>0</v>
      </c>
      <c r="AY16" s="42">
        <f t="shared" si="41"/>
        <v>0</v>
      </c>
      <c r="AZ16" s="42">
        <f t="shared" si="42"/>
        <v>0</v>
      </c>
      <c r="BA16" s="42">
        <f t="shared" si="43"/>
        <v>0</v>
      </c>
      <c r="BB16" s="42">
        <f t="shared" si="44"/>
        <v>0</v>
      </c>
      <c r="BC16" s="42">
        <f t="shared" si="45"/>
        <v>0</v>
      </c>
      <c r="BD16" s="42">
        <f t="shared" si="46"/>
        <v>0</v>
      </c>
      <c r="BE16" s="42">
        <f t="shared" si="47"/>
        <v>0</v>
      </c>
      <c r="BF16" s="42">
        <f t="shared" si="48"/>
        <v>0</v>
      </c>
      <c r="BG16" s="42">
        <f t="shared" si="49"/>
        <v>14</v>
      </c>
      <c r="BH16" s="42">
        <f t="shared" si="50"/>
        <v>0</v>
      </c>
      <c r="BI16" s="42">
        <f t="shared" si="51"/>
        <v>0</v>
      </c>
      <c r="BJ16" s="42">
        <f t="shared" si="52"/>
        <v>0</v>
      </c>
      <c r="BK16" s="42">
        <f t="shared" si="53"/>
        <v>0</v>
      </c>
      <c r="BL16" s="42">
        <f t="shared" si="54"/>
        <v>0</v>
      </c>
      <c r="BM16" s="42">
        <f t="shared" si="55"/>
        <v>0</v>
      </c>
      <c r="BN16" s="42">
        <f t="shared" si="56"/>
        <v>0</v>
      </c>
      <c r="BO16" s="42">
        <f t="shared" si="57"/>
        <v>0</v>
      </c>
      <c r="BP16" s="42">
        <f t="shared" si="58"/>
        <v>0</v>
      </c>
      <c r="BQ16" s="42">
        <f t="shared" si="59"/>
        <v>31</v>
      </c>
      <c r="BR16" s="42">
        <f t="shared" si="60"/>
        <v>0</v>
      </c>
      <c r="BS16" s="42">
        <f t="shared" si="61"/>
        <v>0</v>
      </c>
      <c r="BT16" s="42">
        <f t="shared" si="62"/>
        <v>0</v>
      </c>
      <c r="BU16" s="42">
        <f t="shared" si="63"/>
        <v>0</v>
      </c>
      <c r="BV16" s="42">
        <f t="shared" si="64"/>
        <v>0</v>
      </c>
      <c r="BW16" s="42">
        <f t="shared" si="65"/>
        <v>0</v>
      </c>
      <c r="BX16" s="42">
        <f t="shared" si="66"/>
        <v>0</v>
      </c>
      <c r="BY16" s="42">
        <f t="shared" si="67"/>
        <v>0</v>
      </c>
      <c r="BZ16" s="42">
        <f t="shared" si="68"/>
        <v>0</v>
      </c>
      <c r="CA16" s="42">
        <f t="shared" si="69"/>
        <v>0</v>
      </c>
      <c r="CB16" s="42">
        <f t="shared" si="70"/>
        <v>0</v>
      </c>
      <c r="CC16" s="42">
        <f t="shared" si="71"/>
        <v>0</v>
      </c>
      <c r="CD16" s="42">
        <f t="shared" si="72"/>
        <v>0</v>
      </c>
      <c r="CE16" s="42">
        <f t="shared" si="73"/>
        <v>0</v>
      </c>
      <c r="CF16" s="42">
        <f t="shared" si="74"/>
        <v>0</v>
      </c>
      <c r="CG16" s="42">
        <f t="shared" si="75"/>
        <v>0</v>
      </c>
      <c r="CH16" s="42">
        <f t="shared" si="76"/>
        <v>0</v>
      </c>
      <c r="CI16" s="42">
        <f t="shared" si="77"/>
        <v>0</v>
      </c>
      <c r="CJ16" s="42">
        <f t="shared" si="78"/>
        <v>0</v>
      </c>
      <c r="CK16" s="42">
        <f t="shared" si="79"/>
        <v>0</v>
      </c>
      <c r="CL16" s="42">
        <f t="shared" si="80"/>
        <v>0</v>
      </c>
      <c r="CM16" s="42">
        <f t="shared" si="81"/>
        <v>0</v>
      </c>
      <c r="CN16" s="42">
        <f t="shared" si="82"/>
        <v>0</v>
      </c>
      <c r="CO16" s="42">
        <f t="shared" si="83"/>
        <v>0</v>
      </c>
      <c r="CP16" s="42">
        <f t="shared" si="84"/>
        <v>0</v>
      </c>
      <c r="CQ16" s="42">
        <f t="shared" si="85"/>
        <v>0</v>
      </c>
      <c r="CR16" s="42">
        <f t="shared" si="86"/>
        <v>0</v>
      </c>
      <c r="CS16" s="42">
        <f t="shared" si="87"/>
        <v>0</v>
      </c>
      <c r="CT16" s="42">
        <f t="shared" si="88"/>
        <v>0</v>
      </c>
      <c r="CU16" s="42">
        <f t="shared" si="89"/>
        <v>0</v>
      </c>
      <c r="CV16" s="42">
        <f t="shared" si="90"/>
        <v>0</v>
      </c>
      <c r="CW16" s="42">
        <f t="shared" si="91"/>
        <v>0</v>
      </c>
      <c r="CX16" s="42">
        <f t="shared" si="92"/>
        <v>31</v>
      </c>
      <c r="CY16" s="42">
        <f t="shared" si="93"/>
        <v>0</v>
      </c>
      <c r="CZ16" s="42">
        <f t="shared" si="94"/>
        <v>0</v>
      </c>
      <c r="DA16" s="42">
        <f t="shared" si="95"/>
        <v>0</v>
      </c>
      <c r="DB16" s="42">
        <f t="shared" si="96"/>
        <v>0</v>
      </c>
      <c r="DC16" s="42">
        <f t="shared" si="97"/>
        <v>0</v>
      </c>
      <c r="DD16" s="42">
        <f t="shared" si="98"/>
        <v>0</v>
      </c>
      <c r="DE16" s="42">
        <f t="shared" si="99"/>
        <v>34</v>
      </c>
      <c r="DF16" s="42">
        <f t="shared" si="100"/>
        <v>0</v>
      </c>
      <c r="DG16" s="42">
        <f t="shared" si="101"/>
        <v>0</v>
      </c>
      <c r="DH16" s="42">
        <f t="shared" si="102"/>
        <v>0</v>
      </c>
      <c r="DI16" s="42">
        <f t="shared" si="103"/>
        <v>0</v>
      </c>
      <c r="DJ16" s="42">
        <f t="shared" si="104"/>
        <v>0</v>
      </c>
      <c r="DK16" s="42">
        <f t="shared" si="105"/>
        <v>0</v>
      </c>
      <c r="DL16" s="42">
        <f t="shared" si="106"/>
        <v>0</v>
      </c>
      <c r="DM16" s="42">
        <f t="shared" si="107"/>
        <v>0</v>
      </c>
      <c r="DN16" s="42">
        <f t="shared" si="108"/>
        <v>0</v>
      </c>
      <c r="DO16" s="42">
        <f t="shared" si="109"/>
        <v>0</v>
      </c>
      <c r="DP16" s="42">
        <f t="shared" si="110"/>
        <v>0</v>
      </c>
      <c r="DQ16" s="42">
        <f t="shared" si="111"/>
        <v>0</v>
      </c>
      <c r="DR16" s="42">
        <f t="shared" si="112"/>
        <v>0</v>
      </c>
      <c r="DS16" s="42">
        <f t="shared" si="113"/>
        <v>0</v>
      </c>
      <c r="DT16" s="42">
        <f t="shared" si="114"/>
        <v>0</v>
      </c>
      <c r="DU16" s="42">
        <f t="shared" si="115"/>
        <v>0</v>
      </c>
      <c r="DV16" s="42">
        <f t="shared" si="116"/>
        <v>0</v>
      </c>
      <c r="DW16" s="42">
        <f t="shared" si="117"/>
        <v>0</v>
      </c>
      <c r="DX16" s="42">
        <f t="shared" si="118"/>
        <v>0</v>
      </c>
      <c r="DY16" s="42">
        <f t="shared" si="119"/>
        <v>0</v>
      </c>
      <c r="DZ16" s="42">
        <f t="shared" si="120"/>
        <v>0</v>
      </c>
      <c r="EA16" s="42">
        <f t="shared" si="121"/>
        <v>0</v>
      </c>
      <c r="EB16" s="42">
        <f t="shared" si="122"/>
        <v>0</v>
      </c>
      <c r="EC16" s="42">
        <f t="shared" si="123"/>
        <v>0</v>
      </c>
      <c r="ED16" s="42">
        <f t="shared" si="124"/>
        <v>0</v>
      </c>
      <c r="EE16" s="42">
        <f t="shared" si="125"/>
        <v>0</v>
      </c>
      <c r="EF16" s="42">
        <f t="shared" si="126"/>
        <v>0</v>
      </c>
      <c r="EG16" s="42">
        <f t="shared" si="127"/>
        <v>0</v>
      </c>
      <c r="EH16" s="42">
        <f t="shared" si="128"/>
        <v>0</v>
      </c>
      <c r="EI16" s="42">
        <f t="shared" si="129"/>
        <v>0</v>
      </c>
      <c r="EJ16" s="42">
        <f t="shared" si="130"/>
        <v>0</v>
      </c>
      <c r="EK16" s="42">
        <f t="shared" si="131"/>
        <v>0</v>
      </c>
      <c r="EL16" s="42">
        <f t="shared" si="132"/>
        <v>0</v>
      </c>
      <c r="EM16" s="42">
        <f t="shared" si="133"/>
        <v>0</v>
      </c>
      <c r="EN16" s="42">
        <f t="shared" si="134"/>
        <v>0</v>
      </c>
      <c r="EO16" s="42">
        <f t="shared" si="135"/>
        <v>34</v>
      </c>
      <c r="EP16" s="42"/>
      <c r="EQ16" s="42">
        <f t="shared" si="136"/>
        <v>10</v>
      </c>
      <c r="ER16" s="42">
        <f t="shared" si="137"/>
        <v>7</v>
      </c>
      <c r="ES16" s="42"/>
      <c r="ET16" s="42">
        <f t="shared" si="138"/>
        <v>7</v>
      </c>
      <c r="EU16" s="42" t="e">
        <f>IF(J16=#REF!,IF(H16&lt;#REF!,#REF!,EY16),#REF!)</f>
        <v>#REF!</v>
      </c>
      <c r="EV16" s="42" t="e">
        <f>IF(J16=#REF!,IF(H16&lt;#REF!,0,1))</f>
        <v>#REF!</v>
      </c>
      <c r="EW16" s="42" t="e">
        <f>IF(AND(ET16&gt;=21,ET16&lt;&gt;0),ET16,IF(J16&lt;#REF!,"СТОП",EU16+EV16))</f>
        <v>#REF!</v>
      </c>
      <c r="EX16" s="42"/>
      <c r="EY16" s="42">
        <v>15</v>
      </c>
      <c r="EZ16" s="42">
        <v>16</v>
      </c>
      <c r="FA16" s="42"/>
      <c r="FB16" s="44">
        <f t="shared" si="139"/>
        <v>0</v>
      </c>
      <c r="FC16" s="44">
        <f t="shared" si="140"/>
        <v>0</v>
      </c>
      <c r="FD16" s="44">
        <f t="shared" si="141"/>
        <v>0</v>
      </c>
      <c r="FE16" s="44">
        <f t="shared" si="142"/>
        <v>0</v>
      </c>
      <c r="FF16" s="44">
        <f t="shared" si="143"/>
        <v>0</v>
      </c>
      <c r="FG16" s="44">
        <f t="shared" si="144"/>
        <v>0</v>
      </c>
      <c r="FH16" s="44">
        <f t="shared" si="145"/>
        <v>0</v>
      </c>
      <c r="FI16" s="44">
        <f t="shared" si="146"/>
        <v>0</v>
      </c>
      <c r="FJ16" s="44">
        <f t="shared" si="147"/>
        <v>0</v>
      </c>
      <c r="FK16" s="44">
        <f t="shared" si="148"/>
        <v>11</v>
      </c>
      <c r="FL16" s="44">
        <f t="shared" si="149"/>
        <v>0</v>
      </c>
      <c r="FM16" s="44">
        <f t="shared" si="150"/>
        <v>0</v>
      </c>
      <c r="FN16" s="44">
        <f t="shared" si="151"/>
        <v>0</v>
      </c>
      <c r="FO16" s="44">
        <f t="shared" si="152"/>
        <v>0</v>
      </c>
      <c r="FP16" s="44">
        <f t="shared" si="153"/>
        <v>0</v>
      </c>
      <c r="FQ16" s="44">
        <f t="shared" si="154"/>
        <v>0</v>
      </c>
      <c r="FR16" s="44">
        <f t="shared" si="155"/>
        <v>0</v>
      </c>
      <c r="FS16" s="44">
        <f t="shared" si="156"/>
        <v>0</v>
      </c>
      <c r="FT16" s="44">
        <f t="shared" si="157"/>
        <v>0</v>
      </c>
      <c r="FU16" s="44">
        <f t="shared" si="158"/>
        <v>0</v>
      </c>
      <c r="FV16" s="44">
        <f t="shared" si="159"/>
        <v>0</v>
      </c>
      <c r="FW16" s="44">
        <f t="shared" si="160"/>
        <v>0</v>
      </c>
      <c r="FX16" s="44">
        <f t="shared" si="161"/>
        <v>11</v>
      </c>
      <c r="FY16" s="44">
        <f t="shared" si="162"/>
        <v>0</v>
      </c>
      <c r="FZ16" s="44">
        <f t="shared" si="163"/>
        <v>0</v>
      </c>
      <c r="GA16" s="44">
        <f t="shared" si="164"/>
        <v>0</v>
      </c>
      <c r="GB16" s="44">
        <f t="shared" si="165"/>
        <v>0</v>
      </c>
      <c r="GC16" s="44">
        <f t="shared" si="166"/>
        <v>0</v>
      </c>
      <c r="GD16" s="44">
        <f t="shared" si="167"/>
        <v>0</v>
      </c>
      <c r="GE16" s="44">
        <f t="shared" si="168"/>
        <v>14</v>
      </c>
      <c r="GF16" s="44">
        <f t="shared" si="169"/>
        <v>0</v>
      </c>
      <c r="GG16" s="44">
        <f t="shared" si="170"/>
        <v>0</v>
      </c>
      <c r="GH16" s="44">
        <f t="shared" si="171"/>
        <v>0</v>
      </c>
      <c r="GI16" s="44">
        <f t="shared" si="172"/>
        <v>0</v>
      </c>
      <c r="GJ16" s="44">
        <f t="shared" si="173"/>
        <v>0</v>
      </c>
      <c r="GK16" s="44">
        <f t="shared" si="174"/>
        <v>0</v>
      </c>
      <c r="GL16" s="44">
        <f t="shared" si="175"/>
        <v>0</v>
      </c>
      <c r="GM16" s="44">
        <f t="shared" si="176"/>
        <v>0</v>
      </c>
      <c r="GN16" s="44">
        <f t="shared" si="177"/>
        <v>0</v>
      </c>
      <c r="GO16" s="44">
        <f t="shared" si="178"/>
        <v>0</v>
      </c>
      <c r="GP16" s="44">
        <f t="shared" si="179"/>
        <v>0</v>
      </c>
      <c r="GQ16" s="44">
        <f t="shared" si="180"/>
        <v>0</v>
      </c>
      <c r="GR16" s="44">
        <f t="shared" si="181"/>
        <v>0</v>
      </c>
      <c r="GS16" s="44">
        <f t="shared" si="182"/>
        <v>0</v>
      </c>
      <c r="GT16" s="44">
        <f t="shared" si="183"/>
        <v>0</v>
      </c>
      <c r="GU16" s="44">
        <f t="shared" si="184"/>
        <v>14</v>
      </c>
      <c r="GV16" s="44">
        <f t="shared" si="185"/>
        <v>0</v>
      </c>
      <c r="GW16" s="44">
        <f t="shared" si="186"/>
        <v>0</v>
      </c>
      <c r="GX16" s="44">
        <f t="shared" si="187"/>
        <v>0</v>
      </c>
      <c r="GY16" s="44">
        <f t="shared" si="188"/>
        <v>0</v>
      </c>
      <c r="GZ16" s="44">
        <f t="shared" si="189"/>
        <v>0</v>
      </c>
      <c r="HA16" s="44">
        <f t="shared" si="190"/>
        <v>0</v>
      </c>
      <c r="HB16" s="44">
        <f t="shared" si="191"/>
        <v>0</v>
      </c>
      <c r="HC16" s="44">
        <f t="shared" si="192"/>
        <v>0</v>
      </c>
      <c r="HD16" s="44">
        <f t="shared" si="193"/>
        <v>0</v>
      </c>
      <c r="HE16" s="44">
        <f t="shared" si="194"/>
        <v>78</v>
      </c>
      <c r="HF16" s="44">
        <f t="shared" si="195"/>
        <v>0</v>
      </c>
      <c r="HG16" s="44">
        <f t="shared" si="196"/>
        <v>0</v>
      </c>
      <c r="HH16" s="44">
        <f t="shared" si="197"/>
        <v>0</v>
      </c>
      <c r="HI16" s="44">
        <f t="shared" si="198"/>
        <v>0</v>
      </c>
      <c r="HJ16" s="44">
        <f t="shared" si="199"/>
        <v>0</v>
      </c>
      <c r="HK16" s="44">
        <f t="shared" si="200"/>
        <v>0</v>
      </c>
      <c r="HL16" s="44">
        <f t="shared" si="201"/>
        <v>0</v>
      </c>
      <c r="HM16" s="44">
        <f t="shared" si="202"/>
        <v>0</v>
      </c>
      <c r="HN16" s="44">
        <f t="shared" si="203"/>
        <v>0</v>
      </c>
      <c r="HO16" s="44">
        <f t="shared" si="204"/>
        <v>0</v>
      </c>
      <c r="HP16" s="44">
        <f t="shared" si="205"/>
        <v>0</v>
      </c>
      <c r="HQ16" s="44">
        <f t="shared" si="206"/>
        <v>0</v>
      </c>
      <c r="HR16" s="44">
        <f t="shared" si="207"/>
        <v>78</v>
      </c>
      <c r="HS16" s="44">
        <f t="shared" si="208"/>
        <v>0</v>
      </c>
      <c r="HT16" s="44">
        <f t="shared" si="209"/>
        <v>0</v>
      </c>
      <c r="HU16" s="44">
        <f t="shared" si="210"/>
        <v>0</v>
      </c>
      <c r="HV16" s="44">
        <f t="shared" si="211"/>
        <v>0</v>
      </c>
      <c r="HW16" s="44">
        <f t="shared" si="212"/>
        <v>0</v>
      </c>
      <c r="HX16" s="44">
        <f t="shared" si="213"/>
        <v>0</v>
      </c>
      <c r="HY16" s="44">
        <f t="shared" si="214"/>
        <v>85</v>
      </c>
      <c r="HZ16" s="44">
        <f t="shared" si="215"/>
        <v>0</v>
      </c>
      <c r="IA16" s="44">
        <f t="shared" si="216"/>
        <v>0</v>
      </c>
      <c r="IB16" s="44">
        <f t="shared" si="217"/>
        <v>0</v>
      </c>
      <c r="IC16" s="44">
        <f t="shared" si="218"/>
        <v>0</v>
      </c>
      <c r="ID16" s="44">
        <f t="shared" si="219"/>
        <v>0</v>
      </c>
      <c r="IE16" s="44">
        <f t="shared" si="220"/>
        <v>0</v>
      </c>
      <c r="IF16" s="44">
        <f t="shared" si="221"/>
        <v>0</v>
      </c>
      <c r="IG16" s="44">
        <f t="shared" si="222"/>
        <v>0</v>
      </c>
      <c r="IH16" s="44">
        <f t="shared" si="223"/>
        <v>0</v>
      </c>
      <c r="II16" s="44">
        <f t="shared" si="224"/>
        <v>0</v>
      </c>
      <c r="IJ16" s="44">
        <f t="shared" si="225"/>
        <v>0</v>
      </c>
      <c r="IK16" s="44">
        <f t="shared" si="226"/>
        <v>0</v>
      </c>
      <c r="IL16" s="44">
        <f t="shared" si="227"/>
        <v>0</v>
      </c>
      <c r="IM16" s="44">
        <f t="shared" si="228"/>
        <v>0</v>
      </c>
      <c r="IN16" s="44">
        <f t="shared" si="229"/>
        <v>0</v>
      </c>
      <c r="IO16" s="44">
        <f t="shared" si="230"/>
        <v>85</v>
      </c>
      <c r="IP16" s="42"/>
      <c r="IQ16" s="42"/>
      <c r="IR16" s="42"/>
      <c r="IS16" s="42"/>
      <c r="IT16" s="42"/>
      <c r="IU16" s="42"/>
      <c r="IV16" s="70"/>
      <c r="IW16" s="71"/>
    </row>
    <row r="17" spans="1:257" s="3" customFormat="1" ht="113.25" customHeight="1" thickBot="1" x14ac:dyDescent="0.3">
      <c r="A17" s="56">
        <v>9</v>
      </c>
      <c r="B17" s="90">
        <v>17</v>
      </c>
      <c r="C17" s="84" t="s">
        <v>60</v>
      </c>
      <c r="D17" s="85" t="s">
        <v>55</v>
      </c>
      <c r="E17" s="60"/>
      <c r="F17" s="46">
        <v>8</v>
      </c>
      <c r="G17" s="39">
        <f t="shared" si="0"/>
        <v>13</v>
      </c>
      <c r="H17" s="47">
        <v>9</v>
      </c>
      <c r="I17" s="39">
        <f t="shared" si="1"/>
        <v>12</v>
      </c>
      <c r="J17" s="45">
        <f t="shared" si="2"/>
        <v>25</v>
      </c>
      <c r="K17" s="41">
        <f t="shared" si="3"/>
        <v>25</v>
      </c>
      <c r="L17" s="42"/>
      <c r="M17" s="43"/>
      <c r="N17" s="42">
        <f t="shared" si="4"/>
        <v>0</v>
      </c>
      <c r="O17" s="42">
        <f t="shared" si="5"/>
        <v>0</v>
      </c>
      <c r="P17" s="42">
        <f t="shared" si="6"/>
        <v>0</v>
      </c>
      <c r="Q17" s="42">
        <f t="shared" si="7"/>
        <v>0</v>
      </c>
      <c r="R17" s="42">
        <f t="shared" si="8"/>
        <v>0</v>
      </c>
      <c r="S17" s="42">
        <f t="shared" si="9"/>
        <v>0</v>
      </c>
      <c r="T17" s="42">
        <f t="shared" si="10"/>
        <v>0</v>
      </c>
      <c r="U17" s="42">
        <f t="shared" si="11"/>
        <v>13</v>
      </c>
      <c r="V17" s="42">
        <f t="shared" si="12"/>
        <v>0</v>
      </c>
      <c r="W17" s="42">
        <f t="shared" si="13"/>
        <v>0</v>
      </c>
      <c r="X17" s="42">
        <f t="shared" si="14"/>
        <v>0</v>
      </c>
      <c r="Y17" s="42">
        <f t="shared" si="15"/>
        <v>0</v>
      </c>
      <c r="Z17" s="42">
        <f t="shared" si="16"/>
        <v>0</v>
      </c>
      <c r="AA17" s="42">
        <f t="shared" si="17"/>
        <v>0</v>
      </c>
      <c r="AB17" s="42">
        <f t="shared" si="18"/>
        <v>0</v>
      </c>
      <c r="AC17" s="42">
        <f t="shared" si="19"/>
        <v>0</v>
      </c>
      <c r="AD17" s="42">
        <f t="shared" si="20"/>
        <v>0</v>
      </c>
      <c r="AE17" s="42">
        <f t="shared" si="21"/>
        <v>0</v>
      </c>
      <c r="AF17" s="42">
        <f t="shared" si="22"/>
        <v>0</v>
      </c>
      <c r="AG17" s="42">
        <f t="shared" si="23"/>
        <v>0</v>
      </c>
      <c r="AH17" s="42">
        <f t="shared" si="24"/>
        <v>0</v>
      </c>
      <c r="AI17" s="42">
        <f t="shared" si="25"/>
        <v>0</v>
      </c>
      <c r="AJ17" s="42">
        <f t="shared" si="26"/>
        <v>13</v>
      </c>
      <c r="AK17" s="42">
        <f t="shared" si="27"/>
        <v>0</v>
      </c>
      <c r="AL17" s="42">
        <f t="shared" si="28"/>
        <v>0</v>
      </c>
      <c r="AM17" s="42">
        <f t="shared" si="29"/>
        <v>0</v>
      </c>
      <c r="AN17" s="42">
        <f t="shared" si="30"/>
        <v>0</v>
      </c>
      <c r="AO17" s="42">
        <f t="shared" si="31"/>
        <v>0</v>
      </c>
      <c r="AP17" s="42">
        <f t="shared" si="32"/>
        <v>0</v>
      </c>
      <c r="AQ17" s="42">
        <f t="shared" si="33"/>
        <v>0</v>
      </c>
      <c r="AR17" s="42">
        <f t="shared" si="34"/>
        <v>0</v>
      </c>
      <c r="AS17" s="42">
        <f t="shared" si="35"/>
        <v>12</v>
      </c>
      <c r="AT17" s="42">
        <f t="shared" si="36"/>
        <v>0</v>
      </c>
      <c r="AU17" s="42">
        <f t="shared" si="37"/>
        <v>0</v>
      </c>
      <c r="AV17" s="42">
        <f t="shared" si="38"/>
        <v>0</v>
      </c>
      <c r="AW17" s="42">
        <f t="shared" si="39"/>
        <v>0</v>
      </c>
      <c r="AX17" s="42">
        <f t="shared" si="40"/>
        <v>0</v>
      </c>
      <c r="AY17" s="42">
        <f t="shared" si="41"/>
        <v>0</v>
      </c>
      <c r="AZ17" s="42">
        <f t="shared" si="42"/>
        <v>0</v>
      </c>
      <c r="BA17" s="42">
        <f t="shared" si="43"/>
        <v>0</v>
      </c>
      <c r="BB17" s="42">
        <f t="shared" si="44"/>
        <v>0</v>
      </c>
      <c r="BC17" s="42">
        <f t="shared" si="45"/>
        <v>0</v>
      </c>
      <c r="BD17" s="42">
        <f t="shared" si="46"/>
        <v>0</v>
      </c>
      <c r="BE17" s="42">
        <f t="shared" si="47"/>
        <v>0</v>
      </c>
      <c r="BF17" s="42">
        <f t="shared" si="48"/>
        <v>0</v>
      </c>
      <c r="BG17" s="42">
        <f t="shared" si="49"/>
        <v>12</v>
      </c>
      <c r="BH17" s="42">
        <f t="shared" si="50"/>
        <v>0</v>
      </c>
      <c r="BI17" s="42">
        <f t="shared" si="51"/>
        <v>0</v>
      </c>
      <c r="BJ17" s="42">
        <f t="shared" si="52"/>
        <v>0</v>
      </c>
      <c r="BK17" s="42">
        <f t="shared" si="53"/>
        <v>0</v>
      </c>
      <c r="BL17" s="42">
        <f t="shared" si="54"/>
        <v>0</v>
      </c>
      <c r="BM17" s="42">
        <f t="shared" si="55"/>
        <v>0</v>
      </c>
      <c r="BN17" s="42">
        <f t="shared" si="56"/>
        <v>0</v>
      </c>
      <c r="BO17" s="42">
        <f t="shared" si="57"/>
        <v>33</v>
      </c>
      <c r="BP17" s="42">
        <f t="shared" si="58"/>
        <v>0</v>
      </c>
      <c r="BQ17" s="42">
        <f t="shared" si="59"/>
        <v>0</v>
      </c>
      <c r="BR17" s="42">
        <f t="shared" si="60"/>
        <v>0</v>
      </c>
      <c r="BS17" s="42">
        <f t="shared" si="61"/>
        <v>0</v>
      </c>
      <c r="BT17" s="42">
        <f t="shared" si="62"/>
        <v>0</v>
      </c>
      <c r="BU17" s="42">
        <f t="shared" si="63"/>
        <v>0</v>
      </c>
      <c r="BV17" s="42">
        <f t="shared" si="64"/>
        <v>0</v>
      </c>
      <c r="BW17" s="42">
        <f t="shared" si="65"/>
        <v>0</v>
      </c>
      <c r="BX17" s="42">
        <f t="shared" si="66"/>
        <v>0</v>
      </c>
      <c r="BY17" s="42">
        <f t="shared" si="67"/>
        <v>0</v>
      </c>
      <c r="BZ17" s="42">
        <f t="shared" si="68"/>
        <v>0</v>
      </c>
      <c r="CA17" s="42">
        <f t="shared" si="69"/>
        <v>0</v>
      </c>
      <c r="CB17" s="42">
        <f t="shared" si="70"/>
        <v>0</v>
      </c>
      <c r="CC17" s="42">
        <f t="shared" si="71"/>
        <v>0</v>
      </c>
      <c r="CD17" s="42">
        <f t="shared" si="72"/>
        <v>0</v>
      </c>
      <c r="CE17" s="42">
        <f t="shared" si="73"/>
        <v>0</v>
      </c>
      <c r="CF17" s="42">
        <f t="shared" si="74"/>
        <v>0</v>
      </c>
      <c r="CG17" s="42">
        <f t="shared" si="75"/>
        <v>0</v>
      </c>
      <c r="CH17" s="42">
        <f t="shared" si="76"/>
        <v>0</v>
      </c>
      <c r="CI17" s="42">
        <f t="shared" si="77"/>
        <v>0</v>
      </c>
      <c r="CJ17" s="42">
        <f t="shared" si="78"/>
        <v>0</v>
      </c>
      <c r="CK17" s="42">
        <f t="shared" si="79"/>
        <v>0</v>
      </c>
      <c r="CL17" s="42">
        <f t="shared" si="80"/>
        <v>0</v>
      </c>
      <c r="CM17" s="42">
        <f t="shared" si="81"/>
        <v>0</v>
      </c>
      <c r="CN17" s="42">
        <f t="shared" si="82"/>
        <v>0</v>
      </c>
      <c r="CO17" s="42">
        <f t="shared" si="83"/>
        <v>0</v>
      </c>
      <c r="CP17" s="42">
        <f t="shared" si="84"/>
        <v>0</v>
      </c>
      <c r="CQ17" s="42">
        <f t="shared" si="85"/>
        <v>0</v>
      </c>
      <c r="CR17" s="42">
        <f t="shared" si="86"/>
        <v>0</v>
      </c>
      <c r="CS17" s="42">
        <f t="shared" si="87"/>
        <v>0</v>
      </c>
      <c r="CT17" s="42">
        <f t="shared" si="88"/>
        <v>0</v>
      </c>
      <c r="CU17" s="42">
        <f t="shared" si="89"/>
        <v>0</v>
      </c>
      <c r="CV17" s="42">
        <f t="shared" si="90"/>
        <v>0</v>
      </c>
      <c r="CW17" s="42">
        <f t="shared" si="91"/>
        <v>0</v>
      </c>
      <c r="CX17" s="42">
        <f t="shared" si="92"/>
        <v>33</v>
      </c>
      <c r="CY17" s="42">
        <f t="shared" si="93"/>
        <v>0</v>
      </c>
      <c r="CZ17" s="42">
        <f t="shared" si="94"/>
        <v>0</v>
      </c>
      <c r="DA17" s="42">
        <f t="shared" si="95"/>
        <v>0</v>
      </c>
      <c r="DB17" s="42">
        <f t="shared" si="96"/>
        <v>0</v>
      </c>
      <c r="DC17" s="42">
        <f t="shared" si="97"/>
        <v>0</v>
      </c>
      <c r="DD17" s="42">
        <f t="shared" si="98"/>
        <v>0</v>
      </c>
      <c r="DE17" s="42">
        <f t="shared" si="99"/>
        <v>0</v>
      </c>
      <c r="DF17" s="42">
        <f t="shared" si="100"/>
        <v>0</v>
      </c>
      <c r="DG17" s="42">
        <f t="shared" si="101"/>
        <v>32</v>
      </c>
      <c r="DH17" s="42">
        <f t="shared" si="102"/>
        <v>0</v>
      </c>
      <c r="DI17" s="42">
        <f t="shared" si="103"/>
        <v>0</v>
      </c>
      <c r="DJ17" s="42">
        <f t="shared" si="104"/>
        <v>0</v>
      </c>
      <c r="DK17" s="42">
        <f t="shared" si="105"/>
        <v>0</v>
      </c>
      <c r="DL17" s="42">
        <f t="shared" si="106"/>
        <v>0</v>
      </c>
      <c r="DM17" s="42">
        <f t="shared" si="107"/>
        <v>0</v>
      </c>
      <c r="DN17" s="42">
        <f t="shared" si="108"/>
        <v>0</v>
      </c>
      <c r="DO17" s="42">
        <f t="shared" si="109"/>
        <v>0</v>
      </c>
      <c r="DP17" s="42">
        <f t="shared" si="110"/>
        <v>0</v>
      </c>
      <c r="DQ17" s="42">
        <f t="shared" si="111"/>
        <v>0</v>
      </c>
      <c r="DR17" s="42">
        <f t="shared" si="112"/>
        <v>0</v>
      </c>
      <c r="DS17" s="42">
        <f t="shared" si="113"/>
        <v>0</v>
      </c>
      <c r="DT17" s="42">
        <f t="shared" si="114"/>
        <v>0</v>
      </c>
      <c r="DU17" s="42">
        <f t="shared" si="115"/>
        <v>0</v>
      </c>
      <c r="DV17" s="42">
        <f t="shared" si="116"/>
        <v>0</v>
      </c>
      <c r="DW17" s="42">
        <f t="shared" si="117"/>
        <v>0</v>
      </c>
      <c r="DX17" s="42">
        <f t="shared" si="118"/>
        <v>0</v>
      </c>
      <c r="DY17" s="42">
        <f t="shared" si="119"/>
        <v>0</v>
      </c>
      <c r="DZ17" s="42">
        <f t="shared" si="120"/>
        <v>0</v>
      </c>
      <c r="EA17" s="42">
        <f t="shared" si="121"/>
        <v>0</v>
      </c>
      <c r="EB17" s="42">
        <f t="shared" si="122"/>
        <v>0</v>
      </c>
      <c r="EC17" s="42">
        <f t="shared" si="123"/>
        <v>0</v>
      </c>
      <c r="ED17" s="42">
        <f t="shared" si="124"/>
        <v>0</v>
      </c>
      <c r="EE17" s="42">
        <f t="shared" si="125"/>
        <v>0</v>
      </c>
      <c r="EF17" s="42">
        <f t="shared" si="126"/>
        <v>0</v>
      </c>
      <c r="EG17" s="42">
        <f t="shared" si="127"/>
        <v>0</v>
      </c>
      <c r="EH17" s="42">
        <f t="shared" si="128"/>
        <v>0</v>
      </c>
      <c r="EI17" s="42">
        <f t="shared" si="129"/>
        <v>0</v>
      </c>
      <c r="EJ17" s="42">
        <f t="shared" si="130"/>
        <v>0</v>
      </c>
      <c r="EK17" s="42">
        <f t="shared" si="131"/>
        <v>0</v>
      </c>
      <c r="EL17" s="42">
        <f t="shared" si="132"/>
        <v>0</v>
      </c>
      <c r="EM17" s="42">
        <f t="shared" si="133"/>
        <v>0</v>
      </c>
      <c r="EN17" s="42">
        <f t="shared" si="134"/>
        <v>0</v>
      </c>
      <c r="EO17" s="42">
        <f t="shared" si="135"/>
        <v>32</v>
      </c>
      <c r="EP17" s="42"/>
      <c r="EQ17" s="42">
        <f t="shared" si="136"/>
        <v>8</v>
      </c>
      <c r="ER17" s="42">
        <f t="shared" si="137"/>
        <v>9</v>
      </c>
      <c r="ES17" s="42"/>
      <c r="ET17" s="42">
        <f t="shared" si="138"/>
        <v>8</v>
      </c>
      <c r="EU17" s="42" t="e">
        <f>IF(J17=#REF!,IF(H17&lt;#REF!,#REF!,EY17),#REF!)</f>
        <v>#REF!</v>
      </c>
      <c r="EV17" s="42" t="e">
        <f>IF(J17=#REF!,IF(H17&lt;#REF!,0,1))</f>
        <v>#REF!</v>
      </c>
      <c r="EW17" s="42" t="e">
        <f>IF(AND(ET17&gt;=21,ET17&lt;&gt;0),ET17,IF(J17&lt;#REF!,"СТОП",EU17+EV17))</f>
        <v>#REF!</v>
      </c>
      <c r="EX17" s="42"/>
      <c r="EY17" s="42">
        <v>15</v>
      </c>
      <c r="EZ17" s="42">
        <v>16</v>
      </c>
      <c r="FA17" s="42"/>
      <c r="FB17" s="44">
        <f t="shared" si="139"/>
        <v>0</v>
      </c>
      <c r="FC17" s="44">
        <f t="shared" si="140"/>
        <v>0</v>
      </c>
      <c r="FD17" s="44">
        <f t="shared" si="141"/>
        <v>0</v>
      </c>
      <c r="FE17" s="44">
        <f t="shared" si="142"/>
        <v>0</v>
      </c>
      <c r="FF17" s="44">
        <f t="shared" si="143"/>
        <v>0</v>
      </c>
      <c r="FG17" s="44">
        <f t="shared" si="144"/>
        <v>0</v>
      </c>
      <c r="FH17" s="44">
        <f t="shared" si="145"/>
        <v>0</v>
      </c>
      <c r="FI17" s="44">
        <f t="shared" si="146"/>
        <v>13</v>
      </c>
      <c r="FJ17" s="44">
        <f t="shared" si="147"/>
        <v>0</v>
      </c>
      <c r="FK17" s="44">
        <f t="shared" si="148"/>
        <v>0</v>
      </c>
      <c r="FL17" s="44">
        <f t="shared" si="149"/>
        <v>0</v>
      </c>
      <c r="FM17" s="44">
        <f t="shared" si="150"/>
        <v>0</v>
      </c>
      <c r="FN17" s="44">
        <f t="shared" si="151"/>
        <v>0</v>
      </c>
      <c r="FO17" s="44">
        <f t="shared" si="152"/>
        <v>0</v>
      </c>
      <c r="FP17" s="44">
        <f t="shared" si="153"/>
        <v>0</v>
      </c>
      <c r="FQ17" s="44">
        <f t="shared" si="154"/>
        <v>0</v>
      </c>
      <c r="FR17" s="44">
        <f t="shared" si="155"/>
        <v>0</v>
      </c>
      <c r="FS17" s="44">
        <f t="shared" si="156"/>
        <v>0</v>
      </c>
      <c r="FT17" s="44">
        <f t="shared" si="157"/>
        <v>0</v>
      </c>
      <c r="FU17" s="44">
        <f t="shared" si="158"/>
        <v>0</v>
      </c>
      <c r="FV17" s="44">
        <f t="shared" si="159"/>
        <v>0</v>
      </c>
      <c r="FW17" s="44">
        <f t="shared" si="160"/>
        <v>0</v>
      </c>
      <c r="FX17" s="44">
        <f t="shared" si="161"/>
        <v>13</v>
      </c>
      <c r="FY17" s="44">
        <f t="shared" si="162"/>
        <v>0</v>
      </c>
      <c r="FZ17" s="44">
        <f t="shared" si="163"/>
        <v>0</v>
      </c>
      <c r="GA17" s="44">
        <f t="shared" si="164"/>
        <v>0</v>
      </c>
      <c r="GB17" s="44">
        <f t="shared" si="165"/>
        <v>0</v>
      </c>
      <c r="GC17" s="44">
        <f t="shared" si="166"/>
        <v>0</v>
      </c>
      <c r="GD17" s="44">
        <f t="shared" si="167"/>
        <v>0</v>
      </c>
      <c r="GE17" s="44">
        <f t="shared" si="168"/>
        <v>0</v>
      </c>
      <c r="GF17" s="44">
        <f t="shared" si="169"/>
        <v>0</v>
      </c>
      <c r="GG17" s="44">
        <f t="shared" si="170"/>
        <v>12</v>
      </c>
      <c r="GH17" s="44">
        <f t="shared" si="171"/>
        <v>0</v>
      </c>
      <c r="GI17" s="44">
        <f t="shared" si="172"/>
        <v>0</v>
      </c>
      <c r="GJ17" s="44">
        <f t="shared" si="173"/>
        <v>0</v>
      </c>
      <c r="GK17" s="44">
        <f t="shared" si="174"/>
        <v>0</v>
      </c>
      <c r="GL17" s="44">
        <f t="shared" si="175"/>
        <v>0</v>
      </c>
      <c r="GM17" s="44">
        <f t="shared" si="176"/>
        <v>0</v>
      </c>
      <c r="GN17" s="44">
        <f t="shared" si="177"/>
        <v>0</v>
      </c>
      <c r="GO17" s="44">
        <f t="shared" si="178"/>
        <v>0</v>
      </c>
      <c r="GP17" s="44">
        <f t="shared" si="179"/>
        <v>0</v>
      </c>
      <c r="GQ17" s="44">
        <f t="shared" si="180"/>
        <v>0</v>
      </c>
      <c r="GR17" s="44">
        <f t="shared" si="181"/>
        <v>0</v>
      </c>
      <c r="GS17" s="44">
        <f t="shared" si="182"/>
        <v>0</v>
      </c>
      <c r="GT17" s="44">
        <f t="shared" si="183"/>
        <v>0</v>
      </c>
      <c r="GU17" s="44">
        <f t="shared" si="184"/>
        <v>12</v>
      </c>
      <c r="GV17" s="44">
        <f t="shared" si="185"/>
        <v>0</v>
      </c>
      <c r="GW17" s="44">
        <f t="shared" si="186"/>
        <v>0</v>
      </c>
      <c r="GX17" s="44">
        <f t="shared" si="187"/>
        <v>0</v>
      </c>
      <c r="GY17" s="44">
        <f t="shared" si="188"/>
        <v>0</v>
      </c>
      <c r="GZ17" s="44">
        <f t="shared" si="189"/>
        <v>0</v>
      </c>
      <c r="HA17" s="44">
        <f t="shared" si="190"/>
        <v>0</v>
      </c>
      <c r="HB17" s="44">
        <f t="shared" si="191"/>
        <v>0</v>
      </c>
      <c r="HC17" s="44">
        <f t="shared" si="192"/>
        <v>83</v>
      </c>
      <c r="HD17" s="44">
        <f t="shared" si="193"/>
        <v>0</v>
      </c>
      <c r="HE17" s="44">
        <f t="shared" si="194"/>
        <v>0</v>
      </c>
      <c r="HF17" s="44">
        <f t="shared" si="195"/>
        <v>0</v>
      </c>
      <c r="HG17" s="44">
        <f t="shared" si="196"/>
        <v>0</v>
      </c>
      <c r="HH17" s="44">
        <f t="shared" si="197"/>
        <v>0</v>
      </c>
      <c r="HI17" s="44">
        <f t="shared" si="198"/>
        <v>0</v>
      </c>
      <c r="HJ17" s="44">
        <f t="shared" si="199"/>
        <v>0</v>
      </c>
      <c r="HK17" s="44">
        <f t="shared" si="200"/>
        <v>0</v>
      </c>
      <c r="HL17" s="44">
        <f t="shared" si="201"/>
        <v>0</v>
      </c>
      <c r="HM17" s="44">
        <f t="shared" si="202"/>
        <v>0</v>
      </c>
      <c r="HN17" s="44">
        <f t="shared" si="203"/>
        <v>0</v>
      </c>
      <c r="HO17" s="44">
        <f t="shared" si="204"/>
        <v>0</v>
      </c>
      <c r="HP17" s="44">
        <f t="shared" si="205"/>
        <v>0</v>
      </c>
      <c r="HQ17" s="44">
        <f t="shared" si="206"/>
        <v>0</v>
      </c>
      <c r="HR17" s="44">
        <f t="shared" si="207"/>
        <v>83</v>
      </c>
      <c r="HS17" s="44">
        <f t="shared" si="208"/>
        <v>0</v>
      </c>
      <c r="HT17" s="44">
        <f t="shared" si="209"/>
        <v>0</v>
      </c>
      <c r="HU17" s="44">
        <f t="shared" si="210"/>
        <v>0</v>
      </c>
      <c r="HV17" s="44">
        <f t="shared" si="211"/>
        <v>0</v>
      </c>
      <c r="HW17" s="44">
        <f t="shared" si="212"/>
        <v>0</v>
      </c>
      <c r="HX17" s="44">
        <f t="shared" si="213"/>
        <v>0</v>
      </c>
      <c r="HY17" s="44">
        <f t="shared" si="214"/>
        <v>0</v>
      </c>
      <c r="HZ17" s="44">
        <f t="shared" si="215"/>
        <v>0</v>
      </c>
      <c r="IA17" s="44">
        <f t="shared" si="216"/>
        <v>80</v>
      </c>
      <c r="IB17" s="44">
        <f t="shared" si="217"/>
        <v>0</v>
      </c>
      <c r="IC17" s="44">
        <f t="shared" si="218"/>
        <v>0</v>
      </c>
      <c r="ID17" s="44">
        <f t="shared" si="219"/>
        <v>0</v>
      </c>
      <c r="IE17" s="44">
        <f t="shared" si="220"/>
        <v>0</v>
      </c>
      <c r="IF17" s="44">
        <f t="shared" si="221"/>
        <v>0</v>
      </c>
      <c r="IG17" s="44">
        <f t="shared" si="222"/>
        <v>0</v>
      </c>
      <c r="IH17" s="44">
        <f t="shared" si="223"/>
        <v>0</v>
      </c>
      <c r="II17" s="44">
        <f t="shared" si="224"/>
        <v>0</v>
      </c>
      <c r="IJ17" s="44">
        <f t="shared" si="225"/>
        <v>0</v>
      </c>
      <c r="IK17" s="44">
        <f t="shared" si="226"/>
        <v>0</v>
      </c>
      <c r="IL17" s="44">
        <f t="shared" si="227"/>
        <v>0</v>
      </c>
      <c r="IM17" s="44">
        <f t="shared" si="228"/>
        <v>0</v>
      </c>
      <c r="IN17" s="44">
        <f t="shared" si="229"/>
        <v>0</v>
      </c>
      <c r="IO17" s="44">
        <f t="shared" si="230"/>
        <v>80</v>
      </c>
      <c r="IP17" s="42"/>
      <c r="IQ17" s="42"/>
      <c r="IR17" s="42"/>
      <c r="IS17" s="42"/>
      <c r="IT17" s="42"/>
      <c r="IU17" s="42"/>
      <c r="IV17" s="70"/>
      <c r="IW17" s="71"/>
    </row>
    <row r="18" spans="1:257" s="3" customFormat="1" ht="107.25" customHeight="1" thickBot="1" x14ac:dyDescent="2">
      <c r="A18" s="59">
        <v>10</v>
      </c>
      <c r="B18" s="89">
        <v>879</v>
      </c>
      <c r="C18" s="73" t="s">
        <v>184</v>
      </c>
      <c r="D18" s="73" t="s">
        <v>72</v>
      </c>
      <c r="E18" s="60"/>
      <c r="F18" s="46">
        <v>6</v>
      </c>
      <c r="G18" s="39">
        <f t="shared" si="0"/>
        <v>15</v>
      </c>
      <c r="H18" s="47">
        <v>13</v>
      </c>
      <c r="I18" s="39">
        <f t="shared" si="1"/>
        <v>8</v>
      </c>
      <c r="J18" s="45">
        <f t="shared" si="2"/>
        <v>23</v>
      </c>
      <c r="K18" s="41">
        <f t="shared" si="3"/>
        <v>23</v>
      </c>
      <c r="L18" s="42"/>
      <c r="M18" s="43"/>
      <c r="N18" s="42">
        <f t="shared" si="4"/>
        <v>0</v>
      </c>
      <c r="O18" s="42">
        <f t="shared" si="5"/>
        <v>0</v>
      </c>
      <c r="P18" s="42">
        <f t="shared" si="6"/>
        <v>0</v>
      </c>
      <c r="Q18" s="42">
        <f t="shared" si="7"/>
        <v>0</v>
      </c>
      <c r="R18" s="42">
        <f t="shared" si="8"/>
        <v>0</v>
      </c>
      <c r="S18" s="42">
        <f t="shared" si="9"/>
        <v>15</v>
      </c>
      <c r="T18" s="42">
        <f t="shared" si="10"/>
        <v>0</v>
      </c>
      <c r="U18" s="42">
        <f t="shared" si="11"/>
        <v>0</v>
      </c>
      <c r="V18" s="42">
        <f t="shared" si="12"/>
        <v>0</v>
      </c>
      <c r="W18" s="42">
        <f t="shared" si="13"/>
        <v>0</v>
      </c>
      <c r="X18" s="42">
        <f t="shared" si="14"/>
        <v>0</v>
      </c>
      <c r="Y18" s="42">
        <f t="shared" si="15"/>
        <v>0</v>
      </c>
      <c r="Z18" s="42">
        <f t="shared" si="16"/>
        <v>0</v>
      </c>
      <c r="AA18" s="42">
        <f t="shared" si="17"/>
        <v>0</v>
      </c>
      <c r="AB18" s="42">
        <f t="shared" si="18"/>
        <v>0</v>
      </c>
      <c r="AC18" s="42">
        <f t="shared" si="19"/>
        <v>0</v>
      </c>
      <c r="AD18" s="42">
        <f t="shared" si="20"/>
        <v>0</v>
      </c>
      <c r="AE18" s="42">
        <f t="shared" si="21"/>
        <v>0</v>
      </c>
      <c r="AF18" s="42">
        <f t="shared" si="22"/>
        <v>0</v>
      </c>
      <c r="AG18" s="42">
        <f t="shared" si="23"/>
        <v>0</v>
      </c>
      <c r="AH18" s="42">
        <f t="shared" si="24"/>
        <v>0</v>
      </c>
      <c r="AI18" s="42">
        <f t="shared" si="25"/>
        <v>0</v>
      </c>
      <c r="AJ18" s="42">
        <f t="shared" si="26"/>
        <v>15</v>
      </c>
      <c r="AK18" s="42">
        <f t="shared" si="27"/>
        <v>0</v>
      </c>
      <c r="AL18" s="42">
        <f t="shared" si="28"/>
        <v>0</v>
      </c>
      <c r="AM18" s="42">
        <f t="shared" si="29"/>
        <v>0</v>
      </c>
      <c r="AN18" s="42">
        <f t="shared" si="30"/>
        <v>0</v>
      </c>
      <c r="AO18" s="42">
        <f t="shared" si="31"/>
        <v>0</v>
      </c>
      <c r="AP18" s="42">
        <f t="shared" si="32"/>
        <v>0</v>
      </c>
      <c r="AQ18" s="42">
        <f t="shared" si="33"/>
        <v>0</v>
      </c>
      <c r="AR18" s="42">
        <f t="shared" si="34"/>
        <v>0</v>
      </c>
      <c r="AS18" s="42">
        <f t="shared" si="35"/>
        <v>0</v>
      </c>
      <c r="AT18" s="42">
        <f t="shared" si="36"/>
        <v>0</v>
      </c>
      <c r="AU18" s="42">
        <f t="shared" si="37"/>
        <v>0</v>
      </c>
      <c r="AV18" s="42">
        <f t="shared" si="38"/>
        <v>0</v>
      </c>
      <c r="AW18" s="42">
        <f t="shared" si="39"/>
        <v>8</v>
      </c>
      <c r="AX18" s="42">
        <f t="shared" si="40"/>
        <v>0</v>
      </c>
      <c r="AY18" s="42">
        <f t="shared" si="41"/>
        <v>0</v>
      </c>
      <c r="AZ18" s="42">
        <f t="shared" si="42"/>
        <v>0</v>
      </c>
      <c r="BA18" s="42">
        <f t="shared" si="43"/>
        <v>0</v>
      </c>
      <c r="BB18" s="42">
        <f t="shared" si="44"/>
        <v>0</v>
      </c>
      <c r="BC18" s="42">
        <f t="shared" si="45"/>
        <v>0</v>
      </c>
      <c r="BD18" s="42">
        <f t="shared" si="46"/>
        <v>0</v>
      </c>
      <c r="BE18" s="42">
        <f t="shared" si="47"/>
        <v>0</v>
      </c>
      <c r="BF18" s="42">
        <f t="shared" si="48"/>
        <v>0</v>
      </c>
      <c r="BG18" s="42">
        <f t="shared" si="49"/>
        <v>8</v>
      </c>
      <c r="BH18" s="42">
        <f t="shared" si="50"/>
        <v>0</v>
      </c>
      <c r="BI18" s="42">
        <f t="shared" si="51"/>
        <v>0</v>
      </c>
      <c r="BJ18" s="42">
        <f t="shared" si="52"/>
        <v>0</v>
      </c>
      <c r="BK18" s="42">
        <f t="shared" si="53"/>
        <v>0</v>
      </c>
      <c r="BL18" s="42">
        <f t="shared" si="54"/>
        <v>0</v>
      </c>
      <c r="BM18" s="42">
        <f t="shared" si="55"/>
        <v>35</v>
      </c>
      <c r="BN18" s="42">
        <f t="shared" si="56"/>
        <v>0</v>
      </c>
      <c r="BO18" s="42">
        <f t="shared" si="57"/>
        <v>0</v>
      </c>
      <c r="BP18" s="42">
        <f t="shared" si="58"/>
        <v>0</v>
      </c>
      <c r="BQ18" s="42">
        <f t="shared" si="59"/>
        <v>0</v>
      </c>
      <c r="BR18" s="42">
        <f t="shared" si="60"/>
        <v>0</v>
      </c>
      <c r="BS18" s="42">
        <f t="shared" si="61"/>
        <v>0</v>
      </c>
      <c r="BT18" s="42">
        <f t="shared" si="62"/>
        <v>0</v>
      </c>
      <c r="BU18" s="42">
        <f t="shared" si="63"/>
        <v>0</v>
      </c>
      <c r="BV18" s="42">
        <f t="shared" si="64"/>
        <v>0</v>
      </c>
      <c r="BW18" s="42">
        <f t="shared" si="65"/>
        <v>0</v>
      </c>
      <c r="BX18" s="42">
        <f t="shared" si="66"/>
        <v>0</v>
      </c>
      <c r="BY18" s="42">
        <f t="shared" si="67"/>
        <v>0</v>
      </c>
      <c r="BZ18" s="42">
        <f t="shared" si="68"/>
        <v>0</v>
      </c>
      <c r="CA18" s="42">
        <f t="shared" si="69"/>
        <v>0</v>
      </c>
      <c r="CB18" s="42">
        <f t="shared" si="70"/>
        <v>0</v>
      </c>
      <c r="CC18" s="42">
        <f t="shared" si="71"/>
        <v>0</v>
      </c>
      <c r="CD18" s="42">
        <f t="shared" si="72"/>
        <v>0</v>
      </c>
      <c r="CE18" s="42">
        <f t="shared" si="73"/>
        <v>0</v>
      </c>
      <c r="CF18" s="42">
        <f t="shared" si="74"/>
        <v>0</v>
      </c>
      <c r="CG18" s="42">
        <f t="shared" si="75"/>
        <v>0</v>
      </c>
      <c r="CH18" s="42">
        <f t="shared" si="76"/>
        <v>0</v>
      </c>
      <c r="CI18" s="42">
        <f t="shared" si="77"/>
        <v>0</v>
      </c>
      <c r="CJ18" s="42">
        <f t="shared" si="78"/>
        <v>0</v>
      </c>
      <c r="CK18" s="42">
        <f t="shared" si="79"/>
        <v>0</v>
      </c>
      <c r="CL18" s="42">
        <f t="shared" si="80"/>
        <v>0</v>
      </c>
      <c r="CM18" s="42">
        <f t="shared" si="81"/>
        <v>0</v>
      </c>
      <c r="CN18" s="42">
        <f t="shared" si="82"/>
        <v>0</v>
      </c>
      <c r="CO18" s="42">
        <f t="shared" si="83"/>
        <v>0</v>
      </c>
      <c r="CP18" s="42">
        <f t="shared" si="84"/>
        <v>0</v>
      </c>
      <c r="CQ18" s="42">
        <f t="shared" si="85"/>
        <v>0</v>
      </c>
      <c r="CR18" s="42">
        <f t="shared" si="86"/>
        <v>0</v>
      </c>
      <c r="CS18" s="42">
        <f t="shared" si="87"/>
        <v>0</v>
      </c>
      <c r="CT18" s="42">
        <f t="shared" si="88"/>
        <v>0</v>
      </c>
      <c r="CU18" s="42">
        <f t="shared" si="89"/>
        <v>0</v>
      </c>
      <c r="CV18" s="42">
        <f t="shared" si="90"/>
        <v>0</v>
      </c>
      <c r="CW18" s="42">
        <f t="shared" si="91"/>
        <v>0</v>
      </c>
      <c r="CX18" s="42">
        <f t="shared" si="92"/>
        <v>35</v>
      </c>
      <c r="CY18" s="42">
        <f t="shared" si="93"/>
        <v>0</v>
      </c>
      <c r="CZ18" s="42">
        <f t="shared" si="94"/>
        <v>0</v>
      </c>
      <c r="DA18" s="42">
        <f t="shared" si="95"/>
        <v>0</v>
      </c>
      <c r="DB18" s="42">
        <f t="shared" si="96"/>
        <v>0</v>
      </c>
      <c r="DC18" s="42">
        <f t="shared" si="97"/>
        <v>0</v>
      </c>
      <c r="DD18" s="42">
        <f t="shared" si="98"/>
        <v>0</v>
      </c>
      <c r="DE18" s="42">
        <f t="shared" si="99"/>
        <v>0</v>
      </c>
      <c r="DF18" s="42">
        <f t="shared" si="100"/>
        <v>0</v>
      </c>
      <c r="DG18" s="42">
        <f t="shared" si="101"/>
        <v>0</v>
      </c>
      <c r="DH18" s="42">
        <f t="shared" si="102"/>
        <v>0</v>
      </c>
      <c r="DI18" s="42">
        <f t="shared" si="103"/>
        <v>0</v>
      </c>
      <c r="DJ18" s="42">
        <f t="shared" si="104"/>
        <v>0</v>
      </c>
      <c r="DK18" s="42">
        <f t="shared" si="105"/>
        <v>28</v>
      </c>
      <c r="DL18" s="42">
        <f t="shared" si="106"/>
        <v>0</v>
      </c>
      <c r="DM18" s="42">
        <f t="shared" si="107"/>
        <v>0</v>
      </c>
      <c r="DN18" s="42">
        <f t="shared" si="108"/>
        <v>0</v>
      </c>
      <c r="DO18" s="42">
        <f t="shared" si="109"/>
        <v>0</v>
      </c>
      <c r="DP18" s="42">
        <f t="shared" si="110"/>
        <v>0</v>
      </c>
      <c r="DQ18" s="42">
        <f t="shared" si="111"/>
        <v>0</v>
      </c>
      <c r="DR18" s="42">
        <f t="shared" si="112"/>
        <v>0</v>
      </c>
      <c r="DS18" s="42">
        <f t="shared" si="113"/>
        <v>0</v>
      </c>
      <c r="DT18" s="42">
        <f t="shared" si="114"/>
        <v>0</v>
      </c>
      <c r="DU18" s="42">
        <f t="shared" si="115"/>
        <v>0</v>
      </c>
      <c r="DV18" s="42">
        <f t="shared" si="116"/>
        <v>0</v>
      </c>
      <c r="DW18" s="42">
        <f t="shared" si="117"/>
        <v>0</v>
      </c>
      <c r="DX18" s="42">
        <f t="shared" si="118"/>
        <v>0</v>
      </c>
      <c r="DY18" s="42">
        <f t="shared" si="119"/>
        <v>0</v>
      </c>
      <c r="DZ18" s="42">
        <f t="shared" si="120"/>
        <v>0</v>
      </c>
      <c r="EA18" s="42">
        <f t="shared" si="121"/>
        <v>0</v>
      </c>
      <c r="EB18" s="42">
        <f t="shared" si="122"/>
        <v>0</v>
      </c>
      <c r="EC18" s="42">
        <f t="shared" si="123"/>
        <v>0</v>
      </c>
      <c r="ED18" s="42">
        <f t="shared" si="124"/>
        <v>0</v>
      </c>
      <c r="EE18" s="42">
        <f t="shared" si="125"/>
        <v>0</v>
      </c>
      <c r="EF18" s="42">
        <f t="shared" si="126"/>
        <v>0</v>
      </c>
      <c r="EG18" s="42">
        <f t="shared" si="127"/>
        <v>0</v>
      </c>
      <c r="EH18" s="42">
        <f t="shared" si="128"/>
        <v>0</v>
      </c>
      <c r="EI18" s="42">
        <f t="shared" si="129"/>
        <v>0</v>
      </c>
      <c r="EJ18" s="42">
        <f t="shared" si="130"/>
        <v>0</v>
      </c>
      <c r="EK18" s="42">
        <f t="shared" si="131"/>
        <v>0</v>
      </c>
      <c r="EL18" s="42">
        <f t="shared" si="132"/>
        <v>0</v>
      </c>
      <c r="EM18" s="42">
        <f t="shared" si="133"/>
        <v>0</v>
      </c>
      <c r="EN18" s="42">
        <f t="shared" si="134"/>
        <v>0</v>
      </c>
      <c r="EO18" s="42">
        <f t="shared" si="135"/>
        <v>28</v>
      </c>
      <c r="EP18" s="42"/>
      <c r="EQ18" s="42">
        <f t="shared" si="136"/>
        <v>6</v>
      </c>
      <c r="ER18" s="42">
        <f t="shared" si="137"/>
        <v>13</v>
      </c>
      <c r="ES18" s="42"/>
      <c r="ET18" s="42">
        <f t="shared" si="138"/>
        <v>6</v>
      </c>
      <c r="EU18" s="42" t="e">
        <f>IF(J18=#REF!,IF(H18&lt;#REF!,#REF!,EY18),#REF!)</f>
        <v>#REF!</v>
      </c>
      <c r="EV18" s="42" t="e">
        <f>IF(J18=#REF!,IF(H18&lt;#REF!,0,1))</f>
        <v>#REF!</v>
      </c>
      <c r="EW18" s="42" t="e">
        <f>IF(AND(ET18&gt;=21,ET18&lt;&gt;0),ET18,IF(J18&lt;#REF!,"СТОП",EU18+EV18))</f>
        <v>#REF!</v>
      </c>
      <c r="EX18" s="42"/>
      <c r="EY18" s="42">
        <v>15</v>
      </c>
      <c r="EZ18" s="42">
        <v>16</v>
      </c>
      <c r="FA18" s="42"/>
      <c r="FB18" s="44">
        <f t="shared" si="139"/>
        <v>0</v>
      </c>
      <c r="FC18" s="44">
        <f t="shared" si="140"/>
        <v>0</v>
      </c>
      <c r="FD18" s="44">
        <f t="shared" si="141"/>
        <v>0</v>
      </c>
      <c r="FE18" s="44">
        <f t="shared" si="142"/>
        <v>0</v>
      </c>
      <c r="FF18" s="44">
        <f t="shared" si="143"/>
        <v>0</v>
      </c>
      <c r="FG18" s="44">
        <f t="shared" si="144"/>
        <v>15</v>
      </c>
      <c r="FH18" s="44">
        <f t="shared" si="145"/>
        <v>0</v>
      </c>
      <c r="FI18" s="44">
        <f t="shared" si="146"/>
        <v>0</v>
      </c>
      <c r="FJ18" s="44">
        <f t="shared" si="147"/>
        <v>0</v>
      </c>
      <c r="FK18" s="44">
        <f t="shared" si="148"/>
        <v>0</v>
      </c>
      <c r="FL18" s="44">
        <f t="shared" si="149"/>
        <v>0</v>
      </c>
      <c r="FM18" s="44">
        <f t="shared" si="150"/>
        <v>0</v>
      </c>
      <c r="FN18" s="44">
        <f t="shared" si="151"/>
        <v>0</v>
      </c>
      <c r="FO18" s="44">
        <f t="shared" si="152"/>
        <v>0</v>
      </c>
      <c r="FP18" s="44">
        <f t="shared" si="153"/>
        <v>0</v>
      </c>
      <c r="FQ18" s="44">
        <f t="shared" si="154"/>
        <v>0</v>
      </c>
      <c r="FR18" s="44">
        <f t="shared" si="155"/>
        <v>0</v>
      </c>
      <c r="FS18" s="44">
        <f t="shared" si="156"/>
        <v>0</v>
      </c>
      <c r="FT18" s="44">
        <f t="shared" si="157"/>
        <v>0</v>
      </c>
      <c r="FU18" s="44">
        <f t="shared" si="158"/>
        <v>0</v>
      </c>
      <c r="FV18" s="44">
        <f t="shared" si="159"/>
        <v>0</v>
      </c>
      <c r="FW18" s="44">
        <f t="shared" si="160"/>
        <v>0</v>
      </c>
      <c r="FX18" s="44">
        <f t="shared" si="161"/>
        <v>15</v>
      </c>
      <c r="FY18" s="44">
        <f t="shared" si="162"/>
        <v>0</v>
      </c>
      <c r="FZ18" s="44">
        <f t="shared" si="163"/>
        <v>0</v>
      </c>
      <c r="GA18" s="44">
        <f t="shared" si="164"/>
        <v>0</v>
      </c>
      <c r="GB18" s="44">
        <f t="shared" si="165"/>
        <v>0</v>
      </c>
      <c r="GC18" s="44">
        <f t="shared" si="166"/>
        <v>0</v>
      </c>
      <c r="GD18" s="44">
        <f t="shared" si="167"/>
        <v>0</v>
      </c>
      <c r="GE18" s="44">
        <f t="shared" si="168"/>
        <v>0</v>
      </c>
      <c r="GF18" s="44">
        <f t="shared" si="169"/>
        <v>0</v>
      </c>
      <c r="GG18" s="44">
        <f t="shared" si="170"/>
        <v>0</v>
      </c>
      <c r="GH18" s="44">
        <f t="shared" si="171"/>
        <v>0</v>
      </c>
      <c r="GI18" s="44">
        <f t="shared" si="172"/>
        <v>0</v>
      </c>
      <c r="GJ18" s="44">
        <f t="shared" si="173"/>
        <v>0</v>
      </c>
      <c r="GK18" s="44">
        <f t="shared" si="174"/>
        <v>8</v>
      </c>
      <c r="GL18" s="44">
        <f t="shared" si="175"/>
        <v>0</v>
      </c>
      <c r="GM18" s="44">
        <f t="shared" si="176"/>
        <v>0</v>
      </c>
      <c r="GN18" s="44">
        <f t="shared" si="177"/>
        <v>0</v>
      </c>
      <c r="GO18" s="44">
        <f t="shared" si="178"/>
        <v>0</v>
      </c>
      <c r="GP18" s="44">
        <f t="shared" si="179"/>
        <v>0</v>
      </c>
      <c r="GQ18" s="44">
        <f t="shared" si="180"/>
        <v>0</v>
      </c>
      <c r="GR18" s="44">
        <f t="shared" si="181"/>
        <v>0</v>
      </c>
      <c r="GS18" s="44">
        <f t="shared" si="182"/>
        <v>0</v>
      </c>
      <c r="GT18" s="44">
        <f t="shared" si="183"/>
        <v>0</v>
      </c>
      <c r="GU18" s="44">
        <f t="shared" si="184"/>
        <v>8</v>
      </c>
      <c r="GV18" s="44">
        <f t="shared" si="185"/>
        <v>0</v>
      </c>
      <c r="GW18" s="44">
        <f t="shared" si="186"/>
        <v>0</v>
      </c>
      <c r="GX18" s="44">
        <f t="shared" si="187"/>
        <v>0</v>
      </c>
      <c r="GY18" s="44">
        <f t="shared" si="188"/>
        <v>0</v>
      </c>
      <c r="GZ18" s="44">
        <f t="shared" si="189"/>
        <v>0</v>
      </c>
      <c r="HA18" s="44">
        <f t="shared" si="190"/>
        <v>88</v>
      </c>
      <c r="HB18" s="44">
        <f t="shared" si="191"/>
        <v>0</v>
      </c>
      <c r="HC18" s="44">
        <f t="shared" si="192"/>
        <v>0</v>
      </c>
      <c r="HD18" s="44">
        <f t="shared" si="193"/>
        <v>0</v>
      </c>
      <c r="HE18" s="44">
        <f t="shared" si="194"/>
        <v>0</v>
      </c>
      <c r="HF18" s="44">
        <f t="shared" si="195"/>
        <v>0</v>
      </c>
      <c r="HG18" s="44">
        <f t="shared" si="196"/>
        <v>0</v>
      </c>
      <c r="HH18" s="44">
        <f t="shared" si="197"/>
        <v>0</v>
      </c>
      <c r="HI18" s="44">
        <f t="shared" si="198"/>
        <v>0</v>
      </c>
      <c r="HJ18" s="44">
        <f t="shared" si="199"/>
        <v>0</v>
      </c>
      <c r="HK18" s="44">
        <f t="shared" si="200"/>
        <v>0</v>
      </c>
      <c r="HL18" s="44">
        <f t="shared" si="201"/>
        <v>0</v>
      </c>
      <c r="HM18" s="44">
        <f t="shared" si="202"/>
        <v>0</v>
      </c>
      <c r="HN18" s="44">
        <f t="shared" si="203"/>
        <v>0</v>
      </c>
      <c r="HO18" s="44">
        <f t="shared" si="204"/>
        <v>0</v>
      </c>
      <c r="HP18" s="44">
        <f t="shared" si="205"/>
        <v>0</v>
      </c>
      <c r="HQ18" s="44">
        <f t="shared" si="206"/>
        <v>0</v>
      </c>
      <c r="HR18" s="44">
        <f t="shared" si="207"/>
        <v>88</v>
      </c>
      <c r="HS18" s="44">
        <f t="shared" si="208"/>
        <v>0</v>
      </c>
      <c r="HT18" s="44">
        <f t="shared" si="209"/>
        <v>0</v>
      </c>
      <c r="HU18" s="44">
        <f t="shared" si="210"/>
        <v>0</v>
      </c>
      <c r="HV18" s="44">
        <f t="shared" si="211"/>
        <v>0</v>
      </c>
      <c r="HW18" s="44">
        <f t="shared" si="212"/>
        <v>0</v>
      </c>
      <c r="HX18" s="44">
        <f t="shared" si="213"/>
        <v>0</v>
      </c>
      <c r="HY18" s="44">
        <f t="shared" si="214"/>
        <v>0</v>
      </c>
      <c r="HZ18" s="44">
        <f t="shared" si="215"/>
        <v>0</v>
      </c>
      <c r="IA18" s="44">
        <f t="shared" si="216"/>
        <v>0</v>
      </c>
      <c r="IB18" s="44">
        <f t="shared" si="217"/>
        <v>0</v>
      </c>
      <c r="IC18" s="44">
        <f t="shared" si="218"/>
        <v>0</v>
      </c>
      <c r="ID18" s="44">
        <f t="shared" si="219"/>
        <v>0</v>
      </c>
      <c r="IE18" s="44">
        <f t="shared" si="220"/>
        <v>70</v>
      </c>
      <c r="IF18" s="44">
        <f t="shared" si="221"/>
        <v>0</v>
      </c>
      <c r="IG18" s="44">
        <f t="shared" si="222"/>
        <v>0</v>
      </c>
      <c r="IH18" s="44">
        <f t="shared" si="223"/>
        <v>0</v>
      </c>
      <c r="II18" s="44">
        <f t="shared" si="224"/>
        <v>0</v>
      </c>
      <c r="IJ18" s="44">
        <f t="shared" si="225"/>
        <v>0</v>
      </c>
      <c r="IK18" s="44">
        <f t="shared" si="226"/>
        <v>0</v>
      </c>
      <c r="IL18" s="44">
        <f t="shared" si="227"/>
        <v>0</v>
      </c>
      <c r="IM18" s="44">
        <f t="shared" si="228"/>
        <v>0</v>
      </c>
      <c r="IN18" s="44">
        <f t="shared" si="229"/>
        <v>0</v>
      </c>
      <c r="IO18" s="44">
        <f t="shared" si="230"/>
        <v>70</v>
      </c>
      <c r="IP18" s="42"/>
      <c r="IQ18" s="42"/>
      <c r="IR18" s="42"/>
      <c r="IS18" s="42"/>
      <c r="IT18" s="42"/>
      <c r="IU18" s="42"/>
      <c r="IV18" s="70"/>
      <c r="IW18" s="71"/>
    </row>
    <row r="19" spans="1:257" s="3" customFormat="1" ht="107.25" customHeight="1" thickBot="1" x14ac:dyDescent="2">
      <c r="A19" s="72">
        <v>11</v>
      </c>
      <c r="B19" s="89">
        <v>67</v>
      </c>
      <c r="C19" s="73" t="s">
        <v>64</v>
      </c>
      <c r="D19" s="73" t="s">
        <v>65</v>
      </c>
      <c r="E19" s="60"/>
      <c r="F19" s="46">
        <v>11</v>
      </c>
      <c r="G19" s="39">
        <f t="shared" si="0"/>
        <v>10</v>
      </c>
      <c r="H19" s="47">
        <v>10</v>
      </c>
      <c r="I19" s="39">
        <f t="shared" si="1"/>
        <v>11</v>
      </c>
      <c r="J19" s="45">
        <f t="shared" si="2"/>
        <v>21</v>
      </c>
      <c r="K19" s="41">
        <f t="shared" si="3"/>
        <v>21</v>
      </c>
      <c r="L19" s="42"/>
      <c r="M19" s="43"/>
      <c r="N19" s="42">
        <f t="shared" si="4"/>
        <v>0</v>
      </c>
      <c r="O19" s="42">
        <f t="shared" si="5"/>
        <v>0</v>
      </c>
      <c r="P19" s="42">
        <f t="shared" si="6"/>
        <v>0</v>
      </c>
      <c r="Q19" s="42">
        <f t="shared" si="7"/>
        <v>0</v>
      </c>
      <c r="R19" s="42">
        <f t="shared" si="8"/>
        <v>0</v>
      </c>
      <c r="S19" s="42">
        <f t="shared" si="9"/>
        <v>0</v>
      </c>
      <c r="T19" s="42">
        <f t="shared" si="10"/>
        <v>0</v>
      </c>
      <c r="U19" s="42">
        <f t="shared" si="11"/>
        <v>0</v>
      </c>
      <c r="V19" s="42">
        <f t="shared" si="12"/>
        <v>0</v>
      </c>
      <c r="W19" s="42">
        <f t="shared" si="13"/>
        <v>0</v>
      </c>
      <c r="X19" s="42">
        <f t="shared" si="14"/>
        <v>10</v>
      </c>
      <c r="Y19" s="42">
        <f t="shared" si="15"/>
        <v>0</v>
      </c>
      <c r="Z19" s="42">
        <f t="shared" si="16"/>
        <v>0</v>
      </c>
      <c r="AA19" s="42">
        <f t="shared" si="17"/>
        <v>0</v>
      </c>
      <c r="AB19" s="42">
        <f t="shared" si="18"/>
        <v>0</v>
      </c>
      <c r="AC19" s="42">
        <f t="shared" si="19"/>
        <v>0</v>
      </c>
      <c r="AD19" s="42">
        <f t="shared" si="20"/>
        <v>0</v>
      </c>
      <c r="AE19" s="42">
        <f t="shared" si="21"/>
        <v>0</v>
      </c>
      <c r="AF19" s="42">
        <f t="shared" si="22"/>
        <v>0</v>
      </c>
      <c r="AG19" s="42">
        <f t="shared" si="23"/>
        <v>0</v>
      </c>
      <c r="AH19" s="42">
        <f t="shared" si="24"/>
        <v>0</v>
      </c>
      <c r="AI19" s="42">
        <f t="shared" si="25"/>
        <v>0</v>
      </c>
      <c r="AJ19" s="42">
        <f t="shared" si="26"/>
        <v>10</v>
      </c>
      <c r="AK19" s="42">
        <f t="shared" si="27"/>
        <v>0</v>
      </c>
      <c r="AL19" s="42">
        <f t="shared" si="28"/>
        <v>0</v>
      </c>
      <c r="AM19" s="42">
        <f t="shared" si="29"/>
        <v>0</v>
      </c>
      <c r="AN19" s="42">
        <f t="shared" si="30"/>
        <v>0</v>
      </c>
      <c r="AO19" s="42">
        <f t="shared" si="31"/>
        <v>0</v>
      </c>
      <c r="AP19" s="42">
        <f t="shared" si="32"/>
        <v>0</v>
      </c>
      <c r="AQ19" s="42">
        <f t="shared" si="33"/>
        <v>0</v>
      </c>
      <c r="AR19" s="42">
        <f t="shared" si="34"/>
        <v>0</v>
      </c>
      <c r="AS19" s="42">
        <f t="shared" si="35"/>
        <v>0</v>
      </c>
      <c r="AT19" s="42">
        <f t="shared" si="36"/>
        <v>11</v>
      </c>
      <c r="AU19" s="42">
        <f t="shared" si="37"/>
        <v>0</v>
      </c>
      <c r="AV19" s="42">
        <f t="shared" si="38"/>
        <v>0</v>
      </c>
      <c r="AW19" s="42">
        <f t="shared" si="39"/>
        <v>0</v>
      </c>
      <c r="AX19" s="42">
        <f t="shared" si="40"/>
        <v>0</v>
      </c>
      <c r="AY19" s="42">
        <f t="shared" si="41"/>
        <v>0</v>
      </c>
      <c r="AZ19" s="42">
        <f t="shared" si="42"/>
        <v>0</v>
      </c>
      <c r="BA19" s="42">
        <f t="shared" si="43"/>
        <v>0</v>
      </c>
      <c r="BB19" s="42">
        <f t="shared" si="44"/>
        <v>0</v>
      </c>
      <c r="BC19" s="42">
        <f t="shared" si="45"/>
        <v>0</v>
      </c>
      <c r="BD19" s="42">
        <f t="shared" si="46"/>
        <v>0</v>
      </c>
      <c r="BE19" s="42">
        <f t="shared" si="47"/>
        <v>0</v>
      </c>
      <c r="BF19" s="42">
        <f t="shared" si="48"/>
        <v>0</v>
      </c>
      <c r="BG19" s="42">
        <f t="shared" si="49"/>
        <v>11</v>
      </c>
      <c r="BH19" s="42">
        <f t="shared" si="50"/>
        <v>0</v>
      </c>
      <c r="BI19" s="42">
        <f t="shared" si="51"/>
        <v>0</v>
      </c>
      <c r="BJ19" s="42">
        <f t="shared" si="52"/>
        <v>0</v>
      </c>
      <c r="BK19" s="42">
        <f t="shared" si="53"/>
        <v>0</v>
      </c>
      <c r="BL19" s="42">
        <f t="shared" si="54"/>
        <v>0</v>
      </c>
      <c r="BM19" s="42">
        <f t="shared" si="55"/>
        <v>0</v>
      </c>
      <c r="BN19" s="42">
        <f t="shared" si="56"/>
        <v>0</v>
      </c>
      <c r="BO19" s="42">
        <f t="shared" si="57"/>
        <v>0</v>
      </c>
      <c r="BP19" s="42">
        <f t="shared" si="58"/>
        <v>0</v>
      </c>
      <c r="BQ19" s="42">
        <f t="shared" si="59"/>
        <v>0</v>
      </c>
      <c r="BR19" s="42">
        <f t="shared" si="60"/>
        <v>30</v>
      </c>
      <c r="BS19" s="42">
        <f t="shared" si="61"/>
        <v>0</v>
      </c>
      <c r="BT19" s="42">
        <f t="shared" si="62"/>
        <v>0</v>
      </c>
      <c r="BU19" s="42">
        <f t="shared" si="63"/>
        <v>0</v>
      </c>
      <c r="BV19" s="42">
        <f t="shared" si="64"/>
        <v>0</v>
      </c>
      <c r="BW19" s="42">
        <f t="shared" si="65"/>
        <v>0</v>
      </c>
      <c r="BX19" s="42">
        <f t="shared" si="66"/>
        <v>0</v>
      </c>
      <c r="BY19" s="42">
        <f t="shared" si="67"/>
        <v>0</v>
      </c>
      <c r="BZ19" s="42">
        <f t="shared" si="68"/>
        <v>0</v>
      </c>
      <c r="CA19" s="42">
        <f t="shared" si="69"/>
        <v>0</v>
      </c>
      <c r="CB19" s="42">
        <f t="shared" si="70"/>
        <v>0</v>
      </c>
      <c r="CC19" s="42">
        <f t="shared" si="71"/>
        <v>0</v>
      </c>
      <c r="CD19" s="42">
        <f t="shared" si="72"/>
        <v>0</v>
      </c>
      <c r="CE19" s="42">
        <f t="shared" si="73"/>
        <v>0</v>
      </c>
      <c r="CF19" s="42">
        <f t="shared" si="74"/>
        <v>0</v>
      </c>
      <c r="CG19" s="42">
        <f t="shared" si="75"/>
        <v>0</v>
      </c>
      <c r="CH19" s="42">
        <f t="shared" si="76"/>
        <v>0</v>
      </c>
      <c r="CI19" s="42">
        <f t="shared" si="77"/>
        <v>0</v>
      </c>
      <c r="CJ19" s="42">
        <f t="shared" si="78"/>
        <v>0</v>
      </c>
      <c r="CK19" s="42">
        <f t="shared" si="79"/>
        <v>0</v>
      </c>
      <c r="CL19" s="42">
        <f t="shared" si="80"/>
        <v>0</v>
      </c>
      <c r="CM19" s="42">
        <f t="shared" si="81"/>
        <v>0</v>
      </c>
      <c r="CN19" s="42">
        <f t="shared" si="82"/>
        <v>0</v>
      </c>
      <c r="CO19" s="42">
        <f t="shared" si="83"/>
        <v>0</v>
      </c>
      <c r="CP19" s="42">
        <f t="shared" si="84"/>
        <v>0</v>
      </c>
      <c r="CQ19" s="42">
        <f t="shared" si="85"/>
        <v>0</v>
      </c>
      <c r="CR19" s="42">
        <f t="shared" si="86"/>
        <v>0</v>
      </c>
      <c r="CS19" s="42">
        <f t="shared" si="87"/>
        <v>0</v>
      </c>
      <c r="CT19" s="42">
        <f t="shared" si="88"/>
        <v>0</v>
      </c>
      <c r="CU19" s="42">
        <f t="shared" si="89"/>
        <v>0</v>
      </c>
      <c r="CV19" s="42">
        <f t="shared" si="90"/>
        <v>0</v>
      </c>
      <c r="CW19" s="42">
        <f t="shared" si="91"/>
        <v>0</v>
      </c>
      <c r="CX19" s="42">
        <f t="shared" si="92"/>
        <v>30</v>
      </c>
      <c r="CY19" s="42">
        <f t="shared" si="93"/>
        <v>0</v>
      </c>
      <c r="CZ19" s="42">
        <f t="shared" si="94"/>
        <v>0</v>
      </c>
      <c r="DA19" s="42">
        <f t="shared" si="95"/>
        <v>0</v>
      </c>
      <c r="DB19" s="42">
        <f t="shared" si="96"/>
        <v>0</v>
      </c>
      <c r="DC19" s="42">
        <f t="shared" si="97"/>
        <v>0</v>
      </c>
      <c r="DD19" s="42">
        <f t="shared" si="98"/>
        <v>0</v>
      </c>
      <c r="DE19" s="42">
        <f t="shared" si="99"/>
        <v>0</v>
      </c>
      <c r="DF19" s="42">
        <f t="shared" si="100"/>
        <v>0</v>
      </c>
      <c r="DG19" s="42">
        <f t="shared" si="101"/>
        <v>0</v>
      </c>
      <c r="DH19" s="42">
        <f t="shared" si="102"/>
        <v>31</v>
      </c>
      <c r="DI19" s="42">
        <f t="shared" si="103"/>
        <v>0</v>
      </c>
      <c r="DJ19" s="42">
        <f t="shared" si="104"/>
        <v>0</v>
      </c>
      <c r="DK19" s="42">
        <f t="shared" si="105"/>
        <v>0</v>
      </c>
      <c r="DL19" s="42">
        <f t="shared" si="106"/>
        <v>0</v>
      </c>
      <c r="DM19" s="42">
        <f t="shared" si="107"/>
        <v>0</v>
      </c>
      <c r="DN19" s="42">
        <f t="shared" si="108"/>
        <v>0</v>
      </c>
      <c r="DO19" s="42">
        <f t="shared" si="109"/>
        <v>0</v>
      </c>
      <c r="DP19" s="42">
        <f t="shared" si="110"/>
        <v>0</v>
      </c>
      <c r="DQ19" s="42">
        <f t="shared" si="111"/>
        <v>0</v>
      </c>
      <c r="DR19" s="42">
        <f t="shared" si="112"/>
        <v>0</v>
      </c>
      <c r="DS19" s="42">
        <f t="shared" si="113"/>
        <v>0</v>
      </c>
      <c r="DT19" s="42">
        <f t="shared" si="114"/>
        <v>0</v>
      </c>
      <c r="DU19" s="42">
        <f t="shared" si="115"/>
        <v>0</v>
      </c>
      <c r="DV19" s="42">
        <f t="shared" si="116"/>
        <v>0</v>
      </c>
      <c r="DW19" s="42">
        <f t="shared" si="117"/>
        <v>0</v>
      </c>
      <c r="DX19" s="42">
        <f t="shared" si="118"/>
        <v>0</v>
      </c>
      <c r="DY19" s="42">
        <f t="shared" si="119"/>
        <v>0</v>
      </c>
      <c r="DZ19" s="42">
        <f t="shared" si="120"/>
        <v>0</v>
      </c>
      <c r="EA19" s="42">
        <f t="shared" si="121"/>
        <v>0</v>
      </c>
      <c r="EB19" s="42">
        <f t="shared" si="122"/>
        <v>0</v>
      </c>
      <c r="EC19" s="42">
        <f t="shared" si="123"/>
        <v>0</v>
      </c>
      <c r="ED19" s="42">
        <f t="shared" si="124"/>
        <v>0</v>
      </c>
      <c r="EE19" s="42">
        <f t="shared" si="125"/>
        <v>0</v>
      </c>
      <c r="EF19" s="42">
        <f t="shared" si="126"/>
        <v>0</v>
      </c>
      <c r="EG19" s="42">
        <f t="shared" si="127"/>
        <v>0</v>
      </c>
      <c r="EH19" s="42">
        <f t="shared" si="128"/>
        <v>0</v>
      </c>
      <c r="EI19" s="42">
        <f t="shared" si="129"/>
        <v>0</v>
      </c>
      <c r="EJ19" s="42">
        <f t="shared" si="130"/>
        <v>0</v>
      </c>
      <c r="EK19" s="42">
        <f t="shared" si="131"/>
        <v>0</v>
      </c>
      <c r="EL19" s="42">
        <f t="shared" si="132"/>
        <v>0</v>
      </c>
      <c r="EM19" s="42">
        <f t="shared" si="133"/>
        <v>0</v>
      </c>
      <c r="EN19" s="42">
        <f t="shared" si="134"/>
        <v>0</v>
      </c>
      <c r="EO19" s="42">
        <f t="shared" si="135"/>
        <v>31</v>
      </c>
      <c r="EP19" s="42"/>
      <c r="EQ19" s="42">
        <f t="shared" si="136"/>
        <v>11</v>
      </c>
      <c r="ER19" s="42">
        <f t="shared" si="137"/>
        <v>10</v>
      </c>
      <c r="ES19" s="42"/>
      <c r="ET19" s="42">
        <f t="shared" si="138"/>
        <v>10</v>
      </c>
      <c r="EU19" s="42" t="e">
        <f>IF(J19=#REF!,IF(H19&lt;#REF!,#REF!,EY19),#REF!)</f>
        <v>#REF!</v>
      </c>
      <c r="EV19" s="42" t="e">
        <f>IF(J19=#REF!,IF(H19&lt;#REF!,0,1))</f>
        <v>#REF!</v>
      </c>
      <c r="EW19" s="42" t="e">
        <f>IF(AND(ET19&gt;=21,ET19&lt;&gt;0),ET19,IF(J19&lt;#REF!,"СТОП",EU19+EV19))</f>
        <v>#REF!</v>
      </c>
      <c r="EX19" s="42"/>
      <c r="EY19" s="42">
        <v>15</v>
      </c>
      <c r="EZ19" s="42">
        <v>16</v>
      </c>
      <c r="FA19" s="42"/>
      <c r="FB19" s="44">
        <f t="shared" si="139"/>
        <v>0</v>
      </c>
      <c r="FC19" s="44">
        <f t="shared" si="140"/>
        <v>0</v>
      </c>
      <c r="FD19" s="44">
        <f t="shared" si="141"/>
        <v>0</v>
      </c>
      <c r="FE19" s="44">
        <f t="shared" si="142"/>
        <v>0</v>
      </c>
      <c r="FF19" s="44">
        <f t="shared" si="143"/>
        <v>0</v>
      </c>
      <c r="FG19" s="44">
        <f t="shared" si="144"/>
        <v>0</v>
      </c>
      <c r="FH19" s="44">
        <f t="shared" si="145"/>
        <v>0</v>
      </c>
      <c r="FI19" s="44">
        <f t="shared" si="146"/>
        <v>0</v>
      </c>
      <c r="FJ19" s="44">
        <f t="shared" si="147"/>
        <v>0</v>
      </c>
      <c r="FK19" s="44">
        <f t="shared" si="148"/>
        <v>0</v>
      </c>
      <c r="FL19" s="44">
        <f t="shared" si="149"/>
        <v>10</v>
      </c>
      <c r="FM19" s="44">
        <f t="shared" si="150"/>
        <v>0</v>
      </c>
      <c r="FN19" s="44">
        <f t="shared" si="151"/>
        <v>0</v>
      </c>
      <c r="FO19" s="44">
        <f t="shared" si="152"/>
        <v>0</v>
      </c>
      <c r="FP19" s="44">
        <f t="shared" si="153"/>
        <v>0</v>
      </c>
      <c r="FQ19" s="44">
        <f t="shared" si="154"/>
        <v>0</v>
      </c>
      <c r="FR19" s="44">
        <f t="shared" si="155"/>
        <v>0</v>
      </c>
      <c r="FS19" s="44">
        <f t="shared" si="156"/>
        <v>0</v>
      </c>
      <c r="FT19" s="44">
        <f t="shared" si="157"/>
        <v>0</v>
      </c>
      <c r="FU19" s="44">
        <f t="shared" si="158"/>
        <v>0</v>
      </c>
      <c r="FV19" s="44">
        <f t="shared" si="159"/>
        <v>0</v>
      </c>
      <c r="FW19" s="44">
        <f t="shared" si="160"/>
        <v>0</v>
      </c>
      <c r="FX19" s="44">
        <f t="shared" si="161"/>
        <v>10</v>
      </c>
      <c r="FY19" s="44">
        <f t="shared" si="162"/>
        <v>0</v>
      </c>
      <c r="FZ19" s="44">
        <f t="shared" si="163"/>
        <v>0</v>
      </c>
      <c r="GA19" s="44">
        <f t="shared" si="164"/>
        <v>0</v>
      </c>
      <c r="GB19" s="44">
        <f t="shared" si="165"/>
        <v>0</v>
      </c>
      <c r="GC19" s="44">
        <f t="shared" si="166"/>
        <v>0</v>
      </c>
      <c r="GD19" s="44">
        <f t="shared" si="167"/>
        <v>0</v>
      </c>
      <c r="GE19" s="44">
        <f t="shared" si="168"/>
        <v>0</v>
      </c>
      <c r="GF19" s="44">
        <f t="shared" si="169"/>
        <v>0</v>
      </c>
      <c r="GG19" s="44">
        <f t="shared" si="170"/>
        <v>0</v>
      </c>
      <c r="GH19" s="44">
        <f t="shared" si="171"/>
        <v>11</v>
      </c>
      <c r="GI19" s="44">
        <f t="shared" si="172"/>
        <v>0</v>
      </c>
      <c r="GJ19" s="44">
        <f t="shared" si="173"/>
        <v>0</v>
      </c>
      <c r="GK19" s="44">
        <f t="shared" si="174"/>
        <v>0</v>
      </c>
      <c r="GL19" s="44">
        <f t="shared" si="175"/>
        <v>0</v>
      </c>
      <c r="GM19" s="44">
        <f t="shared" si="176"/>
        <v>0</v>
      </c>
      <c r="GN19" s="44">
        <f t="shared" si="177"/>
        <v>0</v>
      </c>
      <c r="GO19" s="44">
        <f t="shared" si="178"/>
        <v>0</v>
      </c>
      <c r="GP19" s="44">
        <f t="shared" si="179"/>
        <v>0</v>
      </c>
      <c r="GQ19" s="44">
        <f t="shared" si="180"/>
        <v>0</v>
      </c>
      <c r="GR19" s="44">
        <f t="shared" si="181"/>
        <v>0</v>
      </c>
      <c r="GS19" s="44">
        <f t="shared" si="182"/>
        <v>0</v>
      </c>
      <c r="GT19" s="44">
        <f t="shared" si="183"/>
        <v>0</v>
      </c>
      <c r="GU19" s="44">
        <f t="shared" si="184"/>
        <v>11</v>
      </c>
      <c r="GV19" s="44">
        <f t="shared" si="185"/>
        <v>0</v>
      </c>
      <c r="GW19" s="44">
        <f t="shared" si="186"/>
        <v>0</v>
      </c>
      <c r="GX19" s="44">
        <f t="shared" si="187"/>
        <v>0</v>
      </c>
      <c r="GY19" s="44">
        <f t="shared" si="188"/>
        <v>0</v>
      </c>
      <c r="GZ19" s="44">
        <f t="shared" si="189"/>
        <v>0</v>
      </c>
      <c r="HA19" s="44">
        <f t="shared" si="190"/>
        <v>0</v>
      </c>
      <c r="HB19" s="44">
        <f t="shared" si="191"/>
        <v>0</v>
      </c>
      <c r="HC19" s="44">
        <f t="shared" si="192"/>
        <v>0</v>
      </c>
      <c r="HD19" s="44">
        <f t="shared" si="193"/>
        <v>0</v>
      </c>
      <c r="HE19" s="44">
        <f t="shared" si="194"/>
        <v>0</v>
      </c>
      <c r="HF19" s="44">
        <f t="shared" si="195"/>
        <v>75</v>
      </c>
      <c r="HG19" s="44">
        <f t="shared" si="196"/>
        <v>0</v>
      </c>
      <c r="HH19" s="44">
        <f t="shared" si="197"/>
        <v>0</v>
      </c>
      <c r="HI19" s="44">
        <f t="shared" si="198"/>
        <v>0</v>
      </c>
      <c r="HJ19" s="44">
        <f t="shared" si="199"/>
        <v>0</v>
      </c>
      <c r="HK19" s="44">
        <f t="shared" si="200"/>
        <v>0</v>
      </c>
      <c r="HL19" s="44">
        <f t="shared" si="201"/>
        <v>0</v>
      </c>
      <c r="HM19" s="44">
        <f t="shared" si="202"/>
        <v>0</v>
      </c>
      <c r="HN19" s="44">
        <f t="shared" si="203"/>
        <v>0</v>
      </c>
      <c r="HO19" s="44">
        <f t="shared" si="204"/>
        <v>0</v>
      </c>
      <c r="HP19" s="44">
        <f t="shared" si="205"/>
        <v>0</v>
      </c>
      <c r="HQ19" s="44">
        <f t="shared" si="206"/>
        <v>0</v>
      </c>
      <c r="HR19" s="44">
        <f t="shared" si="207"/>
        <v>75</v>
      </c>
      <c r="HS19" s="44">
        <f t="shared" si="208"/>
        <v>0</v>
      </c>
      <c r="HT19" s="44">
        <f t="shared" si="209"/>
        <v>0</v>
      </c>
      <c r="HU19" s="44">
        <f t="shared" si="210"/>
        <v>0</v>
      </c>
      <c r="HV19" s="44">
        <f t="shared" si="211"/>
        <v>0</v>
      </c>
      <c r="HW19" s="44">
        <f t="shared" si="212"/>
        <v>0</v>
      </c>
      <c r="HX19" s="44">
        <f t="shared" si="213"/>
        <v>0</v>
      </c>
      <c r="HY19" s="44">
        <f t="shared" si="214"/>
        <v>0</v>
      </c>
      <c r="HZ19" s="44">
        <f t="shared" si="215"/>
        <v>0</v>
      </c>
      <c r="IA19" s="44">
        <f t="shared" si="216"/>
        <v>0</v>
      </c>
      <c r="IB19" s="44">
        <f t="shared" si="217"/>
        <v>78</v>
      </c>
      <c r="IC19" s="44">
        <f t="shared" si="218"/>
        <v>0</v>
      </c>
      <c r="ID19" s="44">
        <f t="shared" si="219"/>
        <v>0</v>
      </c>
      <c r="IE19" s="44">
        <f t="shared" si="220"/>
        <v>0</v>
      </c>
      <c r="IF19" s="44">
        <f t="shared" si="221"/>
        <v>0</v>
      </c>
      <c r="IG19" s="44">
        <f t="shared" si="222"/>
        <v>0</v>
      </c>
      <c r="IH19" s="44">
        <f t="shared" si="223"/>
        <v>0</v>
      </c>
      <c r="II19" s="44">
        <f t="shared" si="224"/>
        <v>0</v>
      </c>
      <c r="IJ19" s="44">
        <f t="shared" si="225"/>
        <v>0</v>
      </c>
      <c r="IK19" s="44">
        <f t="shared" si="226"/>
        <v>0</v>
      </c>
      <c r="IL19" s="44">
        <f t="shared" si="227"/>
        <v>0</v>
      </c>
      <c r="IM19" s="44">
        <f t="shared" si="228"/>
        <v>0</v>
      </c>
      <c r="IN19" s="44">
        <f t="shared" si="229"/>
        <v>0</v>
      </c>
      <c r="IO19" s="44">
        <f t="shared" si="230"/>
        <v>78</v>
      </c>
      <c r="IP19" s="42"/>
      <c r="IQ19" s="42"/>
      <c r="IR19" s="42"/>
      <c r="IS19" s="42"/>
      <c r="IT19" s="42"/>
      <c r="IU19" s="42"/>
      <c r="IV19" s="70"/>
      <c r="IW19" s="71"/>
    </row>
    <row r="20" spans="1:257" s="3" customFormat="1" ht="115.2" thickBot="1" x14ac:dyDescent="2">
      <c r="A20" s="72">
        <v>12</v>
      </c>
      <c r="B20" s="89">
        <v>686</v>
      </c>
      <c r="C20" s="73" t="s">
        <v>197</v>
      </c>
      <c r="D20" s="73" t="s">
        <v>123</v>
      </c>
      <c r="E20" s="60"/>
      <c r="F20" s="46">
        <v>12</v>
      </c>
      <c r="G20" s="39">
        <f t="shared" si="0"/>
        <v>9</v>
      </c>
      <c r="H20" s="47">
        <v>11</v>
      </c>
      <c r="I20" s="39">
        <f t="shared" si="1"/>
        <v>10</v>
      </c>
      <c r="J20" s="45">
        <f t="shared" si="2"/>
        <v>19</v>
      </c>
      <c r="K20" s="41">
        <f t="shared" si="3"/>
        <v>19</v>
      </c>
      <c r="L20" s="42"/>
      <c r="M20" s="43"/>
      <c r="N20" s="42">
        <f t="shared" si="4"/>
        <v>0</v>
      </c>
      <c r="O20" s="42">
        <f t="shared" si="5"/>
        <v>0</v>
      </c>
      <c r="P20" s="42">
        <f t="shared" si="6"/>
        <v>0</v>
      </c>
      <c r="Q20" s="42">
        <f t="shared" si="7"/>
        <v>0</v>
      </c>
      <c r="R20" s="42">
        <f t="shared" si="8"/>
        <v>0</v>
      </c>
      <c r="S20" s="42">
        <f t="shared" si="9"/>
        <v>0</v>
      </c>
      <c r="T20" s="42">
        <f t="shared" si="10"/>
        <v>0</v>
      </c>
      <c r="U20" s="42">
        <f t="shared" si="11"/>
        <v>0</v>
      </c>
      <c r="V20" s="42">
        <f t="shared" si="12"/>
        <v>0</v>
      </c>
      <c r="W20" s="42">
        <f t="shared" si="13"/>
        <v>0</v>
      </c>
      <c r="X20" s="42">
        <f t="shared" si="14"/>
        <v>0</v>
      </c>
      <c r="Y20" s="42">
        <f t="shared" si="15"/>
        <v>9</v>
      </c>
      <c r="Z20" s="42">
        <f t="shared" si="16"/>
        <v>0</v>
      </c>
      <c r="AA20" s="42">
        <f t="shared" si="17"/>
        <v>0</v>
      </c>
      <c r="AB20" s="42">
        <f t="shared" si="18"/>
        <v>0</v>
      </c>
      <c r="AC20" s="42">
        <f t="shared" si="19"/>
        <v>0</v>
      </c>
      <c r="AD20" s="42">
        <f t="shared" si="20"/>
        <v>0</v>
      </c>
      <c r="AE20" s="42">
        <f t="shared" si="21"/>
        <v>0</v>
      </c>
      <c r="AF20" s="42">
        <f t="shared" si="22"/>
        <v>0</v>
      </c>
      <c r="AG20" s="42">
        <f t="shared" si="23"/>
        <v>0</v>
      </c>
      <c r="AH20" s="42">
        <f t="shared" si="24"/>
        <v>0</v>
      </c>
      <c r="AI20" s="42">
        <f t="shared" si="25"/>
        <v>0</v>
      </c>
      <c r="AJ20" s="42">
        <f t="shared" si="26"/>
        <v>9</v>
      </c>
      <c r="AK20" s="42">
        <f t="shared" si="27"/>
        <v>0</v>
      </c>
      <c r="AL20" s="42">
        <f t="shared" si="28"/>
        <v>0</v>
      </c>
      <c r="AM20" s="42">
        <f t="shared" si="29"/>
        <v>0</v>
      </c>
      <c r="AN20" s="42">
        <f t="shared" si="30"/>
        <v>0</v>
      </c>
      <c r="AO20" s="42">
        <f t="shared" si="31"/>
        <v>0</v>
      </c>
      <c r="AP20" s="42">
        <f t="shared" si="32"/>
        <v>0</v>
      </c>
      <c r="AQ20" s="42">
        <f t="shared" si="33"/>
        <v>0</v>
      </c>
      <c r="AR20" s="42">
        <f t="shared" si="34"/>
        <v>0</v>
      </c>
      <c r="AS20" s="42">
        <f t="shared" si="35"/>
        <v>0</v>
      </c>
      <c r="AT20" s="42">
        <f t="shared" si="36"/>
        <v>0</v>
      </c>
      <c r="AU20" s="42">
        <f t="shared" si="37"/>
        <v>10</v>
      </c>
      <c r="AV20" s="42">
        <f t="shared" si="38"/>
        <v>0</v>
      </c>
      <c r="AW20" s="42">
        <f t="shared" si="39"/>
        <v>0</v>
      </c>
      <c r="AX20" s="42">
        <f t="shared" si="40"/>
        <v>0</v>
      </c>
      <c r="AY20" s="42">
        <f t="shared" si="41"/>
        <v>0</v>
      </c>
      <c r="AZ20" s="42">
        <f t="shared" si="42"/>
        <v>0</v>
      </c>
      <c r="BA20" s="42">
        <f t="shared" si="43"/>
        <v>0</v>
      </c>
      <c r="BB20" s="42">
        <f t="shared" si="44"/>
        <v>0</v>
      </c>
      <c r="BC20" s="42">
        <f t="shared" si="45"/>
        <v>0</v>
      </c>
      <c r="BD20" s="42">
        <f t="shared" si="46"/>
        <v>0</v>
      </c>
      <c r="BE20" s="42">
        <f t="shared" si="47"/>
        <v>0</v>
      </c>
      <c r="BF20" s="42">
        <f t="shared" si="48"/>
        <v>0</v>
      </c>
      <c r="BG20" s="42">
        <f t="shared" si="49"/>
        <v>10</v>
      </c>
      <c r="BH20" s="42">
        <f t="shared" si="50"/>
        <v>0</v>
      </c>
      <c r="BI20" s="42">
        <f t="shared" si="51"/>
        <v>0</v>
      </c>
      <c r="BJ20" s="42">
        <f t="shared" si="52"/>
        <v>0</v>
      </c>
      <c r="BK20" s="42">
        <f t="shared" si="53"/>
        <v>0</v>
      </c>
      <c r="BL20" s="42">
        <f t="shared" si="54"/>
        <v>0</v>
      </c>
      <c r="BM20" s="42">
        <f t="shared" si="55"/>
        <v>0</v>
      </c>
      <c r="BN20" s="42">
        <f t="shared" si="56"/>
        <v>0</v>
      </c>
      <c r="BO20" s="42">
        <f t="shared" si="57"/>
        <v>0</v>
      </c>
      <c r="BP20" s="42">
        <f t="shared" si="58"/>
        <v>0</v>
      </c>
      <c r="BQ20" s="42">
        <f t="shared" si="59"/>
        <v>0</v>
      </c>
      <c r="BR20" s="42">
        <f t="shared" si="60"/>
        <v>0</v>
      </c>
      <c r="BS20" s="42">
        <f t="shared" si="61"/>
        <v>29</v>
      </c>
      <c r="BT20" s="42">
        <f t="shared" si="62"/>
        <v>0</v>
      </c>
      <c r="BU20" s="42">
        <f t="shared" si="63"/>
        <v>0</v>
      </c>
      <c r="BV20" s="42">
        <f t="shared" si="64"/>
        <v>0</v>
      </c>
      <c r="BW20" s="42">
        <f t="shared" si="65"/>
        <v>0</v>
      </c>
      <c r="BX20" s="42">
        <f t="shared" si="66"/>
        <v>0</v>
      </c>
      <c r="BY20" s="42">
        <f t="shared" si="67"/>
        <v>0</v>
      </c>
      <c r="BZ20" s="42">
        <f t="shared" si="68"/>
        <v>0</v>
      </c>
      <c r="CA20" s="42">
        <f t="shared" si="69"/>
        <v>0</v>
      </c>
      <c r="CB20" s="42">
        <f t="shared" si="70"/>
        <v>0</v>
      </c>
      <c r="CC20" s="42">
        <f t="shared" si="71"/>
        <v>0</v>
      </c>
      <c r="CD20" s="42">
        <f t="shared" si="72"/>
        <v>0</v>
      </c>
      <c r="CE20" s="42">
        <f t="shared" si="73"/>
        <v>0</v>
      </c>
      <c r="CF20" s="42">
        <f t="shared" si="74"/>
        <v>0</v>
      </c>
      <c r="CG20" s="42">
        <f t="shared" si="75"/>
        <v>0</v>
      </c>
      <c r="CH20" s="42">
        <f t="shared" si="76"/>
        <v>0</v>
      </c>
      <c r="CI20" s="42">
        <f t="shared" si="77"/>
        <v>0</v>
      </c>
      <c r="CJ20" s="42">
        <f t="shared" si="78"/>
        <v>0</v>
      </c>
      <c r="CK20" s="42">
        <f t="shared" si="79"/>
        <v>0</v>
      </c>
      <c r="CL20" s="42">
        <f t="shared" si="80"/>
        <v>0</v>
      </c>
      <c r="CM20" s="42">
        <f t="shared" si="81"/>
        <v>0</v>
      </c>
      <c r="CN20" s="42">
        <f t="shared" si="82"/>
        <v>0</v>
      </c>
      <c r="CO20" s="42">
        <f t="shared" si="83"/>
        <v>0</v>
      </c>
      <c r="CP20" s="42">
        <f t="shared" si="84"/>
        <v>0</v>
      </c>
      <c r="CQ20" s="42">
        <f t="shared" si="85"/>
        <v>0</v>
      </c>
      <c r="CR20" s="42">
        <f t="shared" si="86"/>
        <v>0</v>
      </c>
      <c r="CS20" s="42">
        <f t="shared" si="87"/>
        <v>0</v>
      </c>
      <c r="CT20" s="42">
        <f t="shared" si="88"/>
        <v>0</v>
      </c>
      <c r="CU20" s="42">
        <f t="shared" si="89"/>
        <v>0</v>
      </c>
      <c r="CV20" s="42">
        <f t="shared" si="90"/>
        <v>0</v>
      </c>
      <c r="CW20" s="42">
        <f t="shared" si="91"/>
        <v>0</v>
      </c>
      <c r="CX20" s="42">
        <f t="shared" si="92"/>
        <v>29</v>
      </c>
      <c r="CY20" s="42">
        <f t="shared" si="93"/>
        <v>0</v>
      </c>
      <c r="CZ20" s="42">
        <f t="shared" si="94"/>
        <v>0</v>
      </c>
      <c r="DA20" s="42">
        <f t="shared" si="95"/>
        <v>0</v>
      </c>
      <c r="DB20" s="42">
        <f t="shared" si="96"/>
        <v>0</v>
      </c>
      <c r="DC20" s="42">
        <f t="shared" si="97"/>
        <v>0</v>
      </c>
      <c r="DD20" s="42">
        <f t="shared" si="98"/>
        <v>0</v>
      </c>
      <c r="DE20" s="42">
        <f t="shared" si="99"/>
        <v>0</v>
      </c>
      <c r="DF20" s="42">
        <f t="shared" si="100"/>
        <v>0</v>
      </c>
      <c r="DG20" s="42">
        <f t="shared" si="101"/>
        <v>0</v>
      </c>
      <c r="DH20" s="42">
        <f t="shared" si="102"/>
        <v>0</v>
      </c>
      <c r="DI20" s="42">
        <f t="shared" si="103"/>
        <v>30</v>
      </c>
      <c r="DJ20" s="42">
        <f t="shared" si="104"/>
        <v>0</v>
      </c>
      <c r="DK20" s="42">
        <f t="shared" si="105"/>
        <v>0</v>
      </c>
      <c r="DL20" s="42">
        <f t="shared" si="106"/>
        <v>0</v>
      </c>
      <c r="DM20" s="42">
        <f t="shared" si="107"/>
        <v>0</v>
      </c>
      <c r="DN20" s="42">
        <f t="shared" si="108"/>
        <v>0</v>
      </c>
      <c r="DO20" s="42">
        <f t="shared" si="109"/>
        <v>0</v>
      </c>
      <c r="DP20" s="42">
        <f t="shared" si="110"/>
        <v>0</v>
      </c>
      <c r="DQ20" s="42">
        <f t="shared" si="111"/>
        <v>0</v>
      </c>
      <c r="DR20" s="42">
        <f t="shared" si="112"/>
        <v>0</v>
      </c>
      <c r="DS20" s="42">
        <f t="shared" si="113"/>
        <v>0</v>
      </c>
      <c r="DT20" s="42">
        <f t="shared" si="114"/>
        <v>0</v>
      </c>
      <c r="DU20" s="42">
        <f t="shared" si="115"/>
        <v>0</v>
      </c>
      <c r="DV20" s="42">
        <f t="shared" si="116"/>
        <v>0</v>
      </c>
      <c r="DW20" s="42">
        <f t="shared" si="117"/>
        <v>0</v>
      </c>
      <c r="DX20" s="42">
        <f t="shared" si="118"/>
        <v>0</v>
      </c>
      <c r="DY20" s="42">
        <f t="shared" si="119"/>
        <v>0</v>
      </c>
      <c r="DZ20" s="42">
        <f t="shared" si="120"/>
        <v>0</v>
      </c>
      <c r="EA20" s="42">
        <f t="shared" si="121"/>
        <v>0</v>
      </c>
      <c r="EB20" s="42">
        <f t="shared" si="122"/>
        <v>0</v>
      </c>
      <c r="EC20" s="42">
        <f t="shared" si="123"/>
        <v>0</v>
      </c>
      <c r="ED20" s="42">
        <f t="shared" si="124"/>
        <v>0</v>
      </c>
      <c r="EE20" s="42">
        <f t="shared" si="125"/>
        <v>0</v>
      </c>
      <c r="EF20" s="42">
        <f t="shared" si="126"/>
        <v>0</v>
      </c>
      <c r="EG20" s="42">
        <f t="shared" si="127"/>
        <v>0</v>
      </c>
      <c r="EH20" s="42">
        <f t="shared" si="128"/>
        <v>0</v>
      </c>
      <c r="EI20" s="42">
        <f t="shared" si="129"/>
        <v>0</v>
      </c>
      <c r="EJ20" s="42">
        <f t="shared" si="130"/>
        <v>0</v>
      </c>
      <c r="EK20" s="42">
        <f t="shared" si="131"/>
        <v>0</v>
      </c>
      <c r="EL20" s="42">
        <f t="shared" si="132"/>
        <v>0</v>
      </c>
      <c r="EM20" s="42">
        <f t="shared" si="133"/>
        <v>0</v>
      </c>
      <c r="EN20" s="42">
        <f t="shared" si="134"/>
        <v>0</v>
      </c>
      <c r="EO20" s="42">
        <f t="shared" si="135"/>
        <v>30</v>
      </c>
      <c r="EP20" s="42"/>
      <c r="EQ20" s="42">
        <f t="shared" si="136"/>
        <v>12</v>
      </c>
      <c r="ER20" s="42">
        <f t="shared" si="137"/>
        <v>11</v>
      </c>
      <c r="ES20" s="42"/>
      <c r="ET20" s="42">
        <f t="shared" si="138"/>
        <v>11</v>
      </c>
      <c r="EU20" s="42" t="e">
        <f>IF(J20=#REF!,IF(H20&lt;#REF!,#REF!,EY20),#REF!)</f>
        <v>#REF!</v>
      </c>
      <c r="EV20" s="42" t="e">
        <f>IF(J20=#REF!,IF(H20&lt;#REF!,0,1))</f>
        <v>#REF!</v>
      </c>
      <c r="EW20" s="42" t="e">
        <f>IF(AND(ET20&gt;=21,ET20&lt;&gt;0),ET20,IF(J20&lt;#REF!,"СТОП",EU20+EV20))</f>
        <v>#REF!</v>
      </c>
      <c r="EX20" s="42"/>
      <c r="EY20" s="42">
        <v>15</v>
      </c>
      <c r="EZ20" s="42">
        <v>16</v>
      </c>
      <c r="FA20" s="42"/>
      <c r="FB20" s="44">
        <f t="shared" si="139"/>
        <v>0</v>
      </c>
      <c r="FC20" s="44">
        <f t="shared" si="140"/>
        <v>0</v>
      </c>
      <c r="FD20" s="44">
        <f t="shared" si="141"/>
        <v>0</v>
      </c>
      <c r="FE20" s="44">
        <f t="shared" si="142"/>
        <v>0</v>
      </c>
      <c r="FF20" s="44">
        <f t="shared" si="143"/>
        <v>0</v>
      </c>
      <c r="FG20" s="44">
        <f t="shared" si="144"/>
        <v>0</v>
      </c>
      <c r="FH20" s="44">
        <f t="shared" si="145"/>
        <v>0</v>
      </c>
      <c r="FI20" s="44">
        <f t="shared" si="146"/>
        <v>0</v>
      </c>
      <c r="FJ20" s="44">
        <f t="shared" si="147"/>
        <v>0</v>
      </c>
      <c r="FK20" s="44">
        <f t="shared" si="148"/>
        <v>0</v>
      </c>
      <c r="FL20" s="44">
        <f t="shared" si="149"/>
        <v>0</v>
      </c>
      <c r="FM20" s="44">
        <f t="shared" si="150"/>
        <v>9</v>
      </c>
      <c r="FN20" s="44">
        <f t="shared" si="151"/>
        <v>0</v>
      </c>
      <c r="FO20" s="44">
        <f t="shared" si="152"/>
        <v>0</v>
      </c>
      <c r="FP20" s="44">
        <f t="shared" si="153"/>
        <v>0</v>
      </c>
      <c r="FQ20" s="44">
        <f t="shared" si="154"/>
        <v>0</v>
      </c>
      <c r="FR20" s="44">
        <f t="shared" si="155"/>
        <v>0</v>
      </c>
      <c r="FS20" s="44">
        <f t="shared" si="156"/>
        <v>0</v>
      </c>
      <c r="FT20" s="44">
        <f t="shared" si="157"/>
        <v>0</v>
      </c>
      <c r="FU20" s="44">
        <f t="shared" si="158"/>
        <v>0</v>
      </c>
      <c r="FV20" s="44">
        <f t="shared" si="159"/>
        <v>0</v>
      </c>
      <c r="FW20" s="44">
        <f t="shared" si="160"/>
        <v>0</v>
      </c>
      <c r="FX20" s="44">
        <f t="shared" si="161"/>
        <v>9</v>
      </c>
      <c r="FY20" s="44">
        <f t="shared" si="162"/>
        <v>0</v>
      </c>
      <c r="FZ20" s="44">
        <f t="shared" si="163"/>
        <v>0</v>
      </c>
      <c r="GA20" s="44">
        <f t="shared" si="164"/>
        <v>0</v>
      </c>
      <c r="GB20" s="44">
        <f t="shared" si="165"/>
        <v>0</v>
      </c>
      <c r="GC20" s="44">
        <f t="shared" si="166"/>
        <v>0</v>
      </c>
      <c r="GD20" s="44">
        <f t="shared" si="167"/>
        <v>0</v>
      </c>
      <c r="GE20" s="44">
        <f t="shared" si="168"/>
        <v>0</v>
      </c>
      <c r="GF20" s="44">
        <f t="shared" si="169"/>
        <v>0</v>
      </c>
      <c r="GG20" s="44">
        <f t="shared" si="170"/>
        <v>0</v>
      </c>
      <c r="GH20" s="44">
        <f t="shared" si="171"/>
        <v>0</v>
      </c>
      <c r="GI20" s="44">
        <f t="shared" si="172"/>
        <v>10</v>
      </c>
      <c r="GJ20" s="44">
        <f t="shared" si="173"/>
        <v>0</v>
      </c>
      <c r="GK20" s="44">
        <f t="shared" si="174"/>
        <v>0</v>
      </c>
      <c r="GL20" s="44">
        <f t="shared" si="175"/>
        <v>0</v>
      </c>
      <c r="GM20" s="44">
        <f t="shared" si="176"/>
        <v>0</v>
      </c>
      <c r="GN20" s="44">
        <f t="shared" si="177"/>
        <v>0</v>
      </c>
      <c r="GO20" s="44">
        <f t="shared" si="178"/>
        <v>0</v>
      </c>
      <c r="GP20" s="44">
        <f t="shared" si="179"/>
        <v>0</v>
      </c>
      <c r="GQ20" s="44">
        <f t="shared" si="180"/>
        <v>0</v>
      </c>
      <c r="GR20" s="44">
        <f t="shared" si="181"/>
        <v>0</v>
      </c>
      <c r="GS20" s="44">
        <f t="shared" si="182"/>
        <v>0</v>
      </c>
      <c r="GT20" s="44">
        <f t="shared" si="183"/>
        <v>0</v>
      </c>
      <c r="GU20" s="44">
        <f t="shared" si="184"/>
        <v>10</v>
      </c>
      <c r="GV20" s="44">
        <f t="shared" si="185"/>
        <v>0</v>
      </c>
      <c r="GW20" s="44">
        <f t="shared" si="186"/>
        <v>0</v>
      </c>
      <c r="GX20" s="44">
        <f t="shared" si="187"/>
        <v>0</v>
      </c>
      <c r="GY20" s="44">
        <f t="shared" si="188"/>
        <v>0</v>
      </c>
      <c r="GZ20" s="44">
        <f t="shared" si="189"/>
        <v>0</v>
      </c>
      <c r="HA20" s="44">
        <f t="shared" si="190"/>
        <v>0</v>
      </c>
      <c r="HB20" s="44">
        <f t="shared" si="191"/>
        <v>0</v>
      </c>
      <c r="HC20" s="44">
        <f t="shared" si="192"/>
        <v>0</v>
      </c>
      <c r="HD20" s="44">
        <f t="shared" si="193"/>
        <v>0</v>
      </c>
      <c r="HE20" s="44">
        <f t="shared" si="194"/>
        <v>0</v>
      </c>
      <c r="HF20" s="44">
        <f t="shared" si="195"/>
        <v>0</v>
      </c>
      <c r="HG20" s="44">
        <f t="shared" si="196"/>
        <v>73</v>
      </c>
      <c r="HH20" s="44">
        <f t="shared" si="197"/>
        <v>0</v>
      </c>
      <c r="HI20" s="44">
        <f t="shared" si="198"/>
        <v>0</v>
      </c>
      <c r="HJ20" s="44">
        <f t="shared" si="199"/>
        <v>0</v>
      </c>
      <c r="HK20" s="44">
        <f t="shared" si="200"/>
        <v>0</v>
      </c>
      <c r="HL20" s="44">
        <f t="shared" si="201"/>
        <v>0</v>
      </c>
      <c r="HM20" s="44">
        <f t="shared" si="202"/>
        <v>0</v>
      </c>
      <c r="HN20" s="44">
        <f t="shared" si="203"/>
        <v>0</v>
      </c>
      <c r="HO20" s="44">
        <f t="shared" si="204"/>
        <v>0</v>
      </c>
      <c r="HP20" s="44">
        <f t="shared" si="205"/>
        <v>0</v>
      </c>
      <c r="HQ20" s="44">
        <f t="shared" si="206"/>
        <v>0</v>
      </c>
      <c r="HR20" s="44">
        <f t="shared" si="207"/>
        <v>73</v>
      </c>
      <c r="HS20" s="44">
        <f t="shared" si="208"/>
        <v>0</v>
      </c>
      <c r="HT20" s="44">
        <f t="shared" si="209"/>
        <v>0</v>
      </c>
      <c r="HU20" s="44">
        <f t="shared" si="210"/>
        <v>0</v>
      </c>
      <c r="HV20" s="44">
        <f t="shared" si="211"/>
        <v>0</v>
      </c>
      <c r="HW20" s="44">
        <f t="shared" si="212"/>
        <v>0</v>
      </c>
      <c r="HX20" s="44">
        <f t="shared" si="213"/>
        <v>0</v>
      </c>
      <c r="HY20" s="44">
        <f t="shared" si="214"/>
        <v>0</v>
      </c>
      <c r="HZ20" s="44">
        <f t="shared" si="215"/>
        <v>0</v>
      </c>
      <c r="IA20" s="44">
        <f t="shared" si="216"/>
        <v>0</v>
      </c>
      <c r="IB20" s="44">
        <f t="shared" si="217"/>
        <v>0</v>
      </c>
      <c r="IC20" s="44">
        <f t="shared" si="218"/>
        <v>75</v>
      </c>
      <c r="ID20" s="44">
        <f t="shared" si="219"/>
        <v>0</v>
      </c>
      <c r="IE20" s="44">
        <f t="shared" si="220"/>
        <v>0</v>
      </c>
      <c r="IF20" s="44">
        <f t="shared" si="221"/>
        <v>0</v>
      </c>
      <c r="IG20" s="44">
        <f t="shared" si="222"/>
        <v>0</v>
      </c>
      <c r="IH20" s="44">
        <f t="shared" si="223"/>
        <v>0</v>
      </c>
      <c r="II20" s="44">
        <f t="shared" si="224"/>
        <v>0</v>
      </c>
      <c r="IJ20" s="44">
        <f t="shared" si="225"/>
        <v>0</v>
      </c>
      <c r="IK20" s="44">
        <f t="shared" si="226"/>
        <v>0</v>
      </c>
      <c r="IL20" s="44">
        <f t="shared" si="227"/>
        <v>0</v>
      </c>
      <c r="IM20" s="44">
        <f t="shared" si="228"/>
        <v>0</v>
      </c>
      <c r="IN20" s="44">
        <f t="shared" si="229"/>
        <v>0</v>
      </c>
      <c r="IO20" s="44">
        <f t="shared" si="230"/>
        <v>75</v>
      </c>
      <c r="IP20" s="42"/>
      <c r="IQ20" s="42"/>
      <c r="IR20" s="42"/>
      <c r="IS20" s="42"/>
      <c r="IT20" s="42"/>
      <c r="IU20" s="42"/>
      <c r="IV20" s="70"/>
      <c r="IW20" s="71"/>
    </row>
    <row r="21" spans="1:257" s="3" customFormat="1" ht="115.2" thickBot="1" x14ac:dyDescent="2">
      <c r="A21" s="56">
        <v>13</v>
      </c>
      <c r="B21" s="89">
        <v>16</v>
      </c>
      <c r="C21" s="73" t="s">
        <v>58</v>
      </c>
      <c r="D21" s="73" t="s">
        <v>59</v>
      </c>
      <c r="E21" s="60"/>
      <c r="F21" s="46">
        <v>14</v>
      </c>
      <c r="G21" s="39">
        <f t="shared" si="0"/>
        <v>7</v>
      </c>
      <c r="H21" s="47">
        <v>12</v>
      </c>
      <c r="I21" s="39">
        <f t="shared" si="1"/>
        <v>9</v>
      </c>
      <c r="J21" s="45">
        <f t="shared" si="2"/>
        <v>16</v>
      </c>
      <c r="K21" s="41">
        <f t="shared" si="3"/>
        <v>16</v>
      </c>
      <c r="L21" s="42"/>
      <c r="M21" s="43"/>
      <c r="N21" s="42">
        <f t="shared" si="4"/>
        <v>0</v>
      </c>
      <c r="O21" s="42">
        <f t="shared" si="5"/>
        <v>0</v>
      </c>
      <c r="P21" s="42">
        <f t="shared" si="6"/>
        <v>0</v>
      </c>
      <c r="Q21" s="42">
        <f t="shared" si="7"/>
        <v>0</v>
      </c>
      <c r="R21" s="42">
        <f t="shared" si="8"/>
        <v>0</v>
      </c>
      <c r="S21" s="42">
        <f t="shared" si="9"/>
        <v>0</v>
      </c>
      <c r="T21" s="42">
        <f t="shared" si="10"/>
        <v>0</v>
      </c>
      <c r="U21" s="42">
        <f t="shared" si="11"/>
        <v>0</v>
      </c>
      <c r="V21" s="42">
        <f t="shared" si="12"/>
        <v>0</v>
      </c>
      <c r="W21" s="42">
        <f t="shared" si="13"/>
        <v>0</v>
      </c>
      <c r="X21" s="42">
        <f t="shared" si="14"/>
        <v>0</v>
      </c>
      <c r="Y21" s="42">
        <f t="shared" si="15"/>
        <v>0</v>
      </c>
      <c r="Z21" s="42">
        <f t="shared" si="16"/>
        <v>0</v>
      </c>
      <c r="AA21" s="42">
        <f t="shared" si="17"/>
        <v>7</v>
      </c>
      <c r="AB21" s="42">
        <f t="shared" si="18"/>
        <v>0</v>
      </c>
      <c r="AC21" s="42">
        <f t="shared" si="19"/>
        <v>0</v>
      </c>
      <c r="AD21" s="42">
        <f t="shared" si="20"/>
        <v>0</v>
      </c>
      <c r="AE21" s="42">
        <f t="shared" si="21"/>
        <v>0</v>
      </c>
      <c r="AF21" s="42">
        <f t="shared" si="22"/>
        <v>0</v>
      </c>
      <c r="AG21" s="42">
        <f t="shared" si="23"/>
        <v>0</v>
      </c>
      <c r="AH21" s="42">
        <f t="shared" si="24"/>
        <v>0</v>
      </c>
      <c r="AI21" s="42">
        <f t="shared" si="25"/>
        <v>0</v>
      </c>
      <c r="AJ21" s="42">
        <f t="shared" si="26"/>
        <v>7</v>
      </c>
      <c r="AK21" s="42">
        <f t="shared" si="27"/>
        <v>0</v>
      </c>
      <c r="AL21" s="42">
        <f t="shared" si="28"/>
        <v>0</v>
      </c>
      <c r="AM21" s="42">
        <f t="shared" si="29"/>
        <v>0</v>
      </c>
      <c r="AN21" s="42">
        <f t="shared" si="30"/>
        <v>0</v>
      </c>
      <c r="AO21" s="42">
        <f t="shared" si="31"/>
        <v>0</v>
      </c>
      <c r="AP21" s="42">
        <f t="shared" si="32"/>
        <v>0</v>
      </c>
      <c r="AQ21" s="42">
        <f t="shared" si="33"/>
        <v>0</v>
      </c>
      <c r="AR21" s="42">
        <f t="shared" si="34"/>
        <v>0</v>
      </c>
      <c r="AS21" s="42">
        <f t="shared" si="35"/>
        <v>0</v>
      </c>
      <c r="AT21" s="42">
        <f t="shared" si="36"/>
        <v>0</v>
      </c>
      <c r="AU21" s="42">
        <f t="shared" si="37"/>
        <v>0</v>
      </c>
      <c r="AV21" s="42">
        <f t="shared" si="38"/>
        <v>9</v>
      </c>
      <c r="AW21" s="42">
        <f t="shared" si="39"/>
        <v>0</v>
      </c>
      <c r="AX21" s="42">
        <f t="shared" si="40"/>
        <v>0</v>
      </c>
      <c r="AY21" s="42">
        <f t="shared" si="41"/>
        <v>0</v>
      </c>
      <c r="AZ21" s="42">
        <f t="shared" si="42"/>
        <v>0</v>
      </c>
      <c r="BA21" s="42">
        <f t="shared" si="43"/>
        <v>0</v>
      </c>
      <c r="BB21" s="42">
        <f t="shared" si="44"/>
        <v>0</v>
      </c>
      <c r="BC21" s="42">
        <f t="shared" si="45"/>
        <v>0</v>
      </c>
      <c r="BD21" s="42">
        <f t="shared" si="46"/>
        <v>0</v>
      </c>
      <c r="BE21" s="42">
        <f t="shared" si="47"/>
        <v>0</v>
      </c>
      <c r="BF21" s="42">
        <f t="shared" si="48"/>
        <v>0</v>
      </c>
      <c r="BG21" s="42">
        <f t="shared" si="49"/>
        <v>9</v>
      </c>
      <c r="BH21" s="42">
        <f t="shared" si="50"/>
        <v>0</v>
      </c>
      <c r="BI21" s="42">
        <f t="shared" si="51"/>
        <v>0</v>
      </c>
      <c r="BJ21" s="42">
        <f t="shared" si="52"/>
        <v>0</v>
      </c>
      <c r="BK21" s="42">
        <f t="shared" si="53"/>
        <v>0</v>
      </c>
      <c r="BL21" s="42">
        <f t="shared" si="54"/>
        <v>0</v>
      </c>
      <c r="BM21" s="42">
        <f t="shared" si="55"/>
        <v>0</v>
      </c>
      <c r="BN21" s="42">
        <f t="shared" si="56"/>
        <v>0</v>
      </c>
      <c r="BO21" s="42">
        <f t="shared" si="57"/>
        <v>0</v>
      </c>
      <c r="BP21" s="42">
        <f t="shared" si="58"/>
        <v>0</v>
      </c>
      <c r="BQ21" s="42">
        <f t="shared" si="59"/>
        <v>0</v>
      </c>
      <c r="BR21" s="42">
        <f t="shared" si="60"/>
        <v>0</v>
      </c>
      <c r="BS21" s="42">
        <f t="shared" si="61"/>
        <v>0</v>
      </c>
      <c r="BT21" s="42">
        <f t="shared" si="62"/>
        <v>0</v>
      </c>
      <c r="BU21" s="42">
        <f t="shared" si="63"/>
        <v>27</v>
      </c>
      <c r="BV21" s="42">
        <f t="shared" si="64"/>
        <v>0</v>
      </c>
      <c r="BW21" s="42">
        <f t="shared" si="65"/>
        <v>0</v>
      </c>
      <c r="BX21" s="42">
        <f t="shared" si="66"/>
        <v>0</v>
      </c>
      <c r="BY21" s="42">
        <f t="shared" si="67"/>
        <v>0</v>
      </c>
      <c r="BZ21" s="42">
        <f t="shared" si="68"/>
        <v>0</v>
      </c>
      <c r="CA21" s="42">
        <f t="shared" si="69"/>
        <v>0</v>
      </c>
      <c r="CB21" s="42">
        <f t="shared" si="70"/>
        <v>0</v>
      </c>
      <c r="CC21" s="42">
        <f t="shared" si="71"/>
        <v>0</v>
      </c>
      <c r="CD21" s="42">
        <f t="shared" si="72"/>
        <v>0</v>
      </c>
      <c r="CE21" s="42">
        <f t="shared" si="73"/>
        <v>0</v>
      </c>
      <c r="CF21" s="42">
        <f t="shared" si="74"/>
        <v>0</v>
      </c>
      <c r="CG21" s="42">
        <f t="shared" si="75"/>
        <v>0</v>
      </c>
      <c r="CH21" s="42">
        <f t="shared" si="76"/>
        <v>0</v>
      </c>
      <c r="CI21" s="42">
        <f t="shared" si="77"/>
        <v>0</v>
      </c>
      <c r="CJ21" s="42">
        <f t="shared" si="78"/>
        <v>0</v>
      </c>
      <c r="CK21" s="42">
        <f t="shared" si="79"/>
        <v>0</v>
      </c>
      <c r="CL21" s="42">
        <f t="shared" si="80"/>
        <v>0</v>
      </c>
      <c r="CM21" s="42">
        <f t="shared" si="81"/>
        <v>0</v>
      </c>
      <c r="CN21" s="42">
        <f t="shared" si="82"/>
        <v>0</v>
      </c>
      <c r="CO21" s="42">
        <f t="shared" si="83"/>
        <v>0</v>
      </c>
      <c r="CP21" s="42">
        <f t="shared" si="84"/>
        <v>0</v>
      </c>
      <c r="CQ21" s="42">
        <f t="shared" si="85"/>
        <v>0</v>
      </c>
      <c r="CR21" s="42">
        <f t="shared" si="86"/>
        <v>0</v>
      </c>
      <c r="CS21" s="42">
        <f t="shared" si="87"/>
        <v>0</v>
      </c>
      <c r="CT21" s="42">
        <f t="shared" si="88"/>
        <v>0</v>
      </c>
      <c r="CU21" s="42">
        <f t="shared" si="89"/>
        <v>0</v>
      </c>
      <c r="CV21" s="42">
        <f t="shared" si="90"/>
        <v>0</v>
      </c>
      <c r="CW21" s="42">
        <f t="shared" si="91"/>
        <v>0</v>
      </c>
      <c r="CX21" s="42">
        <f t="shared" si="92"/>
        <v>27</v>
      </c>
      <c r="CY21" s="42">
        <f t="shared" si="93"/>
        <v>0</v>
      </c>
      <c r="CZ21" s="42">
        <f t="shared" si="94"/>
        <v>0</v>
      </c>
      <c r="DA21" s="42">
        <f t="shared" si="95"/>
        <v>0</v>
      </c>
      <c r="DB21" s="42">
        <f t="shared" si="96"/>
        <v>0</v>
      </c>
      <c r="DC21" s="42">
        <f t="shared" si="97"/>
        <v>0</v>
      </c>
      <c r="DD21" s="42">
        <f t="shared" si="98"/>
        <v>0</v>
      </c>
      <c r="DE21" s="42">
        <f t="shared" si="99"/>
        <v>0</v>
      </c>
      <c r="DF21" s="42">
        <f t="shared" si="100"/>
        <v>0</v>
      </c>
      <c r="DG21" s="42">
        <f t="shared" si="101"/>
        <v>0</v>
      </c>
      <c r="DH21" s="42">
        <f t="shared" si="102"/>
        <v>0</v>
      </c>
      <c r="DI21" s="42">
        <f t="shared" si="103"/>
        <v>0</v>
      </c>
      <c r="DJ21" s="42">
        <f t="shared" si="104"/>
        <v>29</v>
      </c>
      <c r="DK21" s="42">
        <f t="shared" si="105"/>
        <v>0</v>
      </c>
      <c r="DL21" s="42">
        <f t="shared" si="106"/>
        <v>0</v>
      </c>
      <c r="DM21" s="42">
        <f t="shared" si="107"/>
        <v>0</v>
      </c>
      <c r="DN21" s="42">
        <f t="shared" si="108"/>
        <v>0</v>
      </c>
      <c r="DO21" s="42">
        <f t="shared" si="109"/>
        <v>0</v>
      </c>
      <c r="DP21" s="42">
        <f t="shared" si="110"/>
        <v>0</v>
      </c>
      <c r="DQ21" s="42">
        <f t="shared" si="111"/>
        <v>0</v>
      </c>
      <c r="DR21" s="42">
        <f t="shared" si="112"/>
        <v>0</v>
      </c>
      <c r="DS21" s="42">
        <f t="shared" si="113"/>
        <v>0</v>
      </c>
      <c r="DT21" s="42">
        <f t="shared" si="114"/>
        <v>0</v>
      </c>
      <c r="DU21" s="42">
        <f t="shared" si="115"/>
        <v>0</v>
      </c>
      <c r="DV21" s="42">
        <f t="shared" si="116"/>
        <v>0</v>
      </c>
      <c r="DW21" s="42">
        <f t="shared" si="117"/>
        <v>0</v>
      </c>
      <c r="DX21" s="42">
        <f t="shared" si="118"/>
        <v>0</v>
      </c>
      <c r="DY21" s="42">
        <f t="shared" si="119"/>
        <v>0</v>
      </c>
      <c r="DZ21" s="42">
        <f t="shared" si="120"/>
        <v>0</v>
      </c>
      <c r="EA21" s="42">
        <f t="shared" si="121"/>
        <v>0</v>
      </c>
      <c r="EB21" s="42">
        <f t="shared" si="122"/>
        <v>0</v>
      </c>
      <c r="EC21" s="42">
        <f t="shared" si="123"/>
        <v>0</v>
      </c>
      <c r="ED21" s="42">
        <f t="shared" si="124"/>
        <v>0</v>
      </c>
      <c r="EE21" s="42">
        <f t="shared" si="125"/>
        <v>0</v>
      </c>
      <c r="EF21" s="42">
        <f t="shared" si="126"/>
        <v>0</v>
      </c>
      <c r="EG21" s="42">
        <f t="shared" si="127"/>
        <v>0</v>
      </c>
      <c r="EH21" s="42">
        <f t="shared" si="128"/>
        <v>0</v>
      </c>
      <c r="EI21" s="42">
        <f t="shared" si="129"/>
        <v>0</v>
      </c>
      <c r="EJ21" s="42">
        <f t="shared" si="130"/>
        <v>0</v>
      </c>
      <c r="EK21" s="42">
        <f t="shared" si="131"/>
        <v>0</v>
      </c>
      <c r="EL21" s="42">
        <f t="shared" si="132"/>
        <v>0</v>
      </c>
      <c r="EM21" s="42">
        <f t="shared" si="133"/>
        <v>0</v>
      </c>
      <c r="EN21" s="42">
        <f t="shared" si="134"/>
        <v>0</v>
      </c>
      <c r="EO21" s="42">
        <f t="shared" si="135"/>
        <v>29</v>
      </c>
      <c r="EP21" s="42"/>
      <c r="EQ21" s="42">
        <f t="shared" si="136"/>
        <v>14</v>
      </c>
      <c r="ER21" s="42">
        <f t="shared" si="137"/>
        <v>12</v>
      </c>
      <c r="ES21" s="42"/>
      <c r="ET21" s="42">
        <f t="shared" si="138"/>
        <v>12</v>
      </c>
      <c r="EU21" s="42" t="e">
        <f>IF(J21=#REF!,IF(H21&lt;#REF!,#REF!,EY21),#REF!)</f>
        <v>#REF!</v>
      </c>
      <c r="EV21" s="42" t="e">
        <f>IF(J21=#REF!,IF(H21&lt;#REF!,0,1))</f>
        <v>#REF!</v>
      </c>
      <c r="EW21" s="42" t="e">
        <f>IF(AND(ET21&gt;=21,ET21&lt;&gt;0),ET21,IF(J21&lt;#REF!,"СТОП",EU21+EV21))</f>
        <v>#REF!</v>
      </c>
      <c r="EX21" s="42"/>
      <c r="EY21" s="42">
        <v>15</v>
      </c>
      <c r="EZ21" s="42">
        <v>16</v>
      </c>
      <c r="FA21" s="42"/>
      <c r="FB21" s="44">
        <f t="shared" si="139"/>
        <v>0</v>
      </c>
      <c r="FC21" s="44">
        <f t="shared" si="140"/>
        <v>0</v>
      </c>
      <c r="FD21" s="44">
        <f t="shared" si="141"/>
        <v>0</v>
      </c>
      <c r="FE21" s="44">
        <f t="shared" si="142"/>
        <v>0</v>
      </c>
      <c r="FF21" s="44">
        <f t="shared" si="143"/>
        <v>0</v>
      </c>
      <c r="FG21" s="44">
        <f t="shared" si="144"/>
        <v>0</v>
      </c>
      <c r="FH21" s="44">
        <f t="shared" si="145"/>
        <v>0</v>
      </c>
      <c r="FI21" s="44">
        <f t="shared" si="146"/>
        <v>0</v>
      </c>
      <c r="FJ21" s="44">
        <f t="shared" si="147"/>
        <v>0</v>
      </c>
      <c r="FK21" s="44">
        <f t="shared" si="148"/>
        <v>0</v>
      </c>
      <c r="FL21" s="44">
        <f t="shared" si="149"/>
        <v>0</v>
      </c>
      <c r="FM21" s="44">
        <f t="shared" si="150"/>
        <v>0</v>
      </c>
      <c r="FN21" s="44">
        <f t="shared" si="151"/>
        <v>0</v>
      </c>
      <c r="FO21" s="44">
        <f t="shared" si="152"/>
        <v>7</v>
      </c>
      <c r="FP21" s="44">
        <f t="shared" si="153"/>
        <v>0</v>
      </c>
      <c r="FQ21" s="44">
        <f t="shared" si="154"/>
        <v>0</v>
      </c>
      <c r="FR21" s="44">
        <f t="shared" si="155"/>
        <v>0</v>
      </c>
      <c r="FS21" s="44">
        <f t="shared" si="156"/>
        <v>0</v>
      </c>
      <c r="FT21" s="44">
        <f t="shared" si="157"/>
        <v>0</v>
      </c>
      <c r="FU21" s="44">
        <f t="shared" si="158"/>
        <v>0</v>
      </c>
      <c r="FV21" s="44">
        <f t="shared" si="159"/>
        <v>0</v>
      </c>
      <c r="FW21" s="44">
        <f t="shared" si="160"/>
        <v>0</v>
      </c>
      <c r="FX21" s="44">
        <f t="shared" si="161"/>
        <v>7</v>
      </c>
      <c r="FY21" s="44">
        <f t="shared" si="162"/>
        <v>0</v>
      </c>
      <c r="FZ21" s="44">
        <f t="shared" si="163"/>
        <v>0</v>
      </c>
      <c r="GA21" s="44">
        <f t="shared" si="164"/>
        <v>0</v>
      </c>
      <c r="GB21" s="44">
        <f t="shared" si="165"/>
        <v>0</v>
      </c>
      <c r="GC21" s="44">
        <f t="shared" si="166"/>
        <v>0</v>
      </c>
      <c r="GD21" s="44">
        <f t="shared" si="167"/>
        <v>0</v>
      </c>
      <c r="GE21" s="44">
        <f t="shared" si="168"/>
        <v>0</v>
      </c>
      <c r="GF21" s="44">
        <f t="shared" si="169"/>
        <v>0</v>
      </c>
      <c r="GG21" s="44">
        <f t="shared" si="170"/>
        <v>0</v>
      </c>
      <c r="GH21" s="44">
        <f t="shared" si="171"/>
        <v>0</v>
      </c>
      <c r="GI21" s="44">
        <f t="shared" si="172"/>
        <v>0</v>
      </c>
      <c r="GJ21" s="44">
        <f t="shared" si="173"/>
        <v>9</v>
      </c>
      <c r="GK21" s="44">
        <f t="shared" si="174"/>
        <v>0</v>
      </c>
      <c r="GL21" s="44">
        <f t="shared" si="175"/>
        <v>0</v>
      </c>
      <c r="GM21" s="44">
        <f t="shared" si="176"/>
        <v>0</v>
      </c>
      <c r="GN21" s="44">
        <f t="shared" si="177"/>
        <v>0</v>
      </c>
      <c r="GO21" s="44">
        <f t="shared" si="178"/>
        <v>0</v>
      </c>
      <c r="GP21" s="44">
        <f t="shared" si="179"/>
        <v>0</v>
      </c>
      <c r="GQ21" s="44">
        <f t="shared" si="180"/>
        <v>0</v>
      </c>
      <c r="GR21" s="44">
        <f t="shared" si="181"/>
        <v>0</v>
      </c>
      <c r="GS21" s="44">
        <f t="shared" si="182"/>
        <v>0</v>
      </c>
      <c r="GT21" s="44">
        <f t="shared" si="183"/>
        <v>0</v>
      </c>
      <c r="GU21" s="44">
        <f t="shared" si="184"/>
        <v>9</v>
      </c>
      <c r="GV21" s="44">
        <f t="shared" si="185"/>
        <v>0</v>
      </c>
      <c r="GW21" s="44">
        <f t="shared" si="186"/>
        <v>0</v>
      </c>
      <c r="GX21" s="44">
        <f t="shared" si="187"/>
        <v>0</v>
      </c>
      <c r="GY21" s="44">
        <f t="shared" si="188"/>
        <v>0</v>
      </c>
      <c r="GZ21" s="44">
        <f t="shared" si="189"/>
        <v>0</v>
      </c>
      <c r="HA21" s="44">
        <f t="shared" si="190"/>
        <v>0</v>
      </c>
      <c r="HB21" s="44">
        <f t="shared" si="191"/>
        <v>0</v>
      </c>
      <c r="HC21" s="44">
        <f t="shared" si="192"/>
        <v>0</v>
      </c>
      <c r="HD21" s="44">
        <f t="shared" si="193"/>
        <v>0</v>
      </c>
      <c r="HE21" s="44">
        <f t="shared" si="194"/>
        <v>0</v>
      </c>
      <c r="HF21" s="44">
        <f t="shared" si="195"/>
        <v>0</v>
      </c>
      <c r="HG21" s="44">
        <f t="shared" si="196"/>
        <v>0</v>
      </c>
      <c r="HH21" s="44">
        <f t="shared" si="197"/>
        <v>0</v>
      </c>
      <c r="HI21" s="44">
        <f t="shared" si="198"/>
        <v>68</v>
      </c>
      <c r="HJ21" s="44">
        <f t="shared" si="199"/>
        <v>0</v>
      </c>
      <c r="HK21" s="44">
        <f t="shared" si="200"/>
        <v>0</v>
      </c>
      <c r="HL21" s="44">
        <f t="shared" si="201"/>
        <v>0</v>
      </c>
      <c r="HM21" s="44">
        <f t="shared" si="202"/>
        <v>0</v>
      </c>
      <c r="HN21" s="44">
        <f t="shared" si="203"/>
        <v>0</v>
      </c>
      <c r="HO21" s="44">
        <f t="shared" si="204"/>
        <v>0</v>
      </c>
      <c r="HP21" s="44">
        <f t="shared" si="205"/>
        <v>0</v>
      </c>
      <c r="HQ21" s="44">
        <f t="shared" si="206"/>
        <v>0</v>
      </c>
      <c r="HR21" s="44">
        <f t="shared" si="207"/>
        <v>68</v>
      </c>
      <c r="HS21" s="44">
        <f t="shared" si="208"/>
        <v>0</v>
      </c>
      <c r="HT21" s="44">
        <f t="shared" si="209"/>
        <v>0</v>
      </c>
      <c r="HU21" s="44">
        <f t="shared" si="210"/>
        <v>0</v>
      </c>
      <c r="HV21" s="44">
        <f t="shared" si="211"/>
        <v>0</v>
      </c>
      <c r="HW21" s="44">
        <f t="shared" si="212"/>
        <v>0</v>
      </c>
      <c r="HX21" s="44">
        <f t="shared" si="213"/>
        <v>0</v>
      </c>
      <c r="HY21" s="44">
        <f t="shared" si="214"/>
        <v>0</v>
      </c>
      <c r="HZ21" s="44">
        <f t="shared" si="215"/>
        <v>0</v>
      </c>
      <c r="IA21" s="44">
        <f t="shared" si="216"/>
        <v>0</v>
      </c>
      <c r="IB21" s="44">
        <f t="shared" si="217"/>
        <v>0</v>
      </c>
      <c r="IC21" s="44">
        <f t="shared" si="218"/>
        <v>0</v>
      </c>
      <c r="ID21" s="44">
        <f t="shared" si="219"/>
        <v>73</v>
      </c>
      <c r="IE21" s="44">
        <f t="shared" si="220"/>
        <v>0</v>
      </c>
      <c r="IF21" s="44">
        <f t="shared" si="221"/>
        <v>0</v>
      </c>
      <c r="IG21" s="44">
        <f t="shared" si="222"/>
        <v>0</v>
      </c>
      <c r="IH21" s="44">
        <f t="shared" si="223"/>
        <v>0</v>
      </c>
      <c r="II21" s="44">
        <f t="shared" si="224"/>
        <v>0</v>
      </c>
      <c r="IJ21" s="44">
        <f t="shared" si="225"/>
        <v>0</v>
      </c>
      <c r="IK21" s="44">
        <f t="shared" si="226"/>
        <v>0</v>
      </c>
      <c r="IL21" s="44">
        <f t="shared" si="227"/>
        <v>0</v>
      </c>
      <c r="IM21" s="44">
        <f t="shared" si="228"/>
        <v>0</v>
      </c>
      <c r="IN21" s="44">
        <f t="shared" si="229"/>
        <v>0</v>
      </c>
      <c r="IO21" s="44">
        <f t="shared" si="230"/>
        <v>73</v>
      </c>
      <c r="IP21" s="42"/>
      <c r="IQ21" s="42"/>
      <c r="IR21" s="42"/>
      <c r="IS21" s="42"/>
      <c r="IT21" s="42"/>
      <c r="IU21" s="42"/>
      <c r="IV21" s="70"/>
      <c r="IW21" s="71"/>
    </row>
    <row r="22" spans="1:257" s="3" customFormat="1" ht="115.2" thickBot="1" x14ac:dyDescent="0.3">
      <c r="A22" s="59">
        <v>14</v>
      </c>
      <c r="B22" s="90">
        <v>75</v>
      </c>
      <c r="C22" s="84" t="s">
        <v>66</v>
      </c>
      <c r="D22" s="85" t="s">
        <v>57</v>
      </c>
      <c r="E22" s="60"/>
      <c r="F22" s="46">
        <v>13</v>
      </c>
      <c r="G22" s="39">
        <f t="shared" si="0"/>
        <v>8</v>
      </c>
      <c r="H22" s="47">
        <v>14</v>
      </c>
      <c r="I22" s="39">
        <f t="shared" si="1"/>
        <v>7</v>
      </c>
      <c r="J22" s="45">
        <f t="shared" si="2"/>
        <v>15</v>
      </c>
      <c r="K22" s="41">
        <f t="shared" si="3"/>
        <v>15</v>
      </c>
      <c r="L22" s="42"/>
      <c r="M22" s="43"/>
      <c r="N22" s="42">
        <f t="shared" si="4"/>
        <v>0</v>
      </c>
      <c r="O22" s="42">
        <f t="shared" si="5"/>
        <v>0</v>
      </c>
      <c r="P22" s="42">
        <f t="shared" si="6"/>
        <v>0</v>
      </c>
      <c r="Q22" s="42">
        <f t="shared" si="7"/>
        <v>0</v>
      </c>
      <c r="R22" s="42">
        <f t="shared" si="8"/>
        <v>0</v>
      </c>
      <c r="S22" s="42">
        <f t="shared" si="9"/>
        <v>0</v>
      </c>
      <c r="T22" s="42">
        <f t="shared" si="10"/>
        <v>0</v>
      </c>
      <c r="U22" s="42">
        <f t="shared" si="11"/>
        <v>0</v>
      </c>
      <c r="V22" s="42">
        <f t="shared" si="12"/>
        <v>0</v>
      </c>
      <c r="W22" s="42">
        <f t="shared" si="13"/>
        <v>0</v>
      </c>
      <c r="X22" s="42">
        <f t="shared" si="14"/>
        <v>0</v>
      </c>
      <c r="Y22" s="42">
        <f t="shared" si="15"/>
        <v>0</v>
      </c>
      <c r="Z22" s="42">
        <f t="shared" si="16"/>
        <v>8</v>
      </c>
      <c r="AA22" s="42">
        <f t="shared" si="17"/>
        <v>0</v>
      </c>
      <c r="AB22" s="42">
        <f t="shared" si="18"/>
        <v>0</v>
      </c>
      <c r="AC22" s="42">
        <f t="shared" si="19"/>
        <v>0</v>
      </c>
      <c r="AD22" s="42">
        <f t="shared" si="20"/>
        <v>0</v>
      </c>
      <c r="AE22" s="42">
        <f t="shared" si="21"/>
        <v>0</v>
      </c>
      <c r="AF22" s="42">
        <f t="shared" si="22"/>
        <v>0</v>
      </c>
      <c r="AG22" s="42">
        <f t="shared" si="23"/>
        <v>0</v>
      </c>
      <c r="AH22" s="42">
        <f t="shared" si="24"/>
        <v>0</v>
      </c>
      <c r="AI22" s="42">
        <f t="shared" si="25"/>
        <v>0</v>
      </c>
      <c r="AJ22" s="42">
        <f t="shared" si="26"/>
        <v>8</v>
      </c>
      <c r="AK22" s="42">
        <f t="shared" si="27"/>
        <v>0</v>
      </c>
      <c r="AL22" s="42">
        <f t="shared" si="28"/>
        <v>0</v>
      </c>
      <c r="AM22" s="42">
        <f t="shared" si="29"/>
        <v>0</v>
      </c>
      <c r="AN22" s="42">
        <f t="shared" si="30"/>
        <v>0</v>
      </c>
      <c r="AO22" s="42">
        <f t="shared" si="31"/>
        <v>0</v>
      </c>
      <c r="AP22" s="42">
        <f t="shared" si="32"/>
        <v>0</v>
      </c>
      <c r="AQ22" s="42">
        <f t="shared" si="33"/>
        <v>0</v>
      </c>
      <c r="AR22" s="42">
        <f t="shared" si="34"/>
        <v>0</v>
      </c>
      <c r="AS22" s="42">
        <f t="shared" si="35"/>
        <v>0</v>
      </c>
      <c r="AT22" s="42">
        <f t="shared" si="36"/>
        <v>0</v>
      </c>
      <c r="AU22" s="42">
        <f t="shared" si="37"/>
        <v>0</v>
      </c>
      <c r="AV22" s="42">
        <f t="shared" si="38"/>
        <v>0</v>
      </c>
      <c r="AW22" s="42">
        <f t="shared" si="39"/>
        <v>0</v>
      </c>
      <c r="AX22" s="42">
        <f t="shared" si="40"/>
        <v>7</v>
      </c>
      <c r="AY22" s="42">
        <f t="shared" si="41"/>
        <v>0</v>
      </c>
      <c r="AZ22" s="42">
        <f t="shared" si="42"/>
        <v>0</v>
      </c>
      <c r="BA22" s="42">
        <f t="shared" si="43"/>
        <v>0</v>
      </c>
      <c r="BB22" s="42">
        <f t="shared" si="44"/>
        <v>0</v>
      </c>
      <c r="BC22" s="42">
        <f t="shared" si="45"/>
        <v>0</v>
      </c>
      <c r="BD22" s="42">
        <f t="shared" si="46"/>
        <v>0</v>
      </c>
      <c r="BE22" s="42">
        <f t="shared" si="47"/>
        <v>0</v>
      </c>
      <c r="BF22" s="42">
        <f t="shared" si="48"/>
        <v>0</v>
      </c>
      <c r="BG22" s="42">
        <f t="shared" si="49"/>
        <v>7</v>
      </c>
      <c r="BH22" s="42">
        <f t="shared" si="50"/>
        <v>0</v>
      </c>
      <c r="BI22" s="42">
        <f t="shared" si="51"/>
        <v>0</v>
      </c>
      <c r="BJ22" s="42">
        <f t="shared" si="52"/>
        <v>0</v>
      </c>
      <c r="BK22" s="42">
        <f t="shared" si="53"/>
        <v>0</v>
      </c>
      <c r="BL22" s="42">
        <f t="shared" si="54"/>
        <v>0</v>
      </c>
      <c r="BM22" s="42">
        <f t="shared" si="55"/>
        <v>0</v>
      </c>
      <c r="BN22" s="42">
        <f t="shared" si="56"/>
        <v>0</v>
      </c>
      <c r="BO22" s="42">
        <f t="shared" si="57"/>
        <v>0</v>
      </c>
      <c r="BP22" s="42">
        <f t="shared" si="58"/>
        <v>0</v>
      </c>
      <c r="BQ22" s="42">
        <f t="shared" si="59"/>
        <v>0</v>
      </c>
      <c r="BR22" s="42">
        <f t="shared" si="60"/>
        <v>0</v>
      </c>
      <c r="BS22" s="42">
        <f t="shared" si="61"/>
        <v>0</v>
      </c>
      <c r="BT22" s="42">
        <f t="shared" si="62"/>
        <v>28</v>
      </c>
      <c r="BU22" s="42">
        <f t="shared" si="63"/>
        <v>0</v>
      </c>
      <c r="BV22" s="42">
        <f t="shared" si="64"/>
        <v>0</v>
      </c>
      <c r="BW22" s="42">
        <f t="shared" si="65"/>
        <v>0</v>
      </c>
      <c r="BX22" s="42">
        <f t="shared" si="66"/>
        <v>0</v>
      </c>
      <c r="BY22" s="42">
        <f t="shared" si="67"/>
        <v>0</v>
      </c>
      <c r="BZ22" s="42">
        <f t="shared" si="68"/>
        <v>0</v>
      </c>
      <c r="CA22" s="42">
        <f t="shared" si="69"/>
        <v>0</v>
      </c>
      <c r="CB22" s="42">
        <f t="shared" si="70"/>
        <v>0</v>
      </c>
      <c r="CC22" s="42">
        <f t="shared" si="71"/>
        <v>0</v>
      </c>
      <c r="CD22" s="42">
        <f t="shared" si="72"/>
        <v>0</v>
      </c>
      <c r="CE22" s="42">
        <f t="shared" si="73"/>
        <v>0</v>
      </c>
      <c r="CF22" s="42">
        <f t="shared" si="74"/>
        <v>0</v>
      </c>
      <c r="CG22" s="42">
        <f t="shared" si="75"/>
        <v>0</v>
      </c>
      <c r="CH22" s="42">
        <f t="shared" si="76"/>
        <v>0</v>
      </c>
      <c r="CI22" s="42">
        <f t="shared" si="77"/>
        <v>0</v>
      </c>
      <c r="CJ22" s="42">
        <f t="shared" si="78"/>
        <v>0</v>
      </c>
      <c r="CK22" s="42">
        <f t="shared" si="79"/>
        <v>0</v>
      </c>
      <c r="CL22" s="42">
        <f t="shared" si="80"/>
        <v>0</v>
      </c>
      <c r="CM22" s="42">
        <f t="shared" si="81"/>
        <v>0</v>
      </c>
      <c r="CN22" s="42">
        <f t="shared" si="82"/>
        <v>0</v>
      </c>
      <c r="CO22" s="42">
        <f t="shared" si="83"/>
        <v>0</v>
      </c>
      <c r="CP22" s="42">
        <f t="shared" si="84"/>
        <v>0</v>
      </c>
      <c r="CQ22" s="42">
        <f t="shared" si="85"/>
        <v>0</v>
      </c>
      <c r="CR22" s="42">
        <f t="shared" si="86"/>
        <v>0</v>
      </c>
      <c r="CS22" s="42">
        <f t="shared" si="87"/>
        <v>0</v>
      </c>
      <c r="CT22" s="42">
        <f t="shared" si="88"/>
        <v>0</v>
      </c>
      <c r="CU22" s="42">
        <f t="shared" si="89"/>
        <v>0</v>
      </c>
      <c r="CV22" s="42">
        <f t="shared" si="90"/>
        <v>0</v>
      </c>
      <c r="CW22" s="42">
        <f t="shared" si="91"/>
        <v>0</v>
      </c>
      <c r="CX22" s="42">
        <f t="shared" si="92"/>
        <v>28</v>
      </c>
      <c r="CY22" s="42">
        <f t="shared" si="93"/>
        <v>0</v>
      </c>
      <c r="CZ22" s="42">
        <f t="shared" si="94"/>
        <v>0</v>
      </c>
      <c r="DA22" s="42">
        <f t="shared" si="95"/>
        <v>0</v>
      </c>
      <c r="DB22" s="42">
        <f t="shared" si="96"/>
        <v>0</v>
      </c>
      <c r="DC22" s="42">
        <f t="shared" si="97"/>
        <v>0</v>
      </c>
      <c r="DD22" s="42">
        <f t="shared" si="98"/>
        <v>0</v>
      </c>
      <c r="DE22" s="42">
        <f t="shared" si="99"/>
        <v>0</v>
      </c>
      <c r="DF22" s="42">
        <f t="shared" si="100"/>
        <v>0</v>
      </c>
      <c r="DG22" s="42">
        <f t="shared" si="101"/>
        <v>0</v>
      </c>
      <c r="DH22" s="42">
        <f t="shared" si="102"/>
        <v>0</v>
      </c>
      <c r="DI22" s="42">
        <f t="shared" si="103"/>
        <v>0</v>
      </c>
      <c r="DJ22" s="42">
        <f t="shared" si="104"/>
        <v>0</v>
      </c>
      <c r="DK22" s="42">
        <f t="shared" si="105"/>
        <v>0</v>
      </c>
      <c r="DL22" s="42">
        <f t="shared" si="106"/>
        <v>27</v>
      </c>
      <c r="DM22" s="42">
        <f t="shared" si="107"/>
        <v>0</v>
      </c>
      <c r="DN22" s="42">
        <f t="shared" si="108"/>
        <v>0</v>
      </c>
      <c r="DO22" s="42">
        <f t="shared" si="109"/>
        <v>0</v>
      </c>
      <c r="DP22" s="42">
        <f t="shared" si="110"/>
        <v>0</v>
      </c>
      <c r="DQ22" s="42">
        <f t="shared" si="111"/>
        <v>0</v>
      </c>
      <c r="DR22" s="42">
        <f t="shared" si="112"/>
        <v>0</v>
      </c>
      <c r="DS22" s="42">
        <f t="shared" si="113"/>
        <v>0</v>
      </c>
      <c r="DT22" s="42">
        <f t="shared" si="114"/>
        <v>0</v>
      </c>
      <c r="DU22" s="42">
        <f t="shared" si="115"/>
        <v>0</v>
      </c>
      <c r="DV22" s="42">
        <f t="shared" si="116"/>
        <v>0</v>
      </c>
      <c r="DW22" s="42">
        <f t="shared" si="117"/>
        <v>0</v>
      </c>
      <c r="DX22" s="42">
        <f t="shared" si="118"/>
        <v>0</v>
      </c>
      <c r="DY22" s="42">
        <f t="shared" si="119"/>
        <v>0</v>
      </c>
      <c r="DZ22" s="42">
        <f t="shared" si="120"/>
        <v>0</v>
      </c>
      <c r="EA22" s="42">
        <f t="shared" si="121"/>
        <v>0</v>
      </c>
      <c r="EB22" s="42">
        <f t="shared" si="122"/>
        <v>0</v>
      </c>
      <c r="EC22" s="42">
        <f t="shared" si="123"/>
        <v>0</v>
      </c>
      <c r="ED22" s="42">
        <f t="shared" si="124"/>
        <v>0</v>
      </c>
      <c r="EE22" s="42">
        <f t="shared" si="125"/>
        <v>0</v>
      </c>
      <c r="EF22" s="42">
        <f t="shared" si="126"/>
        <v>0</v>
      </c>
      <c r="EG22" s="42">
        <f t="shared" si="127"/>
        <v>0</v>
      </c>
      <c r="EH22" s="42">
        <f t="shared" si="128"/>
        <v>0</v>
      </c>
      <c r="EI22" s="42">
        <f t="shared" si="129"/>
        <v>0</v>
      </c>
      <c r="EJ22" s="42">
        <f t="shared" si="130"/>
        <v>0</v>
      </c>
      <c r="EK22" s="42">
        <f t="shared" si="131"/>
        <v>0</v>
      </c>
      <c r="EL22" s="42">
        <f t="shared" si="132"/>
        <v>0</v>
      </c>
      <c r="EM22" s="42">
        <f t="shared" si="133"/>
        <v>0</v>
      </c>
      <c r="EN22" s="42">
        <f t="shared" si="134"/>
        <v>0</v>
      </c>
      <c r="EO22" s="42">
        <f t="shared" si="135"/>
        <v>27</v>
      </c>
      <c r="EP22" s="42"/>
      <c r="EQ22" s="42">
        <f t="shared" si="136"/>
        <v>13</v>
      </c>
      <c r="ER22" s="42">
        <f t="shared" si="137"/>
        <v>14</v>
      </c>
      <c r="ES22" s="42"/>
      <c r="ET22" s="42">
        <f t="shared" si="138"/>
        <v>13</v>
      </c>
      <c r="EU22" s="42" t="e">
        <f>IF(J22=#REF!,IF(H22&lt;#REF!,#REF!,EY22),#REF!)</f>
        <v>#REF!</v>
      </c>
      <c r="EV22" s="42" t="e">
        <f>IF(J22=#REF!,IF(H22&lt;#REF!,0,1))</f>
        <v>#REF!</v>
      </c>
      <c r="EW22" s="42" t="e">
        <f>IF(AND(ET22&gt;=21,ET22&lt;&gt;0),ET22,IF(J22&lt;#REF!,"СТОП",EU22+EV22))</f>
        <v>#REF!</v>
      </c>
      <c r="EX22" s="42"/>
      <c r="EY22" s="42">
        <v>15</v>
      </c>
      <c r="EZ22" s="42">
        <v>16</v>
      </c>
      <c r="FA22" s="42"/>
      <c r="FB22" s="44">
        <f t="shared" si="139"/>
        <v>0</v>
      </c>
      <c r="FC22" s="44">
        <f t="shared" si="140"/>
        <v>0</v>
      </c>
      <c r="FD22" s="44">
        <f t="shared" si="141"/>
        <v>0</v>
      </c>
      <c r="FE22" s="44">
        <f t="shared" si="142"/>
        <v>0</v>
      </c>
      <c r="FF22" s="44">
        <f t="shared" si="143"/>
        <v>0</v>
      </c>
      <c r="FG22" s="44">
        <f t="shared" si="144"/>
        <v>0</v>
      </c>
      <c r="FH22" s="44">
        <f t="shared" si="145"/>
        <v>0</v>
      </c>
      <c r="FI22" s="44">
        <f t="shared" si="146"/>
        <v>0</v>
      </c>
      <c r="FJ22" s="44">
        <f t="shared" si="147"/>
        <v>0</v>
      </c>
      <c r="FK22" s="44">
        <f t="shared" si="148"/>
        <v>0</v>
      </c>
      <c r="FL22" s="44">
        <f t="shared" si="149"/>
        <v>0</v>
      </c>
      <c r="FM22" s="44">
        <f t="shared" si="150"/>
        <v>0</v>
      </c>
      <c r="FN22" s="44">
        <f t="shared" si="151"/>
        <v>8</v>
      </c>
      <c r="FO22" s="44">
        <f t="shared" si="152"/>
        <v>0</v>
      </c>
      <c r="FP22" s="44">
        <f t="shared" si="153"/>
        <v>0</v>
      </c>
      <c r="FQ22" s="44">
        <f t="shared" si="154"/>
        <v>0</v>
      </c>
      <c r="FR22" s="44">
        <f t="shared" si="155"/>
        <v>0</v>
      </c>
      <c r="FS22" s="44">
        <f t="shared" si="156"/>
        <v>0</v>
      </c>
      <c r="FT22" s="44">
        <f t="shared" si="157"/>
        <v>0</v>
      </c>
      <c r="FU22" s="44">
        <f t="shared" si="158"/>
        <v>0</v>
      </c>
      <c r="FV22" s="44">
        <f t="shared" si="159"/>
        <v>0</v>
      </c>
      <c r="FW22" s="44">
        <f t="shared" si="160"/>
        <v>0</v>
      </c>
      <c r="FX22" s="44">
        <f t="shared" si="161"/>
        <v>8</v>
      </c>
      <c r="FY22" s="44">
        <f t="shared" si="162"/>
        <v>0</v>
      </c>
      <c r="FZ22" s="44">
        <f t="shared" si="163"/>
        <v>0</v>
      </c>
      <c r="GA22" s="44">
        <f t="shared" si="164"/>
        <v>0</v>
      </c>
      <c r="GB22" s="44">
        <f t="shared" si="165"/>
        <v>0</v>
      </c>
      <c r="GC22" s="44">
        <f t="shared" si="166"/>
        <v>0</v>
      </c>
      <c r="GD22" s="44">
        <f t="shared" si="167"/>
        <v>0</v>
      </c>
      <c r="GE22" s="44">
        <f t="shared" si="168"/>
        <v>0</v>
      </c>
      <c r="GF22" s="44">
        <f t="shared" si="169"/>
        <v>0</v>
      </c>
      <c r="GG22" s="44">
        <f t="shared" si="170"/>
        <v>0</v>
      </c>
      <c r="GH22" s="44">
        <f t="shared" si="171"/>
        <v>0</v>
      </c>
      <c r="GI22" s="44">
        <f t="shared" si="172"/>
        <v>0</v>
      </c>
      <c r="GJ22" s="44">
        <f t="shared" si="173"/>
        <v>0</v>
      </c>
      <c r="GK22" s="44">
        <f t="shared" si="174"/>
        <v>0</v>
      </c>
      <c r="GL22" s="44">
        <f t="shared" si="175"/>
        <v>7</v>
      </c>
      <c r="GM22" s="44">
        <f t="shared" si="176"/>
        <v>0</v>
      </c>
      <c r="GN22" s="44">
        <f t="shared" si="177"/>
        <v>0</v>
      </c>
      <c r="GO22" s="44">
        <f t="shared" si="178"/>
        <v>0</v>
      </c>
      <c r="GP22" s="44">
        <f t="shared" si="179"/>
        <v>0</v>
      </c>
      <c r="GQ22" s="44">
        <f t="shared" si="180"/>
        <v>0</v>
      </c>
      <c r="GR22" s="44">
        <f t="shared" si="181"/>
        <v>0</v>
      </c>
      <c r="GS22" s="44">
        <f t="shared" si="182"/>
        <v>0</v>
      </c>
      <c r="GT22" s="44">
        <f t="shared" si="183"/>
        <v>0</v>
      </c>
      <c r="GU22" s="44">
        <f t="shared" si="184"/>
        <v>7</v>
      </c>
      <c r="GV22" s="44">
        <f t="shared" si="185"/>
        <v>0</v>
      </c>
      <c r="GW22" s="44">
        <f t="shared" si="186"/>
        <v>0</v>
      </c>
      <c r="GX22" s="44">
        <f t="shared" si="187"/>
        <v>0</v>
      </c>
      <c r="GY22" s="44">
        <f t="shared" si="188"/>
        <v>0</v>
      </c>
      <c r="GZ22" s="44">
        <f t="shared" si="189"/>
        <v>0</v>
      </c>
      <c r="HA22" s="44">
        <f t="shared" si="190"/>
        <v>0</v>
      </c>
      <c r="HB22" s="44">
        <f t="shared" si="191"/>
        <v>0</v>
      </c>
      <c r="HC22" s="44">
        <f t="shared" si="192"/>
        <v>0</v>
      </c>
      <c r="HD22" s="44">
        <f t="shared" si="193"/>
        <v>0</v>
      </c>
      <c r="HE22" s="44">
        <f t="shared" si="194"/>
        <v>0</v>
      </c>
      <c r="HF22" s="44">
        <f t="shared" si="195"/>
        <v>0</v>
      </c>
      <c r="HG22" s="44">
        <f t="shared" si="196"/>
        <v>0</v>
      </c>
      <c r="HH22" s="44">
        <f t="shared" si="197"/>
        <v>70</v>
      </c>
      <c r="HI22" s="44">
        <f t="shared" si="198"/>
        <v>0</v>
      </c>
      <c r="HJ22" s="44">
        <f t="shared" si="199"/>
        <v>0</v>
      </c>
      <c r="HK22" s="44">
        <f t="shared" si="200"/>
        <v>0</v>
      </c>
      <c r="HL22" s="44">
        <f t="shared" si="201"/>
        <v>0</v>
      </c>
      <c r="HM22" s="44">
        <f t="shared" si="202"/>
        <v>0</v>
      </c>
      <c r="HN22" s="44">
        <f t="shared" si="203"/>
        <v>0</v>
      </c>
      <c r="HO22" s="44">
        <f t="shared" si="204"/>
        <v>0</v>
      </c>
      <c r="HP22" s="44">
        <f t="shared" si="205"/>
        <v>0</v>
      </c>
      <c r="HQ22" s="44">
        <f t="shared" si="206"/>
        <v>0</v>
      </c>
      <c r="HR22" s="44">
        <f t="shared" si="207"/>
        <v>70</v>
      </c>
      <c r="HS22" s="44">
        <f t="shared" si="208"/>
        <v>0</v>
      </c>
      <c r="HT22" s="44">
        <f t="shared" si="209"/>
        <v>0</v>
      </c>
      <c r="HU22" s="44">
        <f t="shared" si="210"/>
        <v>0</v>
      </c>
      <c r="HV22" s="44">
        <f t="shared" si="211"/>
        <v>0</v>
      </c>
      <c r="HW22" s="44">
        <f t="shared" si="212"/>
        <v>0</v>
      </c>
      <c r="HX22" s="44">
        <f t="shared" si="213"/>
        <v>0</v>
      </c>
      <c r="HY22" s="44">
        <f t="shared" si="214"/>
        <v>0</v>
      </c>
      <c r="HZ22" s="44">
        <f t="shared" si="215"/>
        <v>0</v>
      </c>
      <c r="IA22" s="44">
        <f t="shared" si="216"/>
        <v>0</v>
      </c>
      <c r="IB22" s="44">
        <f t="shared" si="217"/>
        <v>0</v>
      </c>
      <c r="IC22" s="44">
        <f t="shared" si="218"/>
        <v>0</v>
      </c>
      <c r="ID22" s="44">
        <f t="shared" si="219"/>
        <v>0</v>
      </c>
      <c r="IE22" s="44">
        <f t="shared" si="220"/>
        <v>0</v>
      </c>
      <c r="IF22" s="44">
        <f t="shared" si="221"/>
        <v>68</v>
      </c>
      <c r="IG22" s="44">
        <f t="shared" si="222"/>
        <v>0</v>
      </c>
      <c r="IH22" s="44">
        <f t="shared" si="223"/>
        <v>0</v>
      </c>
      <c r="II22" s="44">
        <f t="shared" si="224"/>
        <v>0</v>
      </c>
      <c r="IJ22" s="44">
        <f t="shared" si="225"/>
        <v>0</v>
      </c>
      <c r="IK22" s="44">
        <f t="shared" si="226"/>
        <v>0</v>
      </c>
      <c r="IL22" s="44">
        <f t="shared" si="227"/>
        <v>0</v>
      </c>
      <c r="IM22" s="44">
        <f t="shared" si="228"/>
        <v>0</v>
      </c>
      <c r="IN22" s="44">
        <f t="shared" si="229"/>
        <v>0</v>
      </c>
      <c r="IO22" s="44">
        <f t="shared" si="230"/>
        <v>68</v>
      </c>
      <c r="IP22" s="42"/>
      <c r="IQ22" s="42"/>
      <c r="IR22" s="42"/>
      <c r="IS22" s="42"/>
      <c r="IT22" s="42"/>
      <c r="IU22" s="42"/>
      <c r="IV22" s="70"/>
      <c r="IW22" s="71"/>
    </row>
    <row r="23" spans="1:257" s="3" customFormat="1" ht="115.2" thickBot="1" x14ac:dyDescent="2">
      <c r="A23" s="59">
        <v>15</v>
      </c>
      <c r="B23" s="89">
        <v>12</v>
      </c>
      <c r="C23" s="73" t="s">
        <v>196</v>
      </c>
      <c r="D23" s="73" t="s">
        <v>123</v>
      </c>
      <c r="E23" s="60"/>
      <c r="F23" s="46">
        <v>15</v>
      </c>
      <c r="G23" s="39">
        <f t="shared" si="0"/>
        <v>6</v>
      </c>
      <c r="H23" s="47">
        <v>15</v>
      </c>
      <c r="I23" s="39">
        <f t="shared" si="1"/>
        <v>6</v>
      </c>
      <c r="J23" s="45">
        <f t="shared" si="2"/>
        <v>12</v>
      </c>
      <c r="K23" s="41">
        <f t="shared" si="3"/>
        <v>12</v>
      </c>
      <c r="L23" s="42"/>
      <c r="M23" s="43"/>
      <c r="N23" s="42">
        <f t="shared" si="4"/>
        <v>0</v>
      </c>
      <c r="O23" s="42">
        <f t="shared" si="5"/>
        <v>0</v>
      </c>
      <c r="P23" s="42">
        <f t="shared" si="6"/>
        <v>0</v>
      </c>
      <c r="Q23" s="42">
        <f t="shared" si="7"/>
        <v>0</v>
      </c>
      <c r="R23" s="42">
        <f t="shared" si="8"/>
        <v>0</v>
      </c>
      <c r="S23" s="42">
        <f t="shared" si="9"/>
        <v>0</v>
      </c>
      <c r="T23" s="42">
        <f t="shared" si="10"/>
        <v>0</v>
      </c>
      <c r="U23" s="42">
        <f t="shared" si="11"/>
        <v>0</v>
      </c>
      <c r="V23" s="42">
        <f t="shared" si="12"/>
        <v>0</v>
      </c>
      <c r="W23" s="42">
        <f t="shared" si="13"/>
        <v>0</v>
      </c>
      <c r="X23" s="42">
        <f t="shared" si="14"/>
        <v>0</v>
      </c>
      <c r="Y23" s="42">
        <f t="shared" si="15"/>
        <v>0</v>
      </c>
      <c r="Z23" s="42">
        <f t="shared" si="16"/>
        <v>0</v>
      </c>
      <c r="AA23" s="42">
        <f t="shared" si="17"/>
        <v>0</v>
      </c>
      <c r="AB23" s="42">
        <f t="shared" si="18"/>
        <v>6</v>
      </c>
      <c r="AC23" s="42">
        <f t="shared" si="19"/>
        <v>0</v>
      </c>
      <c r="AD23" s="42">
        <f t="shared" si="20"/>
        <v>0</v>
      </c>
      <c r="AE23" s="42">
        <f t="shared" si="21"/>
        <v>0</v>
      </c>
      <c r="AF23" s="42">
        <f t="shared" si="22"/>
        <v>0</v>
      </c>
      <c r="AG23" s="42">
        <f t="shared" si="23"/>
        <v>0</v>
      </c>
      <c r="AH23" s="42">
        <f t="shared" si="24"/>
        <v>0</v>
      </c>
      <c r="AI23" s="42">
        <f t="shared" si="25"/>
        <v>0</v>
      </c>
      <c r="AJ23" s="42">
        <f t="shared" si="26"/>
        <v>6</v>
      </c>
      <c r="AK23" s="42">
        <f t="shared" si="27"/>
        <v>0</v>
      </c>
      <c r="AL23" s="42">
        <f t="shared" si="28"/>
        <v>0</v>
      </c>
      <c r="AM23" s="42">
        <f t="shared" si="29"/>
        <v>0</v>
      </c>
      <c r="AN23" s="42">
        <f t="shared" si="30"/>
        <v>0</v>
      </c>
      <c r="AO23" s="42">
        <f t="shared" si="31"/>
        <v>0</v>
      </c>
      <c r="AP23" s="42">
        <f t="shared" si="32"/>
        <v>0</v>
      </c>
      <c r="AQ23" s="42">
        <f t="shared" si="33"/>
        <v>0</v>
      </c>
      <c r="AR23" s="42">
        <f t="shared" si="34"/>
        <v>0</v>
      </c>
      <c r="AS23" s="42">
        <f t="shared" si="35"/>
        <v>0</v>
      </c>
      <c r="AT23" s="42">
        <f t="shared" si="36"/>
        <v>0</v>
      </c>
      <c r="AU23" s="42">
        <f t="shared" si="37"/>
        <v>0</v>
      </c>
      <c r="AV23" s="42">
        <f t="shared" si="38"/>
        <v>0</v>
      </c>
      <c r="AW23" s="42">
        <f t="shared" si="39"/>
        <v>0</v>
      </c>
      <c r="AX23" s="42">
        <f t="shared" si="40"/>
        <v>0</v>
      </c>
      <c r="AY23" s="42">
        <f t="shared" si="41"/>
        <v>6</v>
      </c>
      <c r="AZ23" s="42">
        <f t="shared" si="42"/>
        <v>0</v>
      </c>
      <c r="BA23" s="42">
        <f t="shared" si="43"/>
        <v>0</v>
      </c>
      <c r="BB23" s="42">
        <f t="shared" si="44"/>
        <v>0</v>
      </c>
      <c r="BC23" s="42">
        <f t="shared" si="45"/>
        <v>0</v>
      </c>
      <c r="BD23" s="42">
        <f t="shared" si="46"/>
        <v>0</v>
      </c>
      <c r="BE23" s="42">
        <f t="shared" si="47"/>
        <v>0</v>
      </c>
      <c r="BF23" s="42">
        <f t="shared" si="48"/>
        <v>0</v>
      </c>
      <c r="BG23" s="42">
        <f t="shared" si="49"/>
        <v>6</v>
      </c>
      <c r="BH23" s="42">
        <f t="shared" si="50"/>
        <v>0</v>
      </c>
      <c r="BI23" s="42">
        <f t="shared" si="51"/>
        <v>0</v>
      </c>
      <c r="BJ23" s="42">
        <f t="shared" si="52"/>
        <v>0</v>
      </c>
      <c r="BK23" s="42">
        <f t="shared" si="53"/>
        <v>0</v>
      </c>
      <c r="BL23" s="42">
        <f t="shared" si="54"/>
        <v>0</v>
      </c>
      <c r="BM23" s="42">
        <f t="shared" si="55"/>
        <v>0</v>
      </c>
      <c r="BN23" s="42">
        <f t="shared" si="56"/>
        <v>0</v>
      </c>
      <c r="BO23" s="42">
        <f t="shared" si="57"/>
        <v>0</v>
      </c>
      <c r="BP23" s="42">
        <f t="shared" si="58"/>
        <v>0</v>
      </c>
      <c r="BQ23" s="42">
        <f t="shared" si="59"/>
        <v>0</v>
      </c>
      <c r="BR23" s="42">
        <f t="shared" si="60"/>
        <v>0</v>
      </c>
      <c r="BS23" s="42">
        <f t="shared" si="61"/>
        <v>0</v>
      </c>
      <c r="BT23" s="42">
        <f t="shared" si="62"/>
        <v>0</v>
      </c>
      <c r="BU23" s="42">
        <f t="shared" si="63"/>
        <v>0</v>
      </c>
      <c r="BV23" s="42">
        <f t="shared" si="64"/>
        <v>26</v>
      </c>
      <c r="BW23" s="42">
        <f t="shared" si="65"/>
        <v>0</v>
      </c>
      <c r="BX23" s="42">
        <f t="shared" si="66"/>
        <v>0</v>
      </c>
      <c r="BY23" s="42">
        <f t="shared" si="67"/>
        <v>0</v>
      </c>
      <c r="BZ23" s="42">
        <f t="shared" si="68"/>
        <v>0</v>
      </c>
      <c r="CA23" s="42">
        <f t="shared" si="69"/>
        <v>0</v>
      </c>
      <c r="CB23" s="42">
        <f t="shared" si="70"/>
        <v>0</v>
      </c>
      <c r="CC23" s="42">
        <f t="shared" si="71"/>
        <v>0</v>
      </c>
      <c r="CD23" s="42">
        <f t="shared" si="72"/>
        <v>0</v>
      </c>
      <c r="CE23" s="42">
        <f t="shared" si="73"/>
        <v>0</v>
      </c>
      <c r="CF23" s="42">
        <f t="shared" si="74"/>
        <v>0</v>
      </c>
      <c r="CG23" s="42">
        <f t="shared" si="75"/>
        <v>0</v>
      </c>
      <c r="CH23" s="42">
        <f t="shared" si="76"/>
        <v>0</v>
      </c>
      <c r="CI23" s="42">
        <f t="shared" si="77"/>
        <v>0</v>
      </c>
      <c r="CJ23" s="42">
        <f t="shared" si="78"/>
        <v>0</v>
      </c>
      <c r="CK23" s="42">
        <f t="shared" si="79"/>
        <v>0</v>
      </c>
      <c r="CL23" s="42">
        <f t="shared" si="80"/>
        <v>0</v>
      </c>
      <c r="CM23" s="42">
        <f t="shared" si="81"/>
        <v>0</v>
      </c>
      <c r="CN23" s="42">
        <f t="shared" si="82"/>
        <v>0</v>
      </c>
      <c r="CO23" s="42">
        <f t="shared" si="83"/>
        <v>0</v>
      </c>
      <c r="CP23" s="42">
        <f t="shared" si="84"/>
        <v>0</v>
      </c>
      <c r="CQ23" s="42">
        <f t="shared" si="85"/>
        <v>0</v>
      </c>
      <c r="CR23" s="42">
        <f t="shared" si="86"/>
        <v>0</v>
      </c>
      <c r="CS23" s="42">
        <f t="shared" si="87"/>
        <v>0</v>
      </c>
      <c r="CT23" s="42">
        <f t="shared" si="88"/>
        <v>0</v>
      </c>
      <c r="CU23" s="42">
        <f t="shared" si="89"/>
        <v>0</v>
      </c>
      <c r="CV23" s="42">
        <f t="shared" si="90"/>
        <v>0</v>
      </c>
      <c r="CW23" s="42">
        <f t="shared" si="91"/>
        <v>0</v>
      </c>
      <c r="CX23" s="42">
        <f t="shared" si="92"/>
        <v>26</v>
      </c>
      <c r="CY23" s="42">
        <f t="shared" si="93"/>
        <v>0</v>
      </c>
      <c r="CZ23" s="42">
        <f t="shared" si="94"/>
        <v>0</v>
      </c>
      <c r="DA23" s="42">
        <f t="shared" si="95"/>
        <v>0</v>
      </c>
      <c r="DB23" s="42">
        <f t="shared" si="96"/>
        <v>0</v>
      </c>
      <c r="DC23" s="42">
        <f t="shared" si="97"/>
        <v>0</v>
      </c>
      <c r="DD23" s="42">
        <f t="shared" si="98"/>
        <v>0</v>
      </c>
      <c r="DE23" s="42">
        <f t="shared" si="99"/>
        <v>0</v>
      </c>
      <c r="DF23" s="42">
        <f t="shared" si="100"/>
        <v>0</v>
      </c>
      <c r="DG23" s="42">
        <f t="shared" si="101"/>
        <v>0</v>
      </c>
      <c r="DH23" s="42">
        <f t="shared" si="102"/>
        <v>0</v>
      </c>
      <c r="DI23" s="42">
        <f t="shared" si="103"/>
        <v>0</v>
      </c>
      <c r="DJ23" s="42">
        <f t="shared" si="104"/>
        <v>0</v>
      </c>
      <c r="DK23" s="42">
        <f t="shared" si="105"/>
        <v>0</v>
      </c>
      <c r="DL23" s="42">
        <f t="shared" si="106"/>
        <v>0</v>
      </c>
      <c r="DM23" s="42">
        <f t="shared" si="107"/>
        <v>26</v>
      </c>
      <c r="DN23" s="42">
        <f t="shared" si="108"/>
        <v>0</v>
      </c>
      <c r="DO23" s="42">
        <f t="shared" si="109"/>
        <v>0</v>
      </c>
      <c r="DP23" s="42">
        <f t="shared" si="110"/>
        <v>0</v>
      </c>
      <c r="DQ23" s="42">
        <f t="shared" si="111"/>
        <v>0</v>
      </c>
      <c r="DR23" s="42">
        <f t="shared" si="112"/>
        <v>0</v>
      </c>
      <c r="DS23" s="42">
        <f t="shared" si="113"/>
        <v>0</v>
      </c>
      <c r="DT23" s="42">
        <f t="shared" si="114"/>
        <v>0</v>
      </c>
      <c r="DU23" s="42">
        <f t="shared" si="115"/>
        <v>0</v>
      </c>
      <c r="DV23" s="42">
        <f t="shared" si="116"/>
        <v>0</v>
      </c>
      <c r="DW23" s="42">
        <f t="shared" si="117"/>
        <v>0</v>
      </c>
      <c r="DX23" s="42">
        <f t="shared" si="118"/>
        <v>0</v>
      </c>
      <c r="DY23" s="42">
        <f t="shared" si="119"/>
        <v>0</v>
      </c>
      <c r="DZ23" s="42">
        <f t="shared" si="120"/>
        <v>0</v>
      </c>
      <c r="EA23" s="42">
        <f t="shared" si="121"/>
        <v>0</v>
      </c>
      <c r="EB23" s="42">
        <f t="shared" si="122"/>
        <v>0</v>
      </c>
      <c r="EC23" s="42">
        <f t="shared" si="123"/>
        <v>0</v>
      </c>
      <c r="ED23" s="42">
        <f t="shared" si="124"/>
        <v>0</v>
      </c>
      <c r="EE23" s="42">
        <f t="shared" si="125"/>
        <v>0</v>
      </c>
      <c r="EF23" s="42">
        <f t="shared" si="126"/>
        <v>0</v>
      </c>
      <c r="EG23" s="42">
        <f t="shared" si="127"/>
        <v>0</v>
      </c>
      <c r="EH23" s="42">
        <f t="shared" si="128"/>
        <v>0</v>
      </c>
      <c r="EI23" s="42">
        <f t="shared" si="129"/>
        <v>0</v>
      </c>
      <c r="EJ23" s="42">
        <f t="shared" si="130"/>
        <v>0</v>
      </c>
      <c r="EK23" s="42">
        <f t="shared" si="131"/>
        <v>0</v>
      </c>
      <c r="EL23" s="42">
        <f t="shared" si="132"/>
        <v>0</v>
      </c>
      <c r="EM23" s="42">
        <f t="shared" si="133"/>
        <v>0</v>
      </c>
      <c r="EN23" s="42">
        <f t="shared" si="134"/>
        <v>0</v>
      </c>
      <c r="EO23" s="42">
        <f t="shared" si="135"/>
        <v>26</v>
      </c>
      <c r="EP23" s="42"/>
      <c r="EQ23" s="42">
        <f t="shared" si="136"/>
        <v>15</v>
      </c>
      <c r="ER23" s="42">
        <f t="shared" si="137"/>
        <v>15</v>
      </c>
      <c r="ES23" s="42"/>
      <c r="ET23" s="42">
        <f t="shared" si="138"/>
        <v>15</v>
      </c>
      <c r="EU23" s="42" t="e">
        <f>IF(J23=#REF!,IF(H23&lt;#REF!,#REF!,EY23),#REF!)</f>
        <v>#REF!</v>
      </c>
      <c r="EV23" s="42" t="e">
        <f>IF(J23=#REF!,IF(H23&lt;#REF!,0,1))</f>
        <v>#REF!</v>
      </c>
      <c r="EW23" s="42" t="e">
        <f>IF(AND(ET23&gt;=21,ET23&lt;&gt;0),ET23,IF(J23&lt;#REF!,"СТОП",EU23+EV23))</f>
        <v>#REF!</v>
      </c>
      <c r="EX23" s="42"/>
      <c r="EY23" s="42">
        <v>15</v>
      </c>
      <c r="EZ23" s="42">
        <v>16</v>
      </c>
      <c r="FA23" s="42"/>
      <c r="FB23" s="44">
        <f t="shared" si="139"/>
        <v>0</v>
      </c>
      <c r="FC23" s="44">
        <f t="shared" si="140"/>
        <v>0</v>
      </c>
      <c r="FD23" s="44">
        <f t="shared" si="141"/>
        <v>0</v>
      </c>
      <c r="FE23" s="44">
        <f t="shared" si="142"/>
        <v>0</v>
      </c>
      <c r="FF23" s="44">
        <f t="shared" si="143"/>
        <v>0</v>
      </c>
      <c r="FG23" s="44">
        <f t="shared" si="144"/>
        <v>0</v>
      </c>
      <c r="FH23" s="44">
        <f t="shared" si="145"/>
        <v>0</v>
      </c>
      <c r="FI23" s="44">
        <f t="shared" si="146"/>
        <v>0</v>
      </c>
      <c r="FJ23" s="44">
        <f t="shared" si="147"/>
        <v>0</v>
      </c>
      <c r="FK23" s="44">
        <f t="shared" si="148"/>
        <v>0</v>
      </c>
      <c r="FL23" s="44">
        <f t="shared" si="149"/>
        <v>0</v>
      </c>
      <c r="FM23" s="44">
        <f t="shared" si="150"/>
        <v>0</v>
      </c>
      <c r="FN23" s="44">
        <f t="shared" si="151"/>
        <v>0</v>
      </c>
      <c r="FO23" s="44">
        <f t="shared" si="152"/>
        <v>0</v>
      </c>
      <c r="FP23" s="44">
        <f t="shared" si="153"/>
        <v>6</v>
      </c>
      <c r="FQ23" s="44">
        <f t="shared" si="154"/>
        <v>0</v>
      </c>
      <c r="FR23" s="44">
        <f t="shared" si="155"/>
        <v>0</v>
      </c>
      <c r="FS23" s="44">
        <f t="shared" si="156"/>
        <v>0</v>
      </c>
      <c r="FT23" s="44">
        <f t="shared" si="157"/>
        <v>0</v>
      </c>
      <c r="FU23" s="44">
        <f t="shared" si="158"/>
        <v>0</v>
      </c>
      <c r="FV23" s="44">
        <f t="shared" si="159"/>
        <v>0</v>
      </c>
      <c r="FW23" s="44">
        <f t="shared" si="160"/>
        <v>0</v>
      </c>
      <c r="FX23" s="44">
        <f t="shared" si="161"/>
        <v>6</v>
      </c>
      <c r="FY23" s="44">
        <f t="shared" si="162"/>
        <v>0</v>
      </c>
      <c r="FZ23" s="44">
        <f t="shared" si="163"/>
        <v>0</v>
      </c>
      <c r="GA23" s="44">
        <f t="shared" si="164"/>
        <v>0</v>
      </c>
      <c r="GB23" s="44">
        <f t="shared" si="165"/>
        <v>0</v>
      </c>
      <c r="GC23" s="44">
        <f t="shared" si="166"/>
        <v>0</v>
      </c>
      <c r="GD23" s="44">
        <f t="shared" si="167"/>
        <v>0</v>
      </c>
      <c r="GE23" s="44">
        <f t="shared" si="168"/>
        <v>0</v>
      </c>
      <c r="GF23" s="44">
        <f t="shared" si="169"/>
        <v>0</v>
      </c>
      <c r="GG23" s="44">
        <f t="shared" si="170"/>
        <v>0</v>
      </c>
      <c r="GH23" s="44">
        <f t="shared" si="171"/>
        <v>0</v>
      </c>
      <c r="GI23" s="44">
        <f t="shared" si="172"/>
        <v>0</v>
      </c>
      <c r="GJ23" s="44">
        <f t="shared" si="173"/>
        <v>0</v>
      </c>
      <c r="GK23" s="44">
        <f t="shared" si="174"/>
        <v>0</v>
      </c>
      <c r="GL23" s="44">
        <f t="shared" si="175"/>
        <v>0</v>
      </c>
      <c r="GM23" s="44">
        <f t="shared" si="176"/>
        <v>6</v>
      </c>
      <c r="GN23" s="44">
        <f t="shared" si="177"/>
        <v>0</v>
      </c>
      <c r="GO23" s="44">
        <f t="shared" si="178"/>
        <v>0</v>
      </c>
      <c r="GP23" s="44">
        <f t="shared" si="179"/>
        <v>0</v>
      </c>
      <c r="GQ23" s="44">
        <f t="shared" si="180"/>
        <v>0</v>
      </c>
      <c r="GR23" s="44">
        <f t="shared" si="181"/>
        <v>0</v>
      </c>
      <c r="GS23" s="44">
        <f t="shared" si="182"/>
        <v>0</v>
      </c>
      <c r="GT23" s="44">
        <f t="shared" si="183"/>
        <v>0</v>
      </c>
      <c r="GU23" s="44">
        <f t="shared" si="184"/>
        <v>6</v>
      </c>
      <c r="GV23" s="44">
        <f t="shared" si="185"/>
        <v>0</v>
      </c>
      <c r="GW23" s="44">
        <f t="shared" si="186"/>
        <v>0</v>
      </c>
      <c r="GX23" s="44">
        <f t="shared" si="187"/>
        <v>0</v>
      </c>
      <c r="GY23" s="44">
        <f t="shared" si="188"/>
        <v>0</v>
      </c>
      <c r="GZ23" s="44">
        <f t="shared" si="189"/>
        <v>0</v>
      </c>
      <c r="HA23" s="44">
        <f t="shared" si="190"/>
        <v>0</v>
      </c>
      <c r="HB23" s="44">
        <f t="shared" si="191"/>
        <v>0</v>
      </c>
      <c r="HC23" s="44">
        <f t="shared" si="192"/>
        <v>0</v>
      </c>
      <c r="HD23" s="44">
        <f t="shared" si="193"/>
        <v>0</v>
      </c>
      <c r="HE23" s="44">
        <f t="shared" si="194"/>
        <v>0</v>
      </c>
      <c r="HF23" s="44">
        <f t="shared" si="195"/>
        <v>0</v>
      </c>
      <c r="HG23" s="44">
        <f t="shared" si="196"/>
        <v>0</v>
      </c>
      <c r="HH23" s="44">
        <f t="shared" si="197"/>
        <v>0</v>
      </c>
      <c r="HI23" s="44">
        <f t="shared" si="198"/>
        <v>0</v>
      </c>
      <c r="HJ23" s="44">
        <f t="shared" si="199"/>
        <v>65</v>
      </c>
      <c r="HK23" s="44">
        <f t="shared" si="200"/>
        <v>0</v>
      </c>
      <c r="HL23" s="44">
        <f t="shared" si="201"/>
        <v>0</v>
      </c>
      <c r="HM23" s="44">
        <f t="shared" si="202"/>
        <v>0</v>
      </c>
      <c r="HN23" s="44">
        <f t="shared" si="203"/>
        <v>0</v>
      </c>
      <c r="HO23" s="44">
        <f t="shared" si="204"/>
        <v>0</v>
      </c>
      <c r="HP23" s="44">
        <f t="shared" si="205"/>
        <v>0</v>
      </c>
      <c r="HQ23" s="44">
        <f t="shared" si="206"/>
        <v>0</v>
      </c>
      <c r="HR23" s="44">
        <f t="shared" si="207"/>
        <v>65</v>
      </c>
      <c r="HS23" s="44">
        <f t="shared" si="208"/>
        <v>0</v>
      </c>
      <c r="HT23" s="44">
        <f t="shared" si="209"/>
        <v>0</v>
      </c>
      <c r="HU23" s="44">
        <f t="shared" si="210"/>
        <v>0</v>
      </c>
      <c r="HV23" s="44">
        <f t="shared" si="211"/>
        <v>0</v>
      </c>
      <c r="HW23" s="44">
        <f t="shared" si="212"/>
        <v>0</v>
      </c>
      <c r="HX23" s="44">
        <f t="shared" si="213"/>
        <v>0</v>
      </c>
      <c r="HY23" s="44">
        <f t="shared" si="214"/>
        <v>0</v>
      </c>
      <c r="HZ23" s="44">
        <f t="shared" si="215"/>
        <v>0</v>
      </c>
      <c r="IA23" s="44">
        <f t="shared" si="216"/>
        <v>0</v>
      </c>
      <c r="IB23" s="44">
        <f t="shared" si="217"/>
        <v>0</v>
      </c>
      <c r="IC23" s="44">
        <f t="shared" si="218"/>
        <v>0</v>
      </c>
      <c r="ID23" s="44">
        <f t="shared" si="219"/>
        <v>0</v>
      </c>
      <c r="IE23" s="44">
        <f t="shared" si="220"/>
        <v>0</v>
      </c>
      <c r="IF23" s="44">
        <f t="shared" si="221"/>
        <v>0</v>
      </c>
      <c r="IG23" s="44">
        <f t="shared" si="222"/>
        <v>65</v>
      </c>
      <c r="IH23" s="44">
        <f t="shared" si="223"/>
        <v>0</v>
      </c>
      <c r="II23" s="44">
        <f t="shared" si="224"/>
        <v>0</v>
      </c>
      <c r="IJ23" s="44">
        <f t="shared" si="225"/>
        <v>0</v>
      </c>
      <c r="IK23" s="44">
        <f t="shared" si="226"/>
        <v>0</v>
      </c>
      <c r="IL23" s="44">
        <f t="shared" si="227"/>
        <v>0</v>
      </c>
      <c r="IM23" s="44">
        <f t="shared" si="228"/>
        <v>0</v>
      </c>
      <c r="IN23" s="44">
        <f t="shared" si="229"/>
        <v>0</v>
      </c>
      <c r="IO23" s="44">
        <f t="shared" si="230"/>
        <v>65</v>
      </c>
      <c r="IP23" s="42"/>
      <c r="IQ23" s="42"/>
      <c r="IR23" s="42"/>
      <c r="IS23" s="42"/>
      <c r="IT23" s="42"/>
      <c r="IU23" s="42"/>
      <c r="IV23" s="70"/>
      <c r="IW23" s="71"/>
    </row>
    <row r="24" spans="1:257" s="3" customFormat="1" ht="115.2" thickBot="1" x14ac:dyDescent="2">
      <c r="A24" s="72"/>
      <c r="B24" s="87"/>
      <c r="C24" s="75"/>
      <c r="D24" s="75"/>
      <c r="E24" s="60"/>
      <c r="F24" s="46"/>
      <c r="G24" s="39">
        <f t="shared" si="0"/>
        <v>0</v>
      </c>
      <c r="H24" s="47"/>
      <c r="I24" s="39">
        <f t="shared" si="1"/>
        <v>0</v>
      </c>
      <c r="J24" s="45">
        <f t="shared" si="2"/>
        <v>0</v>
      </c>
      <c r="K24" s="41">
        <f t="shared" si="3"/>
        <v>0</v>
      </c>
      <c r="L24" s="42"/>
      <c r="M24" s="43"/>
      <c r="N24" s="42">
        <f t="shared" si="4"/>
        <v>0</v>
      </c>
      <c r="O24" s="42">
        <f t="shared" si="5"/>
        <v>0</v>
      </c>
      <c r="P24" s="42">
        <f t="shared" si="6"/>
        <v>0</v>
      </c>
      <c r="Q24" s="42">
        <f t="shared" si="7"/>
        <v>0</v>
      </c>
      <c r="R24" s="42">
        <f t="shared" si="8"/>
        <v>0</v>
      </c>
      <c r="S24" s="42">
        <f t="shared" si="9"/>
        <v>0</v>
      </c>
      <c r="T24" s="42">
        <f t="shared" si="10"/>
        <v>0</v>
      </c>
      <c r="U24" s="42">
        <f t="shared" si="11"/>
        <v>0</v>
      </c>
      <c r="V24" s="42">
        <f t="shared" si="12"/>
        <v>0</v>
      </c>
      <c r="W24" s="42">
        <f t="shared" si="13"/>
        <v>0</v>
      </c>
      <c r="X24" s="42">
        <f t="shared" si="14"/>
        <v>0</v>
      </c>
      <c r="Y24" s="42">
        <f t="shared" si="15"/>
        <v>0</v>
      </c>
      <c r="Z24" s="42">
        <f t="shared" si="16"/>
        <v>0</v>
      </c>
      <c r="AA24" s="42">
        <f t="shared" si="17"/>
        <v>0</v>
      </c>
      <c r="AB24" s="42">
        <f t="shared" si="18"/>
        <v>0</v>
      </c>
      <c r="AC24" s="42">
        <f t="shared" si="19"/>
        <v>0</v>
      </c>
      <c r="AD24" s="42">
        <f t="shared" si="20"/>
        <v>0</v>
      </c>
      <c r="AE24" s="42">
        <f t="shared" si="21"/>
        <v>0</v>
      </c>
      <c r="AF24" s="42">
        <f t="shared" si="22"/>
        <v>0</v>
      </c>
      <c r="AG24" s="42">
        <f t="shared" si="23"/>
        <v>0</v>
      </c>
      <c r="AH24" s="42">
        <f t="shared" si="24"/>
        <v>0</v>
      </c>
      <c r="AI24" s="42">
        <f t="shared" si="25"/>
        <v>0</v>
      </c>
      <c r="AJ24" s="42">
        <f t="shared" si="26"/>
        <v>0</v>
      </c>
      <c r="AK24" s="42">
        <f t="shared" si="27"/>
        <v>0</v>
      </c>
      <c r="AL24" s="42">
        <f t="shared" si="28"/>
        <v>0</v>
      </c>
      <c r="AM24" s="42">
        <f t="shared" si="29"/>
        <v>0</v>
      </c>
      <c r="AN24" s="42">
        <f t="shared" si="30"/>
        <v>0</v>
      </c>
      <c r="AO24" s="42">
        <f t="shared" si="31"/>
        <v>0</v>
      </c>
      <c r="AP24" s="42">
        <f t="shared" si="32"/>
        <v>0</v>
      </c>
      <c r="AQ24" s="42">
        <f t="shared" si="33"/>
        <v>0</v>
      </c>
      <c r="AR24" s="42">
        <f t="shared" si="34"/>
        <v>0</v>
      </c>
      <c r="AS24" s="42">
        <f t="shared" si="35"/>
        <v>0</v>
      </c>
      <c r="AT24" s="42">
        <f t="shared" si="36"/>
        <v>0</v>
      </c>
      <c r="AU24" s="42">
        <f t="shared" si="37"/>
        <v>0</v>
      </c>
      <c r="AV24" s="42">
        <f t="shared" si="38"/>
        <v>0</v>
      </c>
      <c r="AW24" s="42">
        <f t="shared" si="39"/>
        <v>0</v>
      </c>
      <c r="AX24" s="42">
        <f t="shared" si="40"/>
        <v>0</v>
      </c>
      <c r="AY24" s="42">
        <f t="shared" si="41"/>
        <v>0</v>
      </c>
      <c r="AZ24" s="42">
        <f t="shared" si="42"/>
        <v>0</v>
      </c>
      <c r="BA24" s="42">
        <f t="shared" si="43"/>
        <v>0</v>
      </c>
      <c r="BB24" s="42">
        <f t="shared" si="44"/>
        <v>0</v>
      </c>
      <c r="BC24" s="42">
        <f t="shared" si="45"/>
        <v>0</v>
      </c>
      <c r="BD24" s="42">
        <f t="shared" si="46"/>
        <v>0</v>
      </c>
      <c r="BE24" s="42">
        <f t="shared" si="47"/>
        <v>0</v>
      </c>
      <c r="BF24" s="42">
        <f t="shared" si="48"/>
        <v>0</v>
      </c>
      <c r="BG24" s="42">
        <f t="shared" si="49"/>
        <v>0</v>
      </c>
      <c r="BH24" s="42">
        <f t="shared" si="50"/>
        <v>0</v>
      </c>
      <c r="BI24" s="42">
        <f t="shared" si="51"/>
        <v>0</v>
      </c>
      <c r="BJ24" s="42">
        <f t="shared" si="52"/>
        <v>0</v>
      </c>
      <c r="BK24" s="42">
        <f t="shared" si="53"/>
        <v>0</v>
      </c>
      <c r="BL24" s="42">
        <f t="shared" si="54"/>
        <v>0</v>
      </c>
      <c r="BM24" s="42">
        <f t="shared" si="55"/>
        <v>0</v>
      </c>
      <c r="BN24" s="42">
        <f t="shared" si="56"/>
        <v>0</v>
      </c>
      <c r="BO24" s="42">
        <f t="shared" si="57"/>
        <v>0</v>
      </c>
      <c r="BP24" s="42">
        <f t="shared" si="58"/>
        <v>0</v>
      </c>
      <c r="BQ24" s="42">
        <f t="shared" si="59"/>
        <v>0</v>
      </c>
      <c r="BR24" s="42">
        <f t="shared" si="60"/>
        <v>0</v>
      </c>
      <c r="BS24" s="42">
        <f t="shared" si="61"/>
        <v>0</v>
      </c>
      <c r="BT24" s="42">
        <f t="shared" si="62"/>
        <v>0</v>
      </c>
      <c r="BU24" s="42">
        <f t="shared" si="63"/>
        <v>0</v>
      </c>
      <c r="BV24" s="42">
        <f t="shared" si="64"/>
        <v>0</v>
      </c>
      <c r="BW24" s="42">
        <f t="shared" si="65"/>
        <v>0</v>
      </c>
      <c r="BX24" s="42">
        <f t="shared" si="66"/>
        <v>0</v>
      </c>
      <c r="BY24" s="42">
        <f t="shared" si="67"/>
        <v>0</v>
      </c>
      <c r="BZ24" s="42">
        <f t="shared" si="68"/>
        <v>0</v>
      </c>
      <c r="CA24" s="42">
        <f t="shared" si="69"/>
        <v>0</v>
      </c>
      <c r="CB24" s="42">
        <f t="shared" si="70"/>
        <v>0</v>
      </c>
      <c r="CC24" s="42">
        <f t="shared" si="71"/>
        <v>0</v>
      </c>
      <c r="CD24" s="42">
        <f t="shared" si="72"/>
        <v>0</v>
      </c>
      <c r="CE24" s="42">
        <f t="shared" si="73"/>
        <v>0</v>
      </c>
      <c r="CF24" s="42">
        <f t="shared" si="74"/>
        <v>0</v>
      </c>
      <c r="CG24" s="42">
        <f t="shared" si="75"/>
        <v>0</v>
      </c>
      <c r="CH24" s="42">
        <f t="shared" si="76"/>
        <v>0</v>
      </c>
      <c r="CI24" s="42">
        <f t="shared" si="77"/>
        <v>0</v>
      </c>
      <c r="CJ24" s="42">
        <f t="shared" si="78"/>
        <v>0</v>
      </c>
      <c r="CK24" s="42">
        <f t="shared" si="79"/>
        <v>0</v>
      </c>
      <c r="CL24" s="42">
        <f t="shared" si="80"/>
        <v>0</v>
      </c>
      <c r="CM24" s="42">
        <f t="shared" si="81"/>
        <v>0</v>
      </c>
      <c r="CN24" s="42">
        <f t="shared" si="82"/>
        <v>0</v>
      </c>
      <c r="CO24" s="42">
        <f t="shared" si="83"/>
        <v>0</v>
      </c>
      <c r="CP24" s="42">
        <f t="shared" si="84"/>
        <v>0</v>
      </c>
      <c r="CQ24" s="42">
        <f t="shared" si="85"/>
        <v>0</v>
      </c>
      <c r="CR24" s="42">
        <f t="shared" si="86"/>
        <v>0</v>
      </c>
      <c r="CS24" s="42">
        <f t="shared" si="87"/>
        <v>0</v>
      </c>
      <c r="CT24" s="42">
        <f t="shared" si="88"/>
        <v>0</v>
      </c>
      <c r="CU24" s="42">
        <f t="shared" si="89"/>
        <v>0</v>
      </c>
      <c r="CV24" s="42">
        <f t="shared" si="90"/>
        <v>0</v>
      </c>
      <c r="CW24" s="42">
        <f t="shared" si="91"/>
        <v>0</v>
      </c>
      <c r="CX24" s="42">
        <f t="shared" si="92"/>
        <v>0</v>
      </c>
      <c r="CY24" s="42">
        <f t="shared" si="93"/>
        <v>0</v>
      </c>
      <c r="CZ24" s="42">
        <f t="shared" si="94"/>
        <v>0</v>
      </c>
      <c r="DA24" s="42">
        <f t="shared" si="95"/>
        <v>0</v>
      </c>
      <c r="DB24" s="42">
        <f t="shared" si="96"/>
        <v>0</v>
      </c>
      <c r="DC24" s="42">
        <f t="shared" si="97"/>
        <v>0</v>
      </c>
      <c r="DD24" s="42">
        <f t="shared" si="98"/>
        <v>0</v>
      </c>
      <c r="DE24" s="42">
        <f t="shared" si="99"/>
        <v>0</v>
      </c>
      <c r="DF24" s="42">
        <f t="shared" si="100"/>
        <v>0</v>
      </c>
      <c r="DG24" s="42">
        <f t="shared" si="101"/>
        <v>0</v>
      </c>
      <c r="DH24" s="42">
        <f t="shared" si="102"/>
        <v>0</v>
      </c>
      <c r="DI24" s="42">
        <f t="shared" si="103"/>
        <v>0</v>
      </c>
      <c r="DJ24" s="42">
        <f t="shared" si="104"/>
        <v>0</v>
      </c>
      <c r="DK24" s="42">
        <f t="shared" si="105"/>
        <v>0</v>
      </c>
      <c r="DL24" s="42">
        <f t="shared" si="106"/>
        <v>0</v>
      </c>
      <c r="DM24" s="42">
        <f t="shared" si="107"/>
        <v>0</v>
      </c>
      <c r="DN24" s="42">
        <f t="shared" si="108"/>
        <v>0</v>
      </c>
      <c r="DO24" s="42">
        <f t="shared" si="109"/>
        <v>0</v>
      </c>
      <c r="DP24" s="42">
        <f t="shared" si="110"/>
        <v>0</v>
      </c>
      <c r="DQ24" s="42">
        <f t="shared" si="111"/>
        <v>0</v>
      </c>
      <c r="DR24" s="42">
        <f t="shared" si="112"/>
        <v>0</v>
      </c>
      <c r="DS24" s="42">
        <f t="shared" si="113"/>
        <v>0</v>
      </c>
      <c r="DT24" s="42">
        <f t="shared" si="114"/>
        <v>0</v>
      </c>
      <c r="DU24" s="42">
        <f t="shared" si="115"/>
        <v>0</v>
      </c>
      <c r="DV24" s="42">
        <f t="shared" si="116"/>
        <v>0</v>
      </c>
      <c r="DW24" s="42">
        <f t="shared" si="117"/>
        <v>0</v>
      </c>
      <c r="DX24" s="42">
        <f t="shared" si="118"/>
        <v>0</v>
      </c>
      <c r="DY24" s="42">
        <f t="shared" si="119"/>
        <v>0</v>
      </c>
      <c r="DZ24" s="42">
        <f t="shared" si="120"/>
        <v>0</v>
      </c>
      <c r="EA24" s="42">
        <f t="shared" si="121"/>
        <v>0</v>
      </c>
      <c r="EB24" s="42">
        <f t="shared" si="122"/>
        <v>0</v>
      </c>
      <c r="EC24" s="42">
        <f t="shared" si="123"/>
        <v>0</v>
      </c>
      <c r="ED24" s="42">
        <f t="shared" si="124"/>
        <v>0</v>
      </c>
      <c r="EE24" s="42">
        <f t="shared" si="125"/>
        <v>0</v>
      </c>
      <c r="EF24" s="42">
        <f t="shared" si="126"/>
        <v>0</v>
      </c>
      <c r="EG24" s="42">
        <f t="shared" si="127"/>
        <v>0</v>
      </c>
      <c r="EH24" s="42">
        <f t="shared" si="128"/>
        <v>0</v>
      </c>
      <c r="EI24" s="42">
        <f t="shared" si="129"/>
        <v>0</v>
      </c>
      <c r="EJ24" s="42">
        <f t="shared" si="130"/>
        <v>0</v>
      </c>
      <c r="EK24" s="42">
        <f t="shared" si="131"/>
        <v>0</v>
      </c>
      <c r="EL24" s="42">
        <f t="shared" si="132"/>
        <v>0</v>
      </c>
      <c r="EM24" s="42">
        <f t="shared" si="133"/>
        <v>0</v>
      </c>
      <c r="EN24" s="42">
        <f t="shared" si="134"/>
        <v>0</v>
      </c>
      <c r="EO24" s="42">
        <f t="shared" si="135"/>
        <v>0</v>
      </c>
      <c r="EP24" s="42"/>
      <c r="EQ24" s="42" t="str">
        <f t="shared" si="136"/>
        <v>Ноль</v>
      </c>
      <c r="ER24" s="42" t="str">
        <f t="shared" si="137"/>
        <v>Ноль</v>
      </c>
      <c r="ES24" s="42"/>
      <c r="ET24" s="42">
        <f t="shared" si="138"/>
        <v>0</v>
      </c>
      <c r="EU24" s="42" t="e">
        <f>IF(J24=#REF!,IF(H24&lt;#REF!,#REF!,EY24),#REF!)</f>
        <v>#REF!</v>
      </c>
      <c r="EV24" s="42" t="e">
        <f>IF(J24=#REF!,IF(H24&lt;#REF!,0,1))</f>
        <v>#REF!</v>
      </c>
      <c r="EW24" s="42" t="e">
        <f>IF(AND(ET24&gt;=21,ET24&lt;&gt;0),ET24,IF(J24&lt;#REF!,"СТОП",EU24+EV24))</f>
        <v>#REF!</v>
      </c>
      <c r="EX24" s="42"/>
      <c r="EY24" s="42">
        <v>15</v>
      </c>
      <c r="EZ24" s="42">
        <v>16</v>
      </c>
      <c r="FA24" s="42"/>
      <c r="FB24" s="44">
        <f t="shared" si="139"/>
        <v>0</v>
      </c>
      <c r="FC24" s="44">
        <f t="shared" si="140"/>
        <v>0</v>
      </c>
      <c r="FD24" s="44">
        <f t="shared" si="141"/>
        <v>0</v>
      </c>
      <c r="FE24" s="44">
        <f t="shared" si="142"/>
        <v>0</v>
      </c>
      <c r="FF24" s="44">
        <f t="shared" si="143"/>
        <v>0</v>
      </c>
      <c r="FG24" s="44">
        <f t="shared" si="144"/>
        <v>0</v>
      </c>
      <c r="FH24" s="44">
        <f t="shared" si="145"/>
        <v>0</v>
      </c>
      <c r="FI24" s="44">
        <f t="shared" si="146"/>
        <v>0</v>
      </c>
      <c r="FJ24" s="44">
        <f t="shared" si="147"/>
        <v>0</v>
      </c>
      <c r="FK24" s="44">
        <f t="shared" si="148"/>
        <v>0</v>
      </c>
      <c r="FL24" s="44">
        <f t="shared" si="149"/>
        <v>0</v>
      </c>
      <c r="FM24" s="44">
        <f t="shared" si="150"/>
        <v>0</v>
      </c>
      <c r="FN24" s="44">
        <f t="shared" si="151"/>
        <v>0</v>
      </c>
      <c r="FO24" s="44">
        <f t="shared" si="152"/>
        <v>0</v>
      </c>
      <c r="FP24" s="44">
        <f t="shared" si="153"/>
        <v>0</v>
      </c>
      <c r="FQ24" s="44">
        <f t="shared" si="154"/>
        <v>0</v>
      </c>
      <c r="FR24" s="44">
        <f t="shared" si="155"/>
        <v>0</v>
      </c>
      <c r="FS24" s="44">
        <f t="shared" si="156"/>
        <v>0</v>
      </c>
      <c r="FT24" s="44">
        <f t="shared" si="157"/>
        <v>0</v>
      </c>
      <c r="FU24" s="44">
        <f t="shared" si="158"/>
        <v>0</v>
      </c>
      <c r="FV24" s="44">
        <f t="shared" si="159"/>
        <v>0</v>
      </c>
      <c r="FW24" s="44">
        <f t="shared" si="160"/>
        <v>0</v>
      </c>
      <c r="FX24" s="44">
        <f t="shared" si="161"/>
        <v>0</v>
      </c>
      <c r="FY24" s="44">
        <f t="shared" si="162"/>
        <v>0</v>
      </c>
      <c r="FZ24" s="44">
        <f t="shared" si="163"/>
        <v>0</v>
      </c>
      <c r="GA24" s="44">
        <f t="shared" si="164"/>
        <v>0</v>
      </c>
      <c r="GB24" s="44">
        <f t="shared" si="165"/>
        <v>0</v>
      </c>
      <c r="GC24" s="44">
        <f t="shared" si="166"/>
        <v>0</v>
      </c>
      <c r="GD24" s="44">
        <f t="shared" si="167"/>
        <v>0</v>
      </c>
      <c r="GE24" s="44">
        <f t="shared" si="168"/>
        <v>0</v>
      </c>
      <c r="GF24" s="44">
        <f t="shared" si="169"/>
        <v>0</v>
      </c>
      <c r="GG24" s="44">
        <f t="shared" si="170"/>
        <v>0</v>
      </c>
      <c r="GH24" s="44">
        <f t="shared" si="171"/>
        <v>0</v>
      </c>
      <c r="GI24" s="44">
        <f t="shared" si="172"/>
        <v>0</v>
      </c>
      <c r="GJ24" s="44">
        <f t="shared" si="173"/>
        <v>0</v>
      </c>
      <c r="GK24" s="44">
        <f t="shared" si="174"/>
        <v>0</v>
      </c>
      <c r="GL24" s="44">
        <f t="shared" si="175"/>
        <v>0</v>
      </c>
      <c r="GM24" s="44">
        <f t="shared" si="176"/>
        <v>0</v>
      </c>
      <c r="GN24" s="44">
        <f t="shared" si="177"/>
        <v>0</v>
      </c>
      <c r="GO24" s="44">
        <f t="shared" si="178"/>
        <v>0</v>
      </c>
      <c r="GP24" s="44">
        <f t="shared" si="179"/>
        <v>0</v>
      </c>
      <c r="GQ24" s="44">
        <f t="shared" si="180"/>
        <v>0</v>
      </c>
      <c r="GR24" s="44">
        <f t="shared" si="181"/>
        <v>0</v>
      </c>
      <c r="GS24" s="44">
        <f t="shared" si="182"/>
        <v>0</v>
      </c>
      <c r="GT24" s="44">
        <f t="shared" si="183"/>
        <v>0</v>
      </c>
      <c r="GU24" s="44">
        <f t="shared" si="184"/>
        <v>0</v>
      </c>
      <c r="GV24" s="44">
        <f t="shared" si="185"/>
        <v>0</v>
      </c>
      <c r="GW24" s="44">
        <f t="shared" si="186"/>
        <v>0</v>
      </c>
      <c r="GX24" s="44">
        <f t="shared" si="187"/>
        <v>0</v>
      </c>
      <c r="GY24" s="44">
        <f t="shared" si="188"/>
        <v>0</v>
      </c>
      <c r="GZ24" s="44">
        <f t="shared" si="189"/>
        <v>0</v>
      </c>
      <c r="HA24" s="44">
        <f t="shared" si="190"/>
        <v>0</v>
      </c>
      <c r="HB24" s="44">
        <f t="shared" si="191"/>
        <v>0</v>
      </c>
      <c r="HC24" s="44">
        <f t="shared" si="192"/>
        <v>0</v>
      </c>
      <c r="HD24" s="44">
        <f t="shared" si="193"/>
        <v>0</v>
      </c>
      <c r="HE24" s="44">
        <f t="shared" si="194"/>
        <v>0</v>
      </c>
      <c r="HF24" s="44">
        <f t="shared" si="195"/>
        <v>0</v>
      </c>
      <c r="HG24" s="44">
        <f t="shared" si="196"/>
        <v>0</v>
      </c>
      <c r="HH24" s="44">
        <f t="shared" si="197"/>
        <v>0</v>
      </c>
      <c r="HI24" s="44">
        <f t="shared" si="198"/>
        <v>0</v>
      </c>
      <c r="HJ24" s="44">
        <f t="shared" si="199"/>
        <v>0</v>
      </c>
      <c r="HK24" s="44">
        <f t="shared" si="200"/>
        <v>0</v>
      </c>
      <c r="HL24" s="44">
        <f t="shared" si="201"/>
        <v>0</v>
      </c>
      <c r="HM24" s="44">
        <f t="shared" si="202"/>
        <v>0</v>
      </c>
      <c r="HN24" s="44">
        <f t="shared" si="203"/>
        <v>0</v>
      </c>
      <c r="HO24" s="44">
        <f t="shared" si="204"/>
        <v>0</v>
      </c>
      <c r="HP24" s="44">
        <f t="shared" si="205"/>
        <v>0</v>
      </c>
      <c r="HQ24" s="44">
        <f t="shared" si="206"/>
        <v>0</v>
      </c>
      <c r="HR24" s="44">
        <f t="shared" si="207"/>
        <v>0</v>
      </c>
      <c r="HS24" s="44">
        <f t="shared" si="208"/>
        <v>0</v>
      </c>
      <c r="HT24" s="44">
        <f t="shared" si="209"/>
        <v>0</v>
      </c>
      <c r="HU24" s="44">
        <f t="shared" si="210"/>
        <v>0</v>
      </c>
      <c r="HV24" s="44">
        <f t="shared" si="211"/>
        <v>0</v>
      </c>
      <c r="HW24" s="44">
        <f t="shared" si="212"/>
        <v>0</v>
      </c>
      <c r="HX24" s="44">
        <f t="shared" si="213"/>
        <v>0</v>
      </c>
      <c r="HY24" s="44">
        <f t="shared" si="214"/>
        <v>0</v>
      </c>
      <c r="HZ24" s="44">
        <f t="shared" si="215"/>
        <v>0</v>
      </c>
      <c r="IA24" s="44">
        <f t="shared" si="216"/>
        <v>0</v>
      </c>
      <c r="IB24" s="44">
        <f t="shared" si="217"/>
        <v>0</v>
      </c>
      <c r="IC24" s="44">
        <f t="shared" si="218"/>
        <v>0</v>
      </c>
      <c r="ID24" s="44">
        <f t="shared" si="219"/>
        <v>0</v>
      </c>
      <c r="IE24" s="44">
        <f t="shared" si="220"/>
        <v>0</v>
      </c>
      <c r="IF24" s="44">
        <f t="shared" si="221"/>
        <v>0</v>
      </c>
      <c r="IG24" s="44">
        <f t="shared" si="222"/>
        <v>0</v>
      </c>
      <c r="IH24" s="44">
        <f t="shared" si="223"/>
        <v>0</v>
      </c>
      <c r="II24" s="44">
        <f t="shared" si="224"/>
        <v>0</v>
      </c>
      <c r="IJ24" s="44">
        <f t="shared" si="225"/>
        <v>0</v>
      </c>
      <c r="IK24" s="44">
        <f t="shared" si="226"/>
        <v>0</v>
      </c>
      <c r="IL24" s="44">
        <f t="shared" si="227"/>
        <v>0</v>
      </c>
      <c r="IM24" s="44">
        <f t="shared" si="228"/>
        <v>0</v>
      </c>
      <c r="IN24" s="44">
        <f t="shared" si="229"/>
        <v>0</v>
      </c>
      <c r="IO24" s="44">
        <f t="shared" si="230"/>
        <v>0</v>
      </c>
      <c r="IP24" s="42"/>
      <c r="IQ24" s="42"/>
      <c r="IR24" s="42"/>
      <c r="IS24" s="42"/>
      <c r="IT24" s="42"/>
      <c r="IU24" s="42"/>
      <c r="IV24" s="70"/>
      <c r="IW24" s="71"/>
    </row>
    <row r="25" spans="1:257" s="3" customFormat="1" ht="115.2" thickBot="1" x14ac:dyDescent="2">
      <c r="A25" s="56"/>
      <c r="B25" s="87"/>
      <c r="C25" s="73"/>
      <c r="D25" s="73"/>
      <c r="E25" s="60"/>
      <c r="F25" s="46"/>
      <c r="G25" s="39">
        <f t="shared" si="0"/>
        <v>0</v>
      </c>
      <c r="H25" s="47"/>
      <c r="I25" s="39">
        <f t="shared" si="1"/>
        <v>0</v>
      </c>
      <c r="J25" s="45">
        <f t="shared" si="2"/>
        <v>0</v>
      </c>
      <c r="K25" s="41">
        <f t="shared" si="3"/>
        <v>0</v>
      </c>
      <c r="L25" s="42"/>
      <c r="M25" s="43"/>
      <c r="N25" s="42">
        <f t="shared" si="4"/>
        <v>0</v>
      </c>
      <c r="O25" s="42">
        <f t="shared" si="5"/>
        <v>0</v>
      </c>
      <c r="P25" s="42">
        <f t="shared" si="6"/>
        <v>0</v>
      </c>
      <c r="Q25" s="42">
        <f t="shared" si="7"/>
        <v>0</v>
      </c>
      <c r="R25" s="42">
        <f t="shared" si="8"/>
        <v>0</v>
      </c>
      <c r="S25" s="42">
        <f t="shared" si="9"/>
        <v>0</v>
      </c>
      <c r="T25" s="42">
        <f t="shared" si="10"/>
        <v>0</v>
      </c>
      <c r="U25" s="42">
        <f t="shared" si="11"/>
        <v>0</v>
      </c>
      <c r="V25" s="42">
        <f t="shared" si="12"/>
        <v>0</v>
      </c>
      <c r="W25" s="42">
        <f t="shared" si="13"/>
        <v>0</v>
      </c>
      <c r="X25" s="42">
        <f t="shared" si="14"/>
        <v>0</v>
      </c>
      <c r="Y25" s="42">
        <f t="shared" si="15"/>
        <v>0</v>
      </c>
      <c r="Z25" s="42">
        <f t="shared" si="16"/>
        <v>0</v>
      </c>
      <c r="AA25" s="42">
        <f t="shared" si="17"/>
        <v>0</v>
      </c>
      <c r="AB25" s="42">
        <f t="shared" si="18"/>
        <v>0</v>
      </c>
      <c r="AC25" s="42">
        <f t="shared" si="19"/>
        <v>0</v>
      </c>
      <c r="AD25" s="42">
        <f t="shared" si="20"/>
        <v>0</v>
      </c>
      <c r="AE25" s="42">
        <f t="shared" si="21"/>
        <v>0</v>
      </c>
      <c r="AF25" s="42">
        <f t="shared" si="22"/>
        <v>0</v>
      </c>
      <c r="AG25" s="42">
        <f t="shared" si="23"/>
        <v>0</v>
      </c>
      <c r="AH25" s="42">
        <f t="shared" si="24"/>
        <v>0</v>
      </c>
      <c r="AI25" s="42">
        <f t="shared" si="25"/>
        <v>0</v>
      </c>
      <c r="AJ25" s="42">
        <f t="shared" si="26"/>
        <v>0</v>
      </c>
      <c r="AK25" s="42">
        <f t="shared" si="27"/>
        <v>0</v>
      </c>
      <c r="AL25" s="42">
        <f t="shared" si="28"/>
        <v>0</v>
      </c>
      <c r="AM25" s="42">
        <f t="shared" si="29"/>
        <v>0</v>
      </c>
      <c r="AN25" s="42">
        <f t="shared" si="30"/>
        <v>0</v>
      </c>
      <c r="AO25" s="42">
        <f t="shared" si="31"/>
        <v>0</v>
      </c>
      <c r="AP25" s="42">
        <f t="shared" si="32"/>
        <v>0</v>
      </c>
      <c r="AQ25" s="42">
        <f t="shared" si="33"/>
        <v>0</v>
      </c>
      <c r="AR25" s="42">
        <f t="shared" si="34"/>
        <v>0</v>
      </c>
      <c r="AS25" s="42">
        <f t="shared" si="35"/>
        <v>0</v>
      </c>
      <c r="AT25" s="42">
        <f t="shared" si="36"/>
        <v>0</v>
      </c>
      <c r="AU25" s="42">
        <f t="shared" si="37"/>
        <v>0</v>
      </c>
      <c r="AV25" s="42">
        <f t="shared" si="38"/>
        <v>0</v>
      </c>
      <c r="AW25" s="42">
        <f t="shared" si="39"/>
        <v>0</v>
      </c>
      <c r="AX25" s="42">
        <f t="shared" si="40"/>
        <v>0</v>
      </c>
      <c r="AY25" s="42">
        <f t="shared" si="41"/>
        <v>0</v>
      </c>
      <c r="AZ25" s="42">
        <f t="shared" si="42"/>
        <v>0</v>
      </c>
      <c r="BA25" s="42">
        <f t="shared" si="43"/>
        <v>0</v>
      </c>
      <c r="BB25" s="42">
        <f t="shared" si="44"/>
        <v>0</v>
      </c>
      <c r="BC25" s="42">
        <f t="shared" si="45"/>
        <v>0</v>
      </c>
      <c r="BD25" s="42">
        <f t="shared" si="46"/>
        <v>0</v>
      </c>
      <c r="BE25" s="42">
        <f t="shared" si="47"/>
        <v>0</v>
      </c>
      <c r="BF25" s="42">
        <f t="shared" si="48"/>
        <v>0</v>
      </c>
      <c r="BG25" s="42">
        <f t="shared" si="49"/>
        <v>0</v>
      </c>
      <c r="BH25" s="42">
        <f t="shared" si="50"/>
        <v>0</v>
      </c>
      <c r="BI25" s="42">
        <f t="shared" si="51"/>
        <v>0</v>
      </c>
      <c r="BJ25" s="42">
        <f t="shared" si="52"/>
        <v>0</v>
      </c>
      <c r="BK25" s="42">
        <f t="shared" si="53"/>
        <v>0</v>
      </c>
      <c r="BL25" s="42">
        <f t="shared" si="54"/>
        <v>0</v>
      </c>
      <c r="BM25" s="42">
        <f t="shared" si="55"/>
        <v>0</v>
      </c>
      <c r="BN25" s="42">
        <f t="shared" si="56"/>
        <v>0</v>
      </c>
      <c r="BO25" s="42">
        <f t="shared" si="57"/>
        <v>0</v>
      </c>
      <c r="BP25" s="42">
        <f t="shared" si="58"/>
        <v>0</v>
      </c>
      <c r="BQ25" s="42">
        <f t="shared" si="59"/>
        <v>0</v>
      </c>
      <c r="BR25" s="42">
        <f t="shared" si="60"/>
        <v>0</v>
      </c>
      <c r="BS25" s="42">
        <f t="shared" si="61"/>
        <v>0</v>
      </c>
      <c r="BT25" s="42">
        <f t="shared" si="62"/>
        <v>0</v>
      </c>
      <c r="BU25" s="42">
        <f t="shared" si="63"/>
        <v>0</v>
      </c>
      <c r="BV25" s="42">
        <f t="shared" si="64"/>
        <v>0</v>
      </c>
      <c r="BW25" s="42">
        <f t="shared" si="65"/>
        <v>0</v>
      </c>
      <c r="BX25" s="42">
        <f t="shared" si="66"/>
        <v>0</v>
      </c>
      <c r="BY25" s="42">
        <f t="shared" si="67"/>
        <v>0</v>
      </c>
      <c r="BZ25" s="42">
        <f t="shared" si="68"/>
        <v>0</v>
      </c>
      <c r="CA25" s="42">
        <f t="shared" si="69"/>
        <v>0</v>
      </c>
      <c r="CB25" s="42">
        <f t="shared" si="70"/>
        <v>0</v>
      </c>
      <c r="CC25" s="42">
        <f t="shared" si="71"/>
        <v>0</v>
      </c>
      <c r="CD25" s="42">
        <f t="shared" si="72"/>
        <v>0</v>
      </c>
      <c r="CE25" s="42">
        <f t="shared" si="73"/>
        <v>0</v>
      </c>
      <c r="CF25" s="42">
        <f t="shared" si="74"/>
        <v>0</v>
      </c>
      <c r="CG25" s="42">
        <f t="shared" si="75"/>
        <v>0</v>
      </c>
      <c r="CH25" s="42">
        <f t="shared" si="76"/>
        <v>0</v>
      </c>
      <c r="CI25" s="42">
        <f t="shared" si="77"/>
        <v>0</v>
      </c>
      <c r="CJ25" s="42">
        <f t="shared" si="78"/>
        <v>0</v>
      </c>
      <c r="CK25" s="42">
        <f t="shared" si="79"/>
        <v>0</v>
      </c>
      <c r="CL25" s="42">
        <f t="shared" si="80"/>
        <v>0</v>
      </c>
      <c r="CM25" s="42">
        <f t="shared" si="81"/>
        <v>0</v>
      </c>
      <c r="CN25" s="42">
        <f t="shared" si="82"/>
        <v>0</v>
      </c>
      <c r="CO25" s="42">
        <f t="shared" si="83"/>
        <v>0</v>
      </c>
      <c r="CP25" s="42">
        <f t="shared" si="84"/>
        <v>0</v>
      </c>
      <c r="CQ25" s="42">
        <f t="shared" si="85"/>
        <v>0</v>
      </c>
      <c r="CR25" s="42">
        <f t="shared" si="86"/>
        <v>0</v>
      </c>
      <c r="CS25" s="42">
        <f t="shared" si="87"/>
        <v>0</v>
      </c>
      <c r="CT25" s="42">
        <f t="shared" si="88"/>
        <v>0</v>
      </c>
      <c r="CU25" s="42">
        <f t="shared" si="89"/>
        <v>0</v>
      </c>
      <c r="CV25" s="42">
        <f t="shared" si="90"/>
        <v>0</v>
      </c>
      <c r="CW25" s="42">
        <f t="shared" si="91"/>
        <v>0</v>
      </c>
      <c r="CX25" s="42">
        <f t="shared" si="92"/>
        <v>0</v>
      </c>
      <c r="CY25" s="42">
        <f t="shared" si="93"/>
        <v>0</v>
      </c>
      <c r="CZ25" s="42">
        <f t="shared" si="94"/>
        <v>0</v>
      </c>
      <c r="DA25" s="42">
        <f t="shared" si="95"/>
        <v>0</v>
      </c>
      <c r="DB25" s="42">
        <f t="shared" si="96"/>
        <v>0</v>
      </c>
      <c r="DC25" s="42">
        <f t="shared" si="97"/>
        <v>0</v>
      </c>
      <c r="DD25" s="42">
        <f t="shared" si="98"/>
        <v>0</v>
      </c>
      <c r="DE25" s="42">
        <f t="shared" si="99"/>
        <v>0</v>
      </c>
      <c r="DF25" s="42">
        <f t="shared" si="100"/>
        <v>0</v>
      </c>
      <c r="DG25" s="42">
        <f t="shared" si="101"/>
        <v>0</v>
      </c>
      <c r="DH25" s="42">
        <f t="shared" si="102"/>
        <v>0</v>
      </c>
      <c r="DI25" s="42">
        <f t="shared" si="103"/>
        <v>0</v>
      </c>
      <c r="DJ25" s="42">
        <f t="shared" si="104"/>
        <v>0</v>
      </c>
      <c r="DK25" s="42">
        <f t="shared" si="105"/>
        <v>0</v>
      </c>
      <c r="DL25" s="42">
        <f t="shared" si="106"/>
        <v>0</v>
      </c>
      <c r="DM25" s="42">
        <f t="shared" si="107"/>
        <v>0</v>
      </c>
      <c r="DN25" s="42">
        <f t="shared" si="108"/>
        <v>0</v>
      </c>
      <c r="DO25" s="42">
        <f t="shared" si="109"/>
        <v>0</v>
      </c>
      <c r="DP25" s="42">
        <f t="shared" si="110"/>
        <v>0</v>
      </c>
      <c r="DQ25" s="42">
        <f t="shared" si="111"/>
        <v>0</v>
      </c>
      <c r="DR25" s="42">
        <f t="shared" si="112"/>
        <v>0</v>
      </c>
      <c r="DS25" s="42">
        <f t="shared" si="113"/>
        <v>0</v>
      </c>
      <c r="DT25" s="42">
        <f t="shared" si="114"/>
        <v>0</v>
      </c>
      <c r="DU25" s="42">
        <f t="shared" si="115"/>
        <v>0</v>
      </c>
      <c r="DV25" s="42">
        <f t="shared" si="116"/>
        <v>0</v>
      </c>
      <c r="DW25" s="42">
        <f t="shared" si="117"/>
        <v>0</v>
      </c>
      <c r="DX25" s="42">
        <f t="shared" si="118"/>
        <v>0</v>
      </c>
      <c r="DY25" s="42">
        <f t="shared" si="119"/>
        <v>0</v>
      </c>
      <c r="DZ25" s="42">
        <f t="shared" si="120"/>
        <v>0</v>
      </c>
      <c r="EA25" s="42">
        <f t="shared" si="121"/>
        <v>0</v>
      </c>
      <c r="EB25" s="42">
        <f t="shared" si="122"/>
        <v>0</v>
      </c>
      <c r="EC25" s="42">
        <f t="shared" si="123"/>
        <v>0</v>
      </c>
      <c r="ED25" s="42">
        <f t="shared" si="124"/>
        <v>0</v>
      </c>
      <c r="EE25" s="42">
        <f t="shared" si="125"/>
        <v>0</v>
      </c>
      <c r="EF25" s="42">
        <f t="shared" si="126"/>
        <v>0</v>
      </c>
      <c r="EG25" s="42">
        <f t="shared" si="127"/>
        <v>0</v>
      </c>
      <c r="EH25" s="42">
        <f t="shared" si="128"/>
        <v>0</v>
      </c>
      <c r="EI25" s="42">
        <f t="shared" si="129"/>
        <v>0</v>
      </c>
      <c r="EJ25" s="42">
        <f t="shared" si="130"/>
        <v>0</v>
      </c>
      <c r="EK25" s="42">
        <f t="shared" si="131"/>
        <v>0</v>
      </c>
      <c r="EL25" s="42">
        <f t="shared" si="132"/>
        <v>0</v>
      </c>
      <c r="EM25" s="42">
        <f t="shared" si="133"/>
        <v>0</v>
      </c>
      <c r="EN25" s="42">
        <f t="shared" si="134"/>
        <v>0</v>
      </c>
      <c r="EO25" s="42">
        <f t="shared" si="135"/>
        <v>0</v>
      </c>
      <c r="EP25" s="42"/>
      <c r="EQ25" s="42" t="str">
        <f t="shared" si="136"/>
        <v>Ноль</v>
      </c>
      <c r="ER25" s="42" t="str">
        <f t="shared" si="137"/>
        <v>Ноль</v>
      </c>
      <c r="ES25" s="42"/>
      <c r="ET25" s="42">
        <f t="shared" si="138"/>
        <v>0</v>
      </c>
      <c r="EU25" s="42" t="e">
        <f>IF(J25=#REF!,IF(H25&lt;#REF!,#REF!,EY25),#REF!)</f>
        <v>#REF!</v>
      </c>
      <c r="EV25" s="42" t="e">
        <f>IF(J25=#REF!,IF(H25&lt;#REF!,0,1))</f>
        <v>#REF!</v>
      </c>
      <c r="EW25" s="42" t="e">
        <f>IF(AND(ET25&gt;=21,ET25&lt;&gt;0),ET25,IF(J25&lt;#REF!,"СТОП",EU25+EV25))</f>
        <v>#REF!</v>
      </c>
      <c r="EX25" s="42"/>
      <c r="EY25" s="42">
        <v>15</v>
      </c>
      <c r="EZ25" s="42">
        <v>16</v>
      </c>
      <c r="FA25" s="42"/>
      <c r="FB25" s="44">
        <f t="shared" si="139"/>
        <v>0</v>
      </c>
      <c r="FC25" s="44">
        <f t="shared" si="140"/>
        <v>0</v>
      </c>
      <c r="FD25" s="44">
        <f t="shared" si="141"/>
        <v>0</v>
      </c>
      <c r="FE25" s="44">
        <f t="shared" si="142"/>
        <v>0</v>
      </c>
      <c r="FF25" s="44">
        <f t="shared" si="143"/>
        <v>0</v>
      </c>
      <c r="FG25" s="44">
        <f t="shared" si="144"/>
        <v>0</v>
      </c>
      <c r="FH25" s="44">
        <f t="shared" si="145"/>
        <v>0</v>
      </c>
      <c r="FI25" s="44">
        <f t="shared" si="146"/>
        <v>0</v>
      </c>
      <c r="FJ25" s="44">
        <f t="shared" si="147"/>
        <v>0</v>
      </c>
      <c r="FK25" s="44">
        <f t="shared" si="148"/>
        <v>0</v>
      </c>
      <c r="FL25" s="44">
        <f t="shared" si="149"/>
        <v>0</v>
      </c>
      <c r="FM25" s="44">
        <f t="shared" si="150"/>
        <v>0</v>
      </c>
      <c r="FN25" s="44">
        <f t="shared" si="151"/>
        <v>0</v>
      </c>
      <c r="FO25" s="44">
        <f t="shared" si="152"/>
        <v>0</v>
      </c>
      <c r="FP25" s="44">
        <f t="shared" si="153"/>
        <v>0</v>
      </c>
      <c r="FQ25" s="44">
        <f t="shared" si="154"/>
        <v>0</v>
      </c>
      <c r="FR25" s="44">
        <f t="shared" si="155"/>
        <v>0</v>
      </c>
      <c r="FS25" s="44">
        <f t="shared" si="156"/>
        <v>0</v>
      </c>
      <c r="FT25" s="44">
        <f t="shared" si="157"/>
        <v>0</v>
      </c>
      <c r="FU25" s="44">
        <f t="shared" si="158"/>
        <v>0</v>
      </c>
      <c r="FV25" s="44">
        <f t="shared" si="159"/>
        <v>0</v>
      </c>
      <c r="FW25" s="44">
        <f t="shared" si="160"/>
        <v>0</v>
      </c>
      <c r="FX25" s="44">
        <f t="shared" si="161"/>
        <v>0</v>
      </c>
      <c r="FY25" s="44">
        <f t="shared" si="162"/>
        <v>0</v>
      </c>
      <c r="FZ25" s="44">
        <f t="shared" si="163"/>
        <v>0</v>
      </c>
      <c r="GA25" s="44">
        <f t="shared" si="164"/>
        <v>0</v>
      </c>
      <c r="GB25" s="44">
        <f t="shared" si="165"/>
        <v>0</v>
      </c>
      <c r="GC25" s="44">
        <f t="shared" si="166"/>
        <v>0</v>
      </c>
      <c r="GD25" s="44">
        <f t="shared" si="167"/>
        <v>0</v>
      </c>
      <c r="GE25" s="44">
        <f t="shared" si="168"/>
        <v>0</v>
      </c>
      <c r="GF25" s="44">
        <f t="shared" si="169"/>
        <v>0</v>
      </c>
      <c r="GG25" s="44">
        <f t="shared" si="170"/>
        <v>0</v>
      </c>
      <c r="GH25" s="44">
        <f t="shared" si="171"/>
        <v>0</v>
      </c>
      <c r="GI25" s="44">
        <f t="shared" si="172"/>
        <v>0</v>
      </c>
      <c r="GJ25" s="44">
        <f t="shared" si="173"/>
        <v>0</v>
      </c>
      <c r="GK25" s="44">
        <f t="shared" si="174"/>
        <v>0</v>
      </c>
      <c r="GL25" s="44">
        <f t="shared" si="175"/>
        <v>0</v>
      </c>
      <c r="GM25" s="44">
        <f t="shared" si="176"/>
        <v>0</v>
      </c>
      <c r="GN25" s="44">
        <f t="shared" si="177"/>
        <v>0</v>
      </c>
      <c r="GO25" s="44">
        <f t="shared" si="178"/>
        <v>0</v>
      </c>
      <c r="GP25" s="44">
        <f t="shared" si="179"/>
        <v>0</v>
      </c>
      <c r="GQ25" s="44">
        <f t="shared" si="180"/>
        <v>0</v>
      </c>
      <c r="GR25" s="44">
        <f t="shared" si="181"/>
        <v>0</v>
      </c>
      <c r="GS25" s="44">
        <f t="shared" si="182"/>
        <v>0</v>
      </c>
      <c r="GT25" s="44">
        <f t="shared" si="183"/>
        <v>0</v>
      </c>
      <c r="GU25" s="44">
        <f t="shared" si="184"/>
        <v>0</v>
      </c>
      <c r="GV25" s="44">
        <f t="shared" si="185"/>
        <v>0</v>
      </c>
      <c r="GW25" s="44">
        <f t="shared" si="186"/>
        <v>0</v>
      </c>
      <c r="GX25" s="44">
        <f t="shared" si="187"/>
        <v>0</v>
      </c>
      <c r="GY25" s="44">
        <f t="shared" si="188"/>
        <v>0</v>
      </c>
      <c r="GZ25" s="44">
        <f t="shared" si="189"/>
        <v>0</v>
      </c>
      <c r="HA25" s="44">
        <f t="shared" si="190"/>
        <v>0</v>
      </c>
      <c r="HB25" s="44">
        <f t="shared" si="191"/>
        <v>0</v>
      </c>
      <c r="HC25" s="44">
        <f t="shared" si="192"/>
        <v>0</v>
      </c>
      <c r="HD25" s="44">
        <f t="shared" si="193"/>
        <v>0</v>
      </c>
      <c r="HE25" s="44">
        <f t="shared" si="194"/>
        <v>0</v>
      </c>
      <c r="HF25" s="44">
        <f t="shared" si="195"/>
        <v>0</v>
      </c>
      <c r="HG25" s="44">
        <f t="shared" si="196"/>
        <v>0</v>
      </c>
      <c r="HH25" s="44">
        <f t="shared" si="197"/>
        <v>0</v>
      </c>
      <c r="HI25" s="44">
        <f t="shared" si="198"/>
        <v>0</v>
      </c>
      <c r="HJ25" s="44">
        <f t="shared" si="199"/>
        <v>0</v>
      </c>
      <c r="HK25" s="44">
        <f t="shared" si="200"/>
        <v>0</v>
      </c>
      <c r="HL25" s="44">
        <f t="shared" si="201"/>
        <v>0</v>
      </c>
      <c r="HM25" s="44">
        <f t="shared" si="202"/>
        <v>0</v>
      </c>
      <c r="HN25" s="44">
        <f t="shared" si="203"/>
        <v>0</v>
      </c>
      <c r="HO25" s="44">
        <f t="shared" si="204"/>
        <v>0</v>
      </c>
      <c r="HP25" s="44">
        <f t="shared" si="205"/>
        <v>0</v>
      </c>
      <c r="HQ25" s="44">
        <f t="shared" si="206"/>
        <v>0</v>
      </c>
      <c r="HR25" s="44">
        <f t="shared" si="207"/>
        <v>0</v>
      </c>
      <c r="HS25" s="44">
        <f t="shared" si="208"/>
        <v>0</v>
      </c>
      <c r="HT25" s="44">
        <f t="shared" si="209"/>
        <v>0</v>
      </c>
      <c r="HU25" s="44">
        <f t="shared" si="210"/>
        <v>0</v>
      </c>
      <c r="HV25" s="44">
        <f t="shared" si="211"/>
        <v>0</v>
      </c>
      <c r="HW25" s="44">
        <f t="shared" si="212"/>
        <v>0</v>
      </c>
      <c r="HX25" s="44">
        <f t="shared" si="213"/>
        <v>0</v>
      </c>
      <c r="HY25" s="44">
        <f t="shared" si="214"/>
        <v>0</v>
      </c>
      <c r="HZ25" s="44">
        <f t="shared" si="215"/>
        <v>0</v>
      </c>
      <c r="IA25" s="44">
        <f t="shared" si="216"/>
        <v>0</v>
      </c>
      <c r="IB25" s="44">
        <f t="shared" si="217"/>
        <v>0</v>
      </c>
      <c r="IC25" s="44">
        <f t="shared" si="218"/>
        <v>0</v>
      </c>
      <c r="ID25" s="44">
        <f t="shared" si="219"/>
        <v>0</v>
      </c>
      <c r="IE25" s="44">
        <f t="shared" si="220"/>
        <v>0</v>
      </c>
      <c r="IF25" s="44">
        <f t="shared" si="221"/>
        <v>0</v>
      </c>
      <c r="IG25" s="44">
        <f t="shared" si="222"/>
        <v>0</v>
      </c>
      <c r="IH25" s="44">
        <f t="shared" si="223"/>
        <v>0</v>
      </c>
      <c r="II25" s="44">
        <f t="shared" si="224"/>
        <v>0</v>
      </c>
      <c r="IJ25" s="44">
        <f t="shared" si="225"/>
        <v>0</v>
      </c>
      <c r="IK25" s="44">
        <f t="shared" si="226"/>
        <v>0</v>
      </c>
      <c r="IL25" s="44">
        <f t="shared" si="227"/>
        <v>0</v>
      </c>
      <c r="IM25" s="44">
        <f t="shared" si="228"/>
        <v>0</v>
      </c>
      <c r="IN25" s="44">
        <f t="shared" si="229"/>
        <v>0</v>
      </c>
      <c r="IO25" s="44">
        <f t="shared" si="230"/>
        <v>0</v>
      </c>
      <c r="IP25" s="42"/>
      <c r="IQ25" s="42"/>
      <c r="IR25" s="42"/>
      <c r="IS25" s="42"/>
      <c r="IT25" s="42"/>
      <c r="IU25" s="42"/>
      <c r="IV25" s="70"/>
      <c r="IW25" s="71"/>
    </row>
    <row r="26" spans="1:257" s="3" customFormat="1" ht="115.2" thickBot="1" x14ac:dyDescent="2">
      <c r="A26" s="72"/>
      <c r="B26" s="87"/>
      <c r="C26" s="73"/>
      <c r="D26" s="73"/>
      <c r="E26" s="60"/>
      <c r="F26" s="46"/>
      <c r="G26" s="39">
        <f t="shared" si="0"/>
        <v>0</v>
      </c>
      <c r="H26" s="47"/>
      <c r="I26" s="39">
        <f t="shared" si="1"/>
        <v>0</v>
      </c>
      <c r="J26" s="45">
        <f t="shared" si="2"/>
        <v>0</v>
      </c>
      <c r="K26" s="41">
        <f t="shared" si="3"/>
        <v>0</v>
      </c>
      <c r="L26" s="42"/>
      <c r="M26" s="43"/>
      <c r="N26" s="42">
        <f t="shared" si="4"/>
        <v>0</v>
      </c>
      <c r="O26" s="42">
        <f t="shared" si="5"/>
        <v>0</v>
      </c>
      <c r="P26" s="42">
        <f t="shared" si="6"/>
        <v>0</v>
      </c>
      <c r="Q26" s="42">
        <f t="shared" si="7"/>
        <v>0</v>
      </c>
      <c r="R26" s="42">
        <f t="shared" si="8"/>
        <v>0</v>
      </c>
      <c r="S26" s="42">
        <f t="shared" si="9"/>
        <v>0</v>
      </c>
      <c r="T26" s="42">
        <f t="shared" si="10"/>
        <v>0</v>
      </c>
      <c r="U26" s="42">
        <f t="shared" si="11"/>
        <v>0</v>
      </c>
      <c r="V26" s="42">
        <f t="shared" si="12"/>
        <v>0</v>
      </c>
      <c r="W26" s="42">
        <f t="shared" si="13"/>
        <v>0</v>
      </c>
      <c r="X26" s="42">
        <f t="shared" si="14"/>
        <v>0</v>
      </c>
      <c r="Y26" s="42">
        <f t="shared" si="15"/>
        <v>0</v>
      </c>
      <c r="Z26" s="42">
        <f t="shared" si="16"/>
        <v>0</v>
      </c>
      <c r="AA26" s="42">
        <f t="shared" si="17"/>
        <v>0</v>
      </c>
      <c r="AB26" s="42">
        <f t="shared" si="18"/>
        <v>0</v>
      </c>
      <c r="AC26" s="42">
        <f t="shared" si="19"/>
        <v>0</v>
      </c>
      <c r="AD26" s="42">
        <f t="shared" si="20"/>
        <v>0</v>
      </c>
      <c r="AE26" s="42">
        <f t="shared" si="21"/>
        <v>0</v>
      </c>
      <c r="AF26" s="42">
        <f t="shared" si="22"/>
        <v>0</v>
      </c>
      <c r="AG26" s="42">
        <f t="shared" si="23"/>
        <v>0</v>
      </c>
      <c r="AH26" s="42">
        <f t="shared" si="24"/>
        <v>0</v>
      </c>
      <c r="AI26" s="42">
        <f t="shared" si="25"/>
        <v>0</v>
      </c>
      <c r="AJ26" s="42">
        <f t="shared" si="26"/>
        <v>0</v>
      </c>
      <c r="AK26" s="42">
        <f t="shared" si="27"/>
        <v>0</v>
      </c>
      <c r="AL26" s="42">
        <f t="shared" si="28"/>
        <v>0</v>
      </c>
      <c r="AM26" s="42">
        <f t="shared" si="29"/>
        <v>0</v>
      </c>
      <c r="AN26" s="42">
        <f t="shared" si="30"/>
        <v>0</v>
      </c>
      <c r="AO26" s="42">
        <f t="shared" si="31"/>
        <v>0</v>
      </c>
      <c r="AP26" s="42">
        <f t="shared" si="32"/>
        <v>0</v>
      </c>
      <c r="AQ26" s="42">
        <f t="shared" si="33"/>
        <v>0</v>
      </c>
      <c r="AR26" s="42">
        <f t="shared" si="34"/>
        <v>0</v>
      </c>
      <c r="AS26" s="42">
        <f t="shared" si="35"/>
        <v>0</v>
      </c>
      <c r="AT26" s="42">
        <f t="shared" si="36"/>
        <v>0</v>
      </c>
      <c r="AU26" s="42">
        <f t="shared" si="37"/>
        <v>0</v>
      </c>
      <c r="AV26" s="42">
        <f t="shared" si="38"/>
        <v>0</v>
      </c>
      <c r="AW26" s="42">
        <f t="shared" si="39"/>
        <v>0</v>
      </c>
      <c r="AX26" s="42">
        <f t="shared" si="40"/>
        <v>0</v>
      </c>
      <c r="AY26" s="42">
        <f t="shared" si="41"/>
        <v>0</v>
      </c>
      <c r="AZ26" s="42">
        <f t="shared" si="42"/>
        <v>0</v>
      </c>
      <c r="BA26" s="42">
        <f t="shared" si="43"/>
        <v>0</v>
      </c>
      <c r="BB26" s="42">
        <f t="shared" si="44"/>
        <v>0</v>
      </c>
      <c r="BC26" s="42">
        <f t="shared" si="45"/>
        <v>0</v>
      </c>
      <c r="BD26" s="42">
        <f t="shared" si="46"/>
        <v>0</v>
      </c>
      <c r="BE26" s="42">
        <f t="shared" si="47"/>
        <v>0</v>
      </c>
      <c r="BF26" s="42">
        <f t="shared" si="48"/>
        <v>0</v>
      </c>
      <c r="BG26" s="42">
        <f t="shared" si="49"/>
        <v>0</v>
      </c>
      <c r="BH26" s="42">
        <f t="shared" si="50"/>
        <v>0</v>
      </c>
      <c r="BI26" s="42">
        <f t="shared" si="51"/>
        <v>0</v>
      </c>
      <c r="BJ26" s="42">
        <f t="shared" si="52"/>
        <v>0</v>
      </c>
      <c r="BK26" s="42">
        <f t="shared" si="53"/>
        <v>0</v>
      </c>
      <c r="BL26" s="42">
        <f t="shared" si="54"/>
        <v>0</v>
      </c>
      <c r="BM26" s="42">
        <f t="shared" si="55"/>
        <v>0</v>
      </c>
      <c r="BN26" s="42">
        <f t="shared" si="56"/>
        <v>0</v>
      </c>
      <c r="BO26" s="42">
        <f t="shared" si="57"/>
        <v>0</v>
      </c>
      <c r="BP26" s="42">
        <f t="shared" si="58"/>
        <v>0</v>
      </c>
      <c r="BQ26" s="42">
        <f t="shared" si="59"/>
        <v>0</v>
      </c>
      <c r="BR26" s="42">
        <f t="shared" si="60"/>
        <v>0</v>
      </c>
      <c r="BS26" s="42">
        <f t="shared" si="61"/>
        <v>0</v>
      </c>
      <c r="BT26" s="42">
        <f t="shared" si="62"/>
        <v>0</v>
      </c>
      <c r="BU26" s="42">
        <f t="shared" si="63"/>
        <v>0</v>
      </c>
      <c r="BV26" s="42">
        <f t="shared" si="64"/>
        <v>0</v>
      </c>
      <c r="BW26" s="42">
        <f t="shared" si="65"/>
        <v>0</v>
      </c>
      <c r="BX26" s="42">
        <f t="shared" si="66"/>
        <v>0</v>
      </c>
      <c r="BY26" s="42">
        <f t="shared" si="67"/>
        <v>0</v>
      </c>
      <c r="BZ26" s="42">
        <f t="shared" si="68"/>
        <v>0</v>
      </c>
      <c r="CA26" s="42">
        <f t="shared" si="69"/>
        <v>0</v>
      </c>
      <c r="CB26" s="42">
        <f t="shared" si="70"/>
        <v>0</v>
      </c>
      <c r="CC26" s="42">
        <f t="shared" si="71"/>
        <v>0</v>
      </c>
      <c r="CD26" s="42">
        <f t="shared" si="72"/>
        <v>0</v>
      </c>
      <c r="CE26" s="42">
        <f t="shared" si="73"/>
        <v>0</v>
      </c>
      <c r="CF26" s="42">
        <f t="shared" si="74"/>
        <v>0</v>
      </c>
      <c r="CG26" s="42">
        <f t="shared" si="75"/>
        <v>0</v>
      </c>
      <c r="CH26" s="42">
        <f t="shared" si="76"/>
        <v>0</v>
      </c>
      <c r="CI26" s="42">
        <f t="shared" si="77"/>
        <v>0</v>
      </c>
      <c r="CJ26" s="42">
        <f t="shared" si="78"/>
        <v>0</v>
      </c>
      <c r="CK26" s="42">
        <f t="shared" si="79"/>
        <v>0</v>
      </c>
      <c r="CL26" s="42">
        <f t="shared" si="80"/>
        <v>0</v>
      </c>
      <c r="CM26" s="42">
        <f t="shared" si="81"/>
        <v>0</v>
      </c>
      <c r="CN26" s="42">
        <f t="shared" si="82"/>
        <v>0</v>
      </c>
      <c r="CO26" s="42">
        <f t="shared" si="83"/>
        <v>0</v>
      </c>
      <c r="CP26" s="42">
        <f t="shared" si="84"/>
        <v>0</v>
      </c>
      <c r="CQ26" s="42">
        <f t="shared" si="85"/>
        <v>0</v>
      </c>
      <c r="CR26" s="42">
        <f t="shared" si="86"/>
        <v>0</v>
      </c>
      <c r="CS26" s="42">
        <f t="shared" si="87"/>
        <v>0</v>
      </c>
      <c r="CT26" s="42">
        <f t="shared" si="88"/>
        <v>0</v>
      </c>
      <c r="CU26" s="42">
        <f t="shared" si="89"/>
        <v>0</v>
      </c>
      <c r="CV26" s="42">
        <f t="shared" si="90"/>
        <v>0</v>
      </c>
      <c r="CW26" s="42">
        <f t="shared" si="91"/>
        <v>0</v>
      </c>
      <c r="CX26" s="42">
        <f t="shared" si="92"/>
        <v>0</v>
      </c>
      <c r="CY26" s="42">
        <f t="shared" si="93"/>
        <v>0</v>
      </c>
      <c r="CZ26" s="42">
        <f t="shared" si="94"/>
        <v>0</v>
      </c>
      <c r="DA26" s="42">
        <f t="shared" si="95"/>
        <v>0</v>
      </c>
      <c r="DB26" s="42">
        <f t="shared" si="96"/>
        <v>0</v>
      </c>
      <c r="DC26" s="42">
        <f t="shared" si="97"/>
        <v>0</v>
      </c>
      <c r="DD26" s="42">
        <f t="shared" si="98"/>
        <v>0</v>
      </c>
      <c r="DE26" s="42">
        <f t="shared" si="99"/>
        <v>0</v>
      </c>
      <c r="DF26" s="42">
        <f t="shared" si="100"/>
        <v>0</v>
      </c>
      <c r="DG26" s="42">
        <f t="shared" si="101"/>
        <v>0</v>
      </c>
      <c r="DH26" s="42">
        <f t="shared" si="102"/>
        <v>0</v>
      </c>
      <c r="DI26" s="42">
        <f t="shared" si="103"/>
        <v>0</v>
      </c>
      <c r="DJ26" s="42">
        <f t="shared" si="104"/>
        <v>0</v>
      </c>
      <c r="DK26" s="42">
        <f t="shared" si="105"/>
        <v>0</v>
      </c>
      <c r="DL26" s="42">
        <f t="shared" si="106"/>
        <v>0</v>
      </c>
      <c r="DM26" s="42">
        <f t="shared" si="107"/>
        <v>0</v>
      </c>
      <c r="DN26" s="42">
        <f t="shared" si="108"/>
        <v>0</v>
      </c>
      <c r="DO26" s="42">
        <f t="shared" si="109"/>
        <v>0</v>
      </c>
      <c r="DP26" s="42">
        <f t="shared" si="110"/>
        <v>0</v>
      </c>
      <c r="DQ26" s="42">
        <f t="shared" si="111"/>
        <v>0</v>
      </c>
      <c r="DR26" s="42">
        <f t="shared" si="112"/>
        <v>0</v>
      </c>
      <c r="DS26" s="42">
        <f t="shared" si="113"/>
        <v>0</v>
      </c>
      <c r="DT26" s="42">
        <f t="shared" si="114"/>
        <v>0</v>
      </c>
      <c r="DU26" s="42">
        <f t="shared" si="115"/>
        <v>0</v>
      </c>
      <c r="DV26" s="42">
        <f t="shared" si="116"/>
        <v>0</v>
      </c>
      <c r="DW26" s="42">
        <f t="shared" si="117"/>
        <v>0</v>
      </c>
      <c r="DX26" s="42">
        <f t="shared" si="118"/>
        <v>0</v>
      </c>
      <c r="DY26" s="42">
        <f t="shared" si="119"/>
        <v>0</v>
      </c>
      <c r="DZ26" s="42">
        <f t="shared" si="120"/>
        <v>0</v>
      </c>
      <c r="EA26" s="42">
        <f t="shared" si="121"/>
        <v>0</v>
      </c>
      <c r="EB26" s="42">
        <f t="shared" si="122"/>
        <v>0</v>
      </c>
      <c r="EC26" s="42">
        <f t="shared" si="123"/>
        <v>0</v>
      </c>
      <c r="ED26" s="42">
        <f t="shared" si="124"/>
        <v>0</v>
      </c>
      <c r="EE26" s="42">
        <f t="shared" si="125"/>
        <v>0</v>
      </c>
      <c r="EF26" s="42">
        <f t="shared" si="126"/>
        <v>0</v>
      </c>
      <c r="EG26" s="42">
        <f t="shared" si="127"/>
        <v>0</v>
      </c>
      <c r="EH26" s="42">
        <f t="shared" si="128"/>
        <v>0</v>
      </c>
      <c r="EI26" s="42">
        <f t="shared" si="129"/>
        <v>0</v>
      </c>
      <c r="EJ26" s="42">
        <f t="shared" si="130"/>
        <v>0</v>
      </c>
      <c r="EK26" s="42">
        <f t="shared" si="131"/>
        <v>0</v>
      </c>
      <c r="EL26" s="42">
        <f t="shared" si="132"/>
        <v>0</v>
      </c>
      <c r="EM26" s="42">
        <f t="shared" si="133"/>
        <v>0</v>
      </c>
      <c r="EN26" s="42">
        <f t="shared" si="134"/>
        <v>0</v>
      </c>
      <c r="EO26" s="42">
        <f t="shared" si="135"/>
        <v>0</v>
      </c>
      <c r="EP26" s="42"/>
      <c r="EQ26" s="42" t="str">
        <f t="shared" si="136"/>
        <v>Ноль</v>
      </c>
      <c r="ER26" s="42" t="str">
        <f t="shared" si="137"/>
        <v>Ноль</v>
      </c>
      <c r="ES26" s="42"/>
      <c r="ET26" s="42">
        <f t="shared" si="138"/>
        <v>0</v>
      </c>
      <c r="EU26" s="42" t="e">
        <f>IF(J26=#REF!,IF(H26&lt;#REF!,#REF!,EY26),#REF!)</f>
        <v>#REF!</v>
      </c>
      <c r="EV26" s="42" t="e">
        <f>IF(J26=#REF!,IF(H26&lt;#REF!,0,1))</f>
        <v>#REF!</v>
      </c>
      <c r="EW26" s="42" t="e">
        <f>IF(AND(ET26&gt;=21,ET26&lt;&gt;0),ET26,IF(J26&lt;#REF!,"СТОП",EU26+EV26))</f>
        <v>#REF!</v>
      </c>
      <c r="EX26" s="42"/>
      <c r="EY26" s="42">
        <v>15</v>
      </c>
      <c r="EZ26" s="42">
        <v>16</v>
      </c>
      <c r="FA26" s="42"/>
      <c r="FB26" s="44">
        <f t="shared" si="139"/>
        <v>0</v>
      </c>
      <c r="FC26" s="44">
        <f t="shared" si="140"/>
        <v>0</v>
      </c>
      <c r="FD26" s="44">
        <f t="shared" si="141"/>
        <v>0</v>
      </c>
      <c r="FE26" s="44">
        <f t="shared" si="142"/>
        <v>0</v>
      </c>
      <c r="FF26" s="44">
        <f t="shared" si="143"/>
        <v>0</v>
      </c>
      <c r="FG26" s="44">
        <f t="shared" si="144"/>
        <v>0</v>
      </c>
      <c r="FH26" s="44">
        <f t="shared" si="145"/>
        <v>0</v>
      </c>
      <c r="FI26" s="44">
        <f t="shared" si="146"/>
        <v>0</v>
      </c>
      <c r="FJ26" s="44">
        <f t="shared" si="147"/>
        <v>0</v>
      </c>
      <c r="FK26" s="44">
        <f t="shared" si="148"/>
        <v>0</v>
      </c>
      <c r="FL26" s="44">
        <f t="shared" si="149"/>
        <v>0</v>
      </c>
      <c r="FM26" s="44">
        <f t="shared" si="150"/>
        <v>0</v>
      </c>
      <c r="FN26" s="44">
        <f t="shared" si="151"/>
        <v>0</v>
      </c>
      <c r="FO26" s="44">
        <f t="shared" si="152"/>
        <v>0</v>
      </c>
      <c r="FP26" s="44">
        <f t="shared" si="153"/>
        <v>0</v>
      </c>
      <c r="FQ26" s="44">
        <f t="shared" si="154"/>
        <v>0</v>
      </c>
      <c r="FR26" s="44">
        <f t="shared" si="155"/>
        <v>0</v>
      </c>
      <c r="FS26" s="44">
        <f t="shared" si="156"/>
        <v>0</v>
      </c>
      <c r="FT26" s="44">
        <f t="shared" si="157"/>
        <v>0</v>
      </c>
      <c r="FU26" s="44">
        <f t="shared" si="158"/>
        <v>0</v>
      </c>
      <c r="FV26" s="44">
        <f t="shared" si="159"/>
        <v>0</v>
      </c>
      <c r="FW26" s="44">
        <f t="shared" si="160"/>
        <v>0</v>
      </c>
      <c r="FX26" s="44">
        <f t="shared" si="161"/>
        <v>0</v>
      </c>
      <c r="FY26" s="44">
        <f t="shared" si="162"/>
        <v>0</v>
      </c>
      <c r="FZ26" s="44">
        <f t="shared" si="163"/>
        <v>0</v>
      </c>
      <c r="GA26" s="44">
        <f t="shared" si="164"/>
        <v>0</v>
      </c>
      <c r="GB26" s="44">
        <f t="shared" si="165"/>
        <v>0</v>
      </c>
      <c r="GC26" s="44">
        <f t="shared" si="166"/>
        <v>0</v>
      </c>
      <c r="GD26" s="44">
        <f t="shared" si="167"/>
        <v>0</v>
      </c>
      <c r="GE26" s="44">
        <f t="shared" si="168"/>
        <v>0</v>
      </c>
      <c r="GF26" s="44">
        <f t="shared" si="169"/>
        <v>0</v>
      </c>
      <c r="GG26" s="44">
        <f t="shared" si="170"/>
        <v>0</v>
      </c>
      <c r="GH26" s="44">
        <f t="shared" si="171"/>
        <v>0</v>
      </c>
      <c r="GI26" s="44">
        <f t="shared" si="172"/>
        <v>0</v>
      </c>
      <c r="GJ26" s="44">
        <f t="shared" si="173"/>
        <v>0</v>
      </c>
      <c r="GK26" s="44">
        <f t="shared" si="174"/>
        <v>0</v>
      </c>
      <c r="GL26" s="44">
        <f t="shared" si="175"/>
        <v>0</v>
      </c>
      <c r="GM26" s="44">
        <f t="shared" si="176"/>
        <v>0</v>
      </c>
      <c r="GN26" s="44">
        <f t="shared" si="177"/>
        <v>0</v>
      </c>
      <c r="GO26" s="44">
        <f t="shared" si="178"/>
        <v>0</v>
      </c>
      <c r="GP26" s="44">
        <f t="shared" si="179"/>
        <v>0</v>
      </c>
      <c r="GQ26" s="44">
        <f t="shared" si="180"/>
        <v>0</v>
      </c>
      <c r="GR26" s="44">
        <f t="shared" si="181"/>
        <v>0</v>
      </c>
      <c r="GS26" s="44">
        <f t="shared" si="182"/>
        <v>0</v>
      </c>
      <c r="GT26" s="44">
        <f t="shared" si="183"/>
        <v>0</v>
      </c>
      <c r="GU26" s="44">
        <f t="shared" si="184"/>
        <v>0</v>
      </c>
      <c r="GV26" s="44">
        <f t="shared" si="185"/>
        <v>0</v>
      </c>
      <c r="GW26" s="44">
        <f t="shared" si="186"/>
        <v>0</v>
      </c>
      <c r="GX26" s="44">
        <f t="shared" si="187"/>
        <v>0</v>
      </c>
      <c r="GY26" s="44">
        <f t="shared" si="188"/>
        <v>0</v>
      </c>
      <c r="GZ26" s="44">
        <f t="shared" si="189"/>
        <v>0</v>
      </c>
      <c r="HA26" s="44">
        <f t="shared" si="190"/>
        <v>0</v>
      </c>
      <c r="HB26" s="44">
        <f t="shared" si="191"/>
        <v>0</v>
      </c>
      <c r="HC26" s="44">
        <f t="shared" si="192"/>
        <v>0</v>
      </c>
      <c r="HD26" s="44">
        <f t="shared" si="193"/>
        <v>0</v>
      </c>
      <c r="HE26" s="44">
        <f t="shared" si="194"/>
        <v>0</v>
      </c>
      <c r="HF26" s="44">
        <f t="shared" si="195"/>
        <v>0</v>
      </c>
      <c r="HG26" s="44">
        <f t="shared" si="196"/>
        <v>0</v>
      </c>
      <c r="HH26" s="44">
        <f t="shared" si="197"/>
        <v>0</v>
      </c>
      <c r="HI26" s="44">
        <f t="shared" si="198"/>
        <v>0</v>
      </c>
      <c r="HJ26" s="44">
        <f t="shared" si="199"/>
        <v>0</v>
      </c>
      <c r="HK26" s="44">
        <f t="shared" si="200"/>
        <v>0</v>
      </c>
      <c r="HL26" s="44">
        <f t="shared" si="201"/>
        <v>0</v>
      </c>
      <c r="HM26" s="44">
        <f t="shared" si="202"/>
        <v>0</v>
      </c>
      <c r="HN26" s="44">
        <f t="shared" si="203"/>
        <v>0</v>
      </c>
      <c r="HO26" s="44">
        <f t="shared" si="204"/>
        <v>0</v>
      </c>
      <c r="HP26" s="44">
        <f t="shared" si="205"/>
        <v>0</v>
      </c>
      <c r="HQ26" s="44">
        <f t="shared" si="206"/>
        <v>0</v>
      </c>
      <c r="HR26" s="44">
        <f t="shared" si="207"/>
        <v>0</v>
      </c>
      <c r="HS26" s="44">
        <f t="shared" si="208"/>
        <v>0</v>
      </c>
      <c r="HT26" s="44">
        <f t="shared" si="209"/>
        <v>0</v>
      </c>
      <c r="HU26" s="44">
        <f t="shared" si="210"/>
        <v>0</v>
      </c>
      <c r="HV26" s="44">
        <f t="shared" si="211"/>
        <v>0</v>
      </c>
      <c r="HW26" s="44">
        <f t="shared" si="212"/>
        <v>0</v>
      </c>
      <c r="HX26" s="44">
        <f t="shared" si="213"/>
        <v>0</v>
      </c>
      <c r="HY26" s="44">
        <f t="shared" si="214"/>
        <v>0</v>
      </c>
      <c r="HZ26" s="44">
        <f t="shared" si="215"/>
        <v>0</v>
      </c>
      <c r="IA26" s="44">
        <f t="shared" si="216"/>
        <v>0</v>
      </c>
      <c r="IB26" s="44">
        <f t="shared" si="217"/>
        <v>0</v>
      </c>
      <c r="IC26" s="44">
        <f t="shared" si="218"/>
        <v>0</v>
      </c>
      <c r="ID26" s="44">
        <f t="shared" si="219"/>
        <v>0</v>
      </c>
      <c r="IE26" s="44">
        <f t="shared" si="220"/>
        <v>0</v>
      </c>
      <c r="IF26" s="44">
        <f t="shared" si="221"/>
        <v>0</v>
      </c>
      <c r="IG26" s="44">
        <f t="shared" si="222"/>
        <v>0</v>
      </c>
      <c r="IH26" s="44">
        <f t="shared" si="223"/>
        <v>0</v>
      </c>
      <c r="II26" s="44">
        <f t="shared" si="224"/>
        <v>0</v>
      </c>
      <c r="IJ26" s="44">
        <f t="shared" si="225"/>
        <v>0</v>
      </c>
      <c r="IK26" s="44">
        <f t="shared" si="226"/>
        <v>0</v>
      </c>
      <c r="IL26" s="44">
        <f t="shared" si="227"/>
        <v>0</v>
      </c>
      <c r="IM26" s="44">
        <f t="shared" si="228"/>
        <v>0</v>
      </c>
      <c r="IN26" s="44">
        <f t="shared" si="229"/>
        <v>0</v>
      </c>
      <c r="IO26" s="44">
        <f t="shared" si="230"/>
        <v>0</v>
      </c>
      <c r="IP26" s="42"/>
      <c r="IQ26" s="42"/>
      <c r="IR26" s="42"/>
      <c r="IS26" s="42"/>
      <c r="IT26" s="42"/>
      <c r="IU26" s="42"/>
      <c r="IV26" s="70"/>
      <c r="IW26" s="71"/>
    </row>
    <row r="27" spans="1:257" s="3" customFormat="1" ht="106.5" customHeight="1" thickBot="1" x14ac:dyDescent="2">
      <c r="A27" s="59"/>
      <c r="B27" s="87"/>
      <c r="C27" s="73"/>
      <c r="D27" s="73"/>
      <c r="E27" s="60"/>
      <c r="F27" s="46"/>
      <c r="G27" s="39">
        <f t="shared" si="0"/>
        <v>0</v>
      </c>
      <c r="H27" s="47"/>
      <c r="I27" s="39">
        <f t="shared" si="1"/>
        <v>0</v>
      </c>
      <c r="J27" s="45">
        <f t="shared" si="2"/>
        <v>0</v>
      </c>
      <c r="K27" s="41">
        <f t="shared" si="3"/>
        <v>0</v>
      </c>
      <c r="L27" s="42"/>
      <c r="M27" s="43"/>
      <c r="N27" s="42">
        <f t="shared" si="4"/>
        <v>0</v>
      </c>
      <c r="O27" s="42">
        <f t="shared" si="5"/>
        <v>0</v>
      </c>
      <c r="P27" s="42">
        <f t="shared" si="6"/>
        <v>0</v>
      </c>
      <c r="Q27" s="42">
        <f t="shared" si="7"/>
        <v>0</v>
      </c>
      <c r="R27" s="42">
        <f t="shared" si="8"/>
        <v>0</v>
      </c>
      <c r="S27" s="42">
        <f t="shared" si="9"/>
        <v>0</v>
      </c>
      <c r="T27" s="42">
        <f t="shared" si="10"/>
        <v>0</v>
      </c>
      <c r="U27" s="42">
        <f t="shared" si="11"/>
        <v>0</v>
      </c>
      <c r="V27" s="42">
        <f t="shared" si="12"/>
        <v>0</v>
      </c>
      <c r="W27" s="42">
        <f t="shared" si="13"/>
        <v>0</v>
      </c>
      <c r="X27" s="42">
        <f t="shared" si="14"/>
        <v>0</v>
      </c>
      <c r="Y27" s="42">
        <f t="shared" si="15"/>
        <v>0</v>
      </c>
      <c r="Z27" s="42">
        <f t="shared" si="16"/>
        <v>0</v>
      </c>
      <c r="AA27" s="42">
        <f t="shared" si="17"/>
        <v>0</v>
      </c>
      <c r="AB27" s="42">
        <f t="shared" si="18"/>
        <v>0</v>
      </c>
      <c r="AC27" s="42">
        <f t="shared" si="19"/>
        <v>0</v>
      </c>
      <c r="AD27" s="42">
        <f t="shared" si="20"/>
        <v>0</v>
      </c>
      <c r="AE27" s="42">
        <f t="shared" si="21"/>
        <v>0</v>
      </c>
      <c r="AF27" s="42">
        <f t="shared" si="22"/>
        <v>0</v>
      </c>
      <c r="AG27" s="42">
        <f t="shared" si="23"/>
        <v>0</v>
      </c>
      <c r="AH27" s="42">
        <f t="shared" si="24"/>
        <v>0</v>
      </c>
      <c r="AI27" s="42">
        <f t="shared" si="25"/>
        <v>0</v>
      </c>
      <c r="AJ27" s="42">
        <f t="shared" si="26"/>
        <v>0</v>
      </c>
      <c r="AK27" s="42">
        <f t="shared" si="27"/>
        <v>0</v>
      </c>
      <c r="AL27" s="42">
        <f t="shared" si="28"/>
        <v>0</v>
      </c>
      <c r="AM27" s="42">
        <f t="shared" si="29"/>
        <v>0</v>
      </c>
      <c r="AN27" s="42">
        <f t="shared" si="30"/>
        <v>0</v>
      </c>
      <c r="AO27" s="42">
        <f t="shared" si="31"/>
        <v>0</v>
      </c>
      <c r="AP27" s="42">
        <f t="shared" si="32"/>
        <v>0</v>
      </c>
      <c r="AQ27" s="42">
        <f t="shared" si="33"/>
        <v>0</v>
      </c>
      <c r="AR27" s="42">
        <f t="shared" si="34"/>
        <v>0</v>
      </c>
      <c r="AS27" s="42">
        <f t="shared" si="35"/>
        <v>0</v>
      </c>
      <c r="AT27" s="42">
        <f t="shared" si="36"/>
        <v>0</v>
      </c>
      <c r="AU27" s="42">
        <f t="shared" si="37"/>
        <v>0</v>
      </c>
      <c r="AV27" s="42">
        <f t="shared" si="38"/>
        <v>0</v>
      </c>
      <c r="AW27" s="42">
        <f t="shared" si="39"/>
        <v>0</v>
      </c>
      <c r="AX27" s="42">
        <f t="shared" si="40"/>
        <v>0</v>
      </c>
      <c r="AY27" s="42">
        <f t="shared" si="41"/>
        <v>0</v>
      </c>
      <c r="AZ27" s="42">
        <f t="shared" si="42"/>
        <v>0</v>
      </c>
      <c r="BA27" s="42">
        <f t="shared" si="43"/>
        <v>0</v>
      </c>
      <c r="BB27" s="42">
        <f t="shared" si="44"/>
        <v>0</v>
      </c>
      <c r="BC27" s="42">
        <f t="shared" si="45"/>
        <v>0</v>
      </c>
      <c r="BD27" s="42">
        <f t="shared" si="46"/>
        <v>0</v>
      </c>
      <c r="BE27" s="42">
        <f t="shared" si="47"/>
        <v>0</v>
      </c>
      <c r="BF27" s="42">
        <f t="shared" si="48"/>
        <v>0</v>
      </c>
      <c r="BG27" s="42">
        <f t="shared" si="49"/>
        <v>0</v>
      </c>
      <c r="BH27" s="42">
        <f t="shared" si="50"/>
        <v>0</v>
      </c>
      <c r="BI27" s="42">
        <f t="shared" si="51"/>
        <v>0</v>
      </c>
      <c r="BJ27" s="42">
        <f t="shared" si="52"/>
        <v>0</v>
      </c>
      <c r="BK27" s="42">
        <f t="shared" si="53"/>
        <v>0</v>
      </c>
      <c r="BL27" s="42">
        <f t="shared" si="54"/>
        <v>0</v>
      </c>
      <c r="BM27" s="42">
        <f t="shared" si="55"/>
        <v>0</v>
      </c>
      <c r="BN27" s="42">
        <f t="shared" si="56"/>
        <v>0</v>
      </c>
      <c r="BO27" s="42">
        <f t="shared" si="57"/>
        <v>0</v>
      </c>
      <c r="BP27" s="42">
        <f t="shared" si="58"/>
        <v>0</v>
      </c>
      <c r="BQ27" s="42">
        <f t="shared" si="59"/>
        <v>0</v>
      </c>
      <c r="BR27" s="42">
        <f t="shared" si="60"/>
        <v>0</v>
      </c>
      <c r="BS27" s="42">
        <f t="shared" si="61"/>
        <v>0</v>
      </c>
      <c r="BT27" s="42">
        <f t="shared" si="62"/>
        <v>0</v>
      </c>
      <c r="BU27" s="42">
        <f t="shared" si="63"/>
        <v>0</v>
      </c>
      <c r="BV27" s="42">
        <f t="shared" si="64"/>
        <v>0</v>
      </c>
      <c r="BW27" s="42">
        <f t="shared" si="65"/>
        <v>0</v>
      </c>
      <c r="BX27" s="42">
        <f t="shared" si="66"/>
        <v>0</v>
      </c>
      <c r="BY27" s="42">
        <f t="shared" si="67"/>
        <v>0</v>
      </c>
      <c r="BZ27" s="42">
        <f t="shared" si="68"/>
        <v>0</v>
      </c>
      <c r="CA27" s="42">
        <f t="shared" si="69"/>
        <v>0</v>
      </c>
      <c r="CB27" s="42">
        <f t="shared" si="70"/>
        <v>0</v>
      </c>
      <c r="CC27" s="42">
        <f t="shared" si="71"/>
        <v>0</v>
      </c>
      <c r="CD27" s="42">
        <f t="shared" si="72"/>
        <v>0</v>
      </c>
      <c r="CE27" s="42">
        <f t="shared" si="73"/>
        <v>0</v>
      </c>
      <c r="CF27" s="42">
        <f t="shared" si="74"/>
        <v>0</v>
      </c>
      <c r="CG27" s="42">
        <f t="shared" si="75"/>
        <v>0</v>
      </c>
      <c r="CH27" s="42">
        <f t="shared" si="76"/>
        <v>0</v>
      </c>
      <c r="CI27" s="42">
        <f t="shared" si="77"/>
        <v>0</v>
      </c>
      <c r="CJ27" s="42">
        <f t="shared" si="78"/>
        <v>0</v>
      </c>
      <c r="CK27" s="42">
        <f t="shared" si="79"/>
        <v>0</v>
      </c>
      <c r="CL27" s="42">
        <f t="shared" si="80"/>
        <v>0</v>
      </c>
      <c r="CM27" s="42">
        <f t="shared" si="81"/>
        <v>0</v>
      </c>
      <c r="CN27" s="42">
        <f t="shared" si="82"/>
        <v>0</v>
      </c>
      <c r="CO27" s="42">
        <f t="shared" si="83"/>
        <v>0</v>
      </c>
      <c r="CP27" s="42">
        <f t="shared" si="84"/>
        <v>0</v>
      </c>
      <c r="CQ27" s="42">
        <f t="shared" si="85"/>
        <v>0</v>
      </c>
      <c r="CR27" s="42">
        <f t="shared" si="86"/>
        <v>0</v>
      </c>
      <c r="CS27" s="42">
        <f t="shared" si="87"/>
        <v>0</v>
      </c>
      <c r="CT27" s="42">
        <f t="shared" si="88"/>
        <v>0</v>
      </c>
      <c r="CU27" s="42">
        <f t="shared" si="89"/>
        <v>0</v>
      </c>
      <c r="CV27" s="42">
        <f t="shared" si="90"/>
        <v>0</v>
      </c>
      <c r="CW27" s="42">
        <f t="shared" si="91"/>
        <v>0</v>
      </c>
      <c r="CX27" s="42">
        <f t="shared" si="92"/>
        <v>0</v>
      </c>
      <c r="CY27" s="42">
        <f t="shared" si="93"/>
        <v>0</v>
      </c>
      <c r="CZ27" s="42">
        <f t="shared" si="94"/>
        <v>0</v>
      </c>
      <c r="DA27" s="42">
        <f t="shared" si="95"/>
        <v>0</v>
      </c>
      <c r="DB27" s="42">
        <f t="shared" si="96"/>
        <v>0</v>
      </c>
      <c r="DC27" s="42">
        <f t="shared" si="97"/>
        <v>0</v>
      </c>
      <c r="DD27" s="42">
        <f t="shared" si="98"/>
        <v>0</v>
      </c>
      <c r="DE27" s="42">
        <f t="shared" si="99"/>
        <v>0</v>
      </c>
      <c r="DF27" s="42">
        <f t="shared" si="100"/>
        <v>0</v>
      </c>
      <c r="DG27" s="42">
        <f t="shared" si="101"/>
        <v>0</v>
      </c>
      <c r="DH27" s="42">
        <f t="shared" si="102"/>
        <v>0</v>
      </c>
      <c r="DI27" s="42">
        <f t="shared" si="103"/>
        <v>0</v>
      </c>
      <c r="DJ27" s="42">
        <f t="shared" si="104"/>
        <v>0</v>
      </c>
      <c r="DK27" s="42">
        <f t="shared" si="105"/>
        <v>0</v>
      </c>
      <c r="DL27" s="42">
        <f t="shared" si="106"/>
        <v>0</v>
      </c>
      <c r="DM27" s="42">
        <f t="shared" si="107"/>
        <v>0</v>
      </c>
      <c r="DN27" s="42">
        <f t="shared" si="108"/>
        <v>0</v>
      </c>
      <c r="DO27" s="42">
        <f t="shared" si="109"/>
        <v>0</v>
      </c>
      <c r="DP27" s="42">
        <f t="shared" si="110"/>
        <v>0</v>
      </c>
      <c r="DQ27" s="42">
        <f t="shared" si="111"/>
        <v>0</v>
      </c>
      <c r="DR27" s="42">
        <f t="shared" si="112"/>
        <v>0</v>
      </c>
      <c r="DS27" s="42">
        <f t="shared" si="113"/>
        <v>0</v>
      </c>
      <c r="DT27" s="42">
        <f t="shared" si="114"/>
        <v>0</v>
      </c>
      <c r="DU27" s="42">
        <f t="shared" si="115"/>
        <v>0</v>
      </c>
      <c r="DV27" s="42">
        <f t="shared" si="116"/>
        <v>0</v>
      </c>
      <c r="DW27" s="42">
        <f t="shared" si="117"/>
        <v>0</v>
      </c>
      <c r="DX27" s="42">
        <f t="shared" si="118"/>
        <v>0</v>
      </c>
      <c r="DY27" s="42">
        <f t="shared" si="119"/>
        <v>0</v>
      </c>
      <c r="DZ27" s="42">
        <f t="shared" si="120"/>
        <v>0</v>
      </c>
      <c r="EA27" s="42">
        <f t="shared" si="121"/>
        <v>0</v>
      </c>
      <c r="EB27" s="42">
        <f t="shared" si="122"/>
        <v>0</v>
      </c>
      <c r="EC27" s="42">
        <f t="shared" si="123"/>
        <v>0</v>
      </c>
      <c r="ED27" s="42">
        <f t="shared" si="124"/>
        <v>0</v>
      </c>
      <c r="EE27" s="42">
        <f t="shared" si="125"/>
        <v>0</v>
      </c>
      <c r="EF27" s="42">
        <f t="shared" si="126"/>
        <v>0</v>
      </c>
      <c r="EG27" s="42">
        <f t="shared" si="127"/>
        <v>0</v>
      </c>
      <c r="EH27" s="42">
        <f t="shared" si="128"/>
        <v>0</v>
      </c>
      <c r="EI27" s="42">
        <f t="shared" si="129"/>
        <v>0</v>
      </c>
      <c r="EJ27" s="42">
        <f t="shared" si="130"/>
        <v>0</v>
      </c>
      <c r="EK27" s="42">
        <f t="shared" si="131"/>
        <v>0</v>
      </c>
      <c r="EL27" s="42">
        <f t="shared" si="132"/>
        <v>0</v>
      </c>
      <c r="EM27" s="42">
        <f t="shared" si="133"/>
        <v>0</v>
      </c>
      <c r="EN27" s="42">
        <f t="shared" si="134"/>
        <v>0</v>
      </c>
      <c r="EO27" s="42">
        <f t="shared" si="135"/>
        <v>0</v>
      </c>
      <c r="EP27" s="42"/>
      <c r="EQ27" s="42" t="str">
        <f t="shared" si="136"/>
        <v>Ноль</v>
      </c>
      <c r="ER27" s="42" t="str">
        <f t="shared" si="137"/>
        <v>Ноль</v>
      </c>
      <c r="ES27" s="42"/>
      <c r="ET27" s="42">
        <f t="shared" si="138"/>
        <v>0</v>
      </c>
      <c r="EU27" s="42" t="e">
        <f>IF(J27=#REF!,IF(H27&lt;#REF!,#REF!,EY27),#REF!)</f>
        <v>#REF!</v>
      </c>
      <c r="EV27" s="42" t="e">
        <f>IF(J27=#REF!,IF(H27&lt;#REF!,0,1))</f>
        <v>#REF!</v>
      </c>
      <c r="EW27" s="42" t="e">
        <f>IF(AND(ET27&gt;=21,ET27&lt;&gt;0),ET27,IF(J27&lt;#REF!,"СТОП",EU27+EV27))</f>
        <v>#REF!</v>
      </c>
      <c r="EX27" s="42"/>
      <c r="EY27" s="42">
        <v>15</v>
      </c>
      <c r="EZ27" s="42">
        <v>16</v>
      </c>
      <c r="FA27" s="42"/>
      <c r="FB27" s="44">
        <f t="shared" si="139"/>
        <v>0</v>
      </c>
      <c r="FC27" s="44">
        <f t="shared" si="140"/>
        <v>0</v>
      </c>
      <c r="FD27" s="44">
        <f t="shared" si="141"/>
        <v>0</v>
      </c>
      <c r="FE27" s="44">
        <f t="shared" si="142"/>
        <v>0</v>
      </c>
      <c r="FF27" s="44">
        <f t="shared" si="143"/>
        <v>0</v>
      </c>
      <c r="FG27" s="44">
        <f t="shared" si="144"/>
        <v>0</v>
      </c>
      <c r="FH27" s="44">
        <f t="shared" si="145"/>
        <v>0</v>
      </c>
      <c r="FI27" s="44">
        <f t="shared" si="146"/>
        <v>0</v>
      </c>
      <c r="FJ27" s="44">
        <f t="shared" si="147"/>
        <v>0</v>
      </c>
      <c r="FK27" s="44">
        <f t="shared" si="148"/>
        <v>0</v>
      </c>
      <c r="FL27" s="44">
        <f t="shared" si="149"/>
        <v>0</v>
      </c>
      <c r="FM27" s="44">
        <f t="shared" si="150"/>
        <v>0</v>
      </c>
      <c r="FN27" s="44">
        <f t="shared" si="151"/>
        <v>0</v>
      </c>
      <c r="FO27" s="44">
        <f t="shared" si="152"/>
        <v>0</v>
      </c>
      <c r="FP27" s="44">
        <f t="shared" si="153"/>
        <v>0</v>
      </c>
      <c r="FQ27" s="44">
        <f t="shared" si="154"/>
        <v>0</v>
      </c>
      <c r="FR27" s="44">
        <f t="shared" si="155"/>
        <v>0</v>
      </c>
      <c r="FS27" s="44">
        <f t="shared" si="156"/>
        <v>0</v>
      </c>
      <c r="FT27" s="44">
        <f t="shared" si="157"/>
        <v>0</v>
      </c>
      <c r="FU27" s="44">
        <f t="shared" si="158"/>
        <v>0</v>
      </c>
      <c r="FV27" s="44">
        <f t="shared" si="159"/>
        <v>0</v>
      </c>
      <c r="FW27" s="44">
        <f t="shared" si="160"/>
        <v>0</v>
      </c>
      <c r="FX27" s="44">
        <f t="shared" si="161"/>
        <v>0</v>
      </c>
      <c r="FY27" s="44">
        <f t="shared" si="162"/>
        <v>0</v>
      </c>
      <c r="FZ27" s="44">
        <f t="shared" si="163"/>
        <v>0</v>
      </c>
      <c r="GA27" s="44">
        <f t="shared" si="164"/>
        <v>0</v>
      </c>
      <c r="GB27" s="44">
        <f t="shared" si="165"/>
        <v>0</v>
      </c>
      <c r="GC27" s="44">
        <f t="shared" si="166"/>
        <v>0</v>
      </c>
      <c r="GD27" s="44">
        <f t="shared" si="167"/>
        <v>0</v>
      </c>
      <c r="GE27" s="44">
        <f t="shared" si="168"/>
        <v>0</v>
      </c>
      <c r="GF27" s="44">
        <f t="shared" si="169"/>
        <v>0</v>
      </c>
      <c r="GG27" s="44">
        <f t="shared" si="170"/>
        <v>0</v>
      </c>
      <c r="GH27" s="44">
        <f t="shared" si="171"/>
        <v>0</v>
      </c>
      <c r="GI27" s="44">
        <f t="shared" si="172"/>
        <v>0</v>
      </c>
      <c r="GJ27" s="44">
        <f t="shared" si="173"/>
        <v>0</v>
      </c>
      <c r="GK27" s="44">
        <f t="shared" si="174"/>
        <v>0</v>
      </c>
      <c r="GL27" s="44">
        <f t="shared" si="175"/>
        <v>0</v>
      </c>
      <c r="GM27" s="44">
        <f t="shared" si="176"/>
        <v>0</v>
      </c>
      <c r="GN27" s="44">
        <f t="shared" si="177"/>
        <v>0</v>
      </c>
      <c r="GO27" s="44">
        <f t="shared" si="178"/>
        <v>0</v>
      </c>
      <c r="GP27" s="44">
        <f t="shared" si="179"/>
        <v>0</v>
      </c>
      <c r="GQ27" s="44">
        <f t="shared" si="180"/>
        <v>0</v>
      </c>
      <c r="GR27" s="44">
        <f t="shared" si="181"/>
        <v>0</v>
      </c>
      <c r="GS27" s="44">
        <f t="shared" si="182"/>
        <v>0</v>
      </c>
      <c r="GT27" s="44">
        <f t="shared" si="183"/>
        <v>0</v>
      </c>
      <c r="GU27" s="44">
        <f t="shared" si="184"/>
        <v>0</v>
      </c>
      <c r="GV27" s="44">
        <f t="shared" si="185"/>
        <v>0</v>
      </c>
      <c r="GW27" s="44">
        <f t="shared" si="186"/>
        <v>0</v>
      </c>
      <c r="GX27" s="44">
        <f t="shared" si="187"/>
        <v>0</v>
      </c>
      <c r="GY27" s="44">
        <f t="shared" si="188"/>
        <v>0</v>
      </c>
      <c r="GZ27" s="44">
        <f t="shared" si="189"/>
        <v>0</v>
      </c>
      <c r="HA27" s="44">
        <f t="shared" si="190"/>
        <v>0</v>
      </c>
      <c r="HB27" s="44">
        <f t="shared" si="191"/>
        <v>0</v>
      </c>
      <c r="HC27" s="44">
        <f t="shared" si="192"/>
        <v>0</v>
      </c>
      <c r="HD27" s="44">
        <f t="shared" si="193"/>
        <v>0</v>
      </c>
      <c r="HE27" s="44">
        <f t="shared" si="194"/>
        <v>0</v>
      </c>
      <c r="HF27" s="44">
        <f t="shared" si="195"/>
        <v>0</v>
      </c>
      <c r="HG27" s="44">
        <f t="shared" si="196"/>
        <v>0</v>
      </c>
      <c r="HH27" s="44">
        <f t="shared" si="197"/>
        <v>0</v>
      </c>
      <c r="HI27" s="44">
        <f t="shared" si="198"/>
        <v>0</v>
      </c>
      <c r="HJ27" s="44">
        <f t="shared" si="199"/>
        <v>0</v>
      </c>
      <c r="HK27" s="44">
        <f t="shared" si="200"/>
        <v>0</v>
      </c>
      <c r="HL27" s="44">
        <f t="shared" si="201"/>
        <v>0</v>
      </c>
      <c r="HM27" s="44">
        <f t="shared" si="202"/>
        <v>0</v>
      </c>
      <c r="HN27" s="44">
        <f t="shared" si="203"/>
        <v>0</v>
      </c>
      <c r="HO27" s="44">
        <f t="shared" si="204"/>
        <v>0</v>
      </c>
      <c r="HP27" s="44">
        <f t="shared" si="205"/>
        <v>0</v>
      </c>
      <c r="HQ27" s="44">
        <f t="shared" si="206"/>
        <v>0</v>
      </c>
      <c r="HR27" s="44">
        <f t="shared" si="207"/>
        <v>0</v>
      </c>
      <c r="HS27" s="44">
        <f t="shared" si="208"/>
        <v>0</v>
      </c>
      <c r="HT27" s="44">
        <f t="shared" si="209"/>
        <v>0</v>
      </c>
      <c r="HU27" s="44">
        <f t="shared" si="210"/>
        <v>0</v>
      </c>
      <c r="HV27" s="44">
        <f t="shared" si="211"/>
        <v>0</v>
      </c>
      <c r="HW27" s="44">
        <f t="shared" si="212"/>
        <v>0</v>
      </c>
      <c r="HX27" s="44">
        <f t="shared" si="213"/>
        <v>0</v>
      </c>
      <c r="HY27" s="44">
        <f t="shared" si="214"/>
        <v>0</v>
      </c>
      <c r="HZ27" s="44">
        <f t="shared" si="215"/>
        <v>0</v>
      </c>
      <c r="IA27" s="44">
        <f t="shared" si="216"/>
        <v>0</v>
      </c>
      <c r="IB27" s="44">
        <f t="shared" si="217"/>
        <v>0</v>
      </c>
      <c r="IC27" s="44">
        <f t="shared" si="218"/>
        <v>0</v>
      </c>
      <c r="ID27" s="44">
        <f t="shared" si="219"/>
        <v>0</v>
      </c>
      <c r="IE27" s="44">
        <f t="shared" si="220"/>
        <v>0</v>
      </c>
      <c r="IF27" s="44">
        <f t="shared" si="221"/>
        <v>0</v>
      </c>
      <c r="IG27" s="44">
        <f t="shared" si="222"/>
        <v>0</v>
      </c>
      <c r="IH27" s="44">
        <f t="shared" si="223"/>
        <v>0</v>
      </c>
      <c r="II27" s="44">
        <f t="shared" si="224"/>
        <v>0</v>
      </c>
      <c r="IJ27" s="44">
        <f t="shared" si="225"/>
        <v>0</v>
      </c>
      <c r="IK27" s="44">
        <f t="shared" si="226"/>
        <v>0</v>
      </c>
      <c r="IL27" s="44">
        <f t="shared" si="227"/>
        <v>0</v>
      </c>
      <c r="IM27" s="44">
        <f t="shared" si="228"/>
        <v>0</v>
      </c>
      <c r="IN27" s="44">
        <f t="shared" si="229"/>
        <v>0</v>
      </c>
      <c r="IO27" s="44">
        <f t="shared" si="230"/>
        <v>0</v>
      </c>
      <c r="IP27" s="42"/>
      <c r="IQ27" s="42"/>
      <c r="IR27" s="42"/>
      <c r="IS27" s="42"/>
      <c r="IT27" s="42"/>
      <c r="IU27" s="42"/>
      <c r="IV27" s="70"/>
      <c r="IW27" s="71"/>
    </row>
    <row r="28" spans="1:257" s="3" customFormat="1" ht="115.2" thickBot="1" x14ac:dyDescent="2">
      <c r="A28" s="72"/>
      <c r="B28" s="87"/>
      <c r="C28" s="73"/>
      <c r="D28" s="73"/>
      <c r="E28" s="60"/>
      <c r="F28" s="46"/>
      <c r="G28" s="39">
        <f t="shared" si="0"/>
        <v>0</v>
      </c>
      <c r="H28" s="47"/>
      <c r="I28" s="39">
        <f t="shared" si="1"/>
        <v>0</v>
      </c>
      <c r="J28" s="45">
        <f t="shared" si="2"/>
        <v>0</v>
      </c>
      <c r="K28" s="41">
        <f t="shared" si="3"/>
        <v>0</v>
      </c>
      <c r="L28" s="42"/>
      <c r="M28" s="43"/>
      <c r="N28" s="42">
        <f t="shared" si="4"/>
        <v>0</v>
      </c>
      <c r="O28" s="42">
        <f t="shared" si="5"/>
        <v>0</v>
      </c>
      <c r="P28" s="42">
        <f t="shared" si="6"/>
        <v>0</v>
      </c>
      <c r="Q28" s="42">
        <f t="shared" si="7"/>
        <v>0</v>
      </c>
      <c r="R28" s="42">
        <f t="shared" si="8"/>
        <v>0</v>
      </c>
      <c r="S28" s="42">
        <f t="shared" si="9"/>
        <v>0</v>
      </c>
      <c r="T28" s="42">
        <f t="shared" si="10"/>
        <v>0</v>
      </c>
      <c r="U28" s="42">
        <f t="shared" si="11"/>
        <v>0</v>
      </c>
      <c r="V28" s="42">
        <f t="shared" si="12"/>
        <v>0</v>
      </c>
      <c r="W28" s="42">
        <f t="shared" si="13"/>
        <v>0</v>
      </c>
      <c r="X28" s="42">
        <f t="shared" si="14"/>
        <v>0</v>
      </c>
      <c r="Y28" s="42">
        <f t="shared" si="15"/>
        <v>0</v>
      </c>
      <c r="Z28" s="42">
        <f t="shared" si="16"/>
        <v>0</v>
      </c>
      <c r="AA28" s="42">
        <f t="shared" si="17"/>
        <v>0</v>
      </c>
      <c r="AB28" s="42">
        <f t="shared" si="18"/>
        <v>0</v>
      </c>
      <c r="AC28" s="42">
        <f t="shared" si="19"/>
        <v>0</v>
      </c>
      <c r="AD28" s="42">
        <f t="shared" si="20"/>
        <v>0</v>
      </c>
      <c r="AE28" s="42">
        <f t="shared" si="21"/>
        <v>0</v>
      </c>
      <c r="AF28" s="42">
        <f t="shared" si="22"/>
        <v>0</v>
      </c>
      <c r="AG28" s="42">
        <f t="shared" si="23"/>
        <v>0</v>
      </c>
      <c r="AH28" s="42">
        <f t="shared" si="24"/>
        <v>0</v>
      </c>
      <c r="AI28" s="42">
        <f t="shared" si="25"/>
        <v>0</v>
      </c>
      <c r="AJ28" s="42">
        <f t="shared" si="26"/>
        <v>0</v>
      </c>
      <c r="AK28" s="42">
        <f t="shared" si="27"/>
        <v>0</v>
      </c>
      <c r="AL28" s="42">
        <f t="shared" si="28"/>
        <v>0</v>
      </c>
      <c r="AM28" s="42">
        <f t="shared" si="29"/>
        <v>0</v>
      </c>
      <c r="AN28" s="42">
        <f t="shared" si="30"/>
        <v>0</v>
      </c>
      <c r="AO28" s="42">
        <f t="shared" si="31"/>
        <v>0</v>
      </c>
      <c r="AP28" s="42">
        <f t="shared" si="32"/>
        <v>0</v>
      </c>
      <c r="AQ28" s="42">
        <f t="shared" si="33"/>
        <v>0</v>
      </c>
      <c r="AR28" s="42">
        <f t="shared" si="34"/>
        <v>0</v>
      </c>
      <c r="AS28" s="42">
        <f t="shared" si="35"/>
        <v>0</v>
      </c>
      <c r="AT28" s="42">
        <f t="shared" si="36"/>
        <v>0</v>
      </c>
      <c r="AU28" s="42">
        <f t="shared" si="37"/>
        <v>0</v>
      </c>
      <c r="AV28" s="42">
        <f t="shared" si="38"/>
        <v>0</v>
      </c>
      <c r="AW28" s="42">
        <f t="shared" si="39"/>
        <v>0</v>
      </c>
      <c r="AX28" s="42">
        <f t="shared" si="40"/>
        <v>0</v>
      </c>
      <c r="AY28" s="42">
        <f t="shared" si="41"/>
        <v>0</v>
      </c>
      <c r="AZ28" s="42">
        <f t="shared" si="42"/>
        <v>0</v>
      </c>
      <c r="BA28" s="42">
        <f t="shared" si="43"/>
        <v>0</v>
      </c>
      <c r="BB28" s="42">
        <f t="shared" si="44"/>
        <v>0</v>
      </c>
      <c r="BC28" s="42">
        <f t="shared" si="45"/>
        <v>0</v>
      </c>
      <c r="BD28" s="42">
        <f t="shared" si="46"/>
        <v>0</v>
      </c>
      <c r="BE28" s="42">
        <f t="shared" si="47"/>
        <v>0</v>
      </c>
      <c r="BF28" s="42">
        <f t="shared" si="48"/>
        <v>0</v>
      </c>
      <c r="BG28" s="42">
        <f t="shared" si="49"/>
        <v>0</v>
      </c>
      <c r="BH28" s="42">
        <f t="shared" si="50"/>
        <v>0</v>
      </c>
      <c r="BI28" s="42">
        <f t="shared" si="51"/>
        <v>0</v>
      </c>
      <c r="BJ28" s="42">
        <f t="shared" si="52"/>
        <v>0</v>
      </c>
      <c r="BK28" s="42">
        <f t="shared" si="53"/>
        <v>0</v>
      </c>
      <c r="BL28" s="42">
        <f t="shared" si="54"/>
        <v>0</v>
      </c>
      <c r="BM28" s="42">
        <f t="shared" si="55"/>
        <v>0</v>
      </c>
      <c r="BN28" s="42">
        <f t="shared" si="56"/>
        <v>0</v>
      </c>
      <c r="BO28" s="42">
        <f t="shared" si="57"/>
        <v>0</v>
      </c>
      <c r="BP28" s="42">
        <f t="shared" si="58"/>
        <v>0</v>
      </c>
      <c r="BQ28" s="42">
        <f t="shared" si="59"/>
        <v>0</v>
      </c>
      <c r="BR28" s="42">
        <f t="shared" si="60"/>
        <v>0</v>
      </c>
      <c r="BS28" s="42">
        <f t="shared" si="61"/>
        <v>0</v>
      </c>
      <c r="BT28" s="42">
        <f t="shared" si="62"/>
        <v>0</v>
      </c>
      <c r="BU28" s="42">
        <f t="shared" si="63"/>
        <v>0</v>
      </c>
      <c r="BV28" s="42">
        <f t="shared" si="64"/>
        <v>0</v>
      </c>
      <c r="BW28" s="42">
        <f t="shared" si="65"/>
        <v>0</v>
      </c>
      <c r="BX28" s="42">
        <f t="shared" si="66"/>
        <v>0</v>
      </c>
      <c r="BY28" s="42">
        <f t="shared" si="67"/>
        <v>0</v>
      </c>
      <c r="BZ28" s="42">
        <f t="shared" si="68"/>
        <v>0</v>
      </c>
      <c r="CA28" s="42">
        <f t="shared" si="69"/>
        <v>0</v>
      </c>
      <c r="CB28" s="42">
        <f t="shared" si="70"/>
        <v>0</v>
      </c>
      <c r="CC28" s="42">
        <f t="shared" si="71"/>
        <v>0</v>
      </c>
      <c r="CD28" s="42">
        <f t="shared" si="72"/>
        <v>0</v>
      </c>
      <c r="CE28" s="42">
        <f t="shared" si="73"/>
        <v>0</v>
      </c>
      <c r="CF28" s="42">
        <f t="shared" si="74"/>
        <v>0</v>
      </c>
      <c r="CG28" s="42">
        <f t="shared" si="75"/>
        <v>0</v>
      </c>
      <c r="CH28" s="42">
        <f t="shared" si="76"/>
        <v>0</v>
      </c>
      <c r="CI28" s="42">
        <f t="shared" si="77"/>
        <v>0</v>
      </c>
      <c r="CJ28" s="42">
        <f t="shared" si="78"/>
        <v>0</v>
      </c>
      <c r="CK28" s="42">
        <f t="shared" si="79"/>
        <v>0</v>
      </c>
      <c r="CL28" s="42">
        <f t="shared" si="80"/>
        <v>0</v>
      </c>
      <c r="CM28" s="42">
        <f t="shared" si="81"/>
        <v>0</v>
      </c>
      <c r="CN28" s="42">
        <f t="shared" si="82"/>
        <v>0</v>
      </c>
      <c r="CO28" s="42">
        <f t="shared" si="83"/>
        <v>0</v>
      </c>
      <c r="CP28" s="42">
        <f t="shared" si="84"/>
        <v>0</v>
      </c>
      <c r="CQ28" s="42">
        <f t="shared" si="85"/>
        <v>0</v>
      </c>
      <c r="CR28" s="42">
        <f t="shared" si="86"/>
        <v>0</v>
      </c>
      <c r="CS28" s="42">
        <f t="shared" si="87"/>
        <v>0</v>
      </c>
      <c r="CT28" s="42">
        <f t="shared" si="88"/>
        <v>0</v>
      </c>
      <c r="CU28" s="42">
        <f t="shared" si="89"/>
        <v>0</v>
      </c>
      <c r="CV28" s="42">
        <f t="shared" si="90"/>
        <v>0</v>
      </c>
      <c r="CW28" s="42">
        <f t="shared" si="91"/>
        <v>0</v>
      </c>
      <c r="CX28" s="42">
        <f t="shared" si="92"/>
        <v>0</v>
      </c>
      <c r="CY28" s="42">
        <f t="shared" si="93"/>
        <v>0</v>
      </c>
      <c r="CZ28" s="42">
        <f t="shared" si="94"/>
        <v>0</v>
      </c>
      <c r="DA28" s="42">
        <f t="shared" si="95"/>
        <v>0</v>
      </c>
      <c r="DB28" s="42">
        <f t="shared" si="96"/>
        <v>0</v>
      </c>
      <c r="DC28" s="42">
        <f t="shared" si="97"/>
        <v>0</v>
      </c>
      <c r="DD28" s="42">
        <f t="shared" si="98"/>
        <v>0</v>
      </c>
      <c r="DE28" s="42">
        <f t="shared" si="99"/>
        <v>0</v>
      </c>
      <c r="DF28" s="42">
        <f t="shared" si="100"/>
        <v>0</v>
      </c>
      <c r="DG28" s="42">
        <f t="shared" si="101"/>
        <v>0</v>
      </c>
      <c r="DH28" s="42">
        <f t="shared" si="102"/>
        <v>0</v>
      </c>
      <c r="DI28" s="42">
        <f t="shared" si="103"/>
        <v>0</v>
      </c>
      <c r="DJ28" s="42">
        <f t="shared" si="104"/>
        <v>0</v>
      </c>
      <c r="DK28" s="42">
        <f t="shared" si="105"/>
        <v>0</v>
      </c>
      <c r="DL28" s="42">
        <f t="shared" si="106"/>
        <v>0</v>
      </c>
      <c r="DM28" s="42">
        <f t="shared" si="107"/>
        <v>0</v>
      </c>
      <c r="DN28" s="42">
        <f t="shared" si="108"/>
        <v>0</v>
      </c>
      <c r="DO28" s="42">
        <f t="shared" si="109"/>
        <v>0</v>
      </c>
      <c r="DP28" s="42">
        <f t="shared" si="110"/>
        <v>0</v>
      </c>
      <c r="DQ28" s="42">
        <f t="shared" si="111"/>
        <v>0</v>
      </c>
      <c r="DR28" s="42">
        <f t="shared" si="112"/>
        <v>0</v>
      </c>
      <c r="DS28" s="42">
        <f t="shared" si="113"/>
        <v>0</v>
      </c>
      <c r="DT28" s="42">
        <f t="shared" si="114"/>
        <v>0</v>
      </c>
      <c r="DU28" s="42">
        <f t="shared" si="115"/>
        <v>0</v>
      </c>
      <c r="DV28" s="42">
        <f t="shared" si="116"/>
        <v>0</v>
      </c>
      <c r="DW28" s="42">
        <f t="shared" si="117"/>
        <v>0</v>
      </c>
      <c r="DX28" s="42">
        <f t="shared" si="118"/>
        <v>0</v>
      </c>
      <c r="DY28" s="42">
        <f t="shared" si="119"/>
        <v>0</v>
      </c>
      <c r="DZ28" s="42">
        <f t="shared" si="120"/>
        <v>0</v>
      </c>
      <c r="EA28" s="42">
        <f t="shared" si="121"/>
        <v>0</v>
      </c>
      <c r="EB28" s="42">
        <f t="shared" si="122"/>
        <v>0</v>
      </c>
      <c r="EC28" s="42">
        <f t="shared" si="123"/>
        <v>0</v>
      </c>
      <c r="ED28" s="42">
        <f t="shared" si="124"/>
        <v>0</v>
      </c>
      <c r="EE28" s="42">
        <f t="shared" si="125"/>
        <v>0</v>
      </c>
      <c r="EF28" s="42">
        <f t="shared" si="126"/>
        <v>0</v>
      </c>
      <c r="EG28" s="42">
        <f t="shared" si="127"/>
        <v>0</v>
      </c>
      <c r="EH28" s="42">
        <f t="shared" si="128"/>
        <v>0</v>
      </c>
      <c r="EI28" s="42">
        <f t="shared" si="129"/>
        <v>0</v>
      </c>
      <c r="EJ28" s="42">
        <f t="shared" si="130"/>
        <v>0</v>
      </c>
      <c r="EK28" s="42">
        <f t="shared" si="131"/>
        <v>0</v>
      </c>
      <c r="EL28" s="42">
        <f t="shared" si="132"/>
        <v>0</v>
      </c>
      <c r="EM28" s="42">
        <f t="shared" si="133"/>
        <v>0</v>
      </c>
      <c r="EN28" s="42">
        <f t="shared" si="134"/>
        <v>0</v>
      </c>
      <c r="EO28" s="42">
        <f t="shared" si="135"/>
        <v>0</v>
      </c>
      <c r="EP28" s="42"/>
      <c r="EQ28" s="42" t="str">
        <f t="shared" si="136"/>
        <v>Ноль</v>
      </c>
      <c r="ER28" s="42" t="str">
        <f t="shared" si="137"/>
        <v>Ноль</v>
      </c>
      <c r="ES28" s="42"/>
      <c r="ET28" s="42">
        <f t="shared" si="138"/>
        <v>0</v>
      </c>
      <c r="EU28" s="42" t="e">
        <f>IF(J28=#REF!,IF(H28&lt;#REF!,#REF!,EY28),#REF!)</f>
        <v>#REF!</v>
      </c>
      <c r="EV28" s="42" t="e">
        <f>IF(J28=#REF!,IF(H28&lt;#REF!,0,1))</f>
        <v>#REF!</v>
      </c>
      <c r="EW28" s="42" t="e">
        <f>IF(AND(ET28&gt;=21,ET28&lt;&gt;0),ET28,IF(J28&lt;#REF!,"СТОП",EU28+EV28))</f>
        <v>#REF!</v>
      </c>
      <c r="EX28" s="42"/>
      <c r="EY28" s="42">
        <v>15</v>
      </c>
      <c r="EZ28" s="42">
        <v>16</v>
      </c>
      <c r="FA28" s="42"/>
      <c r="FB28" s="44">
        <f t="shared" si="139"/>
        <v>0</v>
      </c>
      <c r="FC28" s="44">
        <f t="shared" si="140"/>
        <v>0</v>
      </c>
      <c r="FD28" s="44">
        <f t="shared" si="141"/>
        <v>0</v>
      </c>
      <c r="FE28" s="44">
        <f t="shared" si="142"/>
        <v>0</v>
      </c>
      <c r="FF28" s="44">
        <f t="shared" si="143"/>
        <v>0</v>
      </c>
      <c r="FG28" s="44">
        <f t="shared" si="144"/>
        <v>0</v>
      </c>
      <c r="FH28" s="44">
        <f t="shared" si="145"/>
        <v>0</v>
      </c>
      <c r="FI28" s="44">
        <f t="shared" si="146"/>
        <v>0</v>
      </c>
      <c r="FJ28" s="44">
        <f t="shared" si="147"/>
        <v>0</v>
      </c>
      <c r="FK28" s="44">
        <f t="shared" si="148"/>
        <v>0</v>
      </c>
      <c r="FL28" s="44">
        <f t="shared" si="149"/>
        <v>0</v>
      </c>
      <c r="FM28" s="44">
        <f t="shared" si="150"/>
        <v>0</v>
      </c>
      <c r="FN28" s="44">
        <f t="shared" si="151"/>
        <v>0</v>
      </c>
      <c r="FO28" s="44">
        <f t="shared" si="152"/>
        <v>0</v>
      </c>
      <c r="FP28" s="44">
        <f t="shared" si="153"/>
        <v>0</v>
      </c>
      <c r="FQ28" s="44">
        <f t="shared" si="154"/>
        <v>0</v>
      </c>
      <c r="FR28" s="44">
        <f t="shared" si="155"/>
        <v>0</v>
      </c>
      <c r="FS28" s="44">
        <f t="shared" si="156"/>
        <v>0</v>
      </c>
      <c r="FT28" s="44">
        <f t="shared" si="157"/>
        <v>0</v>
      </c>
      <c r="FU28" s="44">
        <f t="shared" si="158"/>
        <v>0</v>
      </c>
      <c r="FV28" s="44">
        <f t="shared" si="159"/>
        <v>0</v>
      </c>
      <c r="FW28" s="44">
        <f t="shared" si="160"/>
        <v>0</v>
      </c>
      <c r="FX28" s="44">
        <f t="shared" si="161"/>
        <v>0</v>
      </c>
      <c r="FY28" s="44">
        <f t="shared" si="162"/>
        <v>0</v>
      </c>
      <c r="FZ28" s="44">
        <f t="shared" si="163"/>
        <v>0</v>
      </c>
      <c r="GA28" s="44">
        <f t="shared" si="164"/>
        <v>0</v>
      </c>
      <c r="GB28" s="44">
        <f t="shared" si="165"/>
        <v>0</v>
      </c>
      <c r="GC28" s="44">
        <f t="shared" si="166"/>
        <v>0</v>
      </c>
      <c r="GD28" s="44">
        <f t="shared" si="167"/>
        <v>0</v>
      </c>
      <c r="GE28" s="44">
        <f t="shared" si="168"/>
        <v>0</v>
      </c>
      <c r="GF28" s="44">
        <f t="shared" si="169"/>
        <v>0</v>
      </c>
      <c r="GG28" s="44">
        <f t="shared" si="170"/>
        <v>0</v>
      </c>
      <c r="GH28" s="44">
        <f t="shared" si="171"/>
        <v>0</v>
      </c>
      <c r="GI28" s="44">
        <f t="shared" si="172"/>
        <v>0</v>
      </c>
      <c r="GJ28" s="44">
        <f t="shared" si="173"/>
        <v>0</v>
      </c>
      <c r="GK28" s="44">
        <f t="shared" si="174"/>
        <v>0</v>
      </c>
      <c r="GL28" s="44">
        <f t="shared" si="175"/>
        <v>0</v>
      </c>
      <c r="GM28" s="44">
        <f t="shared" si="176"/>
        <v>0</v>
      </c>
      <c r="GN28" s="44">
        <f t="shared" si="177"/>
        <v>0</v>
      </c>
      <c r="GO28" s="44">
        <f t="shared" si="178"/>
        <v>0</v>
      </c>
      <c r="GP28" s="44">
        <f t="shared" si="179"/>
        <v>0</v>
      </c>
      <c r="GQ28" s="44">
        <f t="shared" si="180"/>
        <v>0</v>
      </c>
      <c r="GR28" s="44">
        <f t="shared" si="181"/>
        <v>0</v>
      </c>
      <c r="GS28" s="44">
        <f t="shared" si="182"/>
        <v>0</v>
      </c>
      <c r="GT28" s="44">
        <f t="shared" si="183"/>
        <v>0</v>
      </c>
      <c r="GU28" s="44">
        <f t="shared" si="184"/>
        <v>0</v>
      </c>
      <c r="GV28" s="44">
        <f t="shared" si="185"/>
        <v>0</v>
      </c>
      <c r="GW28" s="44">
        <f t="shared" si="186"/>
        <v>0</v>
      </c>
      <c r="GX28" s="44">
        <f t="shared" si="187"/>
        <v>0</v>
      </c>
      <c r="GY28" s="44">
        <f t="shared" si="188"/>
        <v>0</v>
      </c>
      <c r="GZ28" s="44">
        <f t="shared" si="189"/>
        <v>0</v>
      </c>
      <c r="HA28" s="44">
        <f t="shared" si="190"/>
        <v>0</v>
      </c>
      <c r="HB28" s="44">
        <f t="shared" si="191"/>
        <v>0</v>
      </c>
      <c r="HC28" s="44">
        <f t="shared" si="192"/>
        <v>0</v>
      </c>
      <c r="HD28" s="44">
        <f t="shared" si="193"/>
        <v>0</v>
      </c>
      <c r="HE28" s="44">
        <f t="shared" si="194"/>
        <v>0</v>
      </c>
      <c r="HF28" s="44">
        <f t="shared" si="195"/>
        <v>0</v>
      </c>
      <c r="HG28" s="44">
        <f t="shared" si="196"/>
        <v>0</v>
      </c>
      <c r="HH28" s="44">
        <f t="shared" si="197"/>
        <v>0</v>
      </c>
      <c r="HI28" s="44">
        <f t="shared" si="198"/>
        <v>0</v>
      </c>
      <c r="HJ28" s="44">
        <f t="shared" si="199"/>
        <v>0</v>
      </c>
      <c r="HK28" s="44">
        <f t="shared" si="200"/>
        <v>0</v>
      </c>
      <c r="HL28" s="44">
        <f t="shared" si="201"/>
        <v>0</v>
      </c>
      <c r="HM28" s="44">
        <f t="shared" si="202"/>
        <v>0</v>
      </c>
      <c r="HN28" s="44">
        <f t="shared" si="203"/>
        <v>0</v>
      </c>
      <c r="HO28" s="44">
        <f t="shared" si="204"/>
        <v>0</v>
      </c>
      <c r="HP28" s="44">
        <f t="shared" si="205"/>
        <v>0</v>
      </c>
      <c r="HQ28" s="44">
        <f t="shared" si="206"/>
        <v>0</v>
      </c>
      <c r="HR28" s="44">
        <f t="shared" si="207"/>
        <v>0</v>
      </c>
      <c r="HS28" s="44">
        <f t="shared" si="208"/>
        <v>0</v>
      </c>
      <c r="HT28" s="44">
        <f t="shared" si="209"/>
        <v>0</v>
      </c>
      <c r="HU28" s="44">
        <f t="shared" si="210"/>
        <v>0</v>
      </c>
      <c r="HV28" s="44">
        <f t="shared" si="211"/>
        <v>0</v>
      </c>
      <c r="HW28" s="44">
        <f t="shared" si="212"/>
        <v>0</v>
      </c>
      <c r="HX28" s="44">
        <f t="shared" si="213"/>
        <v>0</v>
      </c>
      <c r="HY28" s="44">
        <f t="shared" si="214"/>
        <v>0</v>
      </c>
      <c r="HZ28" s="44">
        <f t="shared" si="215"/>
        <v>0</v>
      </c>
      <c r="IA28" s="44">
        <f t="shared" si="216"/>
        <v>0</v>
      </c>
      <c r="IB28" s="44">
        <f t="shared" si="217"/>
        <v>0</v>
      </c>
      <c r="IC28" s="44">
        <f t="shared" si="218"/>
        <v>0</v>
      </c>
      <c r="ID28" s="44">
        <f t="shared" si="219"/>
        <v>0</v>
      </c>
      <c r="IE28" s="44">
        <f t="shared" si="220"/>
        <v>0</v>
      </c>
      <c r="IF28" s="44">
        <f t="shared" si="221"/>
        <v>0</v>
      </c>
      <c r="IG28" s="44">
        <f t="shared" si="222"/>
        <v>0</v>
      </c>
      <c r="IH28" s="44">
        <f t="shared" si="223"/>
        <v>0</v>
      </c>
      <c r="II28" s="44">
        <f t="shared" si="224"/>
        <v>0</v>
      </c>
      <c r="IJ28" s="44">
        <f t="shared" si="225"/>
        <v>0</v>
      </c>
      <c r="IK28" s="44">
        <f t="shared" si="226"/>
        <v>0</v>
      </c>
      <c r="IL28" s="44">
        <f t="shared" si="227"/>
        <v>0</v>
      </c>
      <c r="IM28" s="44">
        <f t="shared" si="228"/>
        <v>0</v>
      </c>
      <c r="IN28" s="44">
        <f t="shared" si="229"/>
        <v>0</v>
      </c>
      <c r="IO28" s="44">
        <f t="shared" si="230"/>
        <v>0</v>
      </c>
      <c r="IP28" s="42"/>
      <c r="IQ28" s="42"/>
      <c r="IR28" s="42"/>
      <c r="IS28" s="42"/>
      <c r="IT28" s="42"/>
      <c r="IU28" s="42"/>
      <c r="IV28" s="70"/>
      <c r="IW28" s="71"/>
    </row>
    <row r="29" spans="1:257" s="3" customFormat="1" ht="98.25" customHeight="1" thickBot="1" x14ac:dyDescent="2">
      <c r="A29" s="74"/>
      <c r="B29" s="83"/>
      <c r="C29" s="76"/>
      <c r="D29" s="77"/>
      <c r="E29" s="60"/>
      <c r="F29" s="46"/>
      <c r="G29" s="39">
        <f t="shared" si="0"/>
        <v>0</v>
      </c>
      <c r="H29" s="47"/>
      <c r="I29" s="39">
        <f t="shared" si="1"/>
        <v>0</v>
      </c>
      <c r="J29" s="45">
        <f t="shared" si="2"/>
        <v>0</v>
      </c>
      <c r="K29" s="41">
        <f t="shared" si="3"/>
        <v>0</v>
      </c>
      <c r="L29" s="42"/>
      <c r="M29" s="43"/>
      <c r="N29" s="42">
        <f t="shared" si="4"/>
        <v>0</v>
      </c>
      <c r="O29" s="42">
        <f t="shared" si="5"/>
        <v>0</v>
      </c>
      <c r="P29" s="42">
        <f t="shared" si="6"/>
        <v>0</v>
      </c>
      <c r="Q29" s="42">
        <f t="shared" si="7"/>
        <v>0</v>
      </c>
      <c r="R29" s="42">
        <f t="shared" si="8"/>
        <v>0</v>
      </c>
      <c r="S29" s="42">
        <f t="shared" si="9"/>
        <v>0</v>
      </c>
      <c r="T29" s="42">
        <f t="shared" si="10"/>
        <v>0</v>
      </c>
      <c r="U29" s="42">
        <f t="shared" si="11"/>
        <v>0</v>
      </c>
      <c r="V29" s="42">
        <f t="shared" si="12"/>
        <v>0</v>
      </c>
      <c r="W29" s="42">
        <f t="shared" si="13"/>
        <v>0</v>
      </c>
      <c r="X29" s="42">
        <f t="shared" si="14"/>
        <v>0</v>
      </c>
      <c r="Y29" s="42">
        <f t="shared" si="15"/>
        <v>0</v>
      </c>
      <c r="Z29" s="42">
        <f t="shared" si="16"/>
        <v>0</v>
      </c>
      <c r="AA29" s="42">
        <f t="shared" si="17"/>
        <v>0</v>
      </c>
      <c r="AB29" s="42">
        <f t="shared" si="18"/>
        <v>0</v>
      </c>
      <c r="AC29" s="42">
        <f t="shared" si="19"/>
        <v>0</v>
      </c>
      <c r="AD29" s="42">
        <f t="shared" si="20"/>
        <v>0</v>
      </c>
      <c r="AE29" s="42">
        <f t="shared" si="21"/>
        <v>0</v>
      </c>
      <c r="AF29" s="42">
        <f t="shared" si="22"/>
        <v>0</v>
      </c>
      <c r="AG29" s="42">
        <f t="shared" si="23"/>
        <v>0</v>
      </c>
      <c r="AH29" s="42">
        <f t="shared" si="24"/>
        <v>0</v>
      </c>
      <c r="AI29" s="42">
        <f t="shared" si="25"/>
        <v>0</v>
      </c>
      <c r="AJ29" s="42">
        <f t="shared" si="26"/>
        <v>0</v>
      </c>
      <c r="AK29" s="42">
        <f t="shared" si="27"/>
        <v>0</v>
      </c>
      <c r="AL29" s="42">
        <f t="shared" si="28"/>
        <v>0</v>
      </c>
      <c r="AM29" s="42">
        <f t="shared" si="29"/>
        <v>0</v>
      </c>
      <c r="AN29" s="42">
        <f t="shared" si="30"/>
        <v>0</v>
      </c>
      <c r="AO29" s="42">
        <f t="shared" si="31"/>
        <v>0</v>
      </c>
      <c r="AP29" s="42">
        <f t="shared" si="32"/>
        <v>0</v>
      </c>
      <c r="AQ29" s="42">
        <f t="shared" si="33"/>
        <v>0</v>
      </c>
      <c r="AR29" s="42">
        <f t="shared" si="34"/>
        <v>0</v>
      </c>
      <c r="AS29" s="42">
        <f t="shared" si="35"/>
        <v>0</v>
      </c>
      <c r="AT29" s="42">
        <f t="shared" si="36"/>
        <v>0</v>
      </c>
      <c r="AU29" s="42">
        <f t="shared" si="37"/>
        <v>0</v>
      </c>
      <c r="AV29" s="42">
        <f t="shared" si="38"/>
        <v>0</v>
      </c>
      <c r="AW29" s="42">
        <f t="shared" si="39"/>
        <v>0</v>
      </c>
      <c r="AX29" s="42">
        <f t="shared" si="40"/>
        <v>0</v>
      </c>
      <c r="AY29" s="42">
        <f t="shared" si="41"/>
        <v>0</v>
      </c>
      <c r="AZ29" s="42">
        <f t="shared" si="42"/>
        <v>0</v>
      </c>
      <c r="BA29" s="42">
        <f t="shared" si="43"/>
        <v>0</v>
      </c>
      <c r="BB29" s="42">
        <f t="shared" si="44"/>
        <v>0</v>
      </c>
      <c r="BC29" s="42">
        <f t="shared" si="45"/>
        <v>0</v>
      </c>
      <c r="BD29" s="42">
        <f t="shared" si="46"/>
        <v>0</v>
      </c>
      <c r="BE29" s="42">
        <f t="shared" si="47"/>
        <v>0</v>
      </c>
      <c r="BF29" s="42">
        <f t="shared" si="48"/>
        <v>0</v>
      </c>
      <c r="BG29" s="42">
        <f t="shared" si="49"/>
        <v>0</v>
      </c>
      <c r="BH29" s="42">
        <f t="shared" si="50"/>
        <v>0</v>
      </c>
      <c r="BI29" s="42">
        <f t="shared" si="51"/>
        <v>0</v>
      </c>
      <c r="BJ29" s="42">
        <f t="shared" si="52"/>
        <v>0</v>
      </c>
      <c r="BK29" s="42">
        <f t="shared" si="53"/>
        <v>0</v>
      </c>
      <c r="BL29" s="42">
        <f t="shared" si="54"/>
        <v>0</v>
      </c>
      <c r="BM29" s="42">
        <f t="shared" si="55"/>
        <v>0</v>
      </c>
      <c r="BN29" s="42">
        <f t="shared" si="56"/>
        <v>0</v>
      </c>
      <c r="BO29" s="42">
        <f t="shared" si="57"/>
        <v>0</v>
      </c>
      <c r="BP29" s="42">
        <f t="shared" si="58"/>
        <v>0</v>
      </c>
      <c r="BQ29" s="42">
        <f t="shared" si="59"/>
        <v>0</v>
      </c>
      <c r="BR29" s="42">
        <f t="shared" si="60"/>
        <v>0</v>
      </c>
      <c r="BS29" s="42">
        <f t="shared" si="61"/>
        <v>0</v>
      </c>
      <c r="BT29" s="42">
        <f t="shared" si="62"/>
        <v>0</v>
      </c>
      <c r="BU29" s="42">
        <f t="shared" si="63"/>
        <v>0</v>
      </c>
      <c r="BV29" s="42">
        <f t="shared" si="64"/>
        <v>0</v>
      </c>
      <c r="BW29" s="42">
        <f t="shared" si="65"/>
        <v>0</v>
      </c>
      <c r="BX29" s="42">
        <f t="shared" si="66"/>
        <v>0</v>
      </c>
      <c r="BY29" s="42">
        <f t="shared" si="67"/>
        <v>0</v>
      </c>
      <c r="BZ29" s="42">
        <f t="shared" si="68"/>
        <v>0</v>
      </c>
      <c r="CA29" s="42">
        <f t="shared" si="69"/>
        <v>0</v>
      </c>
      <c r="CB29" s="42">
        <f t="shared" si="70"/>
        <v>0</v>
      </c>
      <c r="CC29" s="42">
        <f t="shared" si="71"/>
        <v>0</v>
      </c>
      <c r="CD29" s="42">
        <f t="shared" si="72"/>
        <v>0</v>
      </c>
      <c r="CE29" s="42">
        <f t="shared" si="73"/>
        <v>0</v>
      </c>
      <c r="CF29" s="42">
        <f t="shared" si="74"/>
        <v>0</v>
      </c>
      <c r="CG29" s="42">
        <f t="shared" si="75"/>
        <v>0</v>
      </c>
      <c r="CH29" s="42">
        <f t="shared" si="76"/>
        <v>0</v>
      </c>
      <c r="CI29" s="42">
        <f t="shared" si="77"/>
        <v>0</v>
      </c>
      <c r="CJ29" s="42">
        <f t="shared" si="78"/>
        <v>0</v>
      </c>
      <c r="CK29" s="42">
        <f t="shared" si="79"/>
        <v>0</v>
      </c>
      <c r="CL29" s="42">
        <f t="shared" si="80"/>
        <v>0</v>
      </c>
      <c r="CM29" s="42">
        <f t="shared" si="81"/>
        <v>0</v>
      </c>
      <c r="CN29" s="42">
        <f t="shared" si="82"/>
        <v>0</v>
      </c>
      <c r="CO29" s="42">
        <f t="shared" si="83"/>
        <v>0</v>
      </c>
      <c r="CP29" s="42">
        <f t="shared" si="84"/>
        <v>0</v>
      </c>
      <c r="CQ29" s="42">
        <f t="shared" si="85"/>
        <v>0</v>
      </c>
      <c r="CR29" s="42">
        <f t="shared" si="86"/>
        <v>0</v>
      </c>
      <c r="CS29" s="42">
        <f t="shared" si="87"/>
        <v>0</v>
      </c>
      <c r="CT29" s="42">
        <f t="shared" si="88"/>
        <v>0</v>
      </c>
      <c r="CU29" s="42">
        <f t="shared" si="89"/>
        <v>0</v>
      </c>
      <c r="CV29" s="42">
        <f t="shared" si="90"/>
        <v>0</v>
      </c>
      <c r="CW29" s="42">
        <f t="shared" si="91"/>
        <v>0</v>
      </c>
      <c r="CX29" s="42">
        <f t="shared" si="92"/>
        <v>0</v>
      </c>
      <c r="CY29" s="42">
        <f t="shared" si="93"/>
        <v>0</v>
      </c>
      <c r="CZ29" s="42">
        <f t="shared" si="94"/>
        <v>0</v>
      </c>
      <c r="DA29" s="42">
        <f t="shared" si="95"/>
        <v>0</v>
      </c>
      <c r="DB29" s="42">
        <f t="shared" si="96"/>
        <v>0</v>
      </c>
      <c r="DC29" s="42">
        <f t="shared" si="97"/>
        <v>0</v>
      </c>
      <c r="DD29" s="42">
        <f t="shared" si="98"/>
        <v>0</v>
      </c>
      <c r="DE29" s="42">
        <f t="shared" si="99"/>
        <v>0</v>
      </c>
      <c r="DF29" s="42">
        <f t="shared" si="100"/>
        <v>0</v>
      </c>
      <c r="DG29" s="42">
        <f t="shared" si="101"/>
        <v>0</v>
      </c>
      <c r="DH29" s="42">
        <f t="shared" si="102"/>
        <v>0</v>
      </c>
      <c r="DI29" s="42">
        <f t="shared" si="103"/>
        <v>0</v>
      </c>
      <c r="DJ29" s="42">
        <f t="shared" si="104"/>
        <v>0</v>
      </c>
      <c r="DK29" s="42">
        <f t="shared" si="105"/>
        <v>0</v>
      </c>
      <c r="DL29" s="42">
        <f t="shared" si="106"/>
        <v>0</v>
      </c>
      <c r="DM29" s="42">
        <f t="shared" si="107"/>
        <v>0</v>
      </c>
      <c r="DN29" s="42">
        <f t="shared" si="108"/>
        <v>0</v>
      </c>
      <c r="DO29" s="42">
        <f t="shared" si="109"/>
        <v>0</v>
      </c>
      <c r="DP29" s="42">
        <f t="shared" si="110"/>
        <v>0</v>
      </c>
      <c r="DQ29" s="42">
        <f t="shared" si="111"/>
        <v>0</v>
      </c>
      <c r="DR29" s="42">
        <f t="shared" si="112"/>
        <v>0</v>
      </c>
      <c r="DS29" s="42">
        <f t="shared" si="113"/>
        <v>0</v>
      </c>
      <c r="DT29" s="42">
        <f t="shared" si="114"/>
        <v>0</v>
      </c>
      <c r="DU29" s="42">
        <f t="shared" si="115"/>
        <v>0</v>
      </c>
      <c r="DV29" s="42">
        <f t="shared" si="116"/>
        <v>0</v>
      </c>
      <c r="DW29" s="42">
        <f t="shared" si="117"/>
        <v>0</v>
      </c>
      <c r="DX29" s="42">
        <f t="shared" si="118"/>
        <v>0</v>
      </c>
      <c r="DY29" s="42">
        <f t="shared" si="119"/>
        <v>0</v>
      </c>
      <c r="DZ29" s="42">
        <f t="shared" si="120"/>
        <v>0</v>
      </c>
      <c r="EA29" s="42">
        <f t="shared" si="121"/>
        <v>0</v>
      </c>
      <c r="EB29" s="42">
        <f t="shared" si="122"/>
        <v>0</v>
      </c>
      <c r="EC29" s="42">
        <f t="shared" si="123"/>
        <v>0</v>
      </c>
      <c r="ED29" s="42">
        <f t="shared" si="124"/>
        <v>0</v>
      </c>
      <c r="EE29" s="42">
        <f t="shared" si="125"/>
        <v>0</v>
      </c>
      <c r="EF29" s="42">
        <f t="shared" si="126"/>
        <v>0</v>
      </c>
      <c r="EG29" s="42">
        <f t="shared" si="127"/>
        <v>0</v>
      </c>
      <c r="EH29" s="42">
        <f t="shared" si="128"/>
        <v>0</v>
      </c>
      <c r="EI29" s="42">
        <f t="shared" si="129"/>
        <v>0</v>
      </c>
      <c r="EJ29" s="42">
        <f t="shared" si="130"/>
        <v>0</v>
      </c>
      <c r="EK29" s="42">
        <f t="shared" si="131"/>
        <v>0</v>
      </c>
      <c r="EL29" s="42">
        <f t="shared" si="132"/>
        <v>0</v>
      </c>
      <c r="EM29" s="42">
        <f t="shared" si="133"/>
        <v>0</v>
      </c>
      <c r="EN29" s="42">
        <f t="shared" si="134"/>
        <v>0</v>
      </c>
      <c r="EO29" s="42">
        <f t="shared" si="135"/>
        <v>0</v>
      </c>
      <c r="EP29" s="42"/>
      <c r="EQ29" s="42" t="str">
        <f t="shared" si="136"/>
        <v>Ноль</v>
      </c>
      <c r="ER29" s="42" t="str">
        <f t="shared" si="137"/>
        <v>Ноль</v>
      </c>
      <c r="ES29" s="42"/>
      <c r="ET29" s="42">
        <f t="shared" si="138"/>
        <v>0</v>
      </c>
      <c r="EU29" s="42" t="e">
        <f>IF(J29=#REF!,IF(H29&lt;#REF!,#REF!,EY29),#REF!)</f>
        <v>#REF!</v>
      </c>
      <c r="EV29" s="42" t="e">
        <f>IF(J29=#REF!,IF(H29&lt;#REF!,0,1))</f>
        <v>#REF!</v>
      </c>
      <c r="EW29" s="42" t="e">
        <f>IF(AND(ET29&gt;=21,ET29&lt;&gt;0),ET29,IF(J29&lt;#REF!,"СТОП",EU29+EV29))</f>
        <v>#REF!</v>
      </c>
      <c r="EX29" s="42"/>
      <c r="EY29" s="42">
        <v>15</v>
      </c>
      <c r="EZ29" s="42">
        <v>16</v>
      </c>
      <c r="FA29" s="42"/>
      <c r="FB29" s="44">
        <f t="shared" si="139"/>
        <v>0</v>
      </c>
      <c r="FC29" s="44">
        <f t="shared" si="140"/>
        <v>0</v>
      </c>
      <c r="FD29" s="44">
        <f t="shared" si="141"/>
        <v>0</v>
      </c>
      <c r="FE29" s="44">
        <f t="shared" si="142"/>
        <v>0</v>
      </c>
      <c r="FF29" s="44">
        <f t="shared" si="143"/>
        <v>0</v>
      </c>
      <c r="FG29" s="44">
        <f t="shared" si="144"/>
        <v>0</v>
      </c>
      <c r="FH29" s="44">
        <f t="shared" si="145"/>
        <v>0</v>
      </c>
      <c r="FI29" s="44">
        <f t="shared" si="146"/>
        <v>0</v>
      </c>
      <c r="FJ29" s="44">
        <f t="shared" si="147"/>
        <v>0</v>
      </c>
      <c r="FK29" s="44">
        <f t="shared" si="148"/>
        <v>0</v>
      </c>
      <c r="FL29" s="44">
        <f t="shared" si="149"/>
        <v>0</v>
      </c>
      <c r="FM29" s="44">
        <f t="shared" si="150"/>
        <v>0</v>
      </c>
      <c r="FN29" s="44">
        <f t="shared" si="151"/>
        <v>0</v>
      </c>
      <c r="FO29" s="44">
        <f t="shared" si="152"/>
        <v>0</v>
      </c>
      <c r="FP29" s="44">
        <f t="shared" si="153"/>
        <v>0</v>
      </c>
      <c r="FQ29" s="44">
        <f t="shared" si="154"/>
        <v>0</v>
      </c>
      <c r="FR29" s="44">
        <f t="shared" si="155"/>
        <v>0</v>
      </c>
      <c r="FS29" s="44">
        <f t="shared" si="156"/>
        <v>0</v>
      </c>
      <c r="FT29" s="44">
        <f t="shared" si="157"/>
        <v>0</v>
      </c>
      <c r="FU29" s="44">
        <f t="shared" si="158"/>
        <v>0</v>
      </c>
      <c r="FV29" s="44">
        <f t="shared" si="159"/>
        <v>0</v>
      </c>
      <c r="FW29" s="44">
        <f t="shared" si="160"/>
        <v>0</v>
      </c>
      <c r="FX29" s="44">
        <f t="shared" si="161"/>
        <v>0</v>
      </c>
      <c r="FY29" s="44">
        <f t="shared" si="162"/>
        <v>0</v>
      </c>
      <c r="FZ29" s="44">
        <f t="shared" si="163"/>
        <v>0</v>
      </c>
      <c r="GA29" s="44">
        <f t="shared" si="164"/>
        <v>0</v>
      </c>
      <c r="GB29" s="44">
        <f t="shared" si="165"/>
        <v>0</v>
      </c>
      <c r="GC29" s="44">
        <f t="shared" si="166"/>
        <v>0</v>
      </c>
      <c r="GD29" s="44">
        <f t="shared" si="167"/>
        <v>0</v>
      </c>
      <c r="GE29" s="44">
        <f t="shared" si="168"/>
        <v>0</v>
      </c>
      <c r="GF29" s="44">
        <f t="shared" si="169"/>
        <v>0</v>
      </c>
      <c r="GG29" s="44">
        <f t="shared" si="170"/>
        <v>0</v>
      </c>
      <c r="GH29" s="44">
        <f t="shared" si="171"/>
        <v>0</v>
      </c>
      <c r="GI29" s="44">
        <f t="shared" si="172"/>
        <v>0</v>
      </c>
      <c r="GJ29" s="44">
        <f t="shared" si="173"/>
        <v>0</v>
      </c>
      <c r="GK29" s="44">
        <f t="shared" si="174"/>
        <v>0</v>
      </c>
      <c r="GL29" s="44">
        <f t="shared" si="175"/>
        <v>0</v>
      </c>
      <c r="GM29" s="44">
        <f t="shared" si="176"/>
        <v>0</v>
      </c>
      <c r="GN29" s="44">
        <f t="shared" si="177"/>
        <v>0</v>
      </c>
      <c r="GO29" s="44">
        <f t="shared" si="178"/>
        <v>0</v>
      </c>
      <c r="GP29" s="44">
        <f t="shared" si="179"/>
        <v>0</v>
      </c>
      <c r="GQ29" s="44">
        <f t="shared" si="180"/>
        <v>0</v>
      </c>
      <c r="GR29" s="44">
        <f t="shared" si="181"/>
        <v>0</v>
      </c>
      <c r="GS29" s="44">
        <f t="shared" si="182"/>
        <v>0</v>
      </c>
      <c r="GT29" s="44">
        <f t="shared" si="183"/>
        <v>0</v>
      </c>
      <c r="GU29" s="44">
        <f t="shared" si="184"/>
        <v>0</v>
      </c>
      <c r="GV29" s="44">
        <f t="shared" si="185"/>
        <v>0</v>
      </c>
      <c r="GW29" s="44">
        <f t="shared" si="186"/>
        <v>0</v>
      </c>
      <c r="GX29" s="44">
        <f t="shared" si="187"/>
        <v>0</v>
      </c>
      <c r="GY29" s="44">
        <f t="shared" si="188"/>
        <v>0</v>
      </c>
      <c r="GZ29" s="44">
        <f t="shared" si="189"/>
        <v>0</v>
      </c>
      <c r="HA29" s="44">
        <f t="shared" si="190"/>
        <v>0</v>
      </c>
      <c r="HB29" s="44">
        <f t="shared" si="191"/>
        <v>0</v>
      </c>
      <c r="HC29" s="44">
        <f t="shared" si="192"/>
        <v>0</v>
      </c>
      <c r="HD29" s="44">
        <f t="shared" si="193"/>
        <v>0</v>
      </c>
      <c r="HE29" s="44">
        <f t="shared" si="194"/>
        <v>0</v>
      </c>
      <c r="HF29" s="44">
        <f t="shared" si="195"/>
        <v>0</v>
      </c>
      <c r="HG29" s="44">
        <f t="shared" si="196"/>
        <v>0</v>
      </c>
      <c r="HH29" s="44">
        <f t="shared" si="197"/>
        <v>0</v>
      </c>
      <c r="HI29" s="44">
        <f t="shared" si="198"/>
        <v>0</v>
      </c>
      <c r="HJ29" s="44">
        <f t="shared" si="199"/>
        <v>0</v>
      </c>
      <c r="HK29" s="44">
        <f t="shared" si="200"/>
        <v>0</v>
      </c>
      <c r="HL29" s="44">
        <f t="shared" si="201"/>
        <v>0</v>
      </c>
      <c r="HM29" s="44">
        <f t="shared" si="202"/>
        <v>0</v>
      </c>
      <c r="HN29" s="44">
        <f t="shared" si="203"/>
        <v>0</v>
      </c>
      <c r="HO29" s="44">
        <f t="shared" si="204"/>
        <v>0</v>
      </c>
      <c r="HP29" s="44">
        <f t="shared" si="205"/>
        <v>0</v>
      </c>
      <c r="HQ29" s="44">
        <f t="shared" si="206"/>
        <v>0</v>
      </c>
      <c r="HR29" s="44">
        <f t="shared" si="207"/>
        <v>0</v>
      </c>
      <c r="HS29" s="44">
        <f t="shared" si="208"/>
        <v>0</v>
      </c>
      <c r="HT29" s="44">
        <f t="shared" si="209"/>
        <v>0</v>
      </c>
      <c r="HU29" s="44">
        <f t="shared" si="210"/>
        <v>0</v>
      </c>
      <c r="HV29" s="44">
        <f t="shared" si="211"/>
        <v>0</v>
      </c>
      <c r="HW29" s="44">
        <f t="shared" si="212"/>
        <v>0</v>
      </c>
      <c r="HX29" s="44">
        <f t="shared" si="213"/>
        <v>0</v>
      </c>
      <c r="HY29" s="44">
        <f t="shared" si="214"/>
        <v>0</v>
      </c>
      <c r="HZ29" s="44">
        <f t="shared" si="215"/>
        <v>0</v>
      </c>
      <c r="IA29" s="44">
        <f t="shared" si="216"/>
        <v>0</v>
      </c>
      <c r="IB29" s="44">
        <f t="shared" si="217"/>
        <v>0</v>
      </c>
      <c r="IC29" s="44">
        <f t="shared" si="218"/>
        <v>0</v>
      </c>
      <c r="ID29" s="44">
        <f t="shared" si="219"/>
        <v>0</v>
      </c>
      <c r="IE29" s="44">
        <f t="shared" si="220"/>
        <v>0</v>
      </c>
      <c r="IF29" s="44">
        <f t="shared" si="221"/>
        <v>0</v>
      </c>
      <c r="IG29" s="44">
        <f t="shared" si="222"/>
        <v>0</v>
      </c>
      <c r="IH29" s="44">
        <f t="shared" si="223"/>
        <v>0</v>
      </c>
      <c r="II29" s="44">
        <f t="shared" si="224"/>
        <v>0</v>
      </c>
      <c r="IJ29" s="44">
        <f t="shared" si="225"/>
        <v>0</v>
      </c>
      <c r="IK29" s="44">
        <f t="shared" si="226"/>
        <v>0</v>
      </c>
      <c r="IL29" s="44">
        <f t="shared" si="227"/>
        <v>0</v>
      </c>
      <c r="IM29" s="44">
        <f t="shared" si="228"/>
        <v>0</v>
      </c>
      <c r="IN29" s="44">
        <f t="shared" si="229"/>
        <v>0</v>
      </c>
      <c r="IO29" s="44">
        <f t="shared" si="230"/>
        <v>0</v>
      </c>
      <c r="IP29" s="42"/>
      <c r="IQ29" s="42"/>
      <c r="IR29" s="42"/>
      <c r="IS29" s="42"/>
      <c r="IT29" s="42"/>
      <c r="IU29" s="42"/>
      <c r="IV29" s="70"/>
      <c r="IW29" s="71"/>
    </row>
    <row r="30" spans="1:257" s="3" customFormat="1" ht="115.2" thickBot="1" x14ac:dyDescent="2">
      <c r="A30" s="59"/>
      <c r="B30" s="87"/>
      <c r="C30" s="75"/>
      <c r="D30" s="75"/>
      <c r="E30" s="60"/>
      <c r="F30" s="46"/>
      <c r="G30" s="39">
        <f t="shared" si="0"/>
        <v>0</v>
      </c>
      <c r="H30" s="47"/>
      <c r="I30" s="39">
        <f t="shared" si="1"/>
        <v>0</v>
      </c>
      <c r="J30" s="45">
        <f t="shared" si="2"/>
        <v>0</v>
      </c>
      <c r="K30" s="41">
        <f t="shared" si="3"/>
        <v>0</v>
      </c>
      <c r="L30" s="42"/>
      <c r="M30" s="43"/>
      <c r="N30" s="42">
        <f t="shared" si="4"/>
        <v>0</v>
      </c>
      <c r="O30" s="42">
        <f t="shared" si="5"/>
        <v>0</v>
      </c>
      <c r="P30" s="42">
        <f t="shared" si="6"/>
        <v>0</v>
      </c>
      <c r="Q30" s="42">
        <f t="shared" si="7"/>
        <v>0</v>
      </c>
      <c r="R30" s="42">
        <f t="shared" si="8"/>
        <v>0</v>
      </c>
      <c r="S30" s="42">
        <f t="shared" si="9"/>
        <v>0</v>
      </c>
      <c r="T30" s="42">
        <f t="shared" si="10"/>
        <v>0</v>
      </c>
      <c r="U30" s="42">
        <f t="shared" si="11"/>
        <v>0</v>
      </c>
      <c r="V30" s="42">
        <f t="shared" si="12"/>
        <v>0</v>
      </c>
      <c r="W30" s="42">
        <f t="shared" si="13"/>
        <v>0</v>
      </c>
      <c r="X30" s="42">
        <f t="shared" si="14"/>
        <v>0</v>
      </c>
      <c r="Y30" s="42">
        <f t="shared" si="15"/>
        <v>0</v>
      </c>
      <c r="Z30" s="42">
        <f t="shared" si="16"/>
        <v>0</v>
      </c>
      <c r="AA30" s="42">
        <f t="shared" si="17"/>
        <v>0</v>
      </c>
      <c r="AB30" s="42">
        <f t="shared" si="18"/>
        <v>0</v>
      </c>
      <c r="AC30" s="42">
        <f t="shared" si="19"/>
        <v>0</v>
      </c>
      <c r="AD30" s="42">
        <f t="shared" si="20"/>
        <v>0</v>
      </c>
      <c r="AE30" s="42">
        <f t="shared" si="21"/>
        <v>0</v>
      </c>
      <c r="AF30" s="42">
        <f t="shared" si="22"/>
        <v>0</v>
      </c>
      <c r="AG30" s="42">
        <f t="shared" si="23"/>
        <v>0</v>
      </c>
      <c r="AH30" s="42">
        <f t="shared" si="24"/>
        <v>0</v>
      </c>
      <c r="AI30" s="42">
        <f t="shared" si="25"/>
        <v>0</v>
      </c>
      <c r="AJ30" s="42">
        <f t="shared" si="26"/>
        <v>0</v>
      </c>
      <c r="AK30" s="42">
        <f t="shared" si="27"/>
        <v>0</v>
      </c>
      <c r="AL30" s="42">
        <f t="shared" si="28"/>
        <v>0</v>
      </c>
      <c r="AM30" s="42">
        <f t="shared" si="29"/>
        <v>0</v>
      </c>
      <c r="AN30" s="42">
        <f t="shared" si="30"/>
        <v>0</v>
      </c>
      <c r="AO30" s="42">
        <f t="shared" si="31"/>
        <v>0</v>
      </c>
      <c r="AP30" s="42">
        <f t="shared" si="32"/>
        <v>0</v>
      </c>
      <c r="AQ30" s="42">
        <f t="shared" si="33"/>
        <v>0</v>
      </c>
      <c r="AR30" s="42">
        <f t="shared" si="34"/>
        <v>0</v>
      </c>
      <c r="AS30" s="42">
        <f t="shared" si="35"/>
        <v>0</v>
      </c>
      <c r="AT30" s="42">
        <f t="shared" si="36"/>
        <v>0</v>
      </c>
      <c r="AU30" s="42">
        <f t="shared" si="37"/>
        <v>0</v>
      </c>
      <c r="AV30" s="42">
        <f t="shared" si="38"/>
        <v>0</v>
      </c>
      <c r="AW30" s="42">
        <f t="shared" si="39"/>
        <v>0</v>
      </c>
      <c r="AX30" s="42">
        <f t="shared" si="40"/>
        <v>0</v>
      </c>
      <c r="AY30" s="42">
        <f t="shared" si="41"/>
        <v>0</v>
      </c>
      <c r="AZ30" s="42">
        <f t="shared" si="42"/>
        <v>0</v>
      </c>
      <c r="BA30" s="42">
        <f t="shared" si="43"/>
        <v>0</v>
      </c>
      <c r="BB30" s="42">
        <f t="shared" si="44"/>
        <v>0</v>
      </c>
      <c r="BC30" s="42">
        <f t="shared" si="45"/>
        <v>0</v>
      </c>
      <c r="BD30" s="42">
        <f t="shared" si="46"/>
        <v>0</v>
      </c>
      <c r="BE30" s="42">
        <f t="shared" si="47"/>
        <v>0</v>
      </c>
      <c r="BF30" s="42">
        <f t="shared" si="48"/>
        <v>0</v>
      </c>
      <c r="BG30" s="42">
        <f t="shared" si="49"/>
        <v>0</v>
      </c>
      <c r="BH30" s="42">
        <f t="shared" si="50"/>
        <v>0</v>
      </c>
      <c r="BI30" s="42">
        <f t="shared" si="51"/>
        <v>0</v>
      </c>
      <c r="BJ30" s="42">
        <f t="shared" si="52"/>
        <v>0</v>
      </c>
      <c r="BK30" s="42">
        <f t="shared" si="53"/>
        <v>0</v>
      </c>
      <c r="BL30" s="42">
        <f t="shared" si="54"/>
        <v>0</v>
      </c>
      <c r="BM30" s="42">
        <f t="shared" si="55"/>
        <v>0</v>
      </c>
      <c r="BN30" s="42">
        <f t="shared" si="56"/>
        <v>0</v>
      </c>
      <c r="BO30" s="42">
        <f t="shared" si="57"/>
        <v>0</v>
      </c>
      <c r="BP30" s="42">
        <f t="shared" si="58"/>
        <v>0</v>
      </c>
      <c r="BQ30" s="42">
        <f t="shared" si="59"/>
        <v>0</v>
      </c>
      <c r="BR30" s="42">
        <f t="shared" si="60"/>
        <v>0</v>
      </c>
      <c r="BS30" s="42">
        <f t="shared" si="61"/>
        <v>0</v>
      </c>
      <c r="BT30" s="42">
        <f t="shared" si="62"/>
        <v>0</v>
      </c>
      <c r="BU30" s="42">
        <f t="shared" si="63"/>
        <v>0</v>
      </c>
      <c r="BV30" s="42">
        <f t="shared" si="64"/>
        <v>0</v>
      </c>
      <c r="BW30" s="42">
        <f t="shared" si="65"/>
        <v>0</v>
      </c>
      <c r="BX30" s="42">
        <f t="shared" si="66"/>
        <v>0</v>
      </c>
      <c r="BY30" s="42">
        <f t="shared" si="67"/>
        <v>0</v>
      </c>
      <c r="BZ30" s="42">
        <f t="shared" si="68"/>
        <v>0</v>
      </c>
      <c r="CA30" s="42">
        <f t="shared" si="69"/>
        <v>0</v>
      </c>
      <c r="CB30" s="42">
        <f t="shared" si="70"/>
        <v>0</v>
      </c>
      <c r="CC30" s="42">
        <f t="shared" si="71"/>
        <v>0</v>
      </c>
      <c r="CD30" s="42">
        <f t="shared" si="72"/>
        <v>0</v>
      </c>
      <c r="CE30" s="42">
        <f t="shared" si="73"/>
        <v>0</v>
      </c>
      <c r="CF30" s="42">
        <f t="shared" si="74"/>
        <v>0</v>
      </c>
      <c r="CG30" s="42">
        <f t="shared" si="75"/>
        <v>0</v>
      </c>
      <c r="CH30" s="42">
        <f t="shared" si="76"/>
        <v>0</v>
      </c>
      <c r="CI30" s="42">
        <f t="shared" si="77"/>
        <v>0</v>
      </c>
      <c r="CJ30" s="42">
        <f t="shared" si="78"/>
        <v>0</v>
      </c>
      <c r="CK30" s="42">
        <f t="shared" si="79"/>
        <v>0</v>
      </c>
      <c r="CL30" s="42">
        <f t="shared" si="80"/>
        <v>0</v>
      </c>
      <c r="CM30" s="42">
        <f t="shared" si="81"/>
        <v>0</v>
      </c>
      <c r="CN30" s="42">
        <f t="shared" si="82"/>
        <v>0</v>
      </c>
      <c r="CO30" s="42">
        <f t="shared" si="83"/>
        <v>0</v>
      </c>
      <c r="CP30" s="42">
        <f t="shared" si="84"/>
        <v>0</v>
      </c>
      <c r="CQ30" s="42">
        <f t="shared" si="85"/>
        <v>0</v>
      </c>
      <c r="CR30" s="42">
        <f t="shared" si="86"/>
        <v>0</v>
      </c>
      <c r="CS30" s="42">
        <f t="shared" si="87"/>
        <v>0</v>
      </c>
      <c r="CT30" s="42">
        <f t="shared" si="88"/>
        <v>0</v>
      </c>
      <c r="CU30" s="42">
        <f t="shared" si="89"/>
        <v>0</v>
      </c>
      <c r="CV30" s="42">
        <f t="shared" si="90"/>
        <v>0</v>
      </c>
      <c r="CW30" s="42">
        <f t="shared" si="91"/>
        <v>0</v>
      </c>
      <c r="CX30" s="42">
        <f t="shared" si="92"/>
        <v>0</v>
      </c>
      <c r="CY30" s="42">
        <f t="shared" si="93"/>
        <v>0</v>
      </c>
      <c r="CZ30" s="42">
        <f t="shared" si="94"/>
        <v>0</v>
      </c>
      <c r="DA30" s="42">
        <f t="shared" si="95"/>
        <v>0</v>
      </c>
      <c r="DB30" s="42">
        <f t="shared" si="96"/>
        <v>0</v>
      </c>
      <c r="DC30" s="42">
        <f t="shared" si="97"/>
        <v>0</v>
      </c>
      <c r="DD30" s="42">
        <f t="shared" si="98"/>
        <v>0</v>
      </c>
      <c r="DE30" s="42">
        <f t="shared" si="99"/>
        <v>0</v>
      </c>
      <c r="DF30" s="42">
        <f t="shared" si="100"/>
        <v>0</v>
      </c>
      <c r="DG30" s="42">
        <f t="shared" si="101"/>
        <v>0</v>
      </c>
      <c r="DH30" s="42">
        <f t="shared" si="102"/>
        <v>0</v>
      </c>
      <c r="DI30" s="42">
        <f t="shared" si="103"/>
        <v>0</v>
      </c>
      <c r="DJ30" s="42">
        <f t="shared" si="104"/>
        <v>0</v>
      </c>
      <c r="DK30" s="42">
        <f t="shared" si="105"/>
        <v>0</v>
      </c>
      <c r="DL30" s="42">
        <f t="shared" si="106"/>
        <v>0</v>
      </c>
      <c r="DM30" s="42">
        <f t="shared" si="107"/>
        <v>0</v>
      </c>
      <c r="DN30" s="42">
        <f t="shared" si="108"/>
        <v>0</v>
      </c>
      <c r="DO30" s="42">
        <f t="shared" si="109"/>
        <v>0</v>
      </c>
      <c r="DP30" s="42">
        <f t="shared" si="110"/>
        <v>0</v>
      </c>
      <c r="DQ30" s="42">
        <f t="shared" si="111"/>
        <v>0</v>
      </c>
      <c r="DR30" s="42">
        <f t="shared" si="112"/>
        <v>0</v>
      </c>
      <c r="DS30" s="42">
        <f t="shared" si="113"/>
        <v>0</v>
      </c>
      <c r="DT30" s="42">
        <f t="shared" si="114"/>
        <v>0</v>
      </c>
      <c r="DU30" s="42">
        <f t="shared" si="115"/>
        <v>0</v>
      </c>
      <c r="DV30" s="42">
        <f t="shared" si="116"/>
        <v>0</v>
      </c>
      <c r="DW30" s="42">
        <f t="shared" si="117"/>
        <v>0</v>
      </c>
      <c r="DX30" s="42">
        <f t="shared" si="118"/>
        <v>0</v>
      </c>
      <c r="DY30" s="42">
        <f t="shared" si="119"/>
        <v>0</v>
      </c>
      <c r="DZ30" s="42">
        <f t="shared" si="120"/>
        <v>0</v>
      </c>
      <c r="EA30" s="42">
        <f t="shared" si="121"/>
        <v>0</v>
      </c>
      <c r="EB30" s="42">
        <f t="shared" si="122"/>
        <v>0</v>
      </c>
      <c r="EC30" s="42">
        <f t="shared" si="123"/>
        <v>0</v>
      </c>
      <c r="ED30" s="42">
        <f t="shared" si="124"/>
        <v>0</v>
      </c>
      <c r="EE30" s="42">
        <f t="shared" si="125"/>
        <v>0</v>
      </c>
      <c r="EF30" s="42">
        <f t="shared" si="126"/>
        <v>0</v>
      </c>
      <c r="EG30" s="42">
        <f t="shared" si="127"/>
        <v>0</v>
      </c>
      <c r="EH30" s="42">
        <f t="shared" si="128"/>
        <v>0</v>
      </c>
      <c r="EI30" s="42">
        <f t="shared" si="129"/>
        <v>0</v>
      </c>
      <c r="EJ30" s="42">
        <f t="shared" si="130"/>
        <v>0</v>
      </c>
      <c r="EK30" s="42">
        <f t="shared" si="131"/>
        <v>0</v>
      </c>
      <c r="EL30" s="42">
        <f t="shared" si="132"/>
        <v>0</v>
      </c>
      <c r="EM30" s="42">
        <f t="shared" si="133"/>
        <v>0</v>
      </c>
      <c r="EN30" s="42">
        <f t="shared" si="134"/>
        <v>0</v>
      </c>
      <c r="EO30" s="42">
        <f t="shared" si="135"/>
        <v>0</v>
      </c>
      <c r="EP30" s="42"/>
      <c r="EQ30" s="42" t="str">
        <f t="shared" si="136"/>
        <v>Ноль</v>
      </c>
      <c r="ER30" s="42" t="str">
        <f t="shared" si="137"/>
        <v>Ноль</v>
      </c>
      <c r="ES30" s="42"/>
      <c r="ET30" s="42">
        <f t="shared" si="138"/>
        <v>0</v>
      </c>
      <c r="EU30" s="42" t="e">
        <f>IF(J30=#REF!,IF(H30&lt;#REF!,#REF!,EY30),#REF!)</f>
        <v>#REF!</v>
      </c>
      <c r="EV30" s="42" t="e">
        <f>IF(J30=#REF!,IF(H30&lt;#REF!,0,1))</f>
        <v>#REF!</v>
      </c>
      <c r="EW30" s="42" t="e">
        <f>IF(AND(ET30&gt;=21,ET30&lt;&gt;0),ET30,IF(J30&lt;#REF!,"СТОП",EU30+EV30))</f>
        <v>#REF!</v>
      </c>
      <c r="EX30" s="42"/>
      <c r="EY30" s="42">
        <v>15</v>
      </c>
      <c r="EZ30" s="42">
        <v>16</v>
      </c>
      <c r="FA30" s="42"/>
      <c r="FB30" s="44">
        <f t="shared" si="139"/>
        <v>0</v>
      </c>
      <c r="FC30" s="44">
        <f t="shared" si="140"/>
        <v>0</v>
      </c>
      <c r="FD30" s="44">
        <f t="shared" si="141"/>
        <v>0</v>
      </c>
      <c r="FE30" s="44">
        <f t="shared" si="142"/>
        <v>0</v>
      </c>
      <c r="FF30" s="44">
        <f t="shared" si="143"/>
        <v>0</v>
      </c>
      <c r="FG30" s="44">
        <f t="shared" si="144"/>
        <v>0</v>
      </c>
      <c r="FH30" s="44">
        <f t="shared" si="145"/>
        <v>0</v>
      </c>
      <c r="FI30" s="44">
        <f t="shared" si="146"/>
        <v>0</v>
      </c>
      <c r="FJ30" s="44">
        <f t="shared" si="147"/>
        <v>0</v>
      </c>
      <c r="FK30" s="44">
        <f t="shared" si="148"/>
        <v>0</v>
      </c>
      <c r="FL30" s="44">
        <f t="shared" si="149"/>
        <v>0</v>
      </c>
      <c r="FM30" s="44">
        <f t="shared" si="150"/>
        <v>0</v>
      </c>
      <c r="FN30" s="44">
        <f t="shared" si="151"/>
        <v>0</v>
      </c>
      <c r="FO30" s="44">
        <f t="shared" si="152"/>
        <v>0</v>
      </c>
      <c r="FP30" s="44">
        <f t="shared" si="153"/>
        <v>0</v>
      </c>
      <c r="FQ30" s="44">
        <f t="shared" si="154"/>
        <v>0</v>
      </c>
      <c r="FR30" s="44">
        <f t="shared" si="155"/>
        <v>0</v>
      </c>
      <c r="FS30" s="44">
        <f t="shared" si="156"/>
        <v>0</v>
      </c>
      <c r="FT30" s="44">
        <f t="shared" si="157"/>
        <v>0</v>
      </c>
      <c r="FU30" s="44">
        <f t="shared" si="158"/>
        <v>0</v>
      </c>
      <c r="FV30" s="44">
        <f t="shared" si="159"/>
        <v>0</v>
      </c>
      <c r="FW30" s="44">
        <f t="shared" si="160"/>
        <v>0</v>
      </c>
      <c r="FX30" s="44">
        <f t="shared" si="161"/>
        <v>0</v>
      </c>
      <c r="FY30" s="44">
        <f t="shared" si="162"/>
        <v>0</v>
      </c>
      <c r="FZ30" s="44">
        <f t="shared" si="163"/>
        <v>0</v>
      </c>
      <c r="GA30" s="44">
        <f t="shared" si="164"/>
        <v>0</v>
      </c>
      <c r="GB30" s="44">
        <f t="shared" si="165"/>
        <v>0</v>
      </c>
      <c r="GC30" s="44">
        <f t="shared" si="166"/>
        <v>0</v>
      </c>
      <c r="GD30" s="44">
        <f t="shared" si="167"/>
        <v>0</v>
      </c>
      <c r="GE30" s="44">
        <f t="shared" si="168"/>
        <v>0</v>
      </c>
      <c r="GF30" s="44">
        <f t="shared" si="169"/>
        <v>0</v>
      </c>
      <c r="GG30" s="44">
        <f t="shared" si="170"/>
        <v>0</v>
      </c>
      <c r="GH30" s="44">
        <f t="shared" si="171"/>
        <v>0</v>
      </c>
      <c r="GI30" s="44">
        <f t="shared" si="172"/>
        <v>0</v>
      </c>
      <c r="GJ30" s="44">
        <f t="shared" si="173"/>
        <v>0</v>
      </c>
      <c r="GK30" s="44">
        <f t="shared" si="174"/>
        <v>0</v>
      </c>
      <c r="GL30" s="44">
        <f t="shared" si="175"/>
        <v>0</v>
      </c>
      <c r="GM30" s="44">
        <f t="shared" si="176"/>
        <v>0</v>
      </c>
      <c r="GN30" s="44">
        <f t="shared" si="177"/>
        <v>0</v>
      </c>
      <c r="GO30" s="44">
        <f t="shared" si="178"/>
        <v>0</v>
      </c>
      <c r="GP30" s="44">
        <f t="shared" si="179"/>
        <v>0</v>
      </c>
      <c r="GQ30" s="44">
        <f t="shared" si="180"/>
        <v>0</v>
      </c>
      <c r="GR30" s="44">
        <f t="shared" si="181"/>
        <v>0</v>
      </c>
      <c r="GS30" s="44">
        <f t="shared" si="182"/>
        <v>0</v>
      </c>
      <c r="GT30" s="44">
        <f t="shared" si="183"/>
        <v>0</v>
      </c>
      <c r="GU30" s="44">
        <f t="shared" si="184"/>
        <v>0</v>
      </c>
      <c r="GV30" s="44">
        <f t="shared" si="185"/>
        <v>0</v>
      </c>
      <c r="GW30" s="44">
        <f t="shared" si="186"/>
        <v>0</v>
      </c>
      <c r="GX30" s="44">
        <f t="shared" si="187"/>
        <v>0</v>
      </c>
      <c r="GY30" s="44">
        <f t="shared" si="188"/>
        <v>0</v>
      </c>
      <c r="GZ30" s="44">
        <f t="shared" si="189"/>
        <v>0</v>
      </c>
      <c r="HA30" s="44">
        <f t="shared" si="190"/>
        <v>0</v>
      </c>
      <c r="HB30" s="44">
        <f t="shared" si="191"/>
        <v>0</v>
      </c>
      <c r="HC30" s="44">
        <f t="shared" si="192"/>
        <v>0</v>
      </c>
      <c r="HD30" s="44">
        <f t="shared" si="193"/>
        <v>0</v>
      </c>
      <c r="HE30" s="44">
        <f t="shared" si="194"/>
        <v>0</v>
      </c>
      <c r="HF30" s="44">
        <f t="shared" si="195"/>
        <v>0</v>
      </c>
      <c r="HG30" s="44">
        <f t="shared" si="196"/>
        <v>0</v>
      </c>
      <c r="HH30" s="44">
        <f t="shared" si="197"/>
        <v>0</v>
      </c>
      <c r="HI30" s="44">
        <f t="shared" si="198"/>
        <v>0</v>
      </c>
      <c r="HJ30" s="44">
        <f t="shared" si="199"/>
        <v>0</v>
      </c>
      <c r="HK30" s="44">
        <f t="shared" si="200"/>
        <v>0</v>
      </c>
      <c r="HL30" s="44">
        <f t="shared" si="201"/>
        <v>0</v>
      </c>
      <c r="HM30" s="44">
        <f t="shared" si="202"/>
        <v>0</v>
      </c>
      <c r="HN30" s="44">
        <f t="shared" si="203"/>
        <v>0</v>
      </c>
      <c r="HO30" s="44">
        <f t="shared" si="204"/>
        <v>0</v>
      </c>
      <c r="HP30" s="44">
        <f t="shared" si="205"/>
        <v>0</v>
      </c>
      <c r="HQ30" s="44">
        <f t="shared" si="206"/>
        <v>0</v>
      </c>
      <c r="HR30" s="44">
        <f t="shared" si="207"/>
        <v>0</v>
      </c>
      <c r="HS30" s="44">
        <f t="shared" si="208"/>
        <v>0</v>
      </c>
      <c r="HT30" s="44">
        <f t="shared" si="209"/>
        <v>0</v>
      </c>
      <c r="HU30" s="44">
        <f t="shared" si="210"/>
        <v>0</v>
      </c>
      <c r="HV30" s="44">
        <f t="shared" si="211"/>
        <v>0</v>
      </c>
      <c r="HW30" s="44">
        <f t="shared" si="212"/>
        <v>0</v>
      </c>
      <c r="HX30" s="44">
        <f t="shared" si="213"/>
        <v>0</v>
      </c>
      <c r="HY30" s="44">
        <f t="shared" si="214"/>
        <v>0</v>
      </c>
      <c r="HZ30" s="44">
        <f t="shared" si="215"/>
        <v>0</v>
      </c>
      <c r="IA30" s="44">
        <f t="shared" si="216"/>
        <v>0</v>
      </c>
      <c r="IB30" s="44">
        <f t="shared" si="217"/>
        <v>0</v>
      </c>
      <c r="IC30" s="44">
        <f t="shared" si="218"/>
        <v>0</v>
      </c>
      <c r="ID30" s="44">
        <f t="shared" si="219"/>
        <v>0</v>
      </c>
      <c r="IE30" s="44">
        <f t="shared" si="220"/>
        <v>0</v>
      </c>
      <c r="IF30" s="44">
        <f t="shared" si="221"/>
        <v>0</v>
      </c>
      <c r="IG30" s="44">
        <f t="shared" si="222"/>
        <v>0</v>
      </c>
      <c r="IH30" s="44">
        <f t="shared" si="223"/>
        <v>0</v>
      </c>
      <c r="II30" s="44">
        <f t="shared" si="224"/>
        <v>0</v>
      </c>
      <c r="IJ30" s="44">
        <f t="shared" si="225"/>
        <v>0</v>
      </c>
      <c r="IK30" s="44">
        <f t="shared" si="226"/>
        <v>0</v>
      </c>
      <c r="IL30" s="44">
        <f t="shared" si="227"/>
        <v>0</v>
      </c>
      <c r="IM30" s="44">
        <f t="shared" si="228"/>
        <v>0</v>
      </c>
      <c r="IN30" s="44">
        <f t="shared" si="229"/>
        <v>0</v>
      </c>
      <c r="IO30" s="44">
        <f t="shared" si="230"/>
        <v>0</v>
      </c>
      <c r="IP30" s="42"/>
      <c r="IQ30" s="42"/>
      <c r="IR30" s="42"/>
      <c r="IS30" s="42"/>
      <c r="IT30" s="42"/>
      <c r="IU30" s="42"/>
      <c r="IV30" s="70"/>
      <c r="IW30" s="71"/>
    </row>
    <row r="31" spans="1:257" s="3" customFormat="1" ht="115.2" thickBot="1" x14ac:dyDescent="2">
      <c r="A31" s="59"/>
      <c r="B31" s="88"/>
      <c r="C31" s="86"/>
      <c r="D31" s="73"/>
      <c r="E31" s="60"/>
      <c r="F31" s="46"/>
      <c r="G31" s="39">
        <f t="shared" si="0"/>
        <v>0</v>
      </c>
      <c r="H31" s="47"/>
      <c r="I31" s="39">
        <f t="shared" si="1"/>
        <v>0</v>
      </c>
      <c r="J31" s="45">
        <f t="shared" si="2"/>
        <v>0</v>
      </c>
      <c r="K31" s="41">
        <f t="shared" si="3"/>
        <v>0</v>
      </c>
      <c r="L31" s="42"/>
      <c r="M31" s="43"/>
      <c r="N31" s="42">
        <f t="shared" si="4"/>
        <v>0</v>
      </c>
      <c r="O31" s="42">
        <f t="shared" si="5"/>
        <v>0</v>
      </c>
      <c r="P31" s="42">
        <f t="shared" si="6"/>
        <v>0</v>
      </c>
      <c r="Q31" s="42">
        <f t="shared" si="7"/>
        <v>0</v>
      </c>
      <c r="R31" s="42">
        <f t="shared" si="8"/>
        <v>0</v>
      </c>
      <c r="S31" s="42">
        <f t="shared" si="9"/>
        <v>0</v>
      </c>
      <c r="T31" s="42">
        <f t="shared" si="10"/>
        <v>0</v>
      </c>
      <c r="U31" s="42">
        <f t="shared" si="11"/>
        <v>0</v>
      </c>
      <c r="V31" s="42">
        <f t="shared" si="12"/>
        <v>0</v>
      </c>
      <c r="W31" s="42">
        <f t="shared" si="13"/>
        <v>0</v>
      </c>
      <c r="X31" s="42">
        <f t="shared" si="14"/>
        <v>0</v>
      </c>
      <c r="Y31" s="42">
        <f t="shared" si="15"/>
        <v>0</v>
      </c>
      <c r="Z31" s="42">
        <f t="shared" si="16"/>
        <v>0</v>
      </c>
      <c r="AA31" s="42">
        <f t="shared" si="17"/>
        <v>0</v>
      </c>
      <c r="AB31" s="42">
        <f t="shared" si="18"/>
        <v>0</v>
      </c>
      <c r="AC31" s="42">
        <f t="shared" si="19"/>
        <v>0</v>
      </c>
      <c r="AD31" s="42">
        <f t="shared" si="20"/>
        <v>0</v>
      </c>
      <c r="AE31" s="42">
        <f t="shared" si="21"/>
        <v>0</v>
      </c>
      <c r="AF31" s="42">
        <f t="shared" si="22"/>
        <v>0</v>
      </c>
      <c r="AG31" s="42">
        <f t="shared" si="23"/>
        <v>0</v>
      </c>
      <c r="AH31" s="42">
        <f t="shared" si="24"/>
        <v>0</v>
      </c>
      <c r="AI31" s="42">
        <f t="shared" si="25"/>
        <v>0</v>
      </c>
      <c r="AJ31" s="42">
        <f t="shared" si="26"/>
        <v>0</v>
      </c>
      <c r="AK31" s="42">
        <f t="shared" si="27"/>
        <v>0</v>
      </c>
      <c r="AL31" s="42">
        <f t="shared" si="28"/>
        <v>0</v>
      </c>
      <c r="AM31" s="42">
        <f t="shared" si="29"/>
        <v>0</v>
      </c>
      <c r="AN31" s="42">
        <f t="shared" si="30"/>
        <v>0</v>
      </c>
      <c r="AO31" s="42">
        <f t="shared" si="31"/>
        <v>0</v>
      </c>
      <c r="AP31" s="42">
        <f t="shared" si="32"/>
        <v>0</v>
      </c>
      <c r="AQ31" s="42">
        <f t="shared" si="33"/>
        <v>0</v>
      </c>
      <c r="AR31" s="42">
        <f t="shared" si="34"/>
        <v>0</v>
      </c>
      <c r="AS31" s="42">
        <f t="shared" si="35"/>
        <v>0</v>
      </c>
      <c r="AT31" s="42">
        <f t="shared" si="36"/>
        <v>0</v>
      </c>
      <c r="AU31" s="42">
        <f t="shared" si="37"/>
        <v>0</v>
      </c>
      <c r="AV31" s="42">
        <f t="shared" si="38"/>
        <v>0</v>
      </c>
      <c r="AW31" s="42">
        <f t="shared" si="39"/>
        <v>0</v>
      </c>
      <c r="AX31" s="42">
        <f t="shared" si="40"/>
        <v>0</v>
      </c>
      <c r="AY31" s="42">
        <f t="shared" si="41"/>
        <v>0</v>
      </c>
      <c r="AZ31" s="42">
        <f t="shared" si="42"/>
        <v>0</v>
      </c>
      <c r="BA31" s="42">
        <f t="shared" si="43"/>
        <v>0</v>
      </c>
      <c r="BB31" s="42">
        <f t="shared" si="44"/>
        <v>0</v>
      </c>
      <c r="BC31" s="42">
        <f t="shared" si="45"/>
        <v>0</v>
      </c>
      <c r="BD31" s="42">
        <f t="shared" si="46"/>
        <v>0</v>
      </c>
      <c r="BE31" s="42">
        <f t="shared" si="47"/>
        <v>0</v>
      </c>
      <c r="BF31" s="42">
        <f t="shared" si="48"/>
        <v>0</v>
      </c>
      <c r="BG31" s="42">
        <f t="shared" si="49"/>
        <v>0</v>
      </c>
      <c r="BH31" s="42">
        <f t="shared" si="50"/>
        <v>0</v>
      </c>
      <c r="BI31" s="42">
        <f t="shared" si="51"/>
        <v>0</v>
      </c>
      <c r="BJ31" s="42">
        <f t="shared" si="52"/>
        <v>0</v>
      </c>
      <c r="BK31" s="42">
        <f t="shared" si="53"/>
        <v>0</v>
      </c>
      <c r="BL31" s="42">
        <f t="shared" si="54"/>
        <v>0</v>
      </c>
      <c r="BM31" s="42">
        <f t="shared" si="55"/>
        <v>0</v>
      </c>
      <c r="BN31" s="42">
        <f t="shared" si="56"/>
        <v>0</v>
      </c>
      <c r="BO31" s="42">
        <f t="shared" si="57"/>
        <v>0</v>
      </c>
      <c r="BP31" s="42">
        <f t="shared" si="58"/>
        <v>0</v>
      </c>
      <c r="BQ31" s="42">
        <f t="shared" si="59"/>
        <v>0</v>
      </c>
      <c r="BR31" s="42">
        <f t="shared" si="60"/>
        <v>0</v>
      </c>
      <c r="BS31" s="42">
        <f t="shared" si="61"/>
        <v>0</v>
      </c>
      <c r="BT31" s="42">
        <f t="shared" si="62"/>
        <v>0</v>
      </c>
      <c r="BU31" s="42">
        <f t="shared" si="63"/>
        <v>0</v>
      </c>
      <c r="BV31" s="42">
        <f t="shared" si="64"/>
        <v>0</v>
      </c>
      <c r="BW31" s="42">
        <f t="shared" si="65"/>
        <v>0</v>
      </c>
      <c r="BX31" s="42">
        <f t="shared" si="66"/>
        <v>0</v>
      </c>
      <c r="BY31" s="42">
        <f t="shared" si="67"/>
        <v>0</v>
      </c>
      <c r="BZ31" s="42">
        <f t="shared" si="68"/>
        <v>0</v>
      </c>
      <c r="CA31" s="42">
        <f t="shared" si="69"/>
        <v>0</v>
      </c>
      <c r="CB31" s="42">
        <f t="shared" si="70"/>
        <v>0</v>
      </c>
      <c r="CC31" s="42">
        <f t="shared" si="71"/>
        <v>0</v>
      </c>
      <c r="CD31" s="42">
        <f t="shared" si="72"/>
        <v>0</v>
      </c>
      <c r="CE31" s="42">
        <f t="shared" si="73"/>
        <v>0</v>
      </c>
      <c r="CF31" s="42">
        <f t="shared" si="74"/>
        <v>0</v>
      </c>
      <c r="CG31" s="42">
        <f t="shared" si="75"/>
        <v>0</v>
      </c>
      <c r="CH31" s="42">
        <f t="shared" si="76"/>
        <v>0</v>
      </c>
      <c r="CI31" s="42">
        <f t="shared" si="77"/>
        <v>0</v>
      </c>
      <c r="CJ31" s="42">
        <f t="shared" si="78"/>
        <v>0</v>
      </c>
      <c r="CK31" s="42">
        <f t="shared" si="79"/>
        <v>0</v>
      </c>
      <c r="CL31" s="42">
        <f t="shared" si="80"/>
        <v>0</v>
      </c>
      <c r="CM31" s="42">
        <f t="shared" si="81"/>
        <v>0</v>
      </c>
      <c r="CN31" s="42">
        <f t="shared" si="82"/>
        <v>0</v>
      </c>
      <c r="CO31" s="42">
        <f t="shared" si="83"/>
        <v>0</v>
      </c>
      <c r="CP31" s="42">
        <f t="shared" si="84"/>
        <v>0</v>
      </c>
      <c r="CQ31" s="42">
        <f t="shared" si="85"/>
        <v>0</v>
      </c>
      <c r="CR31" s="42">
        <f t="shared" si="86"/>
        <v>0</v>
      </c>
      <c r="CS31" s="42">
        <f t="shared" si="87"/>
        <v>0</v>
      </c>
      <c r="CT31" s="42">
        <f t="shared" si="88"/>
        <v>0</v>
      </c>
      <c r="CU31" s="42">
        <f t="shared" si="89"/>
        <v>0</v>
      </c>
      <c r="CV31" s="42">
        <f t="shared" si="90"/>
        <v>0</v>
      </c>
      <c r="CW31" s="42">
        <f t="shared" si="91"/>
        <v>0</v>
      </c>
      <c r="CX31" s="42">
        <f t="shared" si="92"/>
        <v>0</v>
      </c>
      <c r="CY31" s="42">
        <f t="shared" si="93"/>
        <v>0</v>
      </c>
      <c r="CZ31" s="42">
        <f t="shared" si="94"/>
        <v>0</v>
      </c>
      <c r="DA31" s="42">
        <f t="shared" si="95"/>
        <v>0</v>
      </c>
      <c r="DB31" s="42">
        <f t="shared" si="96"/>
        <v>0</v>
      </c>
      <c r="DC31" s="42">
        <f t="shared" si="97"/>
        <v>0</v>
      </c>
      <c r="DD31" s="42">
        <f t="shared" si="98"/>
        <v>0</v>
      </c>
      <c r="DE31" s="42">
        <f t="shared" si="99"/>
        <v>0</v>
      </c>
      <c r="DF31" s="42">
        <f t="shared" si="100"/>
        <v>0</v>
      </c>
      <c r="DG31" s="42">
        <f t="shared" si="101"/>
        <v>0</v>
      </c>
      <c r="DH31" s="42">
        <f t="shared" si="102"/>
        <v>0</v>
      </c>
      <c r="DI31" s="42">
        <f t="shared" si="103"/>
        <v>0</v>
      </c>
      <c r="DJ31" s="42">
        <f t="shared" si="104"/>
        <v>0</v>
      </c>
      <c r="DK31" s="42">
        <f t="shared" si="105"/>
        <v>0</v>
      </c>
      <c r="DL31" s="42">
        <f t="shared" si="106"/>
        <v>0</v>
      </c>
      <c r="DM31" s="42">
        <f t="shared" si="107"/>
        <v>0</v>
      </c>
      <c r="DN31" s="42">
        <f t="shared" si="108"/>
        <v>0</v>
      </c>
      <c r="DO31" s="42">
        <f t="shared" si="109"/>
        <v>0</v>
      </c>
      <c r="DP31" s="42">
        <f t="shared" si="110"/>
        <v>0</v>
      </c>
      <c r="DQ31" s="42">
        <f t="shared" si="111"/>
        <v>0</v>
      </c>
      <c r="DR31" s="42">
        <f t="shared" si="112"/>
        <v>0</v>
      </c>
      <c r="DS31" s="42">
        <f t="shared" si="113"/>
        <v>0</v>
      </c>
      <c r="DT31" s="42">
        <f t="shared" si="114"/>
        <v>0</v>
      </c>
      <c r="DU31" s="42">
        <f t="shared" si="115"/>
        <v>0</v>
      </c>
      <c r="DV31" s="42">
        <f t="shared" si="116"/>
        <v>0</v>
      </c>
      <c r="DW31" s="42">
        <f t="shared" si="117"/>
        <v>0</v>
      </c>
      <c r="DX31" s="42">
        <f t="shared" si="118"/>
        <v>0</v>
      </c>
      <c r="DY31" s="42">
        <f t="shared" si="119"/>
        <v>0</v>
      </c>
      <c r="DZ31" s="42">
        <f t="shared" si="120"/>
        <v>0</v>
      </c>
      <c r="EA31" s="42">
        <f t="shared" si="121"/>
        <v>0</v>
      </c>
      <c r="EB31" s="42">
        <f t="shared" si="122"/>
        <v>0</v>
      </c>
      <c r="EC31" s="42">
        <f t="shared" si="123"/>
        <v>0</v>
      </c>
      <c r="ED31" s="42">
        <f t="shared" si="124"/>
        <v>0</v>
      </c>
      <c r="EE31" s="42">
        <f t="shared" si="125"/>
        <v>0</v>
      </c>
      <c r="EF31" s="42">
        <f t="shared" si="126"/>
        <v>0</v>
      </c>
      <c r="EG31" s="42">
        <f t="shared" si="127"/>
        <v>0</v>
      </c>
      <c r="EH31" s="42">
        <f t="shared" si="128"/>
        <v>0</v>
      </c>
      <c r="EI31" s="42">
        <f t="shared" si="129"/>
        <v>0</v>
      </c>
      <c r="EJ31" s="42">
        <f t="shared" si="130"/>
        <v>0</v>
      </c>
      <c r="EK31" s="42">
        <f t="shared" si="131"/>
        <v>0</v>
      </c>
      <c r="EL31" s="42">
        <f t="shared" si="132"/>
        <v>0</v>
      </c>
      <c r="EM31" s="42">
        <f t="shared" si="133"/>
        <v>0</v>
      </c>
      <c r="EN31" s="42">
        <f t="shared" si="134"/>
        <v>0</v>
      </c>
      <c r="EO31" s="42">
        <f t="shared" si="135"/>
        <v>0</v>
      </c>
      <c r="EP31" s="42"/>
      <c r="EQ31" s="42" t="str">
        <f t="shared" si="136"/>
        <v>Ноль</v>
      </c>
      <c r="ER31" s="42" t="str">
        <f t="shared" si="137"/>
        <v>Ноль</v>
      </c>
      <c r="ES31" s="42"/>
      <c r="ET31" s="42">
        <f t="shared" si="138"/>
        <v>0</v>
      </c>
      <c r="EU31" s="42" t="e">
        <f>IF(J31=#REF!,IF(H31&lt;#REF!,#REF!,EY31),#REF!)</f>
        <v>#REF!</v>
      </c>
      <c r="EV31" s="42" t="e">
        <f>IF(J31=#REF!,IF(H31&lt;#REF!,0,1))</f>
        <v>#REF!</v>
      </c>
      <c r="EW31" s="42" t="e">
        <f>IF(AND(ET31&gt;=21,ET31&lt;&gt;0),ET31,IF(J31&lt;#REF!,"СТОП",EU31+EV31))</f>
        <v>#REF!</v>
      </c>
      <c r="EX31" s="42"/>
      <c r="EY31" s="42">
        <v>5</v>
      </c>
      <c r="EZ31" s="42">
        <v>6</v>
      </c>
      <c r="FA31" s="42"/>
      <c r="FB31" s="44">
        <f t="shared" si="139"/>
        <v>0</v>
      </c>
      <c r="FC31" s="44">
        <f t="shared" si="140"/>
        <v>0</v>
      </c>
      <c r="FD31" s="44">
        <f t="shared" si="141"/>
        <v>0</v>
      </c>
      <c r="FE31" s="44">
        <f t="shared" si="142"/>
        <v>0</v>
      </c>
      <c r="FF31" s="44">
        <f t="shared" si="143"/>
        <v>0</v>
      </c>
      <c r="FG31" s="44">
        <f t="shared" si="144"/>
        <v>0</v>
      </c>
      <c r="FH31" s="44">
        <f t="shared" si="145"/>
        <v>0</v>
      </c>
      <c r="FI31" s="44">
        <f t="shared" si="146"/>
        <v>0</v>
      </c>
      <c r="FJ31" s="44">
        <f t="shared" si="147"/>
        <v>0</v>
      </c>
      <c r="FK31" s="44">
        <f t="shared" si="148"/>
        <v>0</v>
      </c>
      <c r="FL31" s="44">
        <f t="shared" si="149"/>
        <v>0</v>
      </c>
      <c r="FM31" s="44">
        <f t="shared" si="150"/>
        <v>0</v>
      </c>
      <c r="FN31" s="44">
        <f t="shared" si="151"/>
        <v>0</v>
      </c>
      <c r="FO31" s="44">
        <f t="shared" si="152"/>
        <v>0</v>
      </c>
      <c r="FP31" s="44">
        <f t="shared" si="153"/>
        <v>0</v>
      </c>
      <c r="FQ31" s="44">
        <f t="shared" si="154"/>
        <v>0</v>
      </c>
      <c r="FR31" s="44">
        <f t="shared" si="155"/>
        <v>0</v>
      </c>
      <c r="FS31" s="44">
        <f t="shared" si="156"/>
        <v>0</v>
      </c>
      <c r="FT31" s="44">
        <f t="shared" si="157"/>
        <v>0</v>
      </c>
      <c r="FU31" s="44">
        <f t="shared" si="158"/>
        <v>0</v>
      </c>
      <c r="FV31" s="44">
        <f t="shared" si="159"/>
        <v>0</v>
      </c>
      <c r="FW31" s="44">
        <f t="shared" si="160"/>
        <v>0</v>
      </c>
      <c r="FX31" s="44">
        <f t="shared" si="161"/>
        <v>0</v>
      </c>
      <c r="FY31" s="44">
        <f t="shared" si="162"/>
        <v>0</v>
      </c>
      <c r="FZ31" s="44">
        <f t="shared" si="163"/>
        <v>0</v>
      </c>
      <c r="GA31" s="44">
        <f t="shared" si="164"/>
        <v>0</v>
      </c>
      <c r="GB31" s="44">
        <f t="shared" si="165"/>
        <v>0</v>
      </c>
      <c r="GC31" s="44">
        <f t="shared" si="166"/>
        <v>0</v>
      </c>
      <c r="GD31" s="44">
        <f t="shared" si="167"/>
        <v>0</v>
      </c>
      <c r="GE31" s="44">
        <f t="shared" si="168"/>
        <v>0</v>
      </c>
      <c r="GF31" s="44">
        <f t="shared" si="169"/>
        <v>0</v>
      </c>
      <c r="GG31" s="44">
        <f t="shared" si="170"/>
        <v>0</v>
      </c>
      <c r="GH31" s="44">
        <f t="shared" si="171"/>
        <v>0</v>
      </c>
      <c r="GI31" s="44">
        <f t="shared" si="172"/>
        <v>0</v>
      </c>
      <c r="GJ31" s="44">
        <f t="shared" si="173"/>
        <v>0</v>
      </c>
      <c r="GK31" s="44">
        <f t="shared" si="174"/>
        <v>0</v>
      </c>
      <c r="GL31" s="44">
        <f t="shared" si="175"/>
        <v>0</v>
      </c>
      <c r="GM31" s="44">
        <f t="shared" si="176"/>
        <v>0</v>
      </c>
      <c r="GN31" s="44">
        <f t="shared" si="177"/>
        <v>0</v>
      </c>
      <c r="GO31" s="44">
        <f t="shared" si="178"/>
        <v>0</v>
      </c>
      <c r="GP31" s="44">
        <f t="shared" si="179"/>
        <v>0</v>
      </c>
      <c r="GQ31" s="44">
        <f t="shared" si="180"/>
        <v>0</v>
      </c>
      <c r="GR31" s="44">
        <f t="shared" si="181"/>
        <v>0</v>
      </c>
      <c r="GS31" s="44">
        <f t="shared" si="182"/>
        <v>0</v>
      </c>
      <c r="GT31" s="44">
        <f t="shared" si="183"/>
        <v>0</v>
      </c>
      <c r="GU31" s="44">
        <f t="shared" si="184"/>
        <v>0</v>
      </c>
      <c r="GV31" s="44">
        <f t="shared" si="185"/>
        <v>0</v>
      </c>
      <c r="GW31" s="44">
        <f t="shared" si="186"/>
        <v>0</v>
      </c>
      <c r="GX31" s="44">
        <f t="shared" si="187"/>
        <v>0</v>
      </c>
      <c r="GY31" s="44">
        <f t="shared" si="188"/>
        <v>0</v>
      </c>
      <c r="GZ31" s="44">
        <f t="shared" si="189"/>
        <v>0</v>
      </c>
      <c r="HA31" s="44">
        <f t="shared" si="190"/>
        <v>0</v>
      </c>
      <c r="HB31" s="44">
        <f t="shared" si="191"/>
        <v>0</v>
      </c>
      <c r="HC31" s="44">
        <f t="shared" si="192"/>
        <v>0</v>
      </c>
      <c r="HD31" s="44">
        <f t="shared" si="193"/>
        <v>0</v>
      </c>
      <c r="HE31" s="44">
        <f t="shared" si="194"/>
        <v>0</v>
      </c>
      <c r="HF31" s="44">
        <f t="shared" si="195"/>
        <v>0</v>
      </c>
      <c r="HG31" s="44">
        <f t="shared" si="196"/>
        <v>0</v>
      </c>
      <c r="HH31" s="44">
        <f t="shared" si="197"/>
        <v>0</v>
      </c>
      <c r="HI31" s="44">
        <f t="shared" si="198"/>
        <v>0</v>
      </c>
      <c r="HJ31" s="44">
        <f t="shared" si="199"/>
        <v>0</v>
      </c>
      <c r="HK31" s="44">
        <f t="shared" si="200"/>
        <v>0</v>
      </c>
      <c r="HL31" s="44">
        <f t="shared" si="201"/>
        <v>0</v>
      </c>
      <c r="HM31" s="44">
        <f t="shared" si="202"/>
        <v>0</v>
      </c>
      <c r="HN31" s="44">
        <f t="shared" si="203"/>
        <v>0</v>
      </c>
      <c r="HO31" s="44">
        <f t="shared" si="204"/>
        <v>0</v>
      </c>
      <c r="HP31" s="44">
        <f t="shared" si="205"/>
        <v>0</v>
      </c>
      <c r="HQ31" s="44">
        <f t="shared" si="206"/>
        <v>0</v>
      </c>
      <c r="HR31" s="44">
        <f t="shared" si="207"/>
        <v>0</v>
      </c>
      <c r="HS31" s="44">
        <f t="shared" si="208"/>
        <v>0</v>
      </c>
      <c r="HT31" s="44">
        <f t="shared" si="209"/>
        <v>0</v>
      </c>
      <c r="HU31" s="44">
        <f t="shared" si="210"/>
        <v>0</v>
      </c>
      <c r="HV31" s="44">
        <f t="shared" si="211"/>
        <v>0</v>
      </c>
      <c r="HW31" s="44">
        <f t="shared" si="212"/>
        <v>0</v>
      </c>
      <c r="HX31" s="44">
        <f t="shared" si="213"/>
        <v>0</v>
      </c>
      <c r="HY31" s="44">
        <f t="shared" si="214"/>
        <v>0</v>
      </c>
      <c r="HZ31" s="44">
        <f t="shared" si="215"/>
        <v>0</v>
      </c>
      <c r="IA31" s="44">
        <f t="shared" si="216"/>
        <v>0</v>
      </c>
      <c r="IB31" s="44">
        <f t="shared" si="217"/>
        <v>0</v>
      </c>
      <c r="IC31" s="44">
        <f t="shared" si="218"/>
        <v>0</v>
      </c>
      <c r="ID31" s="44">
        <f t="shared" si="219"/>
        <v>0</v>
      </c>
      <c r="IE31" s="44">
        <f t="shared" si="220"/>
        <v>0</v>
      </c>
      <c r="IF31" s="44">
        <f t="shared" si="221"/>
        <v>0</v>
      </c>
      <c r="IG31" s="44">
        <f t="shared" si="222"/>
        <v>0</v>
      </c>
      <c r="IH31" s="44">
        <f t="shared" si="223"/>
        <v>0</v>
      </c>
      <c r="II31" s="44">
        <f t="shared" si="224"/>
        <v>0</v>
      </c>
      <c r="IJ31" s="44">
        <f t="shared" si="225"/>
        <v>0</v>
      </c>
      <c r="IK31" s="44">
        <f t="shared" si="226"/>
        <v>0</v>
      </c>
      <c r="IL31" s="44">
        <f t="shared" si="227"/>
        <v>0</v>
      </c>
      <c r="IM31" s="44">
        <f t="shared" si="228"/>
        <v>0</v>
      </c>
      <c r="IN31" s="44">
        <f t="shared" si="229"/>
        <v>0</v>
      </c>
      <c r="IO31" s="44">
        <f t="shared" si="230"/>
        <v>0</v>
      </c>
      <c r="IP31" s="44"/>
      <c r="IQ31" s="44"/>
      <c r="IR31" s="44"/>
      <c r="IS31" s="44"/>
      <c r="IT31" s="44"/>
      <c r="IU31" s="42"/>
      <c r="IV31" s="70"/>
      <c r="IW31" s="71"/>
    </row>
    <row r="32" spans="1:257" s="3" customFormat="1" ht="115.2" thickBot="1" x14ac:dyDescent="2">
      <c r="A32" s="72"/>
      <c r="B32" s="87"/>
      <c r="C32" s="73"/>
      <c r="D32" s="73"/>
      <c r="E32" s="60"/>
      <c r="F32" s="46"/>
      <c r="G32" s="39">
        <f t="shared" si="0"/>
        <v>0</v>
      </c>
      <c r="H32" s="47"/>
      <c r="I32" s="39">
        <f t="shared" si="1"/>
        <v>0</v>
      </c>
      <c r="J32" s="45">
        <f t="shared" si="2"/>
        <v>0</v>
      </c>
      <c r="K32" s="41">
        <f t="shared" si="3"/>
        <v>0</v>
      </c>
      <c r="L32" s="42"/>
      <c r="M32" s="43"/>
      <c r="N32" s="42">
        <f t="shared" si="4"/>
        <v>0</v>
      </c>
      <c r="O32" s="42">
        <f t="shared" si="5"/>
        <v>0</v>
      </c>
      <c r="P32" s="42">
        <f t="shared" si="6"/>
        <v>0</v>
      </c>
      <c r="Q32" s="42">
        <f t="shared" si="7"/>
        <v>0</v>
      </c>
      <c r="R32" s="42">
        <f t="shared" si="8"/>
        <v>0</v>
      </c>
      <c r="S32" s="42">
        <f t="shared" si="9"/>
        <v>0</v>
      </c>
      <c r="T32" s="42">
        <f t="shared" si="10"/>
        <v>0</v>
      </c>
      <c r="U32" s="42">
        <f t="shared" si="11"/>
        <v>0</v>
      </c>
      <c r="V32" s="42">
        <f t="shared" si="12"/>
        <v>0</v>
      </c>
      <c r="W32" s="42">
        <f t="shared" si="13"/>
        <v>0</v>
      </c>
      <c r="X32" s="42">
        <f t="shared" si="14"/>
        <v>0</v>
      </c>
      <c r="Y32" s="42">
        <f t="shared" si="15"/>
        <v>0</v>
      </c>
      <c r="Z32" s="42">
        <f t="shared" si="16"/>
        <v>0</v>
      </c>
      <c r="AA32" s="42">
        <f t="shared" si="17"/>
        <v>0</v>
      </c>
      <c r="AB32" s="42">
        <f t="shared" si="18"/>
        <v>0</v>
      </c>
      <c r="AC32" s="42">
        <f t="shared" si="19"/>
        <v>0</v>
      </c>
      <c r="AD32" s="42">
        <f t="shared" si="20"/>
        <v>0</v>
      </c>
      <c r="AE32" s="42">
        <f t="shared" si="21"/>
        <v>0</v>
      </c>
      <c r="AF32" s="42">
        <f t="shared" si="22"/>
        <v>0</v>
      </c>
      <c r="AG32" s="42">
        <f t="shared" si="23"/>
        <v>0</v>
      </c>
      <c r="AH32" s="42">
        <f t="shared" si="24"/>
        <v>0</v>
      </c>
      <c r="AI32" s="42">
        <f t="shared" si="25"/>
        <v>0</v>
      </c>
      <c r="AJ32" s="42">
        <f t="shared" si="26"/>
        <v>0</v>
      </c>
      <c r="AK32" s="42">
        <f t="shared" si="27"/>
        <v>0</v>
      </c>
      <c r="AL32" s="42">
        <f t="shared" si="28"/>
        <v>0</v>
      </c>
      <c r="AM32" s="42">
        <f t="shared" si="29"/>
        <v>0</v>
      </c>
      <c r="AN32" s="42">
        <f t="shared" si="30"/>
        <v>0</v>
      </c>
      <c r="AO32" s="42">
        <f t="shared" si="31"/>
        <v>0</v>
      </c>
      <c r="AP32" s="42">
        <f t="shared" si="32"/>
        <v>0</v>
      </c>
      <c r="AQ32" s="42">
        <f t="shared" si="33"/>
        <v>0</v>
      </c>
      <c r="AR32" s="42">
        <f t="shared" si="34"/>
        <v>0</v>
      </c>
      <c r="AS32" s="42">
        <f t="shared" si="35"/>
        <v>0</v>
      </c>
      <c r="AT32" s="42">
        <f t="shared" si="36"/>
        <v>0</v>
      </c>
      <c r="AU32" s="42">
        <f t="shared" si="37"/>
        <v>0</v>
      </c>
      <c r="AV32" s="42">
        <f t="shared" si="38"/>
        <v>0</v>
      </c>
      <c r="AW32" s="42">
        <f t="shared" si="39"/>
        <v>0</v>
      </c>
      <c r="AX32" s="42">
        <f t="shared" si="40"/>
        <v>0</v>
      </c>
      <c r="AY32" s="42">
        <f t="shared" si="41"/>
        <v>0</v>
      </c>
      <c r="AZ32" s="42">
        <f t="shared" si="42"/>
        <v>0</v>
      </c>
      <c r="BA32" s="42">
        <f t="shared" si="43"/>
        <v>0</v>
      </c>
      <c r="BB32" s="42">
        <f t="shared" si="44"/>
        <v>0</v>
      </c>
      <c r="BC32" s="42">
        <f t="shared" si="45"/>
        <v>0</v>
      </c>
      <c r="BD32" s="42">
        <f t="shared" si="46"/>
        <v>0</v>
      </c>
      <c r="BE32" s="42">
        <f t="shared" si="47"/>
        <v>0</v>
      </c>
      <c r="BF32" s="42">
        <f t="shared" si="48"/>
        <v>0</v>
      </c>
      <c r="BG32" s="42">
        <f t="shared" si="49"/>
        <v>0</v>
      </c>
      <c r="BH32" s="42">
        <f t="shared" si="50"/>
        <v>0</v>
      </c>
      <c r="BI32" s="42">
        <f t="shared" si="51"/>
        <v>0</v>
      </c>
      <c r="BJ32" s="42">
        <f t="shared" si="52"/>
        <v>0</v>
      </c>
      <c r="BK32" s="42">
        <f t="shared" si="53"/>
        <v>0</v>
      </c>
      <c r="BL32" s="42">
        <f t="shared" si="54"/>
        <v>0</v>
      </c>
      <c r="BM32" s="42">
        <f t="shared" si="55"/>
        <v>0</v>
      </c>
      <c r="BN32" s="42">
        <f t="shared" si="56"/>
        <v>0</v>
      </c>
      <c r="BO32" s="42">
        <f t="shared" si="57"/>
        <v>0</v>
      </c>
      <c r="BP32" s="42">
        <f t="shared" si="58"/>
        <v>0</v>
      </c>
      <c r="BQ32" s="42">
        <f t="shared" si="59"/>
        <v>0</v>
      </c>
      <c r="BR32" s="42">
        <f t="shared" si="60"/>
        <v>0</v>
      </c>
      <c r="BS32" s="42">
        <f t="shared" si="61"/>
        <v>0</v>
      </c>
      <c r="BT32" s="42">
        <f t="shared" si="62"/>
        <v>0</v>
      </c>
      <c r="BU32" s="42">
        <f t="shared" si="63"/>
        <v>0</v>
      </c>
      <c r="BV32" s="42">
        <f t="shared" si="64"/>
        <v>0</v>
      </c>
      <c r="BW32" s="42">
        <f t="shared" si="65"/>
        <v>0</v>
      </c>
      <c r="BX32" s="42">
        <f t="shared" si="66"/>
        <v>0</v>
      </c>
      <c r="BY32" s="42">
        <f t="shared" si="67"/>
        <v>0</v>
      </c>
      <c r="BZ32" s="42">
        <f t="shared" si="68"/>
        <v>0</v>
      </c>
      <c r="CA32" s="42">
        <f t="shared" si="69"/>
        <v>0</v>
      </c>
      <c r="CB32" s="42">
        <f t="shared" si="70"/>
        <v>0</v>
      </c>
      <c r="CC32" s="42">
        <f t="shared" si="71"/>
        <v>0</v>
      </c>
      <c r="CD32" s="42">
        <f t="shared" si="72"/>
        <v>0</v>
      </c>
      <c r="CE32" s="42">
        <f t="shared" si="73"/>
        <v>0</v>
      </c>
      <c r="CF32" s="42">
        <f t="shared" si="74"/>
        <v>0</v>
      </c>
      <c r="CG32" s="42">
        <f t="shared" si="75"/>
        <v>0</v>
      </c>
      <c r="CH32" s="42">
        <f t="shared" si="76"/>
        <v>0</v>
      </c>
      <c r="CI32" s="42">
        <f t="shared" si="77"/>
        <v>0</v>
      </c>
      <c r="CJ32" s="42">
        <f t="shared" si="78"/>
        <v>0</v>
      </c>
      <c r="CK32" s="42">
        <f t="shared" si="79"/>
        <v>0</v>
      </c>
      <c r="CL32" s="42">
        <f t="shared" si="80"/>
        <v>0</v>
      </c>
      <c r="CM32" s="42">
        <f t="shared" si="81"/>
        <v>0</v>
      </c>
      <c r="CN32" s="42">
        <f t="shared" si="82"/>
        <v>0</v>
      </c>
      <c r="CO32" s="42">
        <f t="shared" si="83"/>
        <v>0</v>
      </c>
      <c r="CP32" s="42">
        <f t="shared" si="84"/>
        <v>0</v>
      </c>
      <c r="CQ32" s="42">
        <f t="shared" si="85"/>
        <v>0</v>
      </c>
      <c r="CR32" s="42">
        <f t="shared" si="86"/>
        <v>0</v>
      </c>
      <c r="CS32" s="42">
        <f t="shared" si="87"/>
        <v>0</v>
      </c>
      <c r="CT32" s="42">
        <f t="shared" si="88"/>
        <v>0</v>
      </c>
      <c r="CU32" s="42">
        <f t="shared" si="89"/>
        <v>0</v>
      </c>
      <c r="CV32" s="42">
        <f t="shared" si="90"/>
        <v>0</v>
      </c>
      <c r="CW32" s="42">
        <f t="shared" si="91"/>
        <v>0</v>
      </c>
      <c r="CX32" s="42">
        <f t="shared" si="92"/>
        <v>0</v>
      </c>
      <c r="CY32" s="42">
        <f t="shared" si="93"/>
        <v>0</v>
      </c>
      <c r="CZ32" s="42">
        <f t="shared" si="94"/>
        <v>0</v>
      </c>
      <c r="DA32" s="42">
        <f t="shared" si="95"/>
        <v>0</v>
      </c>
      <c r="DB32" s="42">
        <f t="shared" si="96"/>
        <v>0</v>
      </c>
      <c r="DC32" s="42">
        <f t="shared" si="97"/>
        <v>0</v>
      </c>
      <c r="DD32" s="42">
        <f t="shared" si="98"/>
        <v>0</v>
      </c>
      <c r="DE32" s="42">
        <f t="shared" si="99"/>
        <v>0</v>
      </c>
      <c r="DF32" s="42">
        <f t="shared" si="100"/>
        <v>0</v>
      </c>
      <c r="DG32" s="42">
        <f t="shared" si="101"/>
        <v>0</v>
      </c>
      <c r="DH32" s="42">
        <f t="shared" si="102"/>
        <v>0</v>
      </c>
      <c r="DI32" s="42">
        <f t="shared" si="103"/>
        <v>0</v>
      </c>
      <c r="DJ32" s="42">
        <f t="shared" si="104"/>
        <v>0</v>
      </c>
      <c r="DK32" s="42">
        <f t="shared" si="105"/>
        <v>0</v>
      </c>
      <c r="DL32" s="42">
        <f t="shared" si="106"/>
        <v>0</v>
      </c>
      <c r="DM32" s="42">
        <f t="shared" si="107"/>
        <v>0</v>
      </c>
      <c r="DN32" s="42">
        <f t="shared" si="108"/>
        <v>0</v>
      </c>
      <c r="DO32" s="42">
        <f t="shared" si="109"/>
        <v>0</v>
      </c>
      <c r="DP32" s="42">
        <f t="shared" si="110"/>
        <v>0</v>
      </c>
      <c r="DQ32" s="42">
        <f t="shared" si="111"/>
        <v>0</v>
      </c>
      <c r="DR32" s="42">
        <f t="shared" si="112"/>
        <v>0</v>
      </c>
      <c r="DS32" s="42">
        <f t="shared" si="113"/>
        <v>0</v>
      </c>
      <c r="DT32" s="42">
        <f t="shared" si="114"/>
        <v>0</v>
      </c>
      <c r="DU32" s="42">
        <f t="shared" si="115"/>
        <v>0</v>
      </c>
      <c r="DV32" s="42">
        <f t="shared" si="116"/>
        <v>0</v>
      </c>
      <c r="DW32" s="42">
        <f t="shared" si="117"/>
        <v>0</v>
      </c>
      <c r="DX32" s="42">
        <f t="shared" si="118"/>
        <v>0</v>
      </c>
      <c r="DY32" s="42">
        <f t="shared" si="119"/>
        <v>0</v>
      </c>
      <c r="DZ32" s="42">
        <f t="shared" si="120"/>
        <v>0</v>
      </c>
      <c r="EA32" s="42">
        <f t="shared" si="121"/>
        <v>0</v>
      </c>
      <c r="EB32" s="42">
        <f t="shared" si="122"/>
        <v>0</v>
      </c>
      <c r="EC32" s="42">
        <f t="shared" si="123"/>
        <v>0</v>
      </c>
      <c r="ED32" s="42">
        <f t="shared" si="124"/>
        <v>0</v>
      </c>
      <c r="EE32" s="42">
        <f t="shared" si="125"/>
        <v>0</v>
      </c>
      <c r="EF32" s="42">
        <f t="shared" si="126"/>
        <v>0</v>
      </c>
      <c r="EG32" s="42">
        <f t="shared" si="127"/>
        <v>0</v>
      </c>
      <c r="EH32" s="42">
        <f t="shared" si="128"/>
        <v>0</v>
      </c>
      <c r="EI32" s="42">
        <f t="shared" si="129"/>
        <v>0</v>
      </c>
      <c r="EJ32" s="42">
        <f t="shared" si="130"/>
        <v>0</v>
      </c>
      <c r="EK32" s="42">
        <f t="shared" si="131"/>
        <v>0</v>
      </c>
      <c r="EL32" s="42">
        <f t="shared" si="132"/>
        <v>0</v>
      </c>
      <c r="EM32" s="42">
        <f t="shared" si="133"/>
        <v>0</v>
      </c>
      <c r="EN32" s="42">
        <f t="shared" si="134"/>
        <v>0</v>
      </c>
      <c r="EO32" s="42">
        <f t="shared" si="135"/>
        <v>0</v>
      </c>
      <c r="EP32" s="42"/>
      <c r="EQ32" s="42" t="str">
        <f t="shared" si="136"/>
        <v>Ноль</v>
      </c>
      <c r="ER32" s="42" t="str">
        <f t="shared" si="137"/>
        <v>Ноль</v>
      </c>
      <c r="ES32" s="42"/>
      <c r="ET32" s="42">
        <f t="shared" si="138"/>
        <v>0</v>
      </c>
      <c r="EU32" s="42" t="e">
        <f>IF(J32=#REF!,IF(H32&lt;#REF!,#REF!,EY32),#REF!)</f>
        <v>#REF!</v>
      </c>
      <c r="EV32" s="42" t="e">
        <f>IF(J32=#REF!,IF(H32&lt;#REF!,0,1))</f>
        <v>#REF!</v>
      </c>
      <c r="EW32" s="42" t="e">
        <f>IF(AND(ET32&gt;=21,ET32&lt;&gt;0),ET32,IF(J32&lt;#REF!,"СТОП",EU32+EV32))</f>
        <v>#REF!</v>
      </c>
      <c r="EX32" s="42"/>
      <c r="EY32" s="42">
        <v>15</v>
      </c>
      <c r="EZ32" s="42">
        <v>16</v>
      </c>
      <c r="FA32" s="42"/>
      <c r="FB32" s="44">
        <f t="shared" si="139"/>
        <v>0</v>
      </c>
      <c r="FC32" s="44">
        <f t="shared" si="140"/>
        <v>0</v>
      </c>
      <c r="FD32" s="44">
        <f t="shared" si="141"/>
        <v>0</v>
      </c>
      <c r="FE32" s="44">
        <f t="shared" si="142"/>
        <v>0</v>
      </c>
      <c r="FF32" s="44">
        <f t="shared" si="143"/>
        <v>0</v>
      </c>
      <c r="FG32" s="44">
        <f t="shared" si="144"/>
        <v>0</v>
      </c>
      <c r="FH32" s="44">
        <f t="shared" si="145"/>
        <v>0</v>
      </c>
      <c r="FI32" s="44">
        <f t="shared" si="146"/>
        <v>0</v>
      </c>
      <c r="FJ32" s="44">
        <f t="shared" si="147"/>
        <v>0</v>
      </c>
      <c r="FK32" s="44">
        <f t="shared" si="148"/>
        <v>0</v>
      </c>
      <c r="FL32" s="44">
        <f t="shared" si="149"/>
        <v>0</v>
      </c>
      <c r="FM32" s="44">
        <f t="shared" si="150"/>
        <v>0</v>
      </c>
      <c r="FN32" s="44">
        <f t="shared" si="151"/>
        <v>0</v>
      </c>
      <c r="FO32" s="44">
        <f t="shared" si="152"/>
        <v>0</v>
      </c>
      <c r="FP32" s="44">
        <f t="shared" si="153"/>
        <v>0</v>
      </c>
      <c r="FQ32" s="44">
        <f t="shared" si="154"/>
        <v>0</v>
      </c>
      <c r="FR32" s="44">
        <f t="shared" si="155"/>
        <v>0</v>
      </c>
      <c r="FS32" s="44">
        <f t="shared" si="156"/>
        <v>0</v>
      </c>
      <c r="FT32" s="44">
        <f t="shared" si="157"/>
        <v>0</v>
      </c>
      <c r="FU32" s="44">
        <f t="shared" si="158"/>
        <v>0</v>
      </c>
      <c r="FV32" s="44">
        <f t="shared" si="159"/>
        <v>0</v>
      </c>
      <c r="FW32" s="44">
        <f t="shared" si="160"/>
        <v>0</v>
      </c>
      <c r="FX32" s="44">
        <f t="shared" si="161"/>
        <v>0</v>
      </c>
      <c r="FY32" s="44">
        <f t="shared" si="162"/>
        <v>0</v>
      </c>
      <c r="FZ32" s="44">
        <f t="shared" si="163"/>
        <v>0</v>
      </c>
      <c r="GA32" s="44">
        <f t="shared" si="164"/>
        <v>0</v>
      </c>
      <c r="GB32" s="44">
        <f t="shared" si="165"/>
        <v>0</v>
      </c>
      <c r="GC32" s="44">
        <f t="shared" si="166"/>
        <v>0</v>
      </c>
      <c r="GD32" s="44">
        <f t="shared" si="167"/>
        <v>0</v>
      </c>
      <c r="GE32" s="44">
        <f t="shared" si="168"/>
        <v>0</v>
      </c>
      <c r="GF32" s="44">
        <f t="shared" si="169"/>
        <v>0</v>
      </c>
      <c r="GG32" s="44">
        <f t="shared" si="170"/>
        <v>0</v>
      </c>
      <c r="GH32" s="44">
        <f t="shared" si="171"/>
        <v>0</v>
      </c>
      <c r="GI32" s="44">
        <f t="shared" si="172"/>
        <v>0</v>
      </c>
      <c r="GJ32" s="44">
        <f t="shared" si="173"/>
        <v>0</v>
      </c>
      <c r="GK32" s="44">
        <f t="shared" si="174"/>
        <v>0</v>
      </c>
      <c r="GL32" s="44">
        <f t="shared" si="175"/>
        <v>0</v>
      </c>
      <c r="GM32" s="44">
        <f t="shared" si="176"/>
        <v>0</v>
      </c>
      <c r="GN32" s="44">
        <f t="shared" si="177"/>
        <v>0</v>
      </c>
      <c r="GO32" s="44">
        <f t="shared" si="178"/>
        <v>0</v>
      </c>
      <c r="GP32" s="44">
        <f t="shared" si="179"/>
        <v>0</v>
      </c>
      <c r="GQ32" s="44">
        <f t="shared" si="180"/>
        <v>0</v>
      </c>
      <c r="GR32" s="44">
        <f t="shared" si="181"/>
        <v>0</v>
      </c>
      <c r="GS32" s="44">
        <f t="shared" si="182"/>
        <v>0</v>
      </c>
      <c r="GT32" s="44">
        <f t="shared" si="183"/>
        <v>0</v>
      </c>
      <c r="GU32" s="44">
        <f t="shared" si="184"/>
        <v>0</v>
      </c>
      <c r="GV32" s="44">
        <f t="shared" si="185"/>
        <v>0</v>
      </c>
      <c r="GW32" s="44">
        <f t="shared" si="186"/>
        <v>0</v>
      </c>
      <c r="GX32" s="44">
        <f t="shared" si="187"/>
        <v>0</v>
      </c>
      <c r="GY32" s="44">
        <f t="shared" si="188"/>
        <v>0</v>
      </c>
      <c r="GZ32" s="44">
        <f t="shared" si="189"/>
        <v>0</v>
      </c>
      <c r="HA32" s="44">
        <f t="shared" si="190"/>
        <v>0</v>
      </c>
      <c r="HB32" s="44">
        <f t="shared" si="191"/>
        <v>0</v>
      </c>
      <c r="HC32" s="44">
        <f t="shared" si="192"/>
        <v>0</v>
      </c>
      <c r="HD32" s="44">
        <f t="shared" si="193"/>
        <v>0</v>
      </c>
      <c r="HE32" s="44">
        <f t="shared" si="194"/>
        <v>0</v>
      </c>
      <c r="HF32" s="44">
        <f t="shared" si="195"/>
        <v>0</v>
      </c>
      <c r="HG32" s="44">
        <f t="shared" si="196"/>
        <v>0</v>
      </c>
      <c r="HH32" s="44">
        <f t="shared" si="197"/>
        <v>0</v>
      </c>
      <c r="HI32" s="44">
        <f t="shared" si="198"/>
        <v>0</v>
      </c>
      <c r="HJ32" s="44">
        <f t="shared" si="199"/>
        <v>0</v>
      </c>
      <c r="HK32" s="44">
        <f t="shared" si="200"/>
        <v>0</v>
      </c>
      <c r="HL32" s="44">
        <f t="shared" si="201"/>
        <v>0</v>
      </c>
      <c r="HM32" s="44">
        <f t="shared" si="202"/>
        <v>0</v>
      </c>
      <c r="HN32" s="44">
        <f t="shared" si="203"/>
        <v>0</v>
      </c>
      <c r="HO32" s="44">
        <f t="shared" si="204"/>
        <v>0</v>
      </c>
      <c r="HP32" s="44">
        <f t="shared" si="205"/>
        <v>0</v>
      </c>
      <c r="HQ32" s="44">
        <f t="shared" si="206"/>
        <v>0</v>
      </c>
      <c r="HR32" s="44">
        <f t="shared" si="207"/>
        <v>0</v>
      </c>
      <c r="HS32" s="44">
        <f t="shared" si="208"/>
        <v>0</v>
      </c>
      <c r="HT32" s="44">
        <f t="shared" si="209"/>
        <v>0</v>
      </c>
      <c r="HU32" s="44">
        <f t="shared" si="210"/>
        <v>0</v>
      </c>
      <c r="HV32" s="44">
        <f t="shared" si="211"/>
        <v>0</v>
      </c>
      <c r="HW32" s="44">
        <f t="shared" si="212"/>
        <v>0</v>
      </c>
      <c r="HX32" s="44">
        <f t="shared" si="213"/>
        <v>0</v>
      </c>
      <c r="HY32" s="44">
        <f t="shared" si="214"/>
        <v>0</v>
      </c>
      <c r="HZ32" s="44">
        <f t="shared" si="215"/>
        <v>0</v>
      </c>
      <c r="IA32" s="44">
        <f t="shared" si="216"/>
        <v>0</v>
      </c>
      <c r="IB32" s="44">
        <f t="shared" si="217"/>
        <v>0</v>
      </c>
      <c r="IC32" s="44">
        <f t="shared" si="218"/>
        <v>0</v>
      </c>
      <c r="ID32" s="44">
        <f t="shared" si="219"/>
        <v>0</v>
      </c>
      <c r="IE32" s="44">
        <f t="shared" si="220"/>
        <v>0</v>
      </c>
      <c r="IF32" s="44">
        <f t="shared" si="221"/>
        <v>0</v>
      </c>
      <c r="IG32" s="44">
        <f t="shared" si="222"/>
        <v>0</v>
      </c>
      <c r="IH32" s="44">
        <f t="shared" si="223"/>
        <v>0</v>
      </c>
      <c r="II32" s="44">
        <f t="shared" si="224"/>
        <v>0</v>
      </c>
      <c r="IJ32" s="44">
        <f t="shared" si="225"/>
        <v>0</v>
      </c>
      <c r="IK32" s="44">
        <f t="shared" si="226"/>
        <v>0</v>
      </c>
      <c r="IL32" s="44">
        <f t="shared" si="227"/>
        <v>0</v>
      </c>
      <c r="IM32" s="44">
        <f t="shared" si="228"/>
        <v>0</v>
      </c>
      <c r="IN32" s="44">
        <f t="shared" si="229"/>
        <v>0</v>
      </c>
      <c r="IO32" s="44">
        <f t="shared" si="230"/>
        <v>0</v>
      </c>
      <c r="IP32" s="42"/>
      <c r="IQ32" s="42"/>
      <c r="IR32" s="42"/>
      <c r="IS32" s="42"/>
      <c r="IT32" s="42"/>
      <c r="IU32" s="42"/>
      <c r="IV32" s="70"/>
      <c r="IW32" s="71"/>
    </row>
    <row r="33" spans="1:257" s="3" customFormat="1" ht="115.2" thickBot="1" x14ac:dyDescent="2">
      <c r="A33" s="56"/>
      <c r="B33" s="87"/>
      <c r="C33" s="73"/>
      <c r="D33" s="73"/>
      <c r="E33" s="60"/>
      <c r="F33" s="46"/>
      <c r="G33" s="39">
        <f t="shared" si="0"/>
        <v>0</v>
      </c>
      <c r="H33" s="47"/>
      <c r="I33" s="39">
        <f t="shared" si="1"/>
        <v>0</v>
      </c>
      <c r="J33" s="45">
        <f t="shared" si="2"/>
        <v>0</v>
      </c>
      <c r="K33" s="41">
        <f t="shared" si="3"/>
        <v>0</v>
      </c>
      <c r="L33" s="42"/>
      <c r="M33" s="43"/>
      <c r="N33" s="42">
        <f t="shared" si="4"/>
        <v>0</v>
      </c>
      <c r="O33" s="42">
        <f t="shared" si="5"/>
        <v>0</v>
      </c>
      <c r="P33" s="42">
        <f t="shared" si="6"/>
        <v>0</v>
      </c>
      <c r="Q33" s="42">
        <f t="shared" si="7"/>
        <v>0</v>
      </c>
      <c r="R33" s="42">
        <f t="shared" si="8"/>
        <v>0</v>
      </c>
      <c r="S33" s="42">
        <f t="shared" si="9"/>
        <v>0</v>
      </c>
      <c r="T33" s="42">
        <f t="shared" si="10"/>
        <v>0</v>
      </c>
      <c r="U33" s="42">
        <f t="shared" si="11"/>
        <v>0</v>
      </c>
      <c r="V33" s="42">
        <f t="shared" si="12"/>
        <v>0</v>
      </c>
      <c r="W33" s="42">
        <f t="shared" si="13"/>
        <v>0</v>
      </c>
      <c r="X33" s="42">
        <f t="shared" si="14"/>
        <v>0</v>
      </c>
      <c r="Y33" s="42">
        <f t="shared" si="15"/>
        <v>0</v>
      </c>
      <c r="Z33" s="42">
        <f t="shared" si="16"/>
        <v>0</v>
      </c>
      <c r="AA33" s="42">
        <f t="shared" si="17"/>
        <v>0</v>
      </c>
      <c r="AB33" s="42">
        <f t="shared" si="18"/>
        <v>0</v>
      </c>
      <c r="AC33" s="42">
        <f t="shared" si="19"/>
        <v>0</v>
      </c>
      <c r="AD33" s="42">
        <f t="shared" si="20"/>
        <v>0</v>
      </c>
      <c r="AE33" s="42">
        <f t="shared" si="21"/>
        <v>0</v>
      </c>
      <c r="AF33" s="42">
        <f t="shared" si="22"/>
        <v>0</v>
      </c>
      <c r="AG33" s="42">
        <f t="shared" si="23"/>
        <v>0</v>
      </c>
      <c r="AH33" s="42">
        <f t="shared" si="24"/>
        <v>0</v>
      </c>
      <c r="AI33" s="42">
        <f t="shared" si="25"/>
        <v>0</v>
      </c>
      <c r="AJ33" s="42">
        <f t="shared" si="26"/>
        <v>0</v>
      </c>
      <c r="AK33" s="42">
        <f t="shared" si="27"/>
        <v>0</v>
      </c>
      <c r="AL33" s="42">
        <f t="shared" si="28"/>
        <v>0</v>
      </c>
      <c r="AM33" s="42">
        <f t="shared" si="29"/>
        <v>0</v>
      </c>
      <c r="AN33" s="42">
        <f t="shared" si="30"/>
        <v>0</v>
      </c>
      <c r="AO33" s="42">
        <f t="shared" si="31"/>
        <v>0</v>
      </c>
      <c r="AP33" s="42">
        <f t="shared" si="32"/>
        <v>0</v>
      </c>
      <c r="AQ33" s="42">
        <f t="shared" si="33"/>
        <v>0</v>
      </c>
      <c r="AR33" s="42">
        <f t="shared" si="34"/>
        <v>0</v>
      </c>
      <c r="AS33" s="42">
        <f t="shared" si="35"/>
        <v>0</v>
      </c>
      <c r="AT33" s="42">
        <f t="shared" si="36"/>
        <v>0</v>
      </c>
      <c r="AU33" s="42">
        <f t="shared" si="37"/>
        <v>0</v>
      </c>
      <c r="AV33" s="42">
        <f t="shared" si="38"/>
        <v>0</v>
      </c>
      <c r="AW33" s="42">
        <f t="shared" si="39"/>
        <v>0</v>
      </c>
      <c r="AX33" s="42">
        <f t="shared" si="40"/>
        <v>0</v>
      </c>
      <c r="AY33" s="42">
        <f t="shared" si="41"/>
        <v>0</v>
      </c>
      <c r="AZ33" s="42">
        <f t="shared" si="42"/>
        <v>0</v>
      </c>
      <c r="BA33" s="42">
        <f t="shared" si="43"/>
        <v>0</v>
      </c>
      <c r="BB33" s="42">
        <f t="shared" si="44"/>
        <v>0</v>
      </c>
      <c r="BC33" s="42">
        <f t="shared" si="45"/>
        <v>0</v>
      </c>
      <c r="BD33" s="42">
        <f t="shared" si="46"/>
        <v>0</v>
      </c>
      <c r="BE33" s="42">
        <f t="shared" si="47"/>
        <v>0</v>
      </c>
      <c r="BF33" s="42">
        <f t="shared" si="48"/>
        <v>0</v>
      </c>
      <c r="BG33" s="42">
        <f t="shared" si="49"/>
        <v>0</v>
      </c>
      <c r="BH33" s="42">
        <f t="shared" si="50"/>
        <v>0</v>
      </c>
      <c r="BI33" s="42">
        <f t="shared" si="51"/>
        <v>0</v>
      </c>
      <c r="BJ33" s="42">
        <f t="shared" si="52"/>
        <v>0</v>
      </c>
      <c r="BK33" s="42">
        <f t="shared" si="53"/>
        <v>0</v>
      </c>
      <c r="BL33" s="42">
        <f t="shared" si="54"/>
        <v>0</v>
      </c>
      <c r="BM33" s="42">
        <f t="shared" si="55"/>
        <v>0</v>
      </c>
      <c r="BN33" s="42">
        <f t="shared" si="56"/>
        <v>0</v>
      </c>
      <c r="BO33" s="42">
        <f t="shared" si="57"/>
        <v>0</v>
      </c>
      <c r="BP33" s="42">
        <f t="shared" si="58"/>
        <v>0</v>
      </c>
      <c r="BQ33" s="42">
        <f t="shared" si="59"/>
        <v>0</v>
      </c>
      <c r="BR33" s="42">
        <f t="shared" si="60"/>
        <v>0</v>
      </c>
      <c r="BS33" s="42">
        <f t="shared" si="61"/>
        <v>0</v>
      </c>
      <c r="BT33" s="42">
        <f t="shared" si="62"/>
        <v>0</v>
      </c>
      <c r="BU33" s="42">
        <f t="shared" si="63"/>
        <v>0</v>
      </c>
      <c r="BV33" s="42">
        <f t="shared" si="64"/>
        <v>0</v>
      </c>
      <c r="BW33" s="42">
        <f t="shared" si="65"/>
        <v>0</v>
      </c>
      <c r="BX33" s="42">
        <f t="shared" si="66"/>
        <v>0</v>
      </c>
      <c r="BY33" s="42">
        <f t="shared" si="67"/>
        <v>0</v>
      </c>
      <c r="BZ33" s="42">
        <f t="shared" si="68"/>
        <v>0</v>
      </c>
      <c r="CA33" s="42">
        <f t="shared" si="69"/>
        <v>0</v>
      </c>
      <c r="CB33" s="42">
        <f t="shared" si="70"/>
        <v>0</v>
      </c>
      <c r="CC33" s="42">
        <f t="shared" si="71"/>
        <v>0</v>
      </c>
      <c r="CD33" s="42">
        <f t="shared" si="72"/>
        <v>0</v>
      </c>
      <c r="CE33" s="42">
        <f t="shared" si="73"/>
        <v>0</v>
      </c>
      <c r="CF33" s="42">
        <f t="shared" si="74"/>
        <v>0</v>
      </c>
      <c r="CG33" s="42">
        <f t="shared" si="75"/>
        <v>0</v>
      </c>
      <c r="CH33" s="42">
        <f t="shared" si="76"/>
        <v>0</v>
      </c>
      <c r="CI33" s="42">
        <f t="shared" si="77"/>
        <v>0</v>
      </c>
      <c r="CJ33" s="42">
        <f t="shared" si="78"/>
        <v>0</v>
      </c>
      <c r="CK33" s="42">
        <f t="shared" si="79"/>
        <v>0</v>
      </c>
      <c r="CL33" s="42">
        <f t="shared" si="80"/>
        <v>0</v>
      </c>
      <c r="CM33" s="42">
        <f t="shared" si="81"/>
        <v>0</v>
      </c>
      <c r="CN33" s="42">
        <f t="shared" si="82"/>
        <v>0</v>
      </c>
      <c r="CO33" s="42">
        <f t="shared" si="83"/>
        <v>0</v>
      </c>
      <c r="CP33" s="42">
        <f t="shared" si="84"/>
        <v>0</v>
      </c>
      <c r="CQ33" s="42">
        <f t="shared" si="85"/>
        <v>0</v>
      </c>
      <c r="CR33" s="42">
        <f t="shared" si="86"/>
        <v>0</v>
      </c>
      <c r="CS33" s="42">
        <f t="shared" si="87"/>
        <v>0</v>
      </c>
      <c r="CT33" s="42">
        <f t="shared" si="88"/>
        <v>0</v>
      </c>
      <c r="CU33" s="42">
        <f t="shared" si="89"/>
        <v>0</v>
      </c>
      <c r="CV33" s="42">
        <f t="shared" si="90"/>
        <v>0</v>
      </c>
      <c r="CW33" s="42">
        <f t="shared" si="91"/>
        <v>0</v>
      </c>
      <c r="CX33" s="42">
        <f t="shared" si="92"/>
        <v>0</v>
      </c>
      <c r="CY33" s="42">
        <f t="shared" si="93"/>
        <v>0</v>
      </c>
      <c r="CZ33" s="42">
        <f t="shared" si="94"/>
        <v>0</v>
      </c>
      <c r="DA33" s="42">
        <f t="shared" si="95"/>
        <v>0</v>
      </c>
      <c r="DB33" s="42">
        <f t="shared" si="96"/>
        <v>0</v>
      </c>
      <c r="DC33" s="42">
        <f t="shared" si="97"/>
        <v>0</v>
      </c>
      <c r="DD33" s="42">
        <f t="shared" si="98"/>
        <v>0</v>
      </c>
      <c r="DE33" s="42">
        <f t="shared" si="99"/>
        <v>0</v>
      </c>
      <c r="DF33" s="42">
        <f t="shared" si="100"/>
        <v>0</v>
      </c>
      <c r="DG33" s="42">
        <f t="shared" si="101"/>
        <v>0</v>
      </c>
      <c r="DH33" s="42">
        <f t="shared" si="102"/>
        <v>0</v>
      </c>
      <c r="DI33" s="42">
        <f t="shared" si="103"/>
        <v>0</v>
      </c>
      <c r="DJ33" s="42">
        <f t="shared" si="104"/>
        <v>0</v>
      </c>
      <c r="DK33" s="42">
        <f t="shared" si="105"/>
        <v>0</v>
      </c>
      <c r="DL33" s="42">
        <f t="shared" si="106"/>
        <v>0</v>
      </c>
      <c r="DM33" s="42">
        <f t="shared" si="107"/>
        <v>0</v>
      </c>
      <c r="DN33" s="42">
        <f t="shared" si="108"/>
        <v>0</v>
      </c>
      <c r="DO33" s="42">
        <f t="shared" si="109"/>
        <v>0</v>
      </c>
      <c r="DP33" s="42">
        <f t="shared" si="110"/>
        <v>0</v>
      </c>
      <c r="DQ33" s="42">
        <f t="shared" si="111"/>
        <v>0</v>
      </c>
      <c r="DR33" s="42">
        <f t="shared" si="112"/>
        <v>0</v>
      </c>
      <c r="DS33" s="42">
        <f t="shared" si="113"/>
        <v>0</v>
      </c>
      <c r="DT33" s="42">
        <f t="shared" si="114"/>
        <v>0</v>
      </c>
      <c r="DU33" s="42">
        <f t="shared" si="115"/>
        <v>0</v>
      </c>
      <c r="DV33" s="42">
        <f t="shared" si="116"/>
        <v>0</v>
      </c>
      <c r="DW33" s="42">
        <f t="shared" si="117"/>
        <v>0</v>
      </c>
      <c r="DX33" s="42">
        <f t="shared" si="118"/>
        <v>0</v>
      </c>
      <c r="DY33" s="42">
        <f t="shared" si="119"/>
        <v>0</v>
      </c>
      <c r="DZ33" s="42">
        <f t="shared" si="120"/>
        <v>0</v>
      </c>
      <c r="EA33" s="42">
        <f t="shared" si="121"/>
        <v>0</v>
      </c>
      <c r="EB33" s="42">
        <f t="shared" si="122"/>
        <v>0</v>
      </c>
      <c r="EC33" s="42">
        <f t="shared" si="123"/>
        <v>0</v>
      </c>
      <c r="ED33" s="42">
        <f t="shared" si="124"/>
        <v>0</v>
      </c>
      <c r="EE33" s="42">
        <f t="shared" si="125"/>
        <v>0</v>
      </c>
      <c r="EF33" s="42">
        <f t="shared" si="126"/>
        <v>0</v>
      </c>
      <c r="EG33" s="42">
        <f t="shared" si="127"/>
        <v>0</v>
      </c>
      <c r="EH33" s="42">
        <f t="shared" si="128"/>
        <v>0</v>
      </c>
      <c r="EI33" s="42">
        <f t="shared" si="129"/>
        <v>0</v>
      </c>
      <c r="EJ33" s="42">
        <f t="shared" si="130"/>
        <v>0</v>
      </c>
      <c r="EK33" s="42">
        <f t="shared" si="131"/>
        <v>0</v>
      </c>
      <c r="EL33" s="42">
        <f t="shared" si="132"/>
        <v>0</v>
      </c>
      <c r="EM33" s="42">
        <f t="shared" si="133"/>
        <v>0</v>
      </c>
      <c r="EN33" s="42">
        <f t="shared" si="134"/>
        <v>0</v>
      </c>
      <c r="EO33" s="42">
        <f t="shared" si="135"/>
        <v>0</v>
      </c>
      <c r="EP33" s="42"/>
      <c r="EQ33" s="42" t="str">
        <f t="shared" si="136"/>
        <v>Ноль</v>
      </c>
      <c r="ER33" s="42" t="str">
        <f t="shared" si="137"/>
        <v>Ноль</v>
      </c>
      <c r="ES33" s="42"/>
      <c r="ET33" s="42">
        <f t="shared" si="138"/>
        <v>0</v>
      </c>
      <c r="EU33" s="42" t="e">
        <f>IF(J33=#REF!,IF(H33&lt;#REF!,#REF!,EY33),#REF!)</f>
        <v>#REF!</v>
      </c>
      <c r="EV33" s="42" t="e">
        <f>IF(J33=#REF!,IF(H33&lt;#REF!,0,1))</f>
        <v>#REF!</v>
      </c>
      <c r="EW33" s="42" t="e">
        <f>IF(AND(ET33&gt;=21,ET33&lt;&gt;0),ET33,IF(J33&lt;#REF!,"СТОП",EU33+EV33))</f>
        <v>#REF!</v>
      </c>
      <c r="EX33" s="42"/>
      <c r="EY33" s="42">
        <v>15</v>
      </c>
      <c r="EZ33" s="42">
        <v>16</v>
      </c>
      <c r="FA33" s="42"/>
      <c r="FB33" s="44">
        <f t="shared" si="139"/>
        <v>0</v>
      </c>
      <c r="FC33" s="44">
        <f t="shared" si="140"/>
        <v>0</v>
      </c>
      <c r="FD33" s="44">
        <f t="shared" si="141"/>
        <v>0</v>
      </c>
      <c r="FE33" s="44">
        <f t="shared" si="142"/>
        <v>0</v>
      </c>
      <c r="FF33" s="44">
        <f t="shared" si="143"/>
        <v>0</v>
      </c>
      <c r="FG33" s="44">
        <f t="shared" si="144"/>
        <v>0</v>
      </c>
      <c r="FH33" s="44">
        <f t="shared" si="145"/>
        <v>0</v>
      </c>
      <c r="FI33" s="44">
        <f t="shared" si="146"/>
        <v>0</v>
      </c>
      <c r="FJ33" s="44">
        <f t="shared" si="147"/>
        <v>0</v>
      </c>
      <c r="FK33" s="44">
        <f t="shared" si="148"/>
        <v>0</v>
      </c>
      <c r="FL33" s="44">
        <f t="shared" si="149"/>
        <v>0</v>
      </c>
      <c r="FM33" s="44">
        <f t="shared" si="150"/>
        <v>0</v>
      </c>
      <c r="FN33" s="44">
        <f t="shared" si="151"/>
        <v>0</v>
      </c>
      <c r="FO33" s="44">
        <f t="shared" si="152"/>
        <v>0</v>
      </c>
      <c r="FP33" s="44">
        <f t="shared" si="153"/>
        <v>0</v>
      </c>
      <c r="FQ33" s="44">
        <f t="shared" si="154"/>
        <v>0</v>
      </c>
      <c r="FR33" s="44">
        <f t="shared" si="155"/>
        <v>0</v>
      </c>
      <c r="FS33" s="44">
        <f t="shared" si="156"/>
        <v>0</v>
      </c>
      <c r="FT33" s="44">
        <f t="shared" si="157"/>
        <v>0</v>
      </c>
      <c r="FU33" s="44">
        <f t="shared" si="158"/>
        <v>0</v>
      </c>
      <c r="FV33" s="44">
        <f t="shared" si="159"/>
        <v>0</v>
      </c>
      <c r="FW33" s="44">
        <f t="shared" si="160"/>
        <v>0</v>
      </c>
      <c r="FX33" s="44">
        <f t="shared" si="161"/>
        <v>0</v>
      </c>
      <c r="FY33" s="44">
        <f t="shared" si="162"/>
        <v>0</v>
      </c>
      <c r="FZ33" s="44">
        <f t="shared" si="163"/>
        <v>0</v>
      </c>
      <c r="GA33" s="44">
        <f t="shared" si="164"/>
        <v>0</v>
      </c>
      <c r="GB33" s="44">
        <f t="shared" si="165"/>
        <v>0</v>
      </c>
      <c r="GC33" s="44">
        <f t="shared" si="166"/>
        <v>0</v>
      </c>
      <c r="GD33" s="44">
        <f t="shared" si="167"/>
        <v>0</v>
      </c>
      <c r="GE33" s="44">
        <f t="shared" si="168"/>
        <v>0</v>
      </c>
      <c r="GF33" s="44">
        <f t="shared" si="169"/>
        <v>0</v>
      </c>
      <c r="GG33" s="44">
        <f t="shared" si="170"/>
        <v>0</v>
      </c>
      <c r="GH33" s="44">
        <f t="shared" si="171"/>
        <v>0</v>
      </c>
      <c r="GI33" s="44">
        <f t="shared" si="172"/>
        <v>0</v>
      </c>
      <c r="GJ33" s="44">
        <f t="shared" si="173"/>
        <v>0</v>
      </c>
      <c r="GK33" s="44">
        <f t="shared" si="174"/>
        <v>0</v>
      </c>
      <c r="GL33" s="44">
        <f t="shared" si="175"/>
        <v>0</v>
      </c>
      <c r="GM33" s="44">
        <f t="shared" si="176"/>
        <v>0</v>
      </c>
      <c r="GN33" s="44">
        <f t="shared" si="177"/>
        <v>0</v>
      </c>
      <c r="GO33" s="44">
        <f t="shared" si="178"/>
        <v>0</v>
      </c>
      <c r="GP33" s="44">
        <f t="shared" si="179"/>
        <v>0</v>
      </c>
      <c r="GQ33" s="44">
        <f t="shared" si="180"/>
        <v>0</v>
      </c>
      <c r="GR33" s="44">
        <f t="shared" si="181"/>
        <v>0</v>
      </c>
      <c r="GS33" s="44">
        <f t="shared" si="182"/>
        <v>0</v>
      </c>
      <c r="GT33" s="44">
        <f t="shared" si="183"/>
        <v>0</v>
      </c>
      <c r="GU33" s="44">
        <f t="shared" si="184"/>
        <v>0</v>
      </c>
      <c r="GV33" s="44">
        <f t="shared" si="185"/>
        <v>0</v>
      </c>
      <c r="GW33" s="44">
        <f t="shared" si="186"/>
        <v>0</v>
      </c>
      <c r="GX33" s="44">
        <f t="shared" si="187"/>
        <v>0</v>
      </c>
      <c r="GY33" s="44">
        <f t="shared" si="188"/>
        <v>0</v>
      </c>
      <c r="GZ33" s="44">
        <f t="shared" si="189"/>
        <v>0</v>
      </c>
      <c r="HA33" s="44">
        <f t="shared" si="190"/>
        <v>0</v>
      </c>
      <c r="HB33" s="44">
        <f t="shared" si="191"/>
        <v>0</v>
      </c>
      <c r="HC33" s="44">
        <f t="shared" si="192"/>
        <v>0</v>
      </c>
      <c r="HD33" s="44">
        <f t="shared" si="193"/>
        <v>0</v>
      </c>
      <c r="HE33" s="44">
        <f t="shared" si="194"/>
        <v>0</v>
      </c>
      <c r="HF33" s="44">
        <f t="shared" si="195"/>
        <v>0</v>
      </c>
      <c r="HG33" s="44">
        <f t="shared" si="196"/>
        <v>0</v>
      </c>
      <c r="HH33" s="44">
        <f t="shared" si="197"/>
        <v>0</v>
      </c>
      <c r="HI33" s="44">
        <f t="shared" si="198"/>
        <v>0</v>
      </c>
      <c r="HJ33" s="44">
        <f t="shared" si="199"/>
        <v>0</v>
      </c>
      <c r="HK33" s="44">
        <f t="shared" si="200"/>
        <v>0</v>
      </c>
      <c r="HL33" s="44">
        <f t="shared" si="201"/>
        <v>0</v>
      </c>
      <c r="HM33" s="44">
        <f t="shared" si="202"/>
        <v>0</v>
      </c>
      <c r="HN33" s="44">
        <f t="shared" si="203"/>
        <v>0</v>
      </c>
      <c r="HO33" s="44">
        <f t="shared" si="204"/>
        <v>0</v>
      </c>
      <c r="HP33" s="44">
        <f t="shared" si="205"/>
        <v>0</v>
      </c>
      <c r="HQ33" s="44">
        <f t="shared" si="206"/>
        <v>0</v>
      </c>
      <c r="HR33" s="44">
        <f t="shared" si="207"/>
        <v>0</v>
      </c>
      <c r="HS33" s="44">
        <f t="shared" si="208"/>
        <v>0</v>
      </c>
      <c r="HT33" s="44">
        <f t="shared" si="209"/>
        <v>0</v>
      </c>
      <c r="HU33" s="44">
        <f t="shared" si="210"/>
        <v>0</v>
      </c>
      <c r="HV33" s="44">
        <f t="shared" si="211"/>
        <v>0</v>
      </c>
      <c r="HW33" s="44">
        <f t="shared" si="212"/>
        <v>0</v>
      </c>
      <c r="HX33" s="44">
        <f t="shared" si="213"/>
        <v>0</v>
      </c>
      <c r="HY33" s="44">
        <f t="shared" si="214"/>
        <v>0</v>
      </c>
      <c r="HZ33" s="44">
        <f t="shared" si="215"/>
        <v>0</v>
      </c>
      <c r="IA33" s="44">
        <f t="shared" si="216"/>
        <v>0</v>
      </c>
      <c r="IB33" s="44">
        <f t="shared" si="217"/>
        <v>0</v>
      </c>
      <c r="IC33" s="44">
        <f t="shared" si="218"/>
        <v>0</v>
      </c>
      <c r="ID33" s="44">
        <f t="shared" si="219"/>
        <v>0</v>
      </c>
      <c r="IE33" s="44">
        <f t="shared" si="220"/>
        <v>0</v>
      </c>
      <c r="IF33" s="44">
        <f t="shared" si="221"/>
        <v>0</v>
      </c>
      <c r="IG33" s="44">
        <f t="shared" si="222"/>
        <v>0</v>
      </c>
      <c r="IH33" s="44">
        <f t="shared" si="223"/>
        <v>0</v>
      </c>
      <c r="II33" s="44">
        <f t="shared" si="224"/>
        <v>0</v>
      </c>
      <c r="IJ33" s="44">
        <f t="shared" si="225"/>
        <v>0</v>
      </c>
      <c r="IK33" s="44">
        <f t="shared" si="226"/>
        <v>0</v>
      </c>
      <c r="IL33" s="44">
        <f t="shared" si="227"/>
        <v>0</v>
      </c>
      <c r="IM33" s="44">
        <f t="shared" si="228"/>
        <v>0</v>
      </c>
      <c r="IN33" s="44">
        <f t="shared" si="229"/>
        <v>0</v>
      </c>
      <c r="IO33" s="44">
        <f t="shared" si="230"/>
        <v>0</v>
      </c>
      <c r="IP33" s="42"/>
      <c r="IQ33" s="42"/>
      <c r="IR33" s="42"/>
      <c r="IS33" s="42"/>
      <c r="IT33" s="42"/>
      <c r="IU33" s="42"/>
      <c r="IV33" s="70"/>
      <c r="IW33" s="71"/>
    </row>
    <row r="34" spans="1:257" s="3" customFormat="1" ht="115.2" thickBot="1" x14ac:dyDescent="2">
      <c r="A34" s="72"/>
      <c r="B34" s="83"/>
      <c r="C34" s="76"/>
      <c r="D34" s="77"/>
      <c r="E34" s="60"/>
      <c r="F34" s="46"/>
      <c r="G34" s="39">
        <f t="shared" si="0"/>
        <v>0</v>
      </c>
      <c r="H34" s="47"/>
      <c r="I34" s="39">
        <f t="shared" si="1"/>
        <v>0</v>
      </c>
      <c r="J34" s="45">
        <f t="shared" si="2"/>
        <v>0</v>
      </c>
      <c r="K34" s="41">
        <f t="shared" si="3"/>
        <v>0</v>
      </c>
      <c r="L34" s="42"/>
      <c r="M34" s="43"/>
      <c r="N34" s="42">
        <f t="shared" si="4"/>
        <v>0</v>
      </c>
      <c r="O34" s="42">
        <f t="shared" si="5"/>
        <v>0</v>
      </c>
      <c r="P34" s="42">
        <f t="shared" si="6"/>
        <v>0</v>
      </c>
      <c r="Q34" s="42">
        <f t="shared" si="7"/>
        <v>0</v>
      </c>
      <c r="R34" s="42">
        <f t="shared" si="8"/>
        <v>0</v>
      </c>
      <c r="S34" s="42">
        <f t="shared" si="9"/>
        <v>0</v>
      </c>
      <c r="T34" s="42">
        <f t="shared" si="10"/>
        <v>0</v>
      </c>
      <c r="U34" s="42">
        <f t="shared" si="11"/>
        <v>0</v>
      </c>
      <c r="V34" s="42">
        <f t="shared" si="12"/>
        <v>0</v>
      </c>
      <c r="W34" s="42">
        <f t="shared" si="13"/>
        <v>0</v>
      </c>
      <c r="X34" s="42">
        <f t="shared" si="14"/>
        <v>0</v>
      </c>
      <c r="Y34" s="42">
        <f t="shared" si="15"/>
        <v>0</v>
      </c>
      <c r="Z34" s="42">
        <f t="shared" si="16"/>
        <v>0</v>
      </c>
      <c r="AA34" s="42">
        <f t="shared" si="17"/>
        <v>0</v>
      </c>
      <c r="AB34" s="42">
        <f t="shared" si="18"/>
        <v>0</v>
      </c>
      <c r="AC34" s="42">
        <f t="shared" si="19"/>
        <v>0</v>
      </c>
      <c r="AD34" s="42">
        <f t="shared" si="20"/>
        <v>0</v>
      </c>
      <c r="AE34" s="42">
        <f t="shared" si="21"/>
        <v>0</v>
      </c>
      <c r="AF34" s="42">
        <f t="shared" si="22"/>
        <v>0</v>
      </c>
      <c r="AG34" s="42">
        <f t="shared" si="23"/>
        <v>0</v>
      </c>
      <c r="AH34" s="42">
        <f t="shared" si="24"/>
        <v>0</v>
      </c>
      <c r="AI34" s="42">
        <f t="shared" si="25"/>
        <v>0</v>
      </c>
      <c r="AJ34" s="42">
        <f t="shared" si="26"/>
        <v>0</v>
      </c>
      <c r="AK34" s="42">
        <f t="shared" si="27"/>
        <v>0</v>
      </c>
      <c r="AL34" s="42">
        <f t="shared" si="28"/>
        <v>0</v>
      </c>
      <c r="AM34" s="42">
        <f t="shared" si="29"/>
        <v>0</v>
      </c>
      <c r="AN34" s="42">
        <f t="shared" si="30"/>
        <v>0</v>
      </c>
      <c r="AO34" s="42">
        <f t="shared" si="31"/>
        <v>0</v>
      </c>
      <c r="AP34" s="42">
        <f t="shared" si="32"/>
        <v>0</v>
      </c>
      <c r="AQ34" s="42">
        <f t="shared" si="33"/>
        <v>0</v>
      </c>
      <c r="AR34" s="42">
        <f t="shared" si="34"/>
        <v>0</v>
      </c>
      <c r="AS34" s="42">
        <f t="shared" si="35"/>
        <v>0</v>
      </c>
      <c r="AT34" s="42">
        <f t="shared" si="36"/>
        <v>0</v>
      </c>
      <c r="AU34" s="42">
        <f t="shared" si="37"/>
        <v>0</v>
      </c>
      <c r="AV34" s="42">
        <f t="shared" si="38"/>
        <v>0</v>
      </c>
      <c r="AW34" s="42">
        <f t="shared" si="39"/>
        <v>0</v>
      </c>
      <c r="AX34" s="42">
        <f t="shared" si="40"/>
        <v>0</v>
      </c>
      <c r="AY34" s="42">
        <f t="shared" si="41"/>
        <v>0</v>
      </c>
      <c r="AZ34" s="42">
        <f t="shared" si="42"/>
        <v>0</v>
      </c>
      <c r="BA34" s="42">
        <f t="shared" si="43"/>
        <v>0</v>
      </c>
      <c r="BB34" s="42">
        <f t="shared" si="44"/>
        <v>0</v>
      </c>
      <c r="BC34" s="42">
        <f t="shared" si="45"/>
        <v>0</v>
      </c>
      <c r="BD34" s="42">
        <f t="shared" si="46"/>
        <v>0</v>
      </c>
      <c r="BE34" s="42">
        <f t="shared" si="47"/>
        <v>0</v>
      </c>
      <c r="BF34" s="42">
        <f t="shared" si="48"/>
        <v>0</v>
      </c>
      <c r="BG34" s="42">
        <f t="shared" si="49"/>
        <v>0</v>
      </c>
      <c r="BH34" s="42">
        <f t="shared" si="50"/>
        <v>0</v>
      </c>
      <c r="BI34" s="42">
        <f t="shared" si="51"/>
        <v>0</v>
      </c>
      <c r="BJ34" s="42">
        <f t="shared" si="52"/>
        <v>0</v>
      </c>
      <c r="BK34" s="42">
        <f t="shared" si="53"/>
        <v>0</v>
      </c>
      <c r="BL34" s="42">
        <f t="shared" si="54"/>
        <v>0</v>
      </c>
      <c r="BM34" s="42">
        <f t="shared" si="55"/>
        <v>0</v>
      </c>
      <c r="BN34" s="42">
        <f t="shared" si="56"/>
        <v>0</v>
      </c>
      <c r="BO34" s="42">
        <f t="shared" si="57"/>
        <v>0</v>
      </c>
      <c r="BP34" s="42">
        <f t="shared" si="58"/>
        <v>0</v>
      </c>
      <c r="BQ34" s="42">
        <f t="shared" si="59"/>
        <v>0</v>
      </c>
      <c r="BR34" s="42">
        <f t="shared" si="60"/>
        <v>0</v>
      </c>
      <c r="BS34" s="42">
        <f t="shared" si="61"/>
        <v>0</v>
      </c>
      <c r="BT34" s="42">
        <f t="shared" si="62"/>
        <v>0</v>
      </c>
      <c r="BU34" s="42">
        <f t="shared" si="63"/>
        <v>0</v>
      </c>
      <c r="BV34" s="42">
        <f t="shared" si="64"/>
        <v>0</v>
      </c>
      <c r="BW34" s="42">
        <f t="shared" si="65"/>
        <v>0</v>
      </c>
      <c r="BX34" s="42">
        <f t="shared" si="66"/>
        <v>0</v>
      </c>
      <c r="BY34" s="42">
        <f t="shared" si="67"/>
        <v>0</v>
      </c>
      <c r="BZ34" s="42">
        <f t="shared" si="68"/>
        <v>0</v>
      </c>
      <c r="CA34" s="42">
        <f t="shared" si="69"/>
        <v>0</v>
      </c>
      <c r="CB34" s="42">
        <f t="shared" si="70"/>
        <v>0</v>
      </c>
      <c r="CC34" s="42">
        <f t="shared" si="71"/>
        <v>0</v>
      </c>
      <c r="CD34" s="42">
        <f t="shared" si="72"/>
        <v>0</v>
      </c>
      <c r="CE34" s="42">
        <f t="shared" si="73"/>
        <v>0</v>
      </c>
      <c r="CF34" s="42">
        <f t="shared" si="74"/>
        <v>0</v>
      </c>
      <c r="CG34" s="42">
        <f t="shared" si="75"/>
        <v>0</v>
      </c>
      <c r="CH34" s="42">
        <f t="shared" si="76"/>
        <v>0</v>
      </c>
      <c r="CI34" s="42">
        <f t="shared" si="77"/>
        <v>0</v>
      </c>
      <c r="CJ34" s="42">
        <f t="shared" si="78"/>
        <v>0</v>
      </c>
      <c r="CK34" s="42">
        <f t="shared" si="79"/>
        <v>0</v>
      </c>
      <c r="CL34" s="42">
        <f t="shared" si="80"/>
        <v>0</v>
      </c>
      <c r="CM34" s="42">
        <f t="shared" si="81"/>
        <v>0</v>
      </c>
      <c r="CN34" s="42">
        <f t="shared" si="82"/>
        <v>0</v>
      </c>
      <c r="CO34" s="42">
        <f t="shared" si="83"/>
        <v>0</v>
      </c>
      <c r="CP34" s="42">
        <f t="shared" si="84"/>
        <v>0</v>
      </c>
      <c r="CQ34" s="42">
        <f t="shared" si="85"/>
        <v>0</v>
      </c>
      <c r="CR34" s="42">
        <f t="shared" si="86"/>
        <v>0</v>
      </c>
      <c r="CS34" s="42">
        <f t="shared" si="87"/>
        <v>0</v>
      </c>
      <c r="CT34" s="42">
        <f t="shared" si="88"/>
        <v>0</v>
      </c>
      <c r="CU34" s="42">
        <f t="shared" si="89"/>
        <v>0</v>
      </c>
      <c r="CV34" s="42">
        <f t="shared" si="90"/>
        <v>0</v>
      </c>
      <c r="CW34" s="42">
        <f t="shared" si="91"/>
        <v>0</v>
      </c>
      <c r="CX34" s="42">
        <f t="shared" si="92"/>
        <v>0</v>
      </c>
      <c r="CY34" s="42">
        <f t="shared" si="93"/>
        <v>0</v>
      </c>
      <c r="CZ34" s="42">
        <f t="shared" si="94"/>
        <v>0</v>
      </c>
      <c r="DA34" s="42">
        <f t="shared" si="95"/>
        <v>0</v>
      </c>
      <c r="DB34" s="42">
        <f t="shared" si="96"/>
        <v>0</v>
      </c>
      <c r="DC34" s="42">
        <f t="shared" si="97"/>
        <v>0</v>
      </c>
      <c r="DD34" s="42">
        <f t="shared" si="98"/>
        <v>0</v>
      </c>
      <c r="DE34" s="42">
        <f t="shared" si="99"/>
        <v>0</v>
      </c>
      <c r="DF34" s="42">
        <f t="shared" si="100"/>
        <v>0</v>
      </c>
      <c r="DG34" s="42">
        <f t="shared" si="101"/>
        <v>0</v>
      </c>
      <c r="DH34" s="42">
        <f t="shared" si="102"/>
        <v>0</v>
      </c>
      <c r="DI34" s="42">
        <f t="shared" si="103"/>
        <v>0</v>
      </c>
      <c r="DJ34" s="42">
        <f t="shared" si="104"/>
        <v>0</v>
      </c>
      <c r="DK34" s="42">
        <f t="shared" si="105"/>
        <v>0</v>
      </c>
      <c r="DL34" s="42">
        <f t="shared" si="106"/>
        <v>0</v>
      </c>
      <c r="DM34" s="42">
        <f t="shared" si="107"/>
        <v>0</v>
      </c>
      <c r="DN34" s="42">
        <f t="shared" si="108"/>
        <v>0</v>
      </c>
      <c r="DO34" s="42">
        <f t="shared" si="109"/>
        <v>0</v>
      </c>
      <c r="DP34" s="42">
        <f t="shared" si="110"/>
        <v>0</v>
      </c>
      <c r="DQ34" s="42">
        <f t="shared" si="111"/>
        <v>0</v>
      </c>
      <c r="DR34" s="42">
        <f t="shared" si="112"/>
        <v>0</v>
      </c>
      <c r="DS34" s="42">
        <f t="shared" si="113"/>
        <v>0</v>
      </c>
      <c r="DT34" s="42">
        <f t="shared" si="114"/>
        <v>0</v>
      </c>
      <c r="DU34" s="42">
        <f t="shared" si="115"/>
        <v>0</v>
      </c>
      <c r="DV34" s="42">
        <f t="shared" si="116"/>
        <v>0</v>
      </c>
      <c r="DW34" s="42">
        <f t="shared" si="117"/>
        <v>0</v>
      </c>
      <c r="DX34" s="42">
        <f t="shared" si="118"/>
        <v>0</v>
      </c>
      <c r="DY34" s="42">
        <f t="shared" si="119"/>
        <v>0</v>
      </c>
      <c r="DZ34" s="42">
        <f t="shared" si="120"/>
        <v>0</v>
      </c>
      <c r="EA34" s="42">
        <f t="shared" si="121"/>
        <v>0</v>
      </c>
      <c r="EB34" s="42">
        <f t="shared" si="122"/>
        <v>0</v>
      </c>
      <c r="EC34" s="42">
        <f t="shared" si="123"/>
        <v>0</v>
      </c>
      <c r="ED34" s="42">
        <f t="shared" si="124"/>
        <v>0</v>
      </c>
      <c r="EE34" s="42">
        <f t="shared" si="125"/>
        <v>0</v>
      </c>
      <c r="EF34" s="42">
        <f t="shared" si="126"/>
        <v>0</v>
      </c>
      <c r="EG34" s="42">
        <f t="shared" si="127"/>
        <v>0</v>
      </c>
      <c r="EH34" s="42">
        <f t="shared" si="128"/>
        <v>0</v>
      </c>
      <c r="EI34" s="42">
        <f t="shared" si="129"/>
        <v>0</v>
      </c>
      <c r="EJ34" s="42">
        <f t="shared" si="130"/>
        <v>0</v>
      </c>
      <c r="EK34" s="42">
        <f t="shared" si="131"/>
        <v>0</v>
      </c>
      <c r="EL34" s="42">
        <f t="shared" si="132"/>
        <v>0</v>
      </c>
      <c r="EM34" s="42">
        <f t="shared" si="133"/>
        <v>0</v>
      </c>
      <c r="EN34" s="42">
        <f t="shared" si="134"/>
        <v>0</v>
      </c>
      <c r="EO34" s="42">
        <f t="shared" si="135"/>
        <v>0</v>
      </c>
      <c r="EP34" s="42"/>
      <c r="EQ34" s="42" t="str">
        <f t="shared" si="136"/>
        <v>Ноль</v>
      </c>
      <c r="ER34" s="42" t="str">
        <f t="shared" si="137"/>
        <v>Ноль</v>
      </c>
      <c r="ES34" s="42"/>
      <c r="ET34" s="42">
        <f t="shared" si="138"/>
        <v>0</v>
      </c>
      <c r="EU34" s="42" t="e">
        <f>IF(J34=#REF!,IF(H34&lt;#REF!,#REF!,EY34),#REF!)</f>
        <v>#REF!</v>
      </c>
      <c r="EV34" s="42" t="e">
        <f>IF(J34=#REF!,IF(H34&lt;#REF!,0,1))</f>
        <v>#REF!</v>
      </c>
      <c r="EW34" s="42" t="e">
        <f>IF(AND(ET34&gt;=21,ET34&lt;&gt;0),ET34,IF(J34&lt;#REF!,"СТОП",EU34+EV34))</f>
        <v>#REF!</v>
      </c>
      <c r="EX34" s="42"/>
      <c r="EY34" s="42">
        <v>5</v>
      </c>
      <c r="EZ34" s="42">
        <v>6</v>
      </c>
      <c r="FA34" s="42"/>
      <c r="FB34" s="44">
        <f t="shared" si="139"/>
        <v>0</v>
      </c>
      <c r="FC34" s="44">
        <f t="shared" si="140"/>
        <v>0</v>
      </c>
      <c r="FD34" s="44">
        <f t="shared" si="141"/>
        <v>0</v>
      </c>
      <c r="FE34" s="44">
        <f t="shared" si="142"/>
        <v>0</v>
      </c>
      <c r="FF34" s="44">
        <f t="shared" si="143"/>
        <v>0</v>
      </c>
      <c r="FG34" s="44">
        <f t="shared" si="144"/>
        <v>0</v>
      </c>
      <c r="FH34" s="44">
        <f t="shared" si="145"/>
        <v>0</v>
      </c>
      <c r="FI34" s="44">
        <f t="shared" si="146"/>
        <v>0</v>
      </c>
      <c r="FJ34" s="44">
        <f t="shared" si="147"/>
        <v>0</v>
      </c>
      <c r="FK34" s="44">
        <f t="shared" si="148"/>
        <v>0</v>
      </c>
      <c r="FL34" s="44">
        <f t="shared" si="149"/>
        <v>0</v>
      </c>
      <c r="FM34" s="44">
        <f t="shared" si="150"/>
        <v>0</v>
      </c>
      <c r="FN34" s="44">
        <f t="shared" si="151"/>
        <v>0</v>
      </c>
      <c r="FO34" s="44">
        <f t="shared" si="152"/>
        <v>0</v>
      </c>
      <c r="FP34" s="44">
        <f t="shared" si="153"/>
        <v>0</v>
      </c>
      <c r="FQ34" s="44">
        <f t="shared" si="154"/>
        <v>0</v>
      </c>
      <c r="FR34" s="44">
        <f t="shared" si="155"/>
        <v>0</v>
      </c>
      <c r="FS34" s="44">
        <f t="shared" si="156"/>
        <v>0</v>
      </c>
      <c r="FT34" s="44">
        <f t="shared" si="157"/>
        <v>0</v>
      </c>
      <c r="FU34" s="44">
        <f t="shared" si="158"/>
        <v>0</v>
      </c>
      <c r="FV34" s="44">
        <f t="shared" si="159"/>
        <v>0</v>
      </c>
      <c r="FW34" s="44">
        <f t="shared" si="160"/>
        <v>0</v>
      </c>
      <c r="FX34" s="44">
        <f t="shared" si="161"/>
        <v>0</v>
      </c>
      <c r="FY34" s="44">
        <f t="shared" si="162"/>
        <v>0</v>
      </c>
      <c r="FZ34" s="44">
        <f t="shared" si="163"/>
        <v>0</v>
      </c>
      <c r="GA34" s="44">
        <f t="shared" si="164"/>
        <v>0</v>
      </c>
      <c r="GB34" s="44">
        <f t="shared" si="165"/>
        <v>0</v>
      </c>
      <c r="GC34" s="44">
        <f t="shared" si="166"/>
        <v>0</v>
      </c>
      <c r="GD34" s="44">
        <f t="shared" si="167"/>
        <v>0</v>
      </c>
      <c r="GE34" s="44">
        <f t="shared" si="168"/>
        <v>0</v>
      </c>
      <c r="GF34" s="44">
        <f t="shared" si="169"/>
        <v>0</v>
      </c>
      <c r="GG34" s="44">
        <f t="shared" si="170"/>
        <v>0</v>
      </c>
      <c r="GH34" s="44">
        <f t="shared" si="171"/>
        <v>0</v>
      </c>
      <c r="GI34" s="44">
        <f t="shared" si="172"/>
        <v>0</v>
      </c>
      <c r="GJ34" s="44">
        <f t="shared" si="173"/>
        <v>0</v>
      </c>
      <c r="GK34" s="44">
        <f t="shared" si="174"/>
        <v>0</v>
      </c>
      <c r="GL34" s="44">
        <f t="shared" si="175"/>
        <v>0</v>
      </c>
      <c r="GM34" s="44">
        <f t="shared" si="176"/>
        <v>0</v>
      </c>
      <c r="GN34" s="44">
        <f t="shared" si="177"/>
        <v>0</v>
      </c>
      <c r="GO34" s="44">
        <f t="shared" si="178"/>
        <v>0</v>
      </c>
      <c r="GP34" s="44">
        <f t="shared" si="179"/>
        <v>0</v>
      </c>
      <c r="GQ34" s="44">
        <f t="shared" si="180"/>
        <v>0</v>
      </c>
      <c r="GR34" s="44">
        <f t="shared" si="181"/>
        <v>0</v>
      </c>
      <c r="GS34" s="44">
        <f t="shared" si="182"/>
        <v>0</v>
      </c>
      <c r="GT34" s="44">
        <f t="shared" si="183"/>
        <v>0</v>
      </c>
      <c r="GU34" s="44">
        <f t="shared" si="184"/>
        <v>0</v>
      </c>
      <c r="GV34" s="44">
        <f t="shared" si="185"/>
        <v>0</v>
      </c>
      <c r="GW34" s="44">
        <f t="shared" si="186"/>
        <v>0</v>
      </c>
      <c r="GX34" s="44">
        <f t="shared" si="187"/>
        <v>0</v>
      </c>
      <c r="GY34" s="44">
        <f t="shared" si="188"/>
        <v>0</v>
      </c>
      <c r="GZ34" s="44">
        <f t="shared" si="189"/>
        <v>0</v>
      </c>
      <c r="HA34" s="44">
        <f t="shared" si="190"/>
        <v>0</v>
      </c>
      <c r="HB34" s="44">
        <f t="shared" si="191"/>
        <v>0</v>
      </c>
      <c r="HC34" s="44">
        <f t="shared" si="192"/>
        <v>0</v>
      </c>
      <c r="HD34" s="44">
        <f t="shared" si="193"/>
        <v>0</v>
      </c>
      <c r="HE34" s="44">
        <f t="shared" si="194"/>
        <v>0</v>
      </c>
      <c r="HF34" s="44">
        <f t="shared" si="195"/>
        <v>0</v>
      </c>
      <c r="HG34" s="44">
        <f t="shared" si="196"/>
        <v>0</v>
      </c>
      <c r="HH34" s="44">
        <f t="shared" si="197"/>
        <v>0</v>
      </c>
      <c r="HI34" s="44">
        <f t="shared" si="198"/>
        <v>0</v>
      </c>
      <c r="HJ34" s="44">
        <f t="shared" si="199"/>
        <v>0</v>
      </c>
      <c r="HK34" s="44">
        <f t="shared" si="200"/>
        <v>0</v>
      </c>
      <c r="HL34" s="44">
        <f t="shared" si="201"/>
        <v>0</v>
      </c>
      <c r="HM34" s="44">
        <f t="shared" si="202"/>
        <v>0</v>
      </c>
      <c r="HN34" s="44">
        <f t="shared" si="203"/>
        <v>0</v>
      </c>
      <c r="HO34" s="44">
        <f t="shared" si="204"/>
        <v>0</v>
      </c>
      <c r="HP34" s="44">
        <f t="shared" si="205"/>
        <v>0</v>
      </c>
      <c r="HQ34" s="44">
        <f t="shared" si="206"/>
        <v>0</v>
      </c>
      <c r="HR34" s="44">
        <f t="shared" si="207"/>
        <v>0</v>
      </c>
      <c r="HS34" s="44">
        <f t="shared" si="208"/>
        <v>0</v>
      </c>
      <c r="HT34" s="44">
        <f t="shared" si="209"/>
        <v>0</v>
      </c>
      <c r="HU34" s="44">
        <f t="shared" si="210"/>
        <v>0</v>
      </c>
      <c r="HV34" s="44">
        <f t="shared" si="211"/>
        <v>0</v>
      </c>
      <c r="HW34" s="44">
        <f t="shared" si="212"/>
        <v>0</v>
      </c>
      <c r="HX34" s="44">
        <f t="shared" si="213"/>
        <v>0</v>
      </c>
      <c r="HY34" s="44">
        <f t="shared" si="214"/>
        <v>0</v>
      </c>
      <c r="HZ34" s="44">
        <f t="shared" si="215"/>
        <v>0</v>
      </c>
      <c r="IA34" s="44">
        <f t="shared" si="216"/>
        <v>0</v>
      </c>
      <c r="IB34" s="44">
        <f t="shared" si="217"/>
        <v>0</v>
      </c>
      <c r="IC34" s="44">
        <f t="shared" si="218"/>
        <v>0</v>
      </c>
      <c r="ID34" s="44">
        <f t="shared" si="219"/>
        <v>0</v>
      </c>
      <c r="IE34" s="44">
        <f t="shared" si="220"/>
        <v>0</v>
      </c>
      <c r="IF34" s="44">
        <f t="shared" si="221"/>
        <v>0</v>
      </c>
      <c r="IG34" s="44">
        <f t="shared" si="222"/>
        <v>0</v>
      </c>
      <c r="IH34" s="44">
        <f t="shared" si="223"/>
        <v>0</v>
      </c>
      <c r="II34" s="44">
        <f t="shared" si="224"/>
        <v>0</v>
      </c>
      <c r="IJ34" s="44">
        <f t="shared" si="225"/>
        <v>0</v>
      </c>
      <c r="IK34" s="44">
        <f t="shared" si="226"/>
        <v>0</v>
      </c>
      <c r="IL34" s="44">
        <f t="shared" si="227"/>
        <v>0</v>
      </c>
      <c r="IM34" s="44">
        <f t="shared" si="228"/>
        <v>0</v>
      </c>
      <c r="IN34" s="44">
        <f t="shared" si="229"/>
        <v>0</v>
      </c>
      <c r="IO34" s="44">
        <f t="shared" si="230"/>
        <v>0</v>
      </c>
      <c r="IP34" s="44"/>
      <c r="IQ34" s="44"/>
      <c r="IR34" s="44"/>
      <c r="IS34" s="44"/>
      <c r="IT34" s="44"/>
      <c r="IU34" s="42"/>
      <c r="IV34" s="70"/>
      <c r="IW34" s="71"/>
    </row>
    <row r="35" spans="1:257" s="3" customFormat="1" ht="115.2" thickBot="1" x14ac:dyDescent="2">
      <c r="A35" s="59"/>
      <c r="B35" s="87"/>
      <c r="C35" s="75"/>
      <c r="D35" s="75"/>
      <c r="E35" s="60"/>
      <c r="F35" s="46"/>
      <c r="G35" s="39">
        <f t="shared" si="0"/>
        <v>0</v>
      </c>
      <c r="H35" s="47"/>
      <c r="I35" s="39">
        <f t="shared" si="1"/>
        <v>0</v>
      </c>
      <c r="J35" s="45">
        <f t="shared" si="2"/>
        <v>0</v>
      </c>
      <c r="K35" s="41">
        <f t="shared" si="3"/>
        <v>0</v>
      </c>
      <c r="L35" s="42"/>
      <c r="M35" s="43"/>
      <c r="N35" s="42">
        <f t="shared" si="4"/>
        <v>0</v>
      </c>
      <c r="O35" s="42">
        <f t="shared" si="5"/>
        <v>0</v>
      </c>
      <c r="P35" s="42">
        <f t="shared" si="6"/>
        <v>0</v>
      </c>
      <c r="Q35" s="42">
        <f t="shared" si="7"/>
        <v>0</v>
      </c>
      <c r="R35" s="42">
        <f t="shared" si="8"/>
        <v>0</v>
      </c>
      <c r="S35" s="42">
        <f t="shared" si="9"/>
        <v>0</v>
      </c>
      <c r="T35" s="42">
        <f t="shared" si="10"/>
        <v>0</v>
      </c>
      <c r="U35" s="42">
        <f t="shared" si="11"/>
        <v>0</v>
      </c>
      <c r="V35" s="42">
        <f t="shared" si="12"/>
        <v>0</v>
      </c>
      <c r="W35" s="42">
        <f t="shared" si="13"/>
        <v>0</v>
      </c>
      <c r="X35" s="42">
        <f t="shared" si="14"/>
        <v>0</v>
      </c>
      <c r="Y35" s="42">
        <f t="shared" si="15"/>
        <v>0</v>
      </c>
      <c r="Z35" s="42">
        <f t="shared" si="16"/>
        <v>0</v>
      </c>
      <c r="AA35" s="42">
        <f t="shared" si="17"/>
        <v>0</v>
      </c>
      <c r="AB35" s="42">
        <f t="shared" si="18"/>
        <v>0</v>
      </c>
      <c r="AC35" s="42">
        <f t="shared" si="19"/>
        <v>0</v>
      </c>
      <c r="AD35" s="42">
        <f t="shared" si="20"/>
        <v>0</v>
      </c>
      <c r="AE35" s="42">
        <f t="shared" si="21"/>
        <v>0</v>
      </c>
      <c r="AF35" s="42">
        <f t="shared" si="22"/>
        <v>0</v>
      </c>
      <c r="AG35" s="42">
        <f t="shared" si="23"/>
        <v>0</v>
      </c>
      <c r="AH35" s="42">
        <f t="shared" si="24"/>
        <v>0</v>
      </c>
      <c r="AI35" s="42">
        <f t="shared" si="25"/>
        <v>0</v>
      </c>
      <c r="AJ35" s="42">
        <f t="shared" si="26"/>
        <v>0</v>
      </c>
      <c r="AK35" s="42">
        <f t="shared" si="27"/>
        <v>0</v>
      </c>
      <c r="AL35" s="42">
        <f t="shared" si="28"/>
        <v>0</v>
      </c>
      <c r="AM35" s="42">
        <f t="shared" si="29"/>
        <v>0</v>
      </c>
      <c r="AN35" s="42">
        <f t="shared" si="30"/>
        <v>0</v>
      </c>
      <c r="AO35" s="42">
        <f t="shared" si="31"/>
        <v>0</v>
      </c>
      <c r="AP35" s="42">
        <f t="shared" si="32"/>
        <v>0</v>
      </c>
      <c r="AQ35" s="42">
        <f t="shared" si="33"/>
        <v>0</v>
      </c>
      <c r="AR35" s="42">
        <f t="shared" si="34"/>
        <v>0</v>
      </c>
      <c r="AS35" s="42">
        <f t="shared" si="35"/>
        <v>0</v>
      </c>
      <c r="AT35" s="42">
        <f t="shared" si="36"/>
        <v>0</v>
      </c>
      <c r="AU35" s="42">
        <f t="shared" si="37"/>
        <v>0</v>
      </c>
      <c r="AV35" s="42">
        <f t="shared" si="38"/>
        <v>0</v>
      </c>
      <c r="AW35" s="42">
        <f t="shared" si="39"/>
        <v>0</v>
      </c>
      <c r="AX35" s="42">
        <f t="shared" si="40"/>
        <v>0</v>
      </c>
      <c r="AY35" s="42">
        <f t="shared" si="41"/>
        <v>0</v>
      </c>
      <c r="AZ35" s="42">
        <f t="shared" si="42"/>
        <v>0</v>
      </c>
      <c r="BA35" s="42">
        <f t="shared" si="43"/>
        <v>0</v>
      </c>
      <c r="BB35" s="42">
        <f t="shared" si="44"/>
        <v>0</v>
      </c>
      <c r="BC35" s="42">
        <f t="shared" si="45"/>
        <v>0</v>
      </c>
      <c r="BD35" s="42">
        <f t="shared" si="46"/>
        <v>0</v>
      </c>
      <c r="BE35" s="42">
        <f t="shared" si="47"/>
        <v>0</v>
      </c>
      <c r="BF35" s="42">
        <f t="shared" si="48"/>
        <v>0</v>
      </c>
      <c r="BG35" s="42">
        <f t="shared" si="49"/>
        <v>0</v>
      </c>
      <c r="BH35" s="42">
        <f t="shared" si="50"/>
        <v>0</v>
      </c>
      <c r="BI35" s="42">
        <f t="shared" si="51"/>
        <v>0</v>
      </c>
      <c r="BJ35" s="42">
        <f t="shared" si="52"/>
        <v>0</v>
      </c>
      <c r="BK35" s="42">
        <f t="shared" si="53"/>
        <v>0</v>
      </c>
      <c r="BL35" s="42">
        <f t="shared" si="54"/>
        <v>0</v>
      </c>
      <c r="BM35" s="42">
        <f t="shared" si="55"/>
        <v>0</v>
      </c>
      <c r="BN35" s="42">
        <f t="shared" si="56"/>
        <v>0</v>
      </c>
      <c r="BO35" s="42">
        <f t="shared" si="57"/>
        <v>0</v>
      </c>
      <c r="BP35" s="42">
        <f t="shared" si="58"/>
        <v>0</v>
      </c>
      <c r="BQ35" s="42">
        <f t="shared" si="59"/>
        <v>0</v>
      </c>
      <c r="BR35" s="42">
        <f t="shared" si="60"/>
        <v>0</v>
      </c>
      <c r="BS35" s="42">
        <f t="shared" si="61"/>
        <v>0</v>
      </c>
      <c r="BT35" s="42">
        <f t="shared" si="62"/>
        <v>0</v>
      </c>
      <c r="BU35" s="42">
        <f t="shared" si="63"/>
        <v>0</v>
      </c>
      <c r="BV35" s="42">
        <f t="shared" si="64"/>
        <v>0</v>
      </c>
      <c r="BW35" s="42">
        <f t="shared" si="65"/>
        <v>0</v>
      </c>
      <c r="BX35" s="42">
        <f t="shared" si="66"/>
        <v>0</v>
      </c>
      <c r="BY35" s="42">
        <f t="shared" si="67"/>
        <v>0</v>
      </c>
      <c r="BZ35" s="42">
        <f t="shared" si="68"/>
        <v>0</v>
      </c>
      <c r="CA35" s="42">
        <f t="shared" si="69"/>
        <v>0</v>
      </c>
      <c r="CB35" s="42">
        <f t="shared" si="70"/>
        <v>0</v>
      </c>
      <c r="CC35" s="42">
        <f t="shared" si="71"/>
        <v>0</v>
      </c>
      <c r="CD35" s="42">
        <f t="shared" si="72"/>
        <v>0</v>
      </c>
      <c r="CE35" s="42">
        <f t="shared" si="73"/>
        <v>0</v>
      </c>
      <c r="CF35" s="42">
        <f t="shared" si="74"/>
        <v>0</v>
      </c>
      <c r="CG35" s="42">
        <f t="shared" si="75"/>
        <v>0</v>
      </c>
      <c r="CH35" s="42">
        <f t="shared" si="76"/>
        <v>0</v>
      </c>
      <c r="CI35" s="42">
        <f t="shared" si="77"/>
        <v>0</v>
      </c>
      <c r="CJ35" s="42">
        <f t="shared" si="78"/>
        <v>0</v>
      </c>
      <c r="CK35" s="42">
        <f t="shared" si="79"/>
        <v>0</v>
      </c>
      <c r="CL35" s="42">
        <f t="shared" si="80"/>
        <v>0</v>
      </c>
      <c r="CM35" s="42">
        <f t="shared" si="81"/>
        <v>0</v>
      </c>
      <c r="CN35" s="42">
        <f t="shared" si="82"/>
        <v>0</v>
      </c>
      <c r="CO35" s="42">
        <f t="shared" si="83"/>
        <v>0</v>
      </c>
      <c r="CP35" s="42">
        <f t="shared" si="84"/>
        <v>0</v>
      </c>
      <c r="CQ35" s="42">
        <f t="shared" si="85"/>
        <v>0</v>
      </c>
      <c r="CR35" s="42">
        <f t="shared" si="86"/>
        <v>0</v>
      </c>
      <c r="CS35" s="42">
        <f t="shared" si="87"/>
        <v>0</v>
      </c>
      <c r="CT35" s="42">
        <f t="shared" si="88"/>
        <v>0</v>
      </c>
      <c r="CU35" s="42">
        <f t="shared" si="89"/>
        <v>0</v>
      </c>
      <c r="CV35" s="42">
        <f t="shared" si="90"/>
        <v>0</v>
      </c>
      <c r="CW35" s="42">
        <f t="shared" si="91"/>
        <v>0</v>
      </c>
      <c r="CX35" s="42">
        <f t="shared" si="92"/>
        <v>0</v>
      </c>
      <c r="CY35" s="42">
        <f t="shared" si="93"/>
        <v>0</v>
      </c>
      <c r="CZ35" s="42">
        <f t="shared" si="94"/>
        <v>0</v>
      </c>
      <c r="DA35" s="42">
        <f t="shared" si="95"/>
        <v>0</v>
      </c>
      <c r="DB35" s="42">
        <f t="shared" si="96"/>
        <v>0</v>
      </c>
      <c r="DC35" s="42">
        <f t="shared" si="97"/>
        <v>0</v>
      </c>
      <c r="DD35" s="42">
        <f t="shared" si="98"/>
        <v>0</v>
      </c>
      <c r="DE35" s="42">
        <f t="shared" si="99"/>
        <v>0</v>
      </c>
      <c r="DF35" s="42">
        <f t="shared" si="100"/>
        <v>0</v>
      </c>
      <c r="DG35" s="42">
        <f t="shared" si="101"/>
        <v>0</v>
      </c>
      <c r="DH35" s="42">
        <f t="shared" si="102"/>
        <v>0</v>
      </c>
      <c r="DI35" s="42">
        <f t="shared" si="103"/>
        <v>0</v>
      </c>
      <c r="DJ35" s="42">
        <f t="shared" si="104"/>
        <v>0</v>
      </c>
      <c r="DK35" s="42">
        <f t="shared" si="105"/>
        <v>0</v>
      </c>
      <c r="DL35" s="42">
        <f t="shared" si="106"/>
        <v>0</v>
      </c>
      <c r="DM35" s="42">
        <f t="shared" si="107"/>
        <v>0</v>
      </c>
      <c r="DN35" s="42">
        <f t="shared" si="108"/>
        <v>0</v>
      </c>
      <c r="DO35" s="42">
        <f t="shared" si="109"/>
        <v>0</v>
      </c>
      <c r="DP35" s="42">
        <f t="shared" si="110"/>
        <v>0</v>
      </c>
      <c r="DQ35" s="42">
        <f t="shared" si="111"/>
        <v>0</v>
      </c>
      <c r="DR35" s="42">
        <f t="shared" si="112"/>
        <v>0</v>
      </c>
      <c r="DS35" s="42">
        <f t="shared" si="113"/>
        <v>0</v>
      </c>
      <c r="DT35" s="42">
        <f t="shared" si="114"/>
        <v>0</v>
      </c>
      <c r="DU35" s="42">
        <f t="shared" si="115"/>
        <v>0</v>
      </c>
      <c r="DV35" s="42">
        <f t="shared" si="116"/>
        <v>0</v>
      </c>
      <c r="DW35" s="42">
        <f t="shared" si="117"/>
        <v>0</v>
      </c>
      <c r="DX35" s="42">
        <f t="shared" si="118"/>
        <v>0</v>
      </c>
      <c r="DY35" s="42">
        <f t="shared" si="119"/>
        <v>0</v>
      </c>
      <c r="DZ35" s="42">
        <f t="shared" si="120"/>
        <v>0</v>
      </c>
      <c r="EA35" s="42">
        <f t="shared" si="121"/>
        <v>0</v>
      </c>
      <c r="EB35" s="42">
        <f t="shared" si="122"/>
        <v>0</v>
      </c>
      <c r="EC35" s="42">
        <f t="shared" si="123"/>
        <v>0</v>
      </c>
      <c r="ED35" s="42">
        <f t="shared" si="124"/>
        <v>0</v>
      </c>
      <c r="EE35" s="42">
        <f t="shared" si="125"/>
        <v>0</v>
      </c>
      <c r="EF35" s="42">
        <f t="shared" si="126"/>
        <v>0</v>
      </c>
      <c r="EG35" s="42">
        <f t="shared" si="127"/>
        <v>0</v>
      </c>
      <c r="EH35" s="42">
        <f t="shared" si="128"/>
        <v>0</v>
      </c>
      <c r="EI35" s="42">
        <f t="shared" si="129"/>
        <v>0</v>
      </c>
      <c r="EJ35" s="42">
        <f t="shared" si="130"/>
        <v>0</v>
      </c>
      <c r="EK35" s="42">
        <f t="shared" si="131"/>
        <v>0</v>
      </c>
      <c r="EL35" s="42">
        <f t="shared" si="132"/>
        <v>0</v>
      </c>
      <c r="EM35" s="42">
        <f t="shared" si="133"/>
        <v>0</v>
      </c>
      <c r="EN35" s="42">
        <f t="shared" si="134"/>
        <v>0</v>
      </c>
      <c r="EO35" s="42">
        <f t="shared" si="135"/>
        <v>0</v>
      </c>
      <c r="EP35" s="42"/>
      <c r="EQ35" s="42" t="str">
        <f t="shared" si="136"/>
        <v>Ноль</v>
      </c>
      <c r="ER35" s="42" t="str">
        <f t="shared" si="137"/>
        <v>Ноль</v>
      </c>
      <c r="ES35" s="42"/>
      <c r="ET35" s="42">
        <f t="shared" si="138"/>
        <v>0</v>
      </c>
      <c r="EU35" s="42" t="e">
        <f>IF(J35=#REF!,IF(H35&lt;#REF!,#REF!,EY35),#REF!)</f>
        <v>#REF!</v>
      </c>
      <c r="EV35" s="42" t="e">
        <f>IF(J35=#REF!,IF(H35&lt;#REF!,0,1))</f>
        <v>#REF!</v>
      </c>
      <c r="EW35" s="42" t="e">
        <f>IF(AND(ET35&gt;=21,ET35&lt;&gt;0),ET35,IF(J35&lt;#REF!,"СТОП",EU35+EV35))</f>
        <v>#REF!</v>
      </c>
      <c r="EX35" s="42"/>
      <c r="EY35" s="42">
        <v>15</v>
      </c>
      <c r="EZ35" s="42">
        <v>16</v>
      </c>
      <c r="FA35" s="42"/>
      <c r="FB35" s="44">
        <f t="shared" si="139"/>
        <v>0</v>
      </c>
      <c r="FC35" s="44">
        <f t="shared" si="140"/>
        <v>0</v>
      </c>
      <c r="FD35" s="44">
        <f t="shared" si="141"/>
        <v>0</v>
      </c>
      <c r="FE35" s="44">
        <f t="shared" si="142"/>
        <v>0</v>
      </c>
      <c r="FF35" s="44">
        <f t="shared" si="143"/>
        <v>0</v>
      </c>
      <c r="FG35" s="44">
        <f t="shared" si="144"/>
        <v>0</v>
      </c>
      <c r="FH35" s="44">
        <f t="shared" si="145"/>
        <v>0</v>
      </c>
      <c r="FI35" s="44">
        <f t="shared" si="146"/>
        <v>0</v>
      </c>
      <c r="FJ35" s="44">
        <f t="shared" si="147"/>
        <v>0</v>
      </c>
      <c r="FK35" s="44">
        <f t="shared" si="148"/>
        <v>0</v>
      </c>
      <c r="FL35" s="44">
        <f t="shared" si="149"/>
        <v>0</v>
      </c>
      <c r="FM35" s="44">
        <f t="shared" si="150"/>
        <v>0</v>
      </c>
      <c r="FN35" s="44">
        <f t="shared" si="151"/>
        <v>0</v>
      </c>
      <c r="FO35" s="44">
        <f t="shared" si="152"/>
        <v>0</v>
      </c>
      <c r="FP35" s="44">
        <f t="shared" si="153"/>
        <v>0</v>
      </c>
      <c r="FQ35" s="44">
        <f t="shared" si="154"/>
        <v>0</v>
      </c>
      <c r="FR35" s="44">
        <f t="shared" si="155"/>
        <v>0</v>
      </c>
      <c r="FS35" s="44">
        <f t="shared" si="156"/>
        <v>0</v>
      </c>
      <c r="FT35" s="44">
        <f t="shared" si="157"/>
        <v>0</v>
      </c>
      <c r="FU35" s="44">
        <f t="shared" si="158"/>
        <v>0</v>
      </c>
      <c r="FV35" s="44">
        <f t="shared" si="159"/>
        <v>0</v>
      </c>
      <c r="FW35" s="44">
        <f t="shared" si="160"/>
        <v>0</v>
      </c>
      <c r="FX35" s="44">
        <f t="shared" si="161"/>
        <v>0</v>
      </c>
      <c r="FY35" s="44">
        <f t="shared" si="162"/>
        <v>0</v>
      </c>
      <c r="FZ35" s="44">
        <f t="shared" si="163"/>
        <v>0</v>
      </c>
      <c r="GA35" s="44">
        <f t="shared" si="164"/>
        <v>0</v>
      </c>
      <c r="GB35" s="44">
        <f t="shared" si="165"/>
        <v>0</v>
      </c>
      <c r="GC35" s="44">
        <f t="shared" si="166"/>
        <v>0</v>
      </c>
      <c r="GD35" s="44">
        <f t="shared" si="167"/>
        <v>0</v>
      </c>
      <c r="GE35" s="44">
        <f t="shared" si="168"/>
        <v>0</v>
      </c>
      <c r="GF35" s="44">
        <f t="shared" si="169"/>
        <v>0</v>
      </c>
      <c r="GG35" s="44">
        <f t="shared" si="170"/>
        <v>0</v>
      </c>
      <c r="GH35" s="44">
        <f t="shared" si="171"/>
        <v>0</v>
      </c>
      <c r="GI35" s="44">
        <f t="shared" si="172"/>
        <v>0</v>
      </c>
      <c r="GJ35" s="44">
        <f t="shared" si="173"/>
        <v>0</v>
      </c>
      <c r="GK35" s="44">
        <f t="shared" si="174"/>
        <v>0</v>
      </c>
      <c r="GL35" s="44">
        <f t="shared" si="175"/>
        <v>0</v>
      </c>
      <c r="GM35" s="44">
        <f t="shared" si="176"/>
        <v>0</v>
      </c>
      <c r="GN35" s="44">
        <f t="shared" si="177"/>
        <v>0</v>
      </c>
      <c r="GO35" s="44">
        <f t="shared" si="178"/>
        <v>0</v>
      </c>
      <c r="GP35" s="44">
        <f t="shared" si="179"/>
        <v>0</v>
      </c>
      <c r="GQ35" s="44">
        <f t="shared" si="180"/>
        <v>0</v>
      </c>
      <c r="GR35" s="44">
        <f t="shared" si="181"/>
        <v>0</v>
      </c>
      <c r="GS35" s="44">
        <f t="shared" si="182"/>
        <v>0</v>
      </c>
      <c r="GT35" s="44">
        <f t="shared" si="183"/>
        <v>0</v>
      </c>
      <c r="GU35" s="44">
        <f t="shared" si="184"/>
        <v>0</v>
      </c>
      <c r="GV35" s="44">
        <f t="shared" si="185"/>
        <v>0</v>
      </c>
      <c r="GW35" s="44">
        <f t="shared" si="186"/>
        <v>0</v>
      </c>
      <c r="GX35" s="44">
        <f t="shared" si="187"/>
        <v>0</v>
      </c>
      <c r="GY35" s="44">
        <f t="shared" si="188"/>
        <v>0</v>
      </c>
      <c r="GZ35" s="44">
        <f t="shared" si="189"/>
        <v>0</v>
      </c>
      <c r="HA35" s="44">
        <f t="shared" si="190"/>
        <v>0</v>
      </c>
      <c r="HB35" s="44">
        <f t="shared" si="191"/>
        <v>0</v>
      </c>
      <c r="HC35" s="44">
        <f t="shared" si="192"/>
        <v>0</v>
      </c>
      <c r="HD35" s="44">
        <f t="shared" si="193"/>
        <v>0</v>
      </c>
      <c r="HE35" s="44">
        <f t="shared" si="194"/>
        <v>0</v>
      </c>
      <c r="HF35" s="44">
        <f t="shared" si="195"/>
        <v>0</v>
      </c>
      <c r="HG35" s="44">
        <f t="shared" si="196"/>
        <v>0</v>
      </c>
      <c r="HH35" s="44">
        <f t="shared" si="197"/>
        <v>0</v>
      </c>
      <c r="HI35" s="44">
        <f t="shared" si="198"/>
        <v>0</v>
      </c>
      <c r="HJ35" s="44">
        <f t="shared" si="199"/>
        <v>0</v>
      </c>
      <c r="HK35" s="44">
        <f t="shared" si="200"/>
        <v>0</v>
      </c>
      <c r="HL35" s="44">
        <f t="shared" si="201"/>
        <v>0</v>
      </c>
      <c r="HM35" s="44">
        <f t="shared" si="202"/>
        <v>0</v>
      </c>
      <c r="HN35" s="44">
        <f t="shared" si="203"/>
        <v>0</v>
      </c>
      <c r="HO35" s="44">
        <f t="shared" si="204"/>
        <v>0</v>
      </c>
      <c r="HP35" s="44">
        <f t="shared" si="205"/>
        <v>0</v>
      </c>
      <c r="HQ35" s="44">
        <f t="shared" si="206"/>
        <v>0</v>
      </c>
      <c r="HR35" s="44">
        <f t="shared" si="207"/>
        <v>0</v>
      </c>
      <c r="HS35" s="44">
        <f t="shared" si="208"/>
        <v>0</v>
      </c>
      <c r="HT35" s="44">
        <f t="shared" si="209"/>
        <v>0</v>
      </c>
      <c r="HU35" s="44">
        <f t="shared" si="210"/>
        <v>0</v>
      </c>
      <c r="HV35" s="44">
        <f t="shared" si="211"/>
        <v>0</v>
      </c>
      <c r="HW35" s="44">
        <f t="shared" si="212"/>
        <v>0</v>
      </c>
      <c r="HX35" s="44">
        <f t="shared" si="213"/>
        <v>0</v>
      </c>
      <c r="HY35" s="44">
        <f t="shared" si="214"/>
        <v>0</v>
      </c>
      <c r="HZ35" s="44">
        <f t="shared" si="215"/>
        <v>0</v>
      </c>
      <c r="IA35" s="44">
        <f t="shared" si="216"/>
        <v>0</v>
      </c>
      <c r="IB35" s="44">
        <f t="shared" si="217"/>
        <v>0</v>
      </c>
      <c r="IC35" s="44">
        <f t="shared" si="218"/>
        <v>0</v>
      </c>
      <c r="ID35" s="44">
        <f t="shared" si="219"/>
        <v>0</v>
      </c>
      <c r="IE35" s="44">
        <f t="shared" si="220"/>
        <v>0</v>
      </c>
      <c r="IF35" s="44">
        <f t="shared" si="221"/>
        <v>0</v>
      </c>
      <c r="IG35" s="44">
        <f t="shared" si="222"/>
        <v>0</v>
      </c>
      <c r="IH35" s="44">
        <f t="shared" si="223"/>
        <v>0</v>
      </c>
      <c r="II35" s="44">
        <f t="shared" si="224"/>
        <v>0</v>
      </c>
      <c r="IJ35" s="44">
        <f t="shared" si="225"/>
        <v>0</v>
      </c>
      <c r="IK35" s="44">
        <f t="shared" si="226"/>
        <v>0</v>
      </c>
      <c r="IL35" s="44">
        <f t="shared" si="227"/>
        <v>0</v>
      </c>
      <c r="IM35" s="44">
        <f t="shared" si="228"/>
        <v>0</v>
      </c>
      <c r="IN35" s="44">
        <f t="shared" si="229"/>
        <v>0</v>
      </c>
      <c r="IO35" s="44">
        <f t="shared" si="230"/>
        <v>0</v>
      </c>
      <c r="IP35" s="42"/>
      <c r="IQ35" s="42"/>
      <c r="IR35" s="42"/>
      <c r="IS35" s="42"/>
      <c r="IT35" s="42"/>
      <c r="IU35" s="42"/>
      <c r="IV35" s="70"/>
      <c r="IW35" s="71"/>
    </row>
    <row r="36" spans="1:257" s="3" customFormat="1" ht="115.2" thickBot="1" x14ac:dyDescent="2">
      <c r="A36" s="59"/>
      <c r="B36" s="87"/>
      <c r="C36" s="73"/>
      <c r="D36" s="73"/>
      <c r="E36" s="60"/>
      <c r="F36" s="46"/>
      <c r="G36" s="39">
        <f t="shared" si="0"/>
        <v>0</v>
      </c>
      <c r="H36" s="47"/>
      <c r="I36" s="39">
        <f t="shared" si="1"/>
        <v>0</v>
      </c>
      <c r="J36" s="45">
        <f t="shared" si="2"/>
        <v>0</v>
      </c>
      <c r="K36" s="41">
        <f t="shared" si="3"/>
        <v>0</v>
      </c>
      <c r="L36" s="42"/>
      <c r="M36" s="43"/>
      <c r="N36" s="42">
        <f t="shared" si="4"/>
        <v>0</v>
      </c>
      <c r="O36" s="42">
        <f t="shared" si="5"/>
        <v>0</v>
      </c>
      <c r="P36" s="42">
        <f t="shared" si="6"/>
        <v>0</v>
      </c>
      <c r="Q36" s="42">
        <f t="shared" si="7"/>
        <v>0</v>
      </c>
      <c r="R36" s="42">
        <f t="shared" si="8"/>
        <v>0</v>
      </c>
      <c r="S36" s="42">
        <f t="shared" si="9"/>
        <v>0</v>
      </c>
      <c r="T36" s="42">
        <f t="shared" si="10"/>
        <v>0</v>
      </c>
      <c r="U36" s="42">
        <f t="shared" si="11"/>
        <v>0</v>
      </c>
      <c r="V36" s="42">
        <f t="shared" si="12"/>
        <v>0</v>
      </c>
      <c r="W36" s="42">
        <f t="shared" si="13"/>
        <v>0</v>
      </c>
      <c r="X36" s="42">
        <f t="shared" si="14"/>
        <v>0</v>
      </c>
      <c r="Y36" s="42">
        <f t="shared" si="15"/>
        <v>0</v>
      </c>
      <c r="Z36" s="42">
        <f t="shared" si="16"/>
        <v>0</v>
      </c>
      <c r="AA36" s="42">
        <f t="shared" si="17"/>
        <v>0</v>
      </c>
      <c r="AB36" s="42">
        <f t="shared" si="18"/>
        <v>0</v>
      </c>
      <c r="AC36" s="42">
        <f t="shared" si="19"/>
        <v>0</v>
      </c>
      <c r="AD36" s="42">
        <f t="shared" si="20"/>
        <v>0</v>
      </c>
      <c r="AE36" s="42">
        <f t="shared" si="21"/>
        <v>0</v>
      </c>
      <c r="AF36" s="42">
        <f t="shared" si="22"/>
        <v>0</v>
      </c>
      <c r="AG36" s="42">
        <f t="shared" si="23"/>
        <v>0</v>
      </c>
      <c r="AH36" s="42">
        <f t="shared" si="24"/>
        <v>0</v>
      </c>
      <c r="AI36" s="42">
        <f t="shared" si="25"/>
        <v>0</v>
      </c>
      <c r="AJ36" s="42">
        <f t="shared" si="26"/>
        <v>0</v>
      </c>
      <c r="AK36" s="42">
        <f t="shared" si="27"/>
        <v>0</v>
      </c>
      <c r="AL36" s="42">
        <f t="shared" si="28"/>
        <v>0</v>
      </c>
      <c r="AM36" s="42">
        <f t="shared" si="29"/>
        <v>0</v>
      </c>
      <c r="AN36" s="42">
        <f t="shared" si="30"/>
        <v>0</v>
      </c>
      <c r="AO36" s="42">
        <f t="shared" si="31"/>
        <v>0</v>
      </c>
      <c r="AP36" s="42">
        <f t="shared" si="32"/>
        <v>0</v>
      </c>
      <c r="AQ36" s="42">
        <f t="shared" si="33"/>
        <v>0</v>
      </c>
      <c r="AR36" s="42">
        <f t="shared" si="34"/>
        <v>0</v>
      </c>
      <c r="AS36" s="42">
        <f t="shared" si="35"/>
        <v>0</v>
      </c>
      <c r="AT36" s="42">
        <f t="shared" si="36"/>
        <v>0</v>
      </c>
      <c r="AU36" s="42">
        <f t="shared" si="37"/>
        <v>0</v>
      </c>
      <c r="AV36" s="42">
        <f t="shared" si="38"/>
        <v>0</v>
      </c>
      <c r="AW36" s="42">
        <f t="shared" si="39"/>
        <v>0</v>
      </c>
      <c r="AX36" s="42">
        <f t="shared" si="40"/>
        <v>0</v>
      </c>
      <c r="AY36" s="42">
        <f t="shared" si="41"/>
        <v>0</v>
      </c>
      <c r="AZ36" s="42">
        <f t="shared" si="42"/>
        <v>0</v>
      </c>
      <c r="BA36" s="42">
        <f t="shared" si="43"/>
        <v>0</v>
      </c>
      <c r="BB36" s="42">
        <f t="shared" si="44"/>
        <v>0</v>
      </c>
      <c r="BC36" s="42">
        <f t="shared" si="45"/>
        <v>0</v>
      </c>
      <c r="BD36" s="42">
        <f t="shared" si="46"/>
        <v>0</v>
      </c>
      <c r="BE36" s="42">
        <f t="shared" si="47"/>
        <v>0</v>
      </c>
      <c r="BF36" s="42">
        <f t="shared" si="48"/>
        <v>0</v>
      </c>
      <c r="BG36" s="42">
        <f t="shared" si="49"/>
        <v>0</v>
      </c>
      <c r="BH36" s="42">
        <f t="shared" si="50"/>
        <v>0</v>
      </c>
      <c r="BI36" s="42">
        <f t="shared" si="51"/>
        <v>0</v>
      </c>
      <c r="BJ36" s="42">
        <f t="shared" si="52"/>
        <v>0</v>
      </c>
      <c r="BK36" s="42">
        <f t="shared" si="53"/>
        <v>0</v>
      </c>
      <c r="BL36" s="42">
        <f t="shared" si="54"/>
        <v>0</v>
      </c>
      <c r="BM36" s="42">
        <f t="shared" si="55"/>
        <v>0</v>
      </c>
      <c r="BN36" s="42">
        <f t="shared" si="56"/>
        <v>0</v>
      </c>
      <c r="BO36" s="42">
        <f t="shared" si="57"/>
        <v>0</v>
      </c>
      <c r="BP36" s="42">
        <f t="shared" si="58"/>
        <v>0</v>
      </c>
      <c r="BQ36" s="42">
        <f t="shared" si="59"/>
        <v>0</v>
      </c>
      <c r="BR36" s="42">
        <f t="shared" si="60"/>
        <v>0</v>
      </c>
      <c r="BS36" s="42">
        <f t="shared" si="61"/>
        <v>0</v>
      </c>
      <c r="BT36" s="42">
        <f t="shared" si="62"/>
        <v>0</v>
      </c>
      <c r="BU36" s="42">
        <f t="shared" si="63"/>
        <v>0</v>
      </c>
      <c r="BV36" s="42">
        <f t="shared" si="64"/>
        <v>0</v>
      </c>
      <c r="BW36" s="42">
        <f t="shared" si="65"/>
        <v>0</v>
      </c>
      <c r="BX36" s="42">
        <f t="shared" si="66"/>
        <v>0</v>
      </c>
      <c r="BY36" s="42">
        <f t="shared" si="67"/>
        <v>0</v>
      </c>
      <c r="BZ36" s="42">
        <f t="shared" si="68"/>
        <v>0</v>
      </c>
      <c r="CA36" s="42">
        <f t="shared" si="69"/>
        <v>0</v>
      </c>
      <c r="CB36" s="42">
        <f t="shared" si="70"/>
        <v>0</v>
      </c>
      <c r="CC36" s="42">
        <f t="shared" si="71"/>
        <v>0</v>
      </c>
      <c r="CD36" s="42">
        <f t="shared" si="72"/>
        <v>0</v>
      </c>
      <c r="CE36" s="42">
        <f t="shared" si="73"/>
        <v>0</v>
      </c>
      <c r="CF36" s="42">
        <f t="shared" si="74"/>
        <v>0</v>
      </c>
      <c r="CG36" s="42">
        <f t="shared" si="75"/>
        <v>0</v>
      </c>
      <c r="CH36" s="42">
        <f t="shared" si="76"/>
        <v>0</v>
      </c>
      <c r="CI36" s="42">
        <f t="shared" si="77"/>
        <v>0</v>
      </c>
      <c r="CJ36" s="42">
        <f t="shared" si="78"/>
        <v>0</v>
      </c>
      <c r="CK36" s="42">
        <f t="shared" si="79"/>
        <v>0</v>
      </c>
      <c r="CL36" s="42">
        <f t="shared" si="80"/>
        <v>0</v>
      </c>
      <c r="CM36" s="42">
        <f t="shared" si="81"/>
        <v>0</v>
      </c>
      <c r="CN36" s="42">
        <f t="shared" si="82"/>
        <v>0</v>
      </c>
      <c r="CO36" s="42">
        <f t="shared" si="83"/>
        <v>0</v>
      </c>
      <c r="CP36" s="42">
        <f t="shared" si="84"/>
        <v>0</v>
      </c>
      <c r="CQ36" s="42">
        <f t="shared" si="85"/>
        <v>0</v>
      </c>
      <c r="CR36" s="42">
        <f t="shared" si="86"/>
        <v>0</v>
      </c>
      <c r="CS36" s="42">
        <f t="shared" si="87"/>
        <v>0</v>
      </c>
      <c r="CT36" s="42">
        <f t="shared" si="88"/>
        <v>0</v>
      </c>
      <c r="CU36" s="42">
        <f t="shared" si="89"/>
        <v>0</v>
      </c>
      <c r="CV36" s="42">
        <f t="shared" si="90"/>
        <v>0</v>
      </c>
      <c r="CW36" s="42">
        <f t="shared" si="91"/>
        <v>0</v>
      </c>
      <c r="CX36" s="42">
        <f t="shared" si="92"/>
        <v>0</v>
      </c>
      <c r="CY36" s="42">
        <f t="shared" si="93"/>
        <v>0</v>
      </c>
      <c r="CZ36" s="42">
        <f t="shared" si="94"/>
        <v>0</v>
      </c>
      <c r="DA36" s="42">
        <f t="shared" si="95"/>
        <v>0</v>
      </c>
      <c r="DB36" s="42">
        <f t="shared" si="96"/>
        <v>0</v>
      </c>
      <c r="DC36" s="42">
        <f t="shared" si="97"/>
        <v>0</v>
      </c>
      <c r="DD36" s="42">
        <f t="shared" si="98"/>
        <v>0</v>
      </c>
      <c r="DE36" s="42">
        <f t="shared" si="99"/>
        <v>0</v>
      </c>
      <c r="DF36" s="42">
        <f t="shared" si="100"/>
        <v>0</v>
      </c>
      <c r="DG36" s="42">
        <f t="shared" si="101"/>
        <v>0</v>
      </c>
      <c r="DH36" s="42">
        <f t="shared" si="102"/>
        <v>0</v>
      </c>
      <c r="DI36" s="42">
        <f t="shared" si="103"/>
        <v>0</v>
      </c>
      <c r="DJ36" s="42">
        <f t="shared" si="104"/>
        <v>0</v>
      </c>
      <c r="DK36" s="42">
        <f t="shared" si="105"/>
        <v>0</v>
      </c>
      <c r="DL36" s="42">
        <f t="shared" si="106"/>
        <v>0</v>
      </c>
      <c r="DM36" s="42">
        <f t="shared" si="107"/>
        <v>0</v>
      </c>
      <c r="DN36" s="42">
        <f t="shared" si="108"/>
        <v>0</v>
      </c>
      <c r="DO36" s="42">
        <f t="shared" si="109"/>
        <v>0</v>
      </c>
      <c r="DP36" s="42">
        <f t="shared" si="110"/>
        <v>0</v>
      </c>
      <c r="DQ36" s="42">
        <f t="shared" si="111"/>
        <v>0</v>
      </c>
      <c r="DR36" s="42">
        <f t="shared" si="112"/>
        <v>0</v>
      </c>
      <c r="DS36" s="42">
        <f t="shared" si="113"/>
        <v>0</v>
      </c>
      <c r="DT36" s="42">
        <f t="shared" si="114"/>
        <v>0</v>
      </c>
      <c r="DU36" s="42">
        <f t="shared" si="115"/>
        <v>0</v>
      </c>
      <c r="DV36" s="42">
        <f t="shared" si="116"/>
        <v>0</v>
      </c>
      <c r="DW36" s="42">
        <f t="shared" si="117"/>
        <v>0</v>
      </c>
      <c r="DX36" s="42">
        <f t="shared" si="118"/>
        <v>0</v>
      </c>
      <c r="DY36" s="42">
        <f t="shared" si="119"/>
        <v>0</v>
      </c>
      <c r="DZ36" s="42">
        <f t="shared" si="120"/>
        <v>0</v>
      </c>
      <c r="EA36" s="42">
        <f t="shared" si="121"/>
        <v>0</v>
      </c>
      <c r="EB36" s="42">
        <f t="shared" si="122"/>
        <v>0</v>
      </c>
      <c r="EC36" s="42">
        <f t="shared" si="123"/>
        <v>0</v>
      </c>
      <c r="ED36" s="42">
        <f t="shared" si="124"/>
        <v>0</v>
      </c>
      <c r="EE36" s="42">
        <f t="shared" si="125"/>
        <v>0</v>
      </c>
      <c r="EF36" s="42">
        <f t="shared" si="126"/>
        <v>0</v>
      </c>
      <c r="EG36" s="42">
        <f t="shared" si="127"/>
        <v>0</v>
      </c>
      <c r="EH36" s="42">
        <f t="shared" si="128"/>
        <v>0</v>
      </c>
      <c r="EI36" s="42">
        <f t="shared" si="129"/>
        <v>0</v>
      </c>
      <c r="EJ36" s="42">
        <f t="shared" si="130"/>
        <v>0</v>
      </c>
      <c r="EK36" s="42">
        <f t="shared" si="131"/>
        <v>0</v>
      </c>
      <c r="EL36" s="42">
        <f t="shared" si="132"/>
        <v>0</v>
      </c>
      <c r="EM36" s="42">
        <f t="shared" si="133"/>
        <v>0</v>
      </c>
      <c r="EN36" s="42">
        <f t="shared" si="134"/>
        <v>0</v>
      </c>
      <c r="EO36" s="42">
        <f t="shared" si="135"/>
        <v>0</v>
      </c>
      <c r="EP36" s="42"/>
      <c r="EQ36" s="42" t="str">
        <f t="shared" si="136"/>
        <v>Ноль</v>
      </c>
      <c r="ER36" s="42" t="str">
        <f t="shared" si="137"/>
        <v>Ноль</v>
      </c>
      <c r="ES36" s="42"/>
      <c r="ET36" s="42">
        <f t="shared" si="138"/>
        <v>0</v>
      </c>
      <c r="EU36" s="42" t="e">
        <f>IF(J36=#REF!,IF(H36&lt;#REF!,#REF!,EY36),#REF!)</f>
        <v>#REF!</v>
      </c>
      <c r="EV36" s="42" t="e">
        <f>IF(J36=#REF!,IF(H36&lt;#REF!,0,1))</f>
        <v>#REF!</v>
      </c>
      <c r="EW36" s="42" t="e">
        <f>IF(AND(ET36&gt;=21,ET36&lt;&gt;0),ET36,IF(J36&lt;#REF!,"СТОП",EU36+EV36))</f>
        <v>#REF!</v>
      </c>
      <c r="EX36" s="42"/>
      <c r="EY36" s="42">
        <v>15</v>
      </c>
      <c r="EZ36" s="42">
        <v>16</v>
      </c>
      <c r="FA36" s="42"/>
      <c r="FB36" s="44">
        <f t="shared" si="139"/>
        <v>0</v>
      </c>
      <c r="FC36" s="44">
        <f t="shared" si="140"/>
        <v>0</v>
      </c>
      <c r="FD36" s="44">
        <f t="shared" si="141"/>
        <v>0</v>
      </c>
      <c r="FE36" s="44">
        <f t="shared" si="142"/>
        <v>0</v>
      </c>
      <c r="FF36" s="44">
        <f t="shared" si="143"/>
        <v>0</v>
      </c>
      <c r="FG36" s="44">
        <f t="shared" si="144"/>
        <v>0</v>
      </c>
      <c r="FH36" s="44">
        <f t="shared" si="145"/>
        <v>0</v>
      </c>
      <c r="FI36" s="44">
        <f t="shared" si="146"/>
        <v>0</v>
      </c>
      <c r="FJ36" s="44">
        <f t="shared" si="147"/>
        <v>0</v>
      </c>
      <c r="FK36" s="44">
        <f t="shared" si="148"/>
        <v>0</v>
      </c>
      <c r="FL36" s="44">
        <f t="shared" si="149"/>
        <v>0</v>
      </c>
      <c r="FM36" s="44">
        <f t="shared" si="150"/>
        <v>0</v>
      </c>
      <c r="FN36" s="44">
        <f t="shared" si="151"/>
        <v>0</v>
      </c>
      <c r="FO36" s="44">
        <f t="shared" si="152"/>
        <v>0</v>
      </c>
      <c r="FP36" s="44">
        <f t="shared" si="153"/>
        <v>0</v>
      </c>
      <c r="FQ36" s="44">
        <f t="shared" si="154"/>
        <v>0</v>
      </c>
      <c r="FR36" s="44">
        <f t="shared" si="155"/>
        <v>0</v>
      </c>
      <c r="FS36" s="44">
        <f t="shared" si="156"/>
        <v>0</v>
      </c>
      <c r="FT36" s="44">
        <f t="shared" si="157"/>
        <v>0</v>
      </c>
      <c r="FU36" s="44">
        <f t="shared" si="158"/>
        <v>0</v>
      </c>
      <c r="FV36" s="44">
        <f t="shared" si="159"/>
        <v>0</v>
      </c>
      <c r="FW36" s="44">
        <f t="shared" si="160"/>
        <v>0</v>
      </c>
      <c r="FX36" s="44">
        <f t="shared" si="161"/>
        <v>0</v>
      </c>
      <c r="FY36" s="44">
        <f t="shared" si="162"/>
        <v>0</v>
      </c>
      <c r="FZ36" s="44">
        <f t="shared" si="163"/>
        <v>0</v>
      </c>
      <c r="GA36" s="44">
        <f t="shared" si="164"/>
        <v>0</v>
      </c>
      <c r="GB36" s="44">
        <f t="shared" si="165"/>
        <v>0</v>
      </c>
      <c r="GC36" s="44">
        <f t="shared" si="166"/>
        <v>0</v>
      </c>
      <c r="GD36" s="44">
        <f t="shared" si="167"/>
        <v>0</v>
      </c>
      <c r="GE36" s="44">
        <f t="shared" si="168"/>
        <v>0</v>
      </c>
      <c r="GF36" s="44">
        <f t="shared" si="169"/>
        <v>0</v>
      </c>
      <c r="GG36" s="44">
        <f t="shared" si="170"/>
        <v>0</v>
      </c>
      <c r="GH36" s="44">
        <f t="shared" si="171"/>
        <v>0</v>
      </c>
      <c r="GI36" s="44">
        <f t="shared" si="172"/>
        <v>0</v>
      </c>
      <c r="GJ36" s="44">
        <f t="shared" si="173"/>
        <v>0</v>
      </c>
      <c r="GK36" s="44">
        <f t="shared" si="174"/>
        <v>0</v>
      </c>
      <c r="GL36" s="44">
        <f t="shared" si="175"/>
        <v>0</v>
      </c>
      <c r="GM36" s="44">
        <f t="shared" si="176"/>
        <v>0</v>
      </c>
      <c r="GN36" s="44">
        <f t="shared" si="177"/>
        <v>0</v>
      </c>
      <c r="GO36" s="44">
        <f t="shared" si="178"/>
        <v>0</v>
      </c>
      <c r="GP36" s="44">
        <f t="shared" si="179"/>
        <v>0</v>
      </c>
      <c r="GQ36" s="44">
        <f t="shared" si="180"/>
        <v>0</v>
      </c>
      <c r="GR36" s="44">
        <f t="shared" si="181"/>
        <v>0</v>
      </c>
      <c r="GS36" s="44">
        <f t="shared" si="182"/>
        <v>0</v>
      </c>
      <c r="GT36" s="44">
        <f t="shared" si="183"/>
        <v>0</v>
      </c>
      <c r="GU36" s="44">
        <f t="shared" si="184"/>
        <v>0</v>
      </c>
      <c r="GV36" s="44">
        <f t="shared" si="185"/>
        <v>0</v>
      </c>
      <c r="GW36" s="44">
        <f t="shared" si="186"/>
        <v>0</v>
      </c>
      <c r="GX36" s="44">
        <f t="shared" si="187"/>
        <v>0</v>
      </c>
      <c r="GY36" s="44">
        <f t="shared" si="188"/>
        <v>0</v>
      </c>
      <c r="GZ36" s="44">
        <f t="shared" si="189"/>
        <v>0</v>
      </c>
      <c r="HA36" s="44">
        <f t="shared" si="190"/>
        <v>0</v>
      </c>
      <c r="HB36" s="44">
        <f t="shared" si="191"/>
        <v>0</v>
      </c>
      <c r="HC36" s="44">
        <f t="shared" si="192"/>
        <v>0</v>
      </c>
      <c r="HD36" s="44">
        <f t="shared" si="193"/>
        <v>0</v>
      </c>
      <c r="HE36" s="44">
        <f t="shared" si="194"/>
        <v>0</v>
      </c>
      <c r="HF36" s="44">
        <f t="shared" si="195"/>
        <v>0</v>
      </c>
      <c r="HG36" s="44">
        <f t="shared" si="196"/>
        <v>0</v>
      </c>
      <c r="HH36" s="44">
        <f t="shared" si="197"/>
        <v>0</v>
      </c>
      <c r="HI36" s="44">
        <f t="shared" si="198"/>
        <v>0</v>
      </c>
      <c r="HJ36" s="44">
        <f t="shared" si="199"/>
        <v>0</v>
      </c>
      <c r="HK36" s="44">
        <f t="shared" si="200"/>
        <v>0</v>
      </c>
      <c r="HL36" s="44">
        <f t="shared" si="201"/>
        <v>0</v>
      </c>
      <c r="HM36" s="44">
        <f t="shared" si="202"/>
        <v>0</v>
      </c>
      <c r="HN36" s="44">
        <f t="shared" si="203"/>
        <v>0</v>
      </c>
      <c r="HO36" s="44">
        <f t="shared" si="204"/>
        <v>0</v>
      </c>
      <c r="HP36" s="44">
        <f t="shared" si="205"/>
        <v>0</v>
      </c>
      <c r="HQ36" s="44">
        <f t="shared" si="206"/>
        <v>0</v>
      </c>
      <c r="HR36" s="44">
        <f t="shared" si="207"/>
        <v>0</v>
      </c>
      <c r="HS36" s="44">
        <f t="shared" si="208"/>
        <v>0</v>
      </c>
      <c r="HT36" s="44">
        <f t="shared" si="209"/>
        <v>0</v>
      </c>
      <c r="HU36" s="44">
        <f t="shared" si="210"/>
        <v>0</v>
      </c>
      <c r="HV36" s="44">
        <f t="shared" si="211"/>
        <v>0</v>
      </c>
      <c r="HW36" s="44">
        <f t="shared" si="212"/>
        <v>0</v>
      </c>
      <c r="HX36" s="44">
        <f t="shared" si="213"/>
        <v>0</v>
      </c>
      <c r="HY36" s="44">
        <f t="shared" si="214"/>
        <v>0</v>
      </c>
      <c r="HZ36" s="44">
        <f t="shared" si="215"/>
        <v>0</v>
      </c>
      <c r="IA36" s="44">
        <f t="shared" si="216"/>
        <v>0</v>
      </c>
      <c r="IB36" s="44">
        <f t="shared" si="217"/>
        <v>0</v>
      </c>
      <c r="IC36" s="44">
        <f t="shared" si="218"/>
        <v>0</v>
      </c>
      <c r="ID36" s="44">
        <f t="shared" si="219"/>
        <v>0</v>
      </c>
      <c r="IE36" s="44">
        <f t="shared" si="220"/>
        <v>0</v>
      </c>
      <c r="IF36" s="44">
        <f t="shared" si="221"/>
        <v>0</v>
      </c>
      <c r="IG36" s="44">
        <f t="shared" si="222"/>
        <v>0</v>
      </c>
      <c r="IH36" s="44">
        <f t="shared" si="223"/>
        <v>0</v>
      </c>
      <c r="II36" s="44">
        <f t="shared" si="224"/>
        <v>0</v>
      </c>
      <c r="IJ36" s="44">
        <f t="shared" si="225"/>
        <v>0</v>
      </c>
      <c r="IK36" s="44">
        <f t="shared" si="226"/>
        <v>0</v>
      </c>
      <c r="IL36" s="44">
        <f t="shared" si="227"/>
        <v>0</v>
      </c>
      <c r="IM36" s="44">
        <f t="shared" si="228"/>
        <v>0</v>
      </c>
      <c r="IN36" s="44">
        <f t="shared" si="229"/>
        <v>0</v>
      </c>
      <c r="IO36" s="44">
        <f t="shared" si="230"/>
        <v>0</v>
      </c>
      <c r="IP36" s="42"/>
      <c r="IQ36" s="42"/>
      <c r="IR36" s="42"/>
      <c r="IS36" s="42"/>
      <c r="IT36" s="42"/>
      <c r="IU36" s="42"/>
      <c r="IV36" s="70"/>
      <c r="IW36" s="71"/>
    </row>
    <row r="37" spans="1:257" s="3" customFormat="1" ht="115.2" thickBot="1" x14ac:dyDescent="2">
      <c r="A37" s="56"/>
      <c r="B37" s="87"/>
      <c r="C37" s="73"/>
      <c r="D37" s="73"/>
      <c r="E37" s="60"/>
      <c r="F37" s="46"/>
      <c r="G37" s="39">
        <f t="shared" si="0"/>
        <v>0</v>
      </c>
      <c r="H37" s="47"/>
      <c r="I37" s="39">
        <f t="shared" si="1"/>
        <v>0</v>
      </c>
      <c r="J37" s="45">
        <f t="shared" si="2"/>
        <v>0</v>
      </c>
      <c r="K37" s="41">
        <f t="shared" si="3"/>
        <v>0</v>
      </c>
      <c r="L37" s="42"/>
      <c r="M37" s="43"/>
      <c r="N37" s="42">
        <f t="shared" si="4"/>
        <v>0</v>
      </c>
      <c r="O37" s="42">
        <f t="shared" si="5"/>
        <v>0</v>
      </c>
      <c r="P37" s="42">
        <f t="shared" si="6"/>
        <v>0</v>
      </c>
      <c r="Q37" s="42">
        <f t="shared" si="7"/>
        <v>0</v>
      </c>
      <c r="R37" s="42">
        <f t="shared" si="8"/>
        <v>0</v>
      </c>
      <c r="S37" s="42">
        <f t="shared" si="9"/>
        <v>0</v>
      </c>
      <c r="T37" s="42">
        <f t="shared" si="10"/>
        <v>0</v>
      </c>
      <c r="U37" s="42">
        <f t="shared" si="11"/>
        <v>0</v>
      </c>
      <c r="V37" s="42">
        <f t="shared" si="12"/>
        <v>0</v>
      </c>
      <c r="W37" s="42">
        <f t="shared" si="13"/>
        <v>0</v>
      </c>
      <c r="X37" s="42">
        <f t="shared" si="14"/>
        <v>0</v>
      </c>
      <c r="Y37" s="42">
        <f t="shared" si="15"/>
        <v>0</v>
      </c>
      <c r="Z37" s="42">
        <f t="shared" si="16"/>
        <v>0</v>
      </c>
      <c r="AA37" s="42">
        <f t="shared" si="17"/>
        <v>0</v>
      </c>
      <c r="AB37" s="42">
        <f t="shared" si="18"/>
        <v>0</v>
      </c>
      <c r="AC37" s="42">
        <f t="shared" si="19"/>
        <v>0</v>
      </c>
      <c r="AD37" s="42">
        <f t="shared" si="20"/>
        <v>0</v>
      </c>
      <c r="AE37" s="42">
        <f t="shared" si="21"/>
        <v>0</v>
      </c>
      <c r="AF37" s="42">
        <f t="shared" si="22"/>
        <v>0</v>
      </c>
      <c r="AG37" s="42">
        <f t="shared" si="23"/>
        <v>0</v>
      </c>
      <c r="AH37" s="42">
        <f t="shared" si="24"/>
        <v>0</v>
      </c>
      <c r="AI37" s="42">
        <f t="shared" si="25"/>
        <v>0</v>
      </c>
      <c r="AJ37" s="42">
        <f t="shared" si="26"/>
        <v>0</v>
      </c>
      <c r="AK37" s="42">
        <f t="shared" si="27"/>
        <v>0</v>
      </c>
      <c r="AL37" s="42">
        <f t="shared" si="28"/>
        <v>0</v>
      </c>
      <c r="AM37" s="42">
        <f t="shared" si="29"/>
        <v>0</v>
      </c>
      <c r="AN37" s="42">
        <f t="shared" si="30"/>
        <v>0</v>
      </c>
      <c r="AO37" s="42">
        <f t="shared" si="31"/>
        <v>0</v>
      </c>
      <c r="AP37" s="42">
        <f t="shared" si="32"/>
        <v>0</v>
      </c>
      <c r="AQ37" s="42">
        <f t="shared" si="33"/>
        <v>0</v>
      </c>
      <c r="AR37" s="42">
        <f t="shared" si="34"/>
        <v>0</v>
      </c>
      <c r="AS37" s="42">
        <f t="shared" si="35"/>
        <v>0</v>
      </c>
      <c r="AT37" s="42">
        <f t="shared" si="36"/>
        <v>0</v>
      </c>
      <c r="AU37" s="42">
        <f t="shared" si="37"/>
        <v>0</v>
      </c>
      <c r="AV37" s="42">
        <f t="shared" si="38"/>
        <v>0</v>
      </c>
      <c r="AW37" s="42">
        <f t="shared" si="39"/>
        <v>0</v>
      </c>
      <c r="AX37" s="42">
        <f t="shared" si="40"/>
        <v>0</v>
      </c>
      <c r="AY37" s="42">
        <f t="shared" si="41"/>
        <v>0</v>
      </c>
      <c r="AZ37" s="42">
        <f t="shared" si="42"/>
        <v>0</v>
      </c>
      <c r="BA37" s="42">
        <f t="shared" si="43"/>
        <v>0</v>
      </c>
      <c r="BB37" s="42">
        <f t="shared" si="44"/>
        <v>0</v>
      </c>
      <c r="BC37" s="42">
        <f t="shared" si="45"/>
        <v>0</v>
      </c>
      <c r="BD37" s="42">
        <f t="shared" si="46"/>
        <v>0</v>
      </c>
      <c r="BE37" s="42">
        <f t="shared" si="47"/>
        <v>0</v>
      </c>
      <c r="BF37" s="42">
        <f t="shared" si="48"/>
        <v>0</v>
      </c>
      <c r="BG37" s="42">
        <f t="shared" si="49"/>
        <v>0</v>
      </c>
      <c r="BH37" s="42">
        <f t="shared" si="50"/>
        <v>0</v>
      </c>
      <c r="BI37" s="42">
        <f t="shared" si="51"/>
        <v>0</v>
      </c>
      <c r="BJ37" s="42">
        <f t="shared" si="52"/>
        <v>0</v>
      </c>
      <c r="BK37" s="42">
        <f t="shared" si="53"/>
        <v>0</v>
      </c>
      <c r="BL37" s="42">
        <f t="shared" si="54"/>
        <v>0</v>
      </c>
      <c r="BM37" s="42">
        <f t="shared" si="55"/>
        <v>0</v>
      </c>
      <c r="BN37" s="42">
        <f t="shared" si="56"/>
        <v>0</v>
      </c>
      <c r="BO37" s="42">
        <f t="shared" si="57"/>
        <v>0</v>
      </c>
      <c r="BP37" s="42">
        <f t="shared" si="58"/>
        <v>0</v>
      </c>
      <c r="BQ37" s="42">
        <f t="shared" si="59"/>
        <v>0</v>
      </c>
      <c r="BR37" s="42">
        <f t="shared" si="60"/>
        <v>0</v>
      </c>
      <c r="BS37" s="42">
        <f t="shared" si="61"/>
        <v>0</v>
      </c>
      <c r="BT37" s="42">
        <f t="shared" si="62"/>
        <v>0</v>
      </c>
      <c r="BU37" s="42">
        <f t="shared" si="63"/>
        <v>0</v>
      </c>
      <c r="BV37" s="42">
        <f t="shared" si="64"/>
        <v>0</v>
      </c>
      <c r="BW37" s="42">
        <f t="shared" si="65"/>
        <v>0</v>
      </c>
      <c r="BX37" s="42">
        <f t="shared" si="66"/>
        <v>0</v>
      </c>
      <c r="BY37" s="42">
        <f t="shared" si="67"/>
        <v>0</v>
      </c>
      <c r="BZ37" s="42">
        <f t="shared" si="68"/>
        <v>0</v>
      </c>
      <c r="CA37" s="42">
        <f t="shared" si="69"/>
        <v>0</v>
      </c>
      <c r="CB37" s="42">
        <f t="shared" si="70"/>
        <v>0</v>
      </c>
      <c r="CC37" s="42">
        <f t="shared" si="71"/>
        <v>0</v>
      </c>
      <c r="CD37" s="42">
        <f t="shared" si="72"/>
        <v>0</v>
      </c>
      <c r="CE37" s="42">
        <f t="shared" si="73"/>
        <v>0</v>
      </c>
      <c r="CF37" s="42">
        <f t="shared" si="74"/>
        <v>0</v>
      </c>
      <c r="CG37" s="42">
        <f t="shared" si="75"/>
        <v>0</v>
      </c>
      <c r="CH37" s="42">
        <f t="shared" si="76"/>
        <v>0</v>
      </c>
      <c r="CI37" s="42">
        <f t="shared" si="77"/>
        <v>0</v>
      </c>
      <c r="CJ37" s="42">
        <f t="shared" si="78"/>
        <v>0</v>
      </c>
      <c r="CK37" s="42">
        <f t="shared" si="79"/>
        <v>0</v>
      </c>
      <c r="CL37" s="42">
        <f t="shared" si="80"/>
        <v>0</v>
      </c>
      <c r="CM37" s="42">
        <f t="shared" si="81"/>
        <v>0</v>
      </c>
      <c r="CN37" s="42">
        <f t="shared" si="82"/>
        <v>0</v>
      </c>
      <c r="CO37" s="42">
        <f t="shared" si="83"/>
        <v>0</v>
      </c>
      <c r="CP37" s="42">
        <f t="shared" si="84"/>
        <v>0</v>
      </c>
      <c r="CQ37" s="42">
        <f t="shared" si="85"/>
        <v>0</v>
      </c>
      <c r="CR37" s="42">
        <f t="shared" si="86"/>
        <v>0</v>
      </c>
      <c r="CS37" s="42">
        <f t="shared" si="87"/>
        <v>0</v>
      </c>
      <c r="CT37" s="42">
        <f t="shared" si="88"/>
        <v>0</v>
      </c>
      <c r="CU37" s="42">
        <f t="shared" si="89"/>
        <v>0</v>
      </c>
      <c r="CV37" s="42">
        <f t="shared" si="90"/>
        <v>0</v>
      </c>
      <c r="CW37" s="42">
        <f t="shared" si="91"/>
        <v>0</v>
      </c>
      <c r="CX37" s="42">
        <f t="shared" si="92"/>
        <v>0</v>
      </c>
      <c r="CY37" s="42">
        <f t="shared" si="93"/>
        <v>0</v>
      </c>
      <c r="CZ37" s="42">
        <f t="shared" si="94"/>
        <v>0</v>
      </c>
      <c r="DA37" s="42">
        <f t="shared" si="95"/>
        <v>0</v>
      </c>
      <c r="DB37" s="42">
        <f t="shared" si="96"/>
        <v>0</v>
      </c>
      <c r="DC37" s="42">
        <f t="shared" si="97"/>
        <v>0</v>
      </c>
      <c r="DD37" s="42">
        <f t="shared" si="98"/>
        <v>0</v>
      </c>
      <c r="DE37" s="42">
        <f t="shared" si="99"/>
        <v>0</v>
      </c>
      <c r="DF37" s="42">
        <f t="shared" si="100"/>
        <v>0</v>
      </c>
      <c r="DG37" s="42">
        <f t="shared" si="101"/>
        <v>0</v>
      </c>
      <c r="DH37" s="42">
        <f t="shared" si="102"/>
        <v>0</v>
      </c>
      <c r="DI37" s="42">
        <f t="shared" si="103"/>
        <v>0</v>
      </c>
      <c r="DJ37" s="42">
        <f t="shared" si="104"/>
        <v>0</v>
      </c>
      <c r="DK37" s="42">
        <f t="shared" si="105"/>
        <v>0</v>
      </c>
      <c r="DL37" s="42">
        <f t="shared" si="106"/>
        <v>0</v>
      </c>
      <c r="DM37" s="42">
        <f t="shared" si="107"/>
        <v>0</v>
      </c>
      <c r="DN37" s="42">
        <f t="shared" si="108"/>
        <v>0</v>
      </c>
      <c r="DO37" s="42">
        <f t="shared" si="109"/>
        <v>0</v>
      </c>
      <c r="DP37" s="42">
        <f t="shared" si="110"/>
        <v>0</v>
      </c>
      <c r="DQ37" s="42">
        <f t="shared" si="111"/>
        <v>0</v>
      </c>
      <c r="DR37" s="42">
        <f t="shared" si="112"/>
        <v>0</v>
      </c>
      <c r="DS37" s="42">
        <f t="shared" si="113"/>
        <v>0</v>
      </c>
      <c r="DT37" s="42">
        <f t="shared" si="114"/>
        <v>0</v>
      </c>
      <c r="DU37" s="42">
        <f t="shared" si="115"/>
        <v>0</v>
      </c>
      <c r="DV37" s="42">
        <f t="shared" si="116"/>
        <v>0</v>
      </c>
      <c r="DW37" s="42">
        <f t="shared" si="117"/>
        <v>0</v>
      </c>
      <c r="DX37" s="42">
        <f t="shared" si="118"/>
        <v>0</v>
      </c>
      <c r="DY37" s="42">
        <f t="shared" si="119"/>
        <v>0</v>
      </c>
      <c r="DZ37" s="42">
        <f t="shared" si="120"/>
        <v>0</v>
      </c>
      <c r="EA37" s="42">
        <f t="shared" si="121"/>
        <v>0</v>
      </c>
      <c r="EB37" s="42">
        <f t="shared" si="122"/>
        <v>0</v>
      </c>
      <c r="EC37" s="42">
        <f t="shared" si="123"/>
        <v>0</v>
      </c>
      <c r="ED37" s="42">
        <f t="shared" si="124"/>
        <v>0</v>
      </c>
      <c r="EE37" s="42">
        <f t="shared" si="125"/>
        <v>0</v>
      </c>
      <c r="EF37" s="42">
        <f t="shared" si="126"/>
        <v>0</v>
      </c>
      <c r="EG37" s="42">
        <f t="shared" si="127"/>
        <v>0</v>
      </c>
      <c r="EH37" s="42">
        <f t="shared" si="128"/>
        <v>0</v>
      </c>
      <c r="EI37" s="42">
        <f t="shared" si="129"/>
        <v>0</v>
      </c>
      <c r="EJ37" s="42">
        <f t="shared" si="130"/>
        <v>0</v>
      </c>
      <c r="EK37" s="42">
        <f t="shared" si="131"/>
        <v>0</v>
      </c>
      <c r="EL37" s="42">
        <f t="shared" si="132"/>
        <v>0</v>
      </c>
      <c r="EM37" s="42">
        <f t="shared" si="133"/>
        <v>0</v>
      </c>
      <c r="EN37" s="42">
        <f t="shared" si="134"/>
        <v>0</v>
      </c>
      <c r="EO37" s="42">
        <f t="shared" si="135"/>
        <v>0</v>
      </c>
      <c r="EP37" s="42"/>
      <c r="EQ37" s="42" t="str">
        <f t="shared" si="136"/>
        <v>Ноль</v>
      </c>
      <c r="ER37" s="42" t="str">
        <f t="shared" si="137"/>
        <v>Ноль</v>
      </c>
      <c r="ES37" s="42"/>
      <c r="ET37" s="42">
        <f t="shared" si="138"/>
        <v>0</v>
      </c>
      <c r="EU37" s="42" t="e">
        <f>IF(J37=#REF!,IF(H37&lt;#REF!,#REF!,EY37),#REF!)</f>
        <v>#REF!</v>
      </c>
      <c r="EV37" s="42" t="e">
        <f>IF(J37=#REF!,IF(H37&lt;#REF!,0,1))</f>
        <v>#REF!</v>
      </c>
      <c r="EW37" s="42" t="e">
        <f>IF(AND(ET37&gt;=21,ET37&lt;&gt;0),ET37,IF(J37&lt;#REF!,"СТОП",EU37+EV37))</f>
        <v>#REF!</v>
      </c>
      <c r="EX37" s="42"/>
      <c r="EY37" s="42">
        <v>15</v>
      </c>
      <c r="EZ37" s="42">
        <v>16</v>
      </c>
      <c r="FA37" s="42"/>
      <c r="FB37" s="44">
        <f t="shared" si="139"/>
        <v>0</v>
      </c>
      <c r="FC37" s="44">
        <f t="shared" si="140"/>
        <v>0</v>
      </c>
      <c r="FD37" s="44">
        <f t="shared" si="141"/>
        <v>0</v>
      </c>
      <c r="FE37" s="44">
        <f t="shared" si="142"/>
        <v>0</v>
      </c>
      <c r="FF37" s="44">
        <f t="shared" si="143"/>
        <v>0</v>
      </c>
      <c r="FG37" s="44">
        <f t="shared" si="144"/>
        <v>0</v>
      </c>
      <c r="FH37" s="44">
        <f t="shared" si="145"/>
        <v>0</v>
      </c>
      <c r="FI37" s="44">
        <f t="shared" si="146"/>
        <v>0</v>
      </c>
      <c r="FJ37" s="44">
        <f t="shared" si="147"/>
        <v>0</v>
      </c>
      <c r="FK37" s="44">
        <f t="shared" si="148"/>
        <v>0</v>
      </c>
      <c r="FL37" s="44">
        <f t="shared" si="149"/>
        <v>0</v>
      </c>
      <c r="FM37" s="44">
        <f t="shared" si="150"/>
        <v>0</v>
      </c>
      <c r="FN37" s="44">
        <f t="shared" si="151"/>
        <v>0</v>
      </c>
      <c r="FO37" s="44">
        <f t="shared" si="152"/>
        <v>0</v>
      </c>
      <c r="FP37" s="44">
        <f t="shared" si="153"/>
        <v>0</v>
      </c>
      <c r="FQ37" s="44">
        <f t="shared" si="154"/>
        <v>0</v>
      </c>
      <c r="FR37" s="44">
        <f t="shared" si="155"/>
        <v>0</v>
      </c>
      <c r="FS37" s="44">
        <f t="shared" si="156"/>
        <v>0</v>
      </c>
      <c r="FT37" s="44">
        <f t="shared" si="157"/>
        <v>0</v>
      </c>
      <c r="FU37" s="44">
        <f t="shared" si="158"/>
        <v>0</v>
      </c>
      <c r="FV37" s="44">
        <f t="shared" si="159"/>
        <v>0</v>
      </c>
      <c r="FW37" s="44">
        <f t="shared" si="160"/>
        <v>0</v>
      </c>
      <c r="FX37" s="44">
        <f t="shared" si="161"/>
        <v>0</v>
      </c>
      <c r="FY37" s="44">
        <f t="shared" si="162"/>
        <v>0</v>
      </c>
      <c r="FZ37" s="44">
        <f t="shared" si="163"/>
        <v>0</v>
      </c>
      <c r="GA37" s="44">
        <f t="shared" si="164"/>
        <v>0</v>
      </c>
      <c r="GB37" s="44">
        <f t="shared" si="165"/>
        <v>0</v>
      </c>
      <c r="GC37" s="44">
        <f t="shared" si="166"/>
        <v>0</v>
      </c>
      <c r="GD37" s="44">
        <f t="shared" si="167"/>
        <v>0</v>
      </c>
      <c r="GE37" s="44">
        <f t="shared" si="168"/>
        <v>0</v>
      </c>
      <c r="GF37" s="44">
        <f t="shared" si="169"/>
        <v>0</v>
      </c>
      <c r="GG37" s="44">
        <f t="shared" si="170"/>
        <v>0</v>
      </c>
      <c r="GH37" s="44">
        <f t="shared" si="171"/>
        <v>0</v>
      </c>
      <c r="GI37" s="44">
        <f t="shared" si="172"/>
        <v>0</v>
      </c>
      <c r="GJ37" s="44">
        <f t="shared" si="173"/>
        <v>0</v>
      </c>
      <c r="GK37" s="44">
        <f t="shared" si="174"/>
        <v>0</v>
      </c>
      <c r="GL37" s="44">
        <f t="shared" si="175"/>
        <v>0</v>
      </c>
      <c r="GM37" s="44">
        <f t="shared" si="176"/>
        <v>0</v>
      </c>
      <c r="GN37" s="44">
        <f t="shared" si="177"/>
        <v>0</v>
      </c>
      <c r="GO37" s="44">
        <f t="shared" si="178"/>
        <v>0</v>
      </c>
      <c r="GP37" s="44">
        <f t="shared" si="179"/>
        <v>0</v>
      </c>
      <c r="GQ37" s="44">
        <f t="shared" si="180"/>
        <v>0</v>
      </c>
      <c r="GR37" s="44">
        <f t="shared" si="181"/>
        <v>0</v>
      </c>
      <c r="GS37" s="44">
        <f t="shared" si="182"/>
        <v>0</v>
      </c>
      <c r="GT37" s="44">
        <f t="shared" si="183"/>
        <v>0</v>
      </c>
      <c r="GU37" s="44">
        <f t="shared" si="184"/>
        <v>0</v>
      </c>
      <c r="GV37" s="44">
        <f t="shared" si="185"/>
        <v>0</v>
      </c>
      <c r="GW37" s="44">
        <f t="shared" si="186"/>
        <v>0</v>
      </c>
      <c r="GX37" s="44">
        <f t="shared" si="187"/>
        <v>0</v>
      </c>
      <c r="GY37" s="44">
        <f t="shared" si="188"/>
        <v>0</v>
      </c>
      <c r="GZ37" s="44">
        <f t="shared" si="189"/>
        <v>0</v>
      </c>
      <c r="HA37" s="44">
        <f t="shared" si="190"/>
        <v>0</v>
      </c>
      <c r="HB37" s="44">
        <f t="shared" si="191"/>
        <v>0</v>
      </c>
      <c r="HC37" s="44">
        <f t="shared" si="192"/>
        <v>0</v>
      </c>
      <c r="HD37" s="44">
        <f t="shared" si="193"/>
        <v>0</v>
      </c>
      <c r="HE37" s="44">
        <f t="shared" si="194"/>
        <v>0</v>
      </c>
      <c r="HF37" s="44">
        <f t="shared" si="195"/>
        <v>0</v>
      </c>
      <c r="HG37" s="44">
        <f t="shared" si="196"/>
        <v>0</v>
      </c>
      <c r="HH37" s="44">
        <f t="shared" si="197"/>
        <v>0</v>
      </c>
      <c r="HI37" s="44">
        <f t="shared" si="198"/>
        <v>0</v>
      </c>
      <c r="HJ37" s="44">
        <f t="shared" si="199"/>
        <v>0</v>
      </c>
      <c r="HK37" s="44">
        <f t="shared" si="200"/>
        <v>0</v>
      </c>
      <c r="HL37" s="44">
        <f t="shared" si="201"/>
        <v>0</v>
      </c>
      <c r="HM37" s="44">
        <f t="shared" si="202"/>
        <v>0</v>
      </c>
      <c r="HN37" s="44">
        <f t="shared" si="203"/>
        <v>0</v>
      </c>
      <c r="HO37" s="44">
        <f t="shared" si="204"/>
        <v>0</v>
      </c>
      <c r="HP37" s="44">
        <f t="shared" si="205"/>
        <v>0</v>
      </c>
      <c r="HQ37" s="44">
        <f t="shared" si="206"/>
        <v>0</v>
      </c>
      <c r="HR37" s="44">
        <f t="shared" si="207"/>
        <v>0</v>
      </c>
      <c r="HS37" s="44">
        <f t="shared" si="208"/>
        <v>0</v>
      </c>
      <c r="HT37" s="44">
        <f t="shared" si="209"/>
        <v>0</v>
      </c>
      <c r="HU37" s="44">
        <f t="shared" si="210"/>
        <v>0</v>
      </c>
      <c r="HV37" s="44">
        <f t="shared" si="211"/>
        <v>0</v>
      </c>
      <c r="HW37" s="44">
        <f t="shared" si="212"/>
        <v>0</v>
      </c>
      <c r="HX37" s="44">
        <f t="shared" si="213"/>
        <v>0</v>
      </c>
      <c r="HY37" s="44">
        <f t="shared" si="214"/>
        <v>0</v>
      </c>
      <c r="HZ37" s="44">
        <f t="shared" si="215"/>
        <v>0</v>
      </c>
      <c r="IA37" s="44">
        <f t="shared" si="216"/>
        <v>0</v>
      </c>
      <c r="IB37" s="44">
        <f t="shared" si="217"/>
        <v>0</v>
      </c>
      <c r="IC37" s="44">
        <f t="shared" si="218"/>
        <v>0</v>
      </c>
      <c r="ID37" s="44">
        <f t="shared" si="219"/>
        <v>0</v>
      </c>
      <c r="IE37" s="44">
        <f t="shared" si="220"/>
        <v>0</v>
      </c>
      <c r="IF37" s="44">
        <f t="shared" si="221"/>
        <v>0</v>
      </c>
      <c r="IG37" s="44">
        <f t="shared" si="222"/>
        <v>0</v>
      </c>
      <c r="IH37" s="44">
        <f t="shared" si="223"/>
        <v>0</v>
      </c>
      <c r="II37" s="44">
        <f t="shared" si="224"/>
        <v>0</v>
      </c>
      <c r="IJ37" s="44">
        <f t="shared" si="225"/>
        <v>0</v>
      </c>
      <c r="IK37" s="44">
        <f t="shared" si="226"/>
        <v>0</v>
      </c>
      <c r="IL37" s="44">
        <f t="shared" si="227"/>
        <v>0</v>
      </c>
      <c r="IM37" s="44">
        <f t="shared" si="228"/>
        <v>0</v>
      </c>
      <c r="IN37" s="44">
        <f t="shared" si="229"/>
        <v>0</v>
      </c>
      <c r="IO37" s="44">
        <f t="shared" si="230"/>
        <v>0</v>
      </c>
      <c r="IP37" s="42"/>
      <c r="IQ37" s="42"/>
      <c r="IR37" s="42"/>
      <c r="IS37" s="42"/>
      <c r="IT37" s="42"/>
      <c r="IU37" s="42"/>
      <c r="IV37" s="70"/>
      <c r="IW37" s="71"/>
    </row>
    <row r="38" spans="1:257" s="3" customFormat="1" ht="115.2" thickBot="1" x14ac:dyDescent="0.3">
      <c r="A38" s="72"/>
      <c r="B38" s="78"/>
      <c r="C38" s="79"/>
      <c r="D38" s="80"/>
      <c r="E38" s="60"/>
      <c r="F38" s="46"/>
      <c r="G38" s="39">
        <f t="shared" si="0"/>
        <v>0</v>
      </c>
      <c r="H38" s="47"/>
      <c r="I38" s="39">
        <f t="shared" si="1"/>
        <v>0</v>
      </c>
      <c r="J38" s="45">
        <f t="shared" si="2"/>
        <v>0</v>
      </c>
      <c r="K38" s="41">
        <f t="shared" si="3"/>
        <v>0</v>
      </c>
      <c r="L38" s="42"/>
      <c r="M38" s="43"/>
      <c r="N38" s="42">
        <f t="shared" si="4"/>
        <v>0</v>
      </c>
      <c r="O38" s="42">
        <f t="shared" si="5"/>
        <v>0</v>
      </c>
      <c r="P38" s="42">
        <f t="shared" si="6"/>
        <v>0</v>
      </c>
      <c r="Q38" s="42">
        <f t="shared" si="7"/>
        <v>0</v>
      </c>
      <c r="R38" s="42">
        <f t="shared" si="8"/>
        <v>0</v>
      </c>
      <c r="S38" s="42">
        <f t="shared" si="9"/>
        <v>0</v>
      </c>
      <c r="T38" s="42">
        <f t="shared" si="10"/>
        <v>0</v>
      </c>
      <c r="U38" s="42">
        <f t="shared" si="11"/>
        <v>0</v>
      </c>
      <c r="V38" s="42">
        <f t="shared" si="12"/>
        <v>0</v>
      </c>
      <c r="W38" s="42">
        <f t="shared" si="13"/>
        <v>0</v>
      </c>
      <c r="X38" s="42">
        <f t="shared" si="14"/>
        <v>0</v>
      </c>
      <c r="Y38" s="42">
        <f t="shared" si="15"/>
        <v>0</v>
      </c>
      <c r="Z38" s="42">
        <f t="shared" si="16"/>
        <v>0</v>
      </c>
      <c r="AA38" s="42">
        <f t="shared" si="17"/>
        <v>0</v>
      </c>
      <c r="AB38" s="42">
        <f t="shared" si="18"/>
        <v>0</v>
      </c>
      <c r="AC38" s="42">
        <f t="shared" si="19"/>
        <v>0</v>
      </c>
      <c r="AD38" s="42">
        <f t="shared" si="20"/>
        <v>0</v>
      </c>
      <c r="AE38" s="42">
        <f t="shared" si="21"/>
        <v>0</v>
      </c>
      <c r="AF38" s="42">
        <f t="shared" si="22"/>
        <v>0</v>
      </c>
      <c r="AG38" s="42">
        <f t="shared" si="23"/>
        <v>0</v>
      </c>
      <c r="AH38" s="42">
        <f t="shared" si="24"/>
        <v>0</v>
      </c>
      <c r="AI38" s="42">
        <f t="shared" si="25"/>
        <v>0</v>
      </c>
      <c r="AJ38" s="42">
        <f t="shared" si="26"/>
        <v>0</v>
      </c>
      <c r="AK38" s="42">
        <f t="shared" si="27"/>
        <v>0</v>
      </c>
      <c r="AL38" s="42">
        <f t="shared" si="28"/>
        <v>0</v>
      </c>
      <c r="AM38" s="42">
        <f t="shared" si="29"/>
        <v>0</v>
      </c>
      <c r="AN38" s="42">
        <f t="shared" si="30"/>
        <v>0</v>
      </c>
      <c r="AO38" s="42">
        <f t="shared" si="31"/>
        <v>0</v>
      </c>
      <c r="AP38" s="42">
        <f t="shared" si="32"/>
        <v>0</v>
      </c>
      <c r="AQ38" s="42">
        <f t="shared" si="33"/>
        <v>0</v>
      </c>
      <c r="AR38" s="42">
        <f t="shared" si="34"/>
        <v>0</v>
      </c>
      <c r="AS38" s="42">
        <f t="shared" si="35"/>
        <v>0</v>
      </c>
      <c r="AT38" s="42">
        <f t="shared" si="36"/>
        <v>0</v>
      </c>
      <c r="AU38" s="42">
        <f t="shared" si="37"/>
        <v>0</v>
      </c>
      <c r="AV38" s="42">
        <f t="shared" si="38"/>
        <v>0</v>
      </c>
      <c r="AW38" s="42">
        <f t="shared" si="39"/>
        <v>0</v>
      </c>
      <c r="AX38" s="42">
        <f t="shared" si="40"/>
        <v>0</v>
      </c>
      <c r="AY38" s="42">
        <f t="shared" si="41"/>
        <v>0</v>
      </c>
      <c r="AZ38" s="42">
        <f t="shared" si="42"/>
        <v>0</v>
      </c>
      <c r="BA38" s="42">
        <f t="shared" si="43"/>
        <v>0</v>
      </c>
      <c r="BB38" s="42">
        <f t="shared" si="44"/>
        <v>0</v>
      </c>
      <c r="BC38" s="42">
        <f t="shared" si="45"/>
        <v>0</v>
      </c>
      <c r="BD38" s="42">
        <f t="shared" si="46"/>
        <v>0</v>
      </c>
      <c r="BE38" s="42">
        <f t="shared" si="47"/>
        <v>0</v>
      </c>
      <c r="BF38" s="42">
        <f t="shared" si="48"/>
        <v>0</v>
      </c>
      <c r="BG38" s="42">
        <f t="shared" si="49"/>
        <v>0</v>
      </c>
      <c r="BH38" s="42">
        <f t="shared" si="50"/>
        <v>0</v>
      </c>
      <c r="BI38" s="42">
        <f t="shared" si="51"/>
        <v>0</v>
      </c>
      <c r="BJ38" s="42">
        <f t="shared" si="52"/>
        <v>0</v>
      </c>
      <c r="BK38" s="42">
        <f t="shared" si="53"/>
        <v>0</v>
      </c>
      <c r="BL38" s="42">
        <f t="shared" si="54"/>
        <v>0</v>
      </c>
      <c r="BM38" s="42">
        <f t="shared" si="55"/>
        <v>0</v>
      </c>
      <c r="BN38" s="42">
        <f t="shared" si="56"/>
        <v>0</v>
      </c>
      <c r="BO38" s="42">
        <f t="shared" si="57"/>
        <v>0</v>
      </c>
      <c r="BP38" s="42">
        <f t="shared" si="58"/>
        <v>0</v>
      </c>
      <c r="BQ38" s="42">
        <f t="shared" si="59"/>
        <v>0</v>
      </c>
      <c r="BR38" s="42">
        <f t="shared" si="60"/>
        <v>0</v>
      </c>
      <c r="BS38" s="42">
        <f t="shared" si="61"/>
        <v>0</v>
      </c>
      <c r="BT38" s="42">
        <f t="shared" si="62"/>
        <v>0</v>
      </c>
      <c r="BU38" s="42">
        <f t="shared" si="63"/>
        <v>0</v>
      </c>
      <c r="BV38" s="42">
        <f t="shared" si="64"/>
        <v>0</v>
      </c>
      <c r="BW38" s="42">
        <f t="shared" si="65"/>
        <v>0</v>
      </c>
      <c r="BX38" s="42">
        <f t="shared" si="66"/>
        <v>0</v>
      </c>
      <c r="BY38" s="42">
        <f t="shared" si="67"/>
        <v>0</v>
      </c>
      <c r="BZ38" s="42">
        <f t="shared" si="68"/>
        <v>0</v>
      </c>
      <c r="CA38" s="42">
        <f t="shared" si="69"/>
        <v>0</v>
      </c>
      <c r="CB38" s="42">
        <f t="shared" si="70"/>
        <v>0</v>
      </c>
      <c r="CC38" s="42">
        <f t="shared" si="71"/>
        <v>0</v>
      </c>
      <c r="CD38" s="42">
        <f t="shared" si="72"/>
        <v>0</v>
      </c>
      <c r="CE38" s="42">
        <f t="shared" si="73"/>
        <v>0</v>
      </c>
      <c r="CF38" s="42">
        <f t="shared" si="74"/>
        <v>0</v>
      </c>
      <c r="CG38" s="42">
        <f t="shared" si="75"/>
        <v>0</v>
      </c>
      <c r="CH38" s="42">
        <f t="shared" si="76"/>
        <v>0</v>
      </c>
      <c r="CI38" s="42">
        <f t="shared" si="77"/>
        <v>0</v>
      </c>
      <c r="CJ38" s="42">
        <f t="shared" si="78"/>
        <v>0</v>
      </c>
      <c r="CK38" s="42">
        <f t="shared" si="79"/>
        <v>0</v>
      </c>
      <c r="CL38" s="42">
        <f t="shared" si="80"/>
        <v>0</v>
      </c>
      <c r="CM38" s="42">
        <f t="shared" si="81"/>
        <v>0</v>
      </c>
      <c r="CN38" s="42">
        <f t="shared" si="82"/>
        <v>0</v>
      </c>
      <c r="CO38" s="42">
        <f t="shared" si="83"/>
        <v>0</v>
      </c>
      <c r="CP38" s="42">
        <f t="shared" si="84"/>
        <v>0</v>
      </c>
      <c r="CQ38" s="42">
        <f t="shared" si="85"/>
        <v>0</v>
      </c>
      <c r="CR38" s="42">
        <f t="shared" si="86"/>
        <v>0</v>
      </c>
      <c r="CS38" s="42">
        <f t="shared" si="87"/>
        <v>0</v>
      </c>
      <c r="CT38" s="42">
        <f t="shared" si="88"/>
        <v>0</v>
      </c>
      <c r="CU38" s="42">
        <f t="shared" si="89"/>
        <v>0</v>
      </c>
      <c r="CV38" s="42">
        <f t="shared" si="90"/>
        <v>0</v>
      </c>
      <c r="CW38" s="42">
        <f t="shared" si="91"/>
        <v>0</v>
      </c>
      <c r="CX38" s="42">
        <f t="shared" si="92"/>
        <v>0</v>
      </c>
      <c r="CY38" s="42">
        <f t="shared" si="93"/>
        <v>0</v>
      </c>
      <c r="CZ38" s="42">
        <f t="shared" si="94"/>
        <v>0</v>
      </c>
      <c r="DA38" s="42">
        <f t="shared" si="95"/>
        <v>0</v>
      </c>
      <c r="DB38" s="42">
        <f t="shared" si="96"/>
        <v>0</v>
      </c>
      <c r="DC38" s="42">
        <f t="shared" si="97"/>
        <v>0</v>
      </c>
      <c r="DD38" s="42">
        <f t="shared" si="98"/>
        <v>0</v>
      </c>
      <c r="DE38" s="42">
        <f t="shared" si="99"/>
        <v>0</v>
      </c>
      <c r="DF38" s="42">
        <f t="shared" si="100"/>
        <v>0</v>
      </c>
      <c r="DG38" s="42">
        <f t="shared" si="101"/>
        <v>0</v>
      </c>
      <c r="DH38" s="42">
        <f t="shared" si="102"/>
        <v>0</v>
      </c>
      <c r="DI38" s="42">
        <f t="shared" si="103"/>
        <v>0</v>
      </c>
      <c r="DJ38" s="42">
        <f t="shared" si="104"/>
        <v>0</v>
      </c>
      <c r="DK38" s="42">
        <f t="shared" si="105"/>
        <v>0</v>
      </c>
      <c r="DL38" s="42">
        <f t="shared" si="106"/>
        <v>0</v>
      </c>
      <c r="DM38" s="42">
        <f t="shared" si="107"/>
        <v>0</v>
      </c>
      <c r="DN38" s="42">
        <f t="shared" si="108"/>
        <v>0</v>
      </c>
      <c r="DO38" s="42">
        <f t="shared" si="109"/>
        <v>0</v>
      </c>
      <c r="DP38" s="42">
        <f t="shared" si="110"/>
        <v>0</v>
      </c>
      <c r="DQ38" s="42">
        <f t="shared" si="111"/>
        <v>0</v>
      </c>
      <c r="DR38" s="42">
        <f t="shared" si="112"/>
        <v>0</v>
      </c>
      <c r="DS38" s="42">
        <f t="shared" si="113"/>
        <v>0</v>
      </c>
      <c r="DT38" s="42">
        <f t="shared" si="114"/>
        <v>0</v>
      </c>
      <c r="DU38" s="42">
        <f t="shared" si="115"/>
        <v>0</v>
      </c>
      <c r="DV38" s="42">
        <f t="shared" si="116"/>
        <v>0</v>
      </c>
      <c r="DW38" s="42">
        <f t="shared" si="117"/>
        <v>0</v>
      </c>
      <c r="DX38" s="42">
        <f t="shared" si="118"/>
        <v>0</v>
      </c>
      <c r="DY38" s="42">
        <f t="shared" si="119"/>
        <v>0</v>
      </c>
      <c r="DZ38" s="42">
        <f t="shared" si="120"/>
        <v>0</v>
      </c>
      <c r="EA38" s="42">
        <f t="shared" si="121"/>
        <v>0</v>
      </c>
      <c r="EB38" s="42">
        <f t="shared" si="122"/>
        <v>0</v>
      </c>
      <c r="EC38" s="42">
        <f t="shared" si="123"/>
        <v>0</v>
      </c>
      <c r="ED38" s="42">
        <f t="shared" si="124"/>
        <v>0</v>
      </c>
      <c r="EE38" s="42">
        <f t="shared" si="125"/>
        <v>0</v>
      </c>
      <c r="EF38" s="42">
        <f t="shared" si="126"/>
        <v>0</v>
      </c>
      <c r="EG38" s="42">
        <f t="shared" si="127"/>
        <v>0</v>
      </c>
      <c r="EH38" s="42">
        <f t="shared" si="128"/>
        <v>0</v>
      </c>
      <c r="EI38" s="42">
        <f t="shared" si="129"/>
        <v>0</v>
      </c>
      <c r="EJ38" s="42">
        <f t="shared" si="130"/>
        <v>0</v>
      </c>
      <c r="EK38" s="42">
        <f t="shared" si="131"/>
        <v>0</v>
      </c>
      <c r="EL38" s="42">
        <f t="shared" si="132"/>
        <v>0</v>
      </c>
      <c r="EM38" s="42">
        <f t="shared" si="133"/>
        <v>0</v>
      </c>
      <c r="EN38" s="42">
        <f t="shared" si="134"/>
        <v>0</v>
      </c>
      <c r="EO38" s="42">
        <f t="shared" si="135"/>
        <v>0</v>
      </c>
      <c r="EP38" s="42"/>
      <c r="EQ38" s="42" t="str">
        <f t="shared" si="136"/>
        <v>Ноль</v>
      </c>
      <c r="ER38" s="42" t="str">
        <f t="shared" si="137"/>
        <v>Ноль</v>
      </c>
      <c r="ES38" s="42"/>
      <c r="ET38" s="42">
        <f t="shared" si="138"/>
        <v>0</v>
      </c>
      <c r="EU38" s="42" t="e">
        <f>IF(J38=#REF!,IF(H38&lt;#REF!,#REF!,EY38),#REF!)</f>
        <v>#REF!</v>
      </c>
      <c r="EV38" s="42" t="e">
        <f>IF(J38=#REF!,IF(H38&lt;#REF!,0,1))</f>
        <v>#REF!</v>
      </c>
      <c r="EW38" s="42" t="e">
        <f>IF(AND(ET38&gt;=21,ET38&lt;&gt;0),ET38,IF(J38&lt;#REF!,"СТОП",EU38+EV38))</f>
        <v>#REF!</v>
      </c>
      <c r="EX38" s="42"/>
      <c r="EY38" s="42">
        <v>15</v>
      </c>
      <c r="EZ38" s="42">
        <v>16</v>
      </c>
      <c r="FA38" s="42"/>
      <c r="FB38" s="44">
        <f t="shared" si="139"/>
        <v>0</v>
      </c>
      <c r="FC38" s="44">
        <f t="shared" si="140"/>
        <v>0</v>
      </c>
      <c r="FD38" s="44">
        <f t="shared" si="141"/>
        <v>0</v>
      </c>
      <c r="FE38" s="44">
        <f t="shared" si="142"/>
        <v>0</v>
      </c>
      <c r="FF38" s="44">
        <f t="shared" si="143"/>
        <v>0</v>
      </c>
      <c r="FG38" s="44">
        <f t="shared" si="144"/>
        <v>0</v>
      </c>
      <c r="FH38" s="44">
        <f t="shared" si="145"/>
        <v>0</v>
      </c>
      <c r="FI38" s="44">
        <f t="shared" si="146"/>
        <v>0</v>
      </c>
      <c r="FJ38" s="44">
        <f t="shared" si="147"/>
        <v>0</v>
      </c>
      <c r="FK38" s="44">
        <f t="shared" si="148"/>
        <v>0</v>
      </c>
      <c r="FL38" s="44">
        <f t="shared" si="149"/>
        <v>0</v>
      </c>
      <c r="FM38" s="44">
        <f t="shared" si="150"/>
        <v>0</v>
      </c>
      <c r="FN38" s="44">
        <f t="shared" si="151"/>
        <v>0</v>
      </c>
      <c r="FO38" s="44">
        <f t="shared" si="152"/>
        <v>0</v>
      </c>
      <c r="FP38" s="44">
        <f t="shared" si="153"/>
        <v>0</v>
      </c>
      <c r="FQ38" s="44">
        <f t="shared" si="154"/>
        <v>0</v>
      </c>
      <c r="FR38" s="44">
        <f t="shared" si="155"/>
        <v>0</v>
      </c>
      <c r="FS38" s="44">
        <f t="shared" si="156"/>
        <v>0</v>
      </c>
      <c r="FT38" s="44">
        <f t="shared" si="157"/>
        <v>0</v>
      </c>
      <c r="FU38" s="44">
        <f t="shared" si="158"/>
        <v>0</v>
      </c>
      <c r="FV38" s="44">
        <f t="shared" si="159"/>
        <v>0</v>
      </c>
      <c r="FW38" s="44">
        <f t="shared" si="160"/>
        <v>0</v>
      </c>
      <c r="FX38" s="44">
        <f t="shared" si="161"/>
        <v>0</v>
      </c>
      <c r="FY38" s="44">
        <f t="shared" si="162"/>
        <v>0</v>
      </c>
      <c r="FZ38" s="44">
        <f t="shared" si="163"/>
        <v>0</v>
      </c>
      <c r="GA38" s="44">
        <f t="shared" si="164"/>
        <v>0</v>
      </c>
      <c r="GB38" s="44">
        <f t="shared" si="165"/>
        <v>0</v>
      </c>
      <c r="GC38" s="44">
        <f t="shared" si="166"/>
        <v>0</v>
      </c>
      <c r="GD38" s="44">
        <f t="shared" si="167"/>
        <v>0</v>
      </c>
      <c r="GE38" s="44">
        <f t="shared" si="168"/>
        <v>0</v>
      </c>
      <c r="GF38" s="44">
        <f t="shared" si="169"/>
        <v>0</v>
      </c>
      <c r="GG38" s="44">
        <f t="shared" si="170"/>
        <v>0</v>
      </c>
      <c r="GH38" s="44">
        <f t="shared" si="171"/>
        <v>0</v>
      </c>
      <c r="GI38" s="44">
        <f t="shared" si="172"/>
        <v>0</v>
      </c>
      <c r="GJ38" s="44">
        <f t="shared" si="173"/>
        <v>0</v>
      </c>
      <c r="GK38" s="44">
        <f t="shared" si="174"/>
        <v>0</v>
      </c>
      <c r="GL38" s="44">
        <f t="shared" si="175"/>
        <v>0</v>
      </c>
      <c r="GM38" s="44">
        <f t="shared" si="176"/>
        <v>0</v>
      </c>
      <c r="GN38" s="44">
        <f t="shared" si="177"/>
        <v>0</v>
      </c>
      <c r="GO38" s="44">
        <f t="shared" si="178"/>
        <v>0</v>
      </c>
      <c r="GP38" s="44">
        <f t="shared" si="179"/>
        <v>0</v>
      </c>
      <c r="GQ38" s="44">
        <f t="shared" si="180"/>
        <v>0</v>
      </c>
      <c r="GR38" s="44">
        <f t="shared" si="181"/>
        <v>0</v>
      </c>
      <c r="GS38" s="44">
        <f t="shared" si="182"/>
        <v>0</v>
      </c>
      <c r="GT38" s="44">
        <f t="shared" si="183"/>
        <v>0</v>
      </c>
      <c r="GU38" s="44">
        <f t="shared" si="184"/>
        <v>0</v>
      </c>
      <c r="GV38" s="44">
        <f t="shared" si="185"/>
        <v>0</v>
      </c>
      <c r="GW38" s="44">
        <f t="shared" si="186"/>
        <v>0</v>
      </c>
      <c r="GX38" s="44">
        <f t="shared" si="187"/>
        <v>0</v>
      </c>
      <c r="GY38" s="44">
        <f t="shared" si="188"/>
        <v>0</v>
      </c>
      <c r="GZ38" s="44">
        <f t="shared" si="189"/>
        <v>0</v>
      </c>
      <c r="HA38" s="44">
        <f t="shared" si="190"/>
        <v>0</v>
      </c>
      <c r="HB38" s="44">
        <f t="shared" si="191"/>
        <v>0</v>
      </c>
      <c r="HC38" s="44">
        <f t="shared" si="192"/>
        <v>0</v>
      </c>
      <c r="HD38" s="44">
        <f t="shared" si="193"/>
        <v>0</v>
      </c>
      <c r="HE38" s="44">
        <f t="shared" si="194"/>
        <v>0</v>
      </c>
      <c r="HF38" s="44">
        <f t="shared" si="195"/>
        <v>0</v>
      </c>
      <c r="HG38" s="44">
        <f t="shared" si="196"/>
        <v>0</v>
      </c>
      <c r="HH38" s="44">
        <f t="shared" si="197"/>
        <v>0</v>
      </c>
      <c r="HI38" s="44">
        <f t="shared" si="198"/>
        <v>0</v>
      </c>
      <c r="HJ38" s="44">
        <f t="shared" si="199"/>
        <v>0</v>
      </c>
      <c r="HK38" s="44">
        <f t="shared" si="200"/>
        <v>0</v>
      </c>
      <c r="HL38" s="44">
        <f t="shared" si="201"/>
        <v>0</v>
      </c>
      <c r="HM38" s="44">
        <f t="shared" si="202"/>
        <v>0</v>
      </c>
      <c r="HN38" s="44">
        <f t="shared" si="203"/>
        <v>0</v>
      </c>
      <c r="HO38" s="44">
        <f t="shared" si="204"/>
        <v>0</v>
      </c>
      <c r="HP38" s="44">
        <f t="shared" si="205"/>
        <v>0</v>
      </c>
      <c r="HQ38" s="44">
        <f t="shared" si="206"/>
        <v>0</v>
      </c>
      <c r="HR38" s="44">
        <f t="shared" si="207"/>
        <v>0</v>
      </c>
      <c r="HS38" s="44">
        <f t="shared" si="208"/>
        <v>0</v>
      </c>
      <c r="HT38" s="44">
        <f t="shared" si="209"/>
        <v>0</v>
      </c>
      <c r="HU38" s="44">
        <f t="shared" si="210"/>
        <v>0</v>
      </c>
      <c r="HV38" s="44">
        <f t="shared" si="211"/>
        <v>0</v>
      </c>
      <c r="HW38" s="44">
        <f t="shared" si="212"/>
        <v>0</v>
      </c>
      <c r="HX38" s="44">
        <f t="shared" si="213"/>
        <v>0</v>
      </c>
      <c r="HY38" s="44">
        <f t="shared" si="214"/>
        <v>0</v>
      </c>
      <c r="HZ38" s="44">
        <f t="shared" si="215"/>
        <v>0</v>
      </c>
      <c r="IA38" s="44">
        <f t="shared" si="216"/>
        <v>0</v>
      </c>
      <c r="IB38" s="44">
        <f t="shared" si="217"/>
        <v>0</v>
      </c>
      <c r="IC38" s="44">
        <f t="shared" si="218"/>
        <v>0</v>
      </c>
      <c r="ID38" s="44">
        <f t="shared" si="219"/>
        <v>0</v>
      </c>
      <c r="IE38" s="44">
        <f t="shared" si="220"/>
        <v>0</v>
      </c>
      <c r="IF38" s="44">
        <f t="shared" si="221"/>
        <v>0</v>
      </c>
      <c r="IG38" s="44">
        <f t="shared" si="222"/>
        <v>0</v>
      </c>
      <c r="IH38" s="44">
        <f t="shared" si="223"/>
        <v>0</v>
      </c>
      <c r="II38" s="44">
        <f t="shared" si="224"/>
        <v>0</v>
      </c>
      <c r="IJ38" s="44">
        <f t="shared" si="225"/>
        <v>0</v>
      </c>
      <c r="IK38" s="44">
        <f t="shared" si="226"/>
        <v>0</v>
      </c>
      <c r="IL38" s="44">
        <f t="shared" si="227"/>
        <v>0</v>
      </c>
      <c r="IM38" s="44">
        <f t="shared" si="228"/>
        <v>0</v>
      </c>
      <c r="IN38" s="44">
        <f t="shared" si="229"/>
        <v>0</v>
      </c>
      <c r="IO38" s="44">
        <f t="shared" si="230"/>
        <v>0</v>
      </c>
      <c r="IP38" s="42"/>
      <c r="IQ38" s="42"/>
      <c r="IR38" s="42"/>
      <c r="IS38" s="42"/>
      <c r="IT38" s="42"/>
      <c r="IU38" s="42"/>
      <c r="IV38" s="70"/>
      <c r="IW38" s="71"/>
    </row>
    <row r="39" spans="1:257" s="3" customFormat="1" ht="115.2" thickBot="1" x14ac:dyDescent="0.3">
      <c r="A39" s="72"/>
      <c r="B39" s="78"/>
      <c r="C39" s="79"/>
      <c r="D39" s="80"/>
      <c r="E39" s="60"/>
      <c r="F39" s="46"/>
      <c r="G39" s="39">
        <f t="shared" si="0"/>
        <v>0</v>
      </c>
      <c r="H39" s="47"/>
      <c r="I39" s="39">
        <f t="shared" si="1"/>
        <v>0</v>
      </c>
      <c r="J39" s="45">
        <f t="shared" si="2"/>
        <v>0</v>
      </c>
      <c r="K39" s="41">
        <f t="shared" si="3"/>
        <v>0</v>
      </c>
      <c r="L39" s="42"/>
      <c r="M39" s="43"/>
      <c r="N39" s="42">
        <f t="shared" si="4"/>
        <v>0</v>
      </c>
      <c r="O39" s="42">
        <f t="shared" si="5"/>
        <v>0</v>
      </c>
      <c r="P39" s="42">
        <f t="shared" si="6"/>
        <v>0</v>
      </c>
      <c r="Q39" s="42">
        <f t="shared" si="7"/>
        <v>0</v>
      </c>
      <c r="R39" s="42">
        <f t="shared" si="8"/>
        <v>0</v>
      </c>
      <c r="S39" s="42">
        <f t="shared" si="9"/>
        <v>0</v>
      </c>
      <c r="T39" s="42">
        <f t="shared" si="10"/>
        <v>0</v>
      </c>
      <c r="U39" s="42">
        <f t="shared" si="11"/>
        <v>0</v>
      </c>
      <c r="V39" s="42">
        <f t="shared" si="12"/>
        <v>0</v>
      </c>
      <c r="W39" s="42">
        <f t="shared" si="13"/>
        <v>0</v>
      </c>
      <c r="X39" s="42">
        <f t="shared" si="14"/>
        <v>0</v>
      </c>
      <c r="Y39" s="42">
        <f t="shared" si="15"/>
        <v>0</v>
      </c>
      <c r="Z39" s="42">
        <f t="shared" si="16"/>
        <v>0</v>
      </c>
      <c r="AA39" s="42">
        <f t="shared" si="17"/>
        <v>0</v>
      </c>
      <c r="AB39" s="42">
        <f t="shared" si="18"/>
        <v>0</v>
      </c>
      <c r="AC39" s="42">
        <f t="shared" si="19"/>
        <v>0</v>
      </c>
      <c r="AD39" s="42">
        <f t="shared" si="20"/>
        <v>0</v>
      </c>
      <c r="AE39" s="42">
        <f t="shared" si="21"/>
        <v>0</v>
      </c>
      <c r="AF39" s="42">
        <f t="shared" si="22"/>
        <v>0</v>
      </c>
      <c r="AG39" s="42">
        <f t="shared" si="23"/>
        <v>0</v>
      </c>
      <c r="AH39" s="42">
        <f t="shared" si="24"/>
        <v>0</v>
      </c>
      <c r="AI39" s="42">
        <f t="shared" si="25"/>
        <v>0</v>
      </c>
      <c r="AJ39" s="42">
        <f t="shared" si="26"/>
        <v>0</v>
      </c>
      <c r="AK39" s="42">
        <f t="shared" si="27"/>
        <v>0</v>
      </c>
      <c r="AL39" s="42">
        <f t="shared" si="28"/>
        <v>0</v>
      </c>
      <c r="AM39" s="42">
        <f t="shared" si="29"/>
        <v>0</v>
      </c>
      <c r="AN39" s="42">
        <f t="shared" si="30"/>
        <v>0</v>
      </c>
      <c r="AO39" s="42">
        <f t="shared" si="31"/>
        <v>0</v>
      </c>
      <c r="AP39" s="42">
        <f t="shared" si="32"/>
        <v>0</v>
      </c>
      <c r="AQ39" s="42">
        <f t="shared" si="33"/>
        <v>0</v>
      </c>
      <c r="AR39" s="42">
        <f t="shared" si="34"/>
        <v>0</v>
      </c>
      <c r="AS39" s="42">
        <f t="shared" si="35"/>
        <v>0</v>
      </c>
      <c r="AT39" s="42">
        <f t="shared" si="36"/>
        <v>0</v>
      </c>
      <c r="AU39" s="42">
        <f t="shared" si="37"/>
        <v>0</v>
      </c>
      <c r="AV39" s="42">
        <f t="shared" si="38"/>
        <v>0</v>
      </c>
      <c r="AW39" s="42">
        <f t="shared" si="39"/>
        <v>0</v>
      </c>
      <c r="AX39" s="42">
        <f t="shared" si="40"/>
        <v>0</v>
      </c>
      <c r="AY39" s="42">
        <f t="shared" si="41"/>
        <v>0</v>
      </c>
      <c r="AZ39" s="42">
        <f t="shared" si="42"/>
        <v>0</v>
      </c>
      <c r="BA39" s="42">
        <f t="shared" si="43"/>
        <v>0</v>
      </c>
      <c r="BB39" s="42">
        <f t="shared" si="44"/>
        <v>0</v>
      </c>
      <c r="BC39" s="42">
        <f t="shared" si="45"/>
        <v>0</v>
      </c>
      <c r="BD39" s="42">
        <f t="shared" si="46"/>
        <v>0</v>
      </c>
      <c r="BE39" s="42">
        <f t="shared" si="47"/>
        <v>0</v>
      </c>
      <c r="BF39" s="42">
        <f t="shared" si="48"/>
        <v>0</v>
      </c>
      <c r="BG39" s="42">
        <f t="shared" si="49"/>
        <v>0</v>
      </c>
      <c r="BH39" s="42">
        <f t="shared" si="50"/>
        <v>0</v>
      </c>
      <c r="BI39" s="42">
        <f t="shared" si="51"/>
        <v>0</v>
      </c>
      <c r="BJ39" s="42">
        <f t="shared" si="52"/>
        <v>0</v>
      </c>
      <c r="BK39" s="42">
        <f t="shared" si="53"/>
        <v>0</v>
      </c>
      <c r="BL39" s="42">
        <f t="shared" si="54"/>
        <v>0</v>
      </c>
      <c r="BM39" s="42">
        <f t="shared" si="55"/>
        <v>0</v>
      </c>
      <c r="BN39" s="42">
        <f t="shared" si="56"/>
        <v>0</v>
      </c>
      <c r="BO39" s="42">
        <f t="shared" si="57"/>
        <v>0</v>
      </c>
      <c r="BP39" s="42">
        <f t="shared" si="58"/>
        <v>0</v>
      </c>
      <c r="BQ39" s="42">
        <f t="shared" si="59"/>
        <v>0</v>
      </c>
      <c r="BR39" s="42">
        <f t="shared" si="60"/>
        <v>0</v>
      </c>
      <c r="BS39" s="42">
        <f t="shared" si="61"/>
        <v>0</v>
      </c>
      <c r="BT39" s="42">
        <f t="shared" si="62"/>
        <v>0</v>
      </c>
      <c r="BU39" s="42">
        <f t="shared" si="63"/>
        <v>0</v>
      </c>
      <c r="BV39" s="42">
        <f t="shared" si="64"/>
        <v>0</v>
      </c>
      <c r="BW39" s="42">
        <f t="shared" si="65"/>
        <v>0</v>
      </c>
      <c r="BX39" s="42">
        <f t="shared" si="66"/>
        <v>0</v>
      </c>
      <c r="BY39" s="42">
        <f t="shared" si="67"/>
        <v>0</v>
      </c>
      <c r="BZ39" s="42">
        <f t="shared" si="68"/>
        <v>0</v>
      </c>
      <c r="CA39" s="42">
        <f t="shared" si="69"/>
        <v>0</v>
      </c>
      <c r="CB39" s="42">
        <f t="shared" si="70"/>
        <v>0</v>
      </c>
      <c r="CC39" s="42">
        <f t="shared" si="71"/>
        <v>0</v>
      </c>
      <c r="CD39" s="42">
        <f t="shared" si="72"/>
        <v>0</v>
      </c>
      <c r="CE39" s="42">
        <f t="shared" si="73"/>
        <v>0</v>
      </c>
      <c r="CF39" s="42">
        <f t="shared" si="74"/>
        <v>0</v>
      </c>
      <c r="CG39" s="42">
        <f t="shared" si="75"/>
        <v>0</v>
      </c>
      <c r="CH39" s="42">
        <f t="shared" si="76"/>
        <v>0</v>
      </c>
      <c r="CI39" s="42">
        <f t="shared" si="77"/>
        <v>0</v>
      </c>
      <c r="CJ39" s="42">
        <f t="shared" si="78"/>
        <v>0</v>
      </c>
      <c r="CK39" s="42">
        <f t="shared" si="79"/>
        <v>0</v>
      </c>
      <c r="CL39" s="42">
        <f t="shared" si="80"/>
        <v>0</v>
      </c>
      <c r="CM39" s="42">
        <f t="shared" si="81"/>
        <v>0</v>
      </c>
      <c r="CN39" s="42">
        <f t="shared" si="82"/>
        <v>0</v>
      </c>
      <c r="CO39" s="42">
        <f t="shared" si="83"/>
        <v>0</v>
      </c>
      <c r="CP39" s="42">
        <f t="shared" si="84"/>
        <v>0</v>
      </c>
      <c r="CQ39" s="42">
        <f t="shared" si="85"/>
        <v>0</v>
      </c>
      <c r="CR39" s="42">
        <f t="shared" si="86"/>
        <v>0</v>
      </c>
      <c r="CS39" s="42">
        <f t="shared" si="87"/>
        <v>0</v>
      </c>
      <c r="CT39" s="42">
        <f t="shared" si="88"/>
        <v>0</v>
      </c>
      <c r="CU39" s="42">
        <f t="shared" si="89"/>
        <v>0</v>
      </c>
      <c r="CV39" s="42">
        <f t="shared" si="90"/>
        <v>0</v>
      </c>
      <c r="CW39" s="42">
        <f t="shared" si="91"/>
        <v>0</v>
      </c>
      <c r="CX39" s="42">
        <f t="shared" si="92"/>
        <v>0</v>
      </c>
      <c r="CY39" s="42">
        <f t="shared" si="93"/>
        <v>0</v>
      </c>
      <c r="CZ39" s="42">
        <f t="shared" si="94"/>
        <v>0</v>
      </c>
      <c r="DA39" s="42">
        <f t="shared" si="95"/>
        <v>0</v>
      </c>
      <c r="DB39" s="42">
        <f t="shared" si="96"/>
        <v>0</v>
      </c>
      <c r="DC39" s="42">
        <f t="shared" si="97"/>
        <v>0</v>
      </c>
      <c r="DD39" s="42">
        <f t="shared" si="98"/>
        <v>0</v>
      </c>
      <c r="DE39" s="42">
        <f t="shared" si="99"/>
        <v>0</v>
      </c>
      <c r="DF39" s="42">
        <f t="shared" si="100"/>
        <v>0</v>
      </c>
      <c r="DG39" s="42">
        <f t="shared" si="101"/>
        <v>0</v>
      </c>
      <c r="DH39" s="42">
        <f t="shared" si="102"/>
        <v>0</v>
      </c>
      <c r="DI39" s="42">
        <f t="shared" si="103"/>
        <v>0</v>
      </c>
      <c r="DJ39" s="42">
        <f t="shared" si="104"/>
        <v>0</v>
      </c>
      <c r="DK39" s="42">
        <f t="shared" si="105"/>
        <v>0</v>
      </c>
      <c r="DL39" s="42">
        <f t="shared" si="106"/>
        <v>0</v>
      </c>
      <c r="DM39" s="42">
        <f t="shared" si="107"/>
        <v>0</v>
      </c>
      <c r="DN39" s="42">
        <f t="shared" si="108"/>
        <v>0</v>
      </c>
      <c r="DO39" s="42">
        <f t="shared" si="109"/>
        <v>0</v>
      </c>
      <c r="DP39" s="42">
        <f t="shared" si="110"/>
        <v>0</v>
      </c>
      <c r="DQ39" s="42">
        <f t="shared" si="111"/>
        <v>0</v>
      </c>
      <c r="DR39" s="42">
        <f t="shared" si="112"/>
        <v>0</v>
      </c>
      <c r="DS39" s="42">
        <f t="shared" si="113"/>
        <v>0</v>
      </c>
      <c r="DT39" s="42">
        <f t="shared" si="114"/>
        <v>0</v>
      </c>
      <c r="DU39" s="42">
        <f t="shared" si="115"/>
        <v>0</v>
      </c>
      <c r="DV39" s="42">
        <f t="shared" si="116"/>
        <v>0</v>
      </c>
      <c r="DW39" s="42">
        <f t="shared" si="117"/>
        <v>0</v>
      </c>
      <c r="DX39" s="42">
        <f t="shared" si="118"/>
        <v>0</v>
      </c>
      <c r="DY39" s="42">
        <f t="shared" si="119"/>
        <v>0</v>
      </c>
      <c r="DZ39" s="42">
        <f t="shared" si="120"/>
        <v>0</v>
      </c>
      <c r="EA39" s="42">
        <f t="shared" si="121"/>
        <v>0</v>
      </c>
      <c r="EB39" s="42">
        <f t="shared" si="122"/>
        <v>0</v>
      </c>
      <c r="EC39" s="42">
        <f t="shared" si="123"/>
        <v>0</v>
      </c>
      <c r="ED39" s="42">
        <f t="shared" si="124"/>
        <v>0</v>
      </c>
      <c r="EE39" s="42">
        <f t="shared" si="125"/>
        <v>0</v>
      </c>
      <c r="EF39" s="42">
        <f t="shared" si="126"/>
        <v>0</v>
      </c>
      <c r="EG39" s="42">
        <f t="shared" si="127"/>
        <v>0</v>
      </c>
      <c r="EH39" s="42">
        <f t="shared" si="128"/>
        <v>0</v>
      </c>
      <c r="EI39" s="42">
        <f t="shared" si="129"/>
        <v>0</v>
      </c>
      <c r="EJ39" s="42">
        <f t="shared" si="130"/>
        <v>0</v>
      </c>
      <c r="EK39" s="42">
        <f t="shared" si="131"/>
        <v>0</v>
      </c>
      <c r="EL39" s="42">
        <f t="shared" si="132"/>
        <v>0</v>
      </c>
      <c r="EM39" s="42">
        <f t="shared" si="133"/>
        <v>0</v>
      </c>
      <c r="EN39" s="42">
        <f t="shared" si="134"/>
        <v>0</v>
      </c>
      <c r="EO39" s="42">
        <f t="shared" si="135"/>
        <v>0</v>
      </c>
      <c r="EP39" s="42"/>
      <c r="EQ39" s="42" t="str">
        <f t="shared" si="136"/>
        <v>Ноль</v>
      </c>
      <c r="ER39" s="42" t="str">
        <f t="shared" si="137"/>
        <v>Ноль</v>
      </c>
      <c r="ES39" s="42"/>
      <c r="ET39" s="42">
        <f t="shared" si="138"/>
        <v>0</v>
      </c>
      <c r="EU39" s="42" t="e">
        <f>IF(J39=#REF!,IF(H39&lt;#REF!,#REF!,EY39),#REF!)</f>
        <v>#REF!</v>
      </c>
      <c r="EV39" s="42" t="e">
        <f>IF(J39=#REF!,IF(H39&lt;#REF!,0,1))</f>
        <v>#REF!</v>
      </c>
      <c r="EW39" s="42" t="e">
        <f>IF(AND(ET39&gt;=21,ET39&lt;&gt;0),ET39,IF(J39&lt;#REF!,"СТОП",EU39+EV39))</f>
        <v>#REF!</v>
      </c>
      <c r="EX39" s="42"/>
      <c r="EY39" s="42">
        <v>15</v>
      </c>
      <c r="EZ39" s="42">
        <v>16</v>
      </c>
      <c r="FA39" s="42"/>
      <c r="FB39" s="44">
        <f t="shared" si="139"/>
        <v>0</v>
      </c>
      <c r="FC39" s="44">
        <f t="shared" si="140"/>
        <v>0</v>
      </c>
      <c r="FD39" s="44">
        <f t="shared" si="141"/>
        <v>0</v>
      </c>
      <c r="FE39" s="44">
        <f t="shared" si="142"/>
        <v>0</v>
      </c>
      <c r="FF39" s="44">
        <f t="shared" si="143"/>
        <v>0</v>
      </c>
      <c r="FG39" s="44">
        <f t="shared" si="144"/>
        <v>0</v>
      </c>
      <c r="FH39" s="44">
        <f t="shared" si="145"/>
        <v>0</v>
      </c>
      <c r="FI39" s="44">
        <f t="shared" si="146"/>
        <v>0</v>
      </c>
      <c r="FJ39" s="44">
        <f t="shared" si="147"/>
        <v>0</v>
      </c>
      <c r="FK39" s="44">
        <f t="shared" si="148"/>
        <v>0</v>
      </c>
      <c r="FL39" s="44">
        <f t="shared" si="149"/>
        <v>0</v>
      </c>
      <c r="FM39" s="44">
        <f t="shared" si="150"/>
        <v>0</v>
      </c>
      <c r="FN39" s="44">
        <f t="shared" si="151"/>
        <v>0</v>
      </c>
      <c r="FO39" s="44">
        <f t="shared" si="152"/>
        <v>0</v>
      </c>
      <c r="FP39" s="44">
        <f t="shared" si="153"/>
        <v>0</v>
      </c>
      <c r="FQ39" s="44">
        <f t="shared" si="154"/>
        <v>0</v>
      </c>
      <c r="FR39" s="44">
        <f t="shared" si="155"/>
        <v>0</v>
      </c>
      <c r="FS39" s="44">
        <f t="shared" si="156"/>
        <v>0</v>
      </c>
      <c r="FT39" s="44">
        <f t="shared" si="157"/>
        <v>0</v>
      </c>
      <c r="FU39" s="44">
        <f t="shared" si="158"/>
        <v>0</v>
      </c>
      <c r="FV39" s="44">
        <f t="shared" si="159"/>
        <v>0</v>
      </c>
      <c r="FW39" s="44">
        <f t="shared" si="160"/>
        <v>0</v>
      </c>
      <c r="FX39" s="44">
        <f t="shared" si="161"/>
        <v>0</v>
      </c>
      <c r="FY39" s="44">
        <f t="shared" si="162"/>
        <v>0</v>
      </c>
      <c r="FZ39" s="44">
        <f t="shared" si="163"/>
        <v>0</v>
      </c>
      <c r="GA39" s="44">
        <f t="shared" si="164"/>
        <v>0</v>
      </c>
      <c r="GB39" s="44">
        <f t="shared" si="165"/>
        <v>0</v>
      </c>
      <c r="GC39" s="44">
        <f t="shared" si="166"/>
        <v>0</v>
      </c>
      <c r="GD39" s="44">
        <f t="shared" si="167"/>
        <v>0</v>
      </c>
      <c r="GE39" s="44">
        <f t="shared" si="168"/>
        <v>0</v>
      </c>
      <c r="GF39" s="44">
        <f t="shared" si="169"/>
        <v>0</v>
      </c>
      <c r="GG39" s="44">
        <f t="shared" si="170"/>
        <v>0</v>
      </c>
      <c r="GH39" s="44">
        <f t="shared" si="171"/>
        <v>0</v>
      </c>
      <c r="GI39" s="44">
        <f t="shared" si="172"/>
        <v>0</v>
      </c>
      <c r="GJ39" s="44">
        <f t="shared" si="173"/>
        <v>0</v>
      </c>
      <c r="GK39" s="44">
        <f t="shared" si="174"/>
        <v>0</v>
      </c>
      <c r="GL39" s="44">
        <f t="shared" si="175"/>
        <v>0</v>
      </c>
      <c r="GM39" s="44">
        <f t="shared" si="176"/>
        <v>0</v>
      </c>
      <c r="GN39" s="44">
        <f t="shared" si="177"/>
        <v>0</v>
      </c>
      <c r="GO39" s="44">
        <f t="shared" si="178"/>
        <v>0</v>
      </c>
      <c r="GP39" s="44">
        <f t="shared" si="179"/>
        <v>0</v>
      </c>
      <c r="GQ39" s="44">
        <f t="shared" si="180"/>
        <v>0</v>
      </c>
      <c r="GR39" s="44">
        <f t="shared" si="181"/>
        <v>0</v>
      </c>
      <c r="GS39" s="44">
        <f t="shared" si="182"/>
        <v>0</v>
      </c>
      <c r="GT39" s="44">
        <f t="shared" si="183"/>
        <v>0</v>
      </c>
      <c r="GU39" s="44">
        <f t="shared" si="184"/>
        <v>0</v>
      </c>
      <c r="GV39" s="44">
        <f t="shared" si="185"/>
        <v>0</v>
      </c>
      <c r="GW39" s="44">
        <f t="shared" si="186"/>
        <v>0</v>
      </c>
      <c r="GX39" s="44">
        <f t="shared" si="187"/>
        <v>0</v>
      </c>
      <c r="GY39" s="44">
        <f t="shared" si="188"/>
        <v>0</v>
      </c>
      <c r="GZ39" s="44">
        <f t="shared" si="189"/>
        <v>0</v>
      </c>
      <c r="HA39" s="44">
        <f t="shared" si="190"/>
        <v>0</v>
      </c>
      <c r="HB39" s="44">
        <f t="shared" si="191"/>
        <v>0</v>
      </c>
      <c r="HC39" s="44">
        <f t="shared" si="192"/>
        <v>0</v>
      </c>
      <c r="HD39" s="44">
        <f t="shared" si="193"/>
        <v>0</v>
      </c>
      <c r="HE39" s="44">
        <f t="shared" si="194"/>
        <v>0</v>
      </c>
      <c r="HF39" s="44">
        <f t="shared" si="195"/>
        <v>0</v>
      </c>
      <c r="HG39" s="44">
        <f t="shared" si="196"/>
        <v>0</v>
      </c>
      <c r="HH39" s="44">
        <f t="shared" si="197"/>
        <v>0</v>
      </c>
      <c r="HI39" s="44">
        <f t="shared" si="198"/>
        <v>0</v>
      </c>
      <c r="HJ39" s="44">
        <f t="shared" si="199"/>
        <v>0</v>
      </c>
      <c r="HK39" s="44">
        <f t="shared" si="200"/>
        <v>0</v>
      </c>
      <c r="HL39" s="44">
        <f t="shared" si="201"/>
        <v>0</v>
      </c>
      <c r="HM39" s="44">
        <f t="shared" si="202"/>
        <v>0</v>
      </c>
      <c r="HN39" s="44">
        <f t="shared" si="203"/>
        <v>0</v>
      </c>
      <c r="HO39" s="44">
        <f t="shared" si="204"/>
        <v>0</v>
      </c>
      <c r="HP39" s="44">
        <f t="shared" si="205"/>
        <v>0</v>
      </c>
      <c r="HQ39" s="44">
        <f t="shared" si="206"/>
        <v>0</v>
      </c>
      <c r="HR39" s="44">
        <f t="shared" si="207"/>
        <v>0</v>
      </c>
      <c r="HS39" s="44">
        <f t="shared" si="208"/>
        <v>0</v>
      </c>
      <c r="HT39" s="44">
        <f t="shared" si="209"/>
        <v>0</v>
      </c>
      <c r="HU39" s="44">
        <f t="shared" si="210"/>
        <v>0</v>
      </c>
      <c r="HV39" s="44">
        <f t="shared" si="211"/>
        <v>0</v>
      </c>
      <c r="HW39" s="44">
        <f t="shared" si="212"/>
        <v>0</v>
      </c>
      <c r="HX39" s="44">
        <f t="shared" si="213"/>
        <v>0</v>
      </c>
      <c r="HY39" s="44">
        <f t="shared" si="214"/>
        <v>0</v>
      </c>
      <c r="HZ39" s="44">
        <f t="shared" si="215"/>
        <v>0</v>
      </c>
      <c r="IA39" s="44">
        <f t="shared" si="216"/>
        <v>0</v>
      </c>
      <c r="IB39" s="44">
        <f t="shared" si="217"/>
        <v>0</v>
      </c>
      <c r="IC39" s="44">
        <f t="shared" si="218"/>
        <v>0</v>
      </c>
      <c r="ID39" s="44">
        <f t="shared" si="219"/>
        <v>0</v>
      </c>
      <c r="IE39" s="44">
        <f t="shared" si="220"/>
        <v>0</v>
      </c>
      <c r="IF39" s="44">
        <f t="shared" si="221"/>
        <v>0</v>
      </c>
      <c r="IG39" s="44">
        <f t="shared" si="222"/>
        <v>0</v>
      </c>
      <c r="IH39" s="44">
        <f t="shared" si="223"/>
        <v>0</v>
      </c>
      <c r="II39" s="44">
        <f t="shared" si="224"/>
        <v>0</v>
      </c>
      <c r="IJ39" s="44">
        <f t="shared" si="225"/>
        <v>0</v>
      </c>
      <c r="IK39" s="44">
        <f t="shared" si="226"/>
        <v>0</v>
      </c>
      <c r="IL39" s="44">
        <f t="shared" si="227"/>
        <v>0</v>
      </c>
      <c r="IM39" s="44">
        <f t="shared" si="228"/>
        <v>0</v>
      </c>
      <c r="IN39" s="44">
        <f t="shared" si="229"/>
        <v>0</v>
      </c>
      <c r="IO39" s="44">
        <f t="shared" si="230"/>
        <v>0</v>
      </c>
      <c r="IP39" s="42"/>
      <c r="IQ39" s="42"/>
      <c r="IR39" s="42"/>
      <c r="IS39" s="42"/>
      <c r="IT39" s="42"/>
      <c r="IU39" s="42"/>
      <c r="IV39" s="70"/>
      <c r="IW39" s="71"/>
    </row>
    <row r="40" spans="1:257" s="3" customFormat="1" ht="115.2" thickBot="1" x14ac:dyDescent="0.3">
      <c r="A40" s="72"/>
      <c r="B40" s="78"/>
      <c r="C40" s="79"/>
      <c r="D40" s="80"/>
      <c r="E40" s="60"/>
      <c r="F40" s="46"/>
      <c r="G40" s="39">
        <f t="shared" si="0"/>
        <v>0</v>
      </c>
      <c r="H40" s="47"/>
      <c r="I40" s="39">
        <f t="shared" si="1"/>
        <v>0</v>
      </c>
      <c r="J40" s="45">
        <f t="shared" si="2"/>
        <v>0</v>
      </c>
      <c r="K40" s="41">
        <f t="shared" si="3"/>
        <v>0</v>
      </c>
      <c r="L40" s="42"/>
      <c r="M40" s="43"/>
      <c r="N40" s="42">
        <f t="shared" si="4"/>
        <v>0</v>
      </c>
      <c r="O40" s="42">
        <f t="shared" si="5"/>
        <v>0</v>
      </c>
      <c r="P40" s="42">
        <f t="shared" si="6"/>
        <v>0</v>
      </c>
      <c r="Q40" s="42">
        <f t="shared" si="7"/>
        <v>0</v>
      </c>
      <c r="R40" s="42">
        <f t="shared" si="8"/>
        <v>0</v>
      </c>
      <c r="S40" s="42">
        <f t="shared" si="9"/>
        <v>0</v>
      </c>
      <c r="T40" s="42">
        <f t="shared" si="10"/>
        <v>0</v>
      </c>
      <c r="U40" s="42">
        <f t="shared" si="11"/>
        <v>0</v>
      </c>
      <c r="V40" s="42">
        <f t="shared" si="12"/>
        <v>0</v>
      </c>
      <c r="W40" s="42">
        <f t="shared" si="13"/>
        <v>0</v>
      </c>
      <c r="X40" s="42">
        <f t="shared" si="14"/>
        <v>0</v>
      </c>
      <c r="Y40" s="42">
        <f t="shared" si="15"/>
        <v>0</v>
      </c>
      <c r="Z40" s="42">
        <f t="shared" si="16"/>
        <v>0</v>
      </c>
      <c r="AA40" s="42">
        <f t="shared" si="17"/>
        <v>0</v>
      </c>
      <c r="AB40" s="42">
        <f t="shared" si="18"/>
        <v>0</v>
      </c>
      <c r="AC40" s="42">
        <f t="shared" si="19"/>
        <v>0</v>
      </c>
      <c r="AD40" s="42">
        <f t="shared" si="20"/>
        <v>0</v>
      </c>
      <c r="AE40" s="42">
        <f t="shared" si="21"/>
        <v>0</v>
      </c>
      <c r="AF40" s="42">
        <f t="shared" si="22"/>
        <v>0</v>
      </c>
      <c r="AG40" s="42">
        <f t="shared" si="23"/>
        <v>0</v>
      </c>
      <c r="AH40" s="42">
        <f t="shared" si="24"/>
        <v>0</v>
      </c>
      <c r="AI40" s="42">
        <f t="shared" si="25"/>
        <v>0</v>
      </c>
      <c r="AJ40" s="42">
        <f t="shared" si="26"/>
        <v>0</v>
      </c>
      <c r="AK40" s="42">
        <f t="shared" si="27"/>
        <v>0</v>
      </c>
      <c r="AL40" s="42">
        <f t="shared" si="28"/>
        <v>0</v>
      </c>
      <c r="AM40" s="42">
        <f t="shared" si="29"/>
        <v>0</v>
      </c>
      <c r="AN40" s="42">
        <f t="shared" si="30"/>
        <v>0</v>
      </c>
      <c r="AO40" s="42">
        <f t="shared" si="31"/>
        <v>0</v>
      </c>
      <c r="AP40" s="42">
        <f t="shared" si="32"/>
        <v>0</v>
      </c>
      <c r="AQ40" s="42">
        <f t="shared" si="33"/>
        <v>0</v>
      </c>
      <c r="AR40" s="42">
        <f t="shared" si="34"/>
        <v>0</v>
      </c>
      <c r="AS40" s="42">
        <f t="shared" si="35"/>
        <v>0</v>
      </c>
      <c r="AT40" s="42">
        <f t="shared" si="36"/>
        <v>0</v>
      </c>
      <c r="AU40" s="42">
        <f t="shared" si="37"/>
        <v>0</v>
      </c>
      <c r="AV40" s="42">
        <f t="shared" si="38"/>
        <v>0</v>
      </c>
      <c r="AW40" s="42">
        <f t="shared" si="39"/>
        <v>0</v>
      </c>
      <c r="AX40" s="42">
        <f t="shared" si="40"/>
        <v>0</v>
      </c>
      <c r="AY40" s="42">
        <f t="shared" si="41"/>
        <v>0</v>
      </c>
      <c r="AZ40" s="42">
        <f t="shared" si="42"/>
        <v>0</v>
      </c>
      <c r="BA40" s="42">
        <f t="shared" si="43"/>
        <v>0</v>
      </c>
      <c r="BB40" s="42">
        <f t="shared" si="44"/>
        <v>0</v>
      </c>
      <c r="BC40" s="42">
        <f t="shared" si="45"/>
        <v>0</v>
      </c>
      <c r="BD40" s="42">
        <f t="shared" si="46"/>
        <v>0</v>
      </c>
      <c r="BE40" s="42">
        <f t="shared" si="47"/>
        <v>0</v>
      </c>
      <c r="BF40" s="42">
        <f t="shared" si="48"/>
        <v>0</v>
      </c>
      <c r="BG40" s="42">
        <f t="shared" si="49"/>
        <v>0</v>
      </c>
      <c r="BH40" s="42">
        <f t="shared" si="50"/>
        <v>0</v>
      </c>
      <c r="BI40" s="42">
        <f t="shared" si="51"/>
        <v>0</v>
      </c>
      <c r="BJ40" s="42">
        <f t="shared" si="52"/>
        <v>0</v>
      </c>
      <c r="BK40" s="42">
        <f t="shared" si="53"/>
        <v>0</v>
      </c>
      <c r="BL40" s="42">
        <f t="shared" si="54"/>
        <v>0</v>
      </c>
      <c r="BM40" s="42">
        <f t="shared" si="55"/>
        <v>0</v>
      </c>
      <c r="BN40" s="42">
        <f t="shared" si="56"/>
        <v>0</v>
      </c>
      <c r="BO40" s="42">
        <f t="shared" si="57"/>
        <v>0</v>
      </c>
      <c r="BP40" s="42">
        <f t="shared" si="58"/>
        <v>0</v>
      </c>
      <c r="BQ40" s="42">
        <f t="shared" si="59"/>
        <v>0</v>
      </c>
      <c r="BR40" s="42">
        <f t="shared" si="60"/>
        <v>0</v>
      </c>
      <c r="BS40" s="42">
        <f t="shared" si="61"/>
        <v>0</v>
      </c>
      <c r="BT40" s="42">
        <f t="shared" si="62"/>
        <v>0</v>
      </c>
      <c r="BU40" s="42">
        <f t="shared" si="63"/>
        <v>0</v>
      </c>
      <c r="BV40" s="42">
        <f t="shared" si="64"/>
        <v>0</v>
      </c>
      <c r="BW40" s="42">
        <f t="shared" si="65"/>
        <v>0</v>
      </c>
      <c r="BX40" s="42">
        <f t="shared" si="66"/>
        <v>0</v>
      </c>
      <c r="BY40" s="42">
        <f t="shared" si="67"/>
        <v>0</v>
      </c>
      <c r="BZ40" s="42">
        <f t="shared" si="68"/>
        <v>0</v>
      </c>
      <c r="CA40" s="42">
        <f t="shared" si="69"/>
        <v>0</v>
      </c>
      <c r="CB40" s="42">
        <f t="shared" si="70"/>
        <v>0</v>
      </c>
      <c r="CC40" s="42">
        <f t="shared" si="71"/>
        <v>0</v>
      </c>
      <c r="CD40" s="42">
        <f t="shared" si="72"/>
        <v>0</v>
      </c>
      <c r="CE40" s="42">
        <f t="shared" si="73"/>
        <v>0</v>
      </c>
      <c r="CF40" s="42">
        <f t="shared" si="74"/>
        <v>0</v>
      </c>
      <c r="CG40" s="42">
        <f t="shared" si="75"/>
        <v>0</v>
      </c>
      <c r="CH40" s="42">
        <f t="shared" si="76"/>
        <v>0</v>
      </c>
      <c r="CI40" s="42">
        <f t="shared" si="77"/>
        <v>0</v>
      </c>
      <c r="CJ40" s="42">
        <f t="shared" si="78"/>
        <v>0</v>
      </c>
      <c r="CK40" s="42">
        <f t="shared" si="79"/>
        <v>0</v>
      </c>
      <c r="CL40" s="42">
        <f t="shared" si="80"/>
        <v>0</v>
      </c>
      <c r="CM40" s="42">
        <f t="shared" si="81"/>
        <v>0</v>
      </c>
      <c r="CN40" s="42">
        <f t="shared" si="82"/>
        <v>0</v>
      </c>
      <c r="CO40" s="42">
        <f t="shared" si="83"/>
        <v>0</v>
      </c>
      <c r="CP40" s="42">
        <f t="shared" si="84"/>
        <v>0</v>
      </c>
      <c r="CQ40" s="42">
        <f t="shared" si="85"/>
        <v>0</v>
      </c>
      <c r="CR40" s="42">
        <f t="shared" si="86"/>
        <v>0</v>
      </c>
      <c r="CS40" s="42">
        <f t="shared" si="87"/>
        <v>0</v>
      </c>
      <c r="CT40" s="42">
        <f t="shared" si="88"/>
        <v>0</v>
      </c>
      <c r="CU40" s="42">
        <f t="shared" si="89"/>
        <v>0</v>
      </c>
      <c r="CV40" s="42">
        <f t="shared" si="90"/>
        <v>0</v>
      </c>
      <c r="CW40" s="42">
        <f t="shared" si="91"/>
        <v>0</v>
      </c>
      <c r="CX40" s="42">
        <f t="shared" si="92"/>
        <v>0</v>
      </c>
      <c r="CY40" s="42">
        <f t="shared" si="93"/>
        <v>0</v>
      </c>
      <c r="CZ40" s="42">
        <f t="shared" si="94"/>
        <v>0</v>
      </c>
      <c r="DA40" s="42">
        <f t="shared" si="95"/>
        <v>0</v>
      </c>
      <c r="DB40" s="42">
        <f t="shared" si="96"/>
        <v>0</v>
      </c>
      <c r="DC40" s="42">
        <f t="shared" si="97"/>
        <v>0</v>
      </c>
      <c r="DD40" s="42">
        <f t="shared" si="98"/>
        <v>0</v>
      </c>
      <c r="DE40" s="42">
        <f t="shared" si="99"/>
        <v>0</v>
      </c>
      <c r="DF40" s="42">
        <f t="shared" si="100"/>
        <v>0</v>
      </c>
      <c r="DG40" s="42">
        <f t="shared" si="101"/>
        <v>0</v>
      </c>
      <c r="DH40" s="42">
        <f t="shared" si="102"/>
        <v>0</v>
      </c>
      <c r="DI40" s="42">
        <f t="shared" si="103"/>
        <v>0</v>
      </c>
      <c r="DJ40" s="42">
        <f t="shared" si="104"/>
        <v>0</v>
      </c>
      <c r="DK40" s="42">
        <f t="shared" si="105"/>
        <v>0</v>
      </c>
      <c r="DL40" s="42">
        <f t="shared" si="106"/>
        <v>0</v>
      </c>
      <c r="DM40" s="42">
        <f t="shared" si="107"/>
        <v>0</v>
      </c>
      <c r="DN40" s="42">
        <f t="shared" si="108"/>
        <v>0</v>
      </c>
      <c r="DO40" s="42">
        <f t="shared" si="109"/>
        <v>0</v>
      </c>
      <c r="DP40" s="42">
        <f t="shared" si="110"/>
        <v>0</v>
      </c>
      <c r="DQ40" s="42">
        <f t="shared" si="111"/>
        <v>0</v>
      </c>
      <c r="DR40" s="42">
        <f t="shared" si="112"/>
        <v>0</v>
      </c>
      <c r="DS40" s="42">
        <f t="shared" si="113"/>
        <v>0</v>
      </c>
      <c r="DT40" s="42">
        <f t="shared" si="114"/>
        <v>0</v>
      </c>
      <c r="DU40" s="42">
        <f t="shared" si="115"/>
        <v>0</v>
      </c>
      <c r="DV40" s="42">
        <f t="shared" si="116"/>
        <v>0</v>
      </c>
      <c r="DW40" s="42">
        <f t="shared" si="117"/>
        <v>0</v>
      </c>
      <c r="DX40" s="42">
        <f t="shared" si="118"/>
        <v>0</v>
      </c>
      <c r="DY40" s="42">
        <f t="shared" si="119"/>
        <v>0</v>
      </c>
      <c r="DZ40" s="42">
        <f t="shared" si="120"/>
        <v>0</v>
      </c>
      <c r="EA40" s="42">
        <f t="shared" si="121"/>
        <v>0</v>
      </c>
      <c r="EB40" s="42">
        <f t="shared" si="122"/>
        <v>0</v>
      </c>
      <c r="EC40" s="42">
        <f t="shared" si="123"/>
        <v>0</v>
      </c>
      <c r="ED40" s="42">
        <f t="shared" si="124"/>
        <v>0</v>
      </c>
      <c r="EE40" s="42">
        <f t="shared" si="125"/>
        <v>0</v>
      </c>
      <c r="EF40" s="42">
        <f t="shared" si="126"/>
        <v>0</v>
      </c>
      <c r="EG40" s="42">
        <f t="shared" si="127"/>
        <v>0</v>
      </c>
      <c r="EH40" s="42">
        <f t="shared" si="128"/>
        <v>0</v>
      </c>
      <c r="EI40" s="42">
        <f t="shared" si="129"/>
        <v>0</v>
      </c>
      <c r="EJ40" s="42">
        <f t="shared" si="130"/>
        <v>0</v>
      </c>
      <c r="EK40" s="42">
        <f t="shared" si="131"/>
        <v>0</v>
      </c>
      <c r="EL40" s="42">
        <f t="shared" si="132"/>
        <v>0</v>
      </c>
      <c r="EM40" s="42">
        <f t="shared" si="133"/>
        <v>0</v>
      </c>
      <c r="EN40" s="42">
        <f t="shared" si="134"/>
        <v>0</v>
      </c>
      <c r="EO40" s="42">
        <f t="shared" si="135"/>
        <v>0</v>
      </c>
      <c r="EP40" s="42"/>
      <c r="EQ40" s="42" t="str">
        <f t="shared" si="136"/>
        <v>Ноль</v>
      </c>
      <c r="ER40" s="42" t="str">
        <f t="shared" si="137"/>
        <v>Ноль</v>
      </c>
      <c r="ES40" s="42"/>
      <c r="ET40" s="42">
        <f t="shared" si="138"/>
        <v>0</v>
      </c>
      <c r="EU40" s="42" t="e">
        <f>IF(J40=#REF!,IF(H40&lt;#REF!,#REF!,EY40),#REF!)</f>
        <v>#REF!</v>
      </c>
      <c r="EV40" s="42" t="e">
        <f>IF(J40=#REF!,IF(H40&lt;#REF!,0,1))</f>
        <v>#REF!</v>
      </c>
      <c r="EW40" s="42" t="e">
        <f>IF(AND(ET40&gt;=21,ET40&lt;&gt;0),ET40,IF(J40&lt;#REF!,"СТОП",EU40+EV40))</f>
        <v>#REF!</v>
      </c>
      <c r="EX40" s="42"/>
      <c r="EY40" s="42">
        <v>15</v>
      </c>
      <c r="EZ40" s="42">
        <v>16</v>
      </c>
      <c r="FA40" s="42"/>
      <c r="FB40" s="44">
        <f t="shared" si="139"/>
        <v>0</v>
      </c>
      <c r="FC40" s="44">
        <f t="shared" si="140"/>
        <v>0</v>
      </c>
      <c r="FD40" s="44">
        <f t="shared" si="141"/>
        <v>0</v>
      </c>
      <c r="FE40" s="44">
        <f t="shared" si="142"/>
        <v>0</v>
      </c>
      <c r="FF40" s="44">
        <f t="shared" si="143"/>
        <v>0</v>
      </c>
      <c r="FG40" s="44">
        <f t="shared" si="144"/>
        <v>0</v>
      </c>
      <c r="FH40" s="44">
        <f t="shared" si="145"/>
        <v>0</v>
      </c>
      <c r="FI40" s="44">
        <f t="shared" si="146"/>
        <v>0</v>
      </c>
      <c r="FJ40" s="44">
        <f t="shared" si="147"/>
        <v>0</v>
      </c>
      <c r="FK40" s="44">
        <f t="shared" si="148"/>
        <v>0</v>
      </c>
      <c r="FL40" s="44">
        <f t="shared" si="149"/>
        <v>0</v>
      </c>
      <c r="FM40" s="44">
        <f t="shared" si="150"/>
        <v>0</v>
      </c>
      <c r="FN40" s="44">
        <f t="shared" si="151"/>
        <v>0</v>
      </c>
      <c r="FO40" s="44">
        <f t="shared" si="152"/>
        <v>0</v>
      </c>
      <c r="FP40" s="44">
        <f t="shared" si="153"/>
        <v>0</v>
      </c>
      <c r="FQ40" s="44">
        <f t="shared" si="154"/>
        <v>0</v>
      </c>
      <c r="FR40" s="44">
        <f t="shared" si="155"/>
        <v>0</v>
      </c>
      <c r="FS40" s="44">
        <f t="shared" si="156"/>
        <v>0</v>
      </c>
      <c r="FT40" s="44">
        <f t="shared" si="157"/>
        <v>0</v>
      </c>
      <c r="FU40" s="44">
        <f t="shared" si="158"/>
        <v>0</v>
      </c>
      <c r="FV40" s="44">
        <f t="shared" si="159"/>
        <v>0</v>
      </c>
      <c r="FW40" s="44">
        <f t="shared" si="160"/>
        <v>0</v>
      </c>
      <c r="FX40" s="44">
        <f t="shared" si="161"/>
        <v>0</v>
      </c>
      <c r="FY40" s="44">
        <f t="shared" si="162"/>
        <v>0</v>
      </c>
      <c r="FZ40" s="44">
        <f t="shared" si="163"/>
        <v>0</v>
      </c>
      <c r="GA40" s="44">
        <f t="shared" si="164"/>
        <v>0</v>
      </c>
      <c r="GB40" s="44">
        <f t="shared" si="165"/>
        <v>0</v>
      </c>
      <c r="GC40" s="44">
        <f t="shared" si="166"/>
        <v>0</v>
      </c>
      <c r="GD40" s="44">
        <f t="shared" si="167"/>
        <v>0</v>
      </c>
      <c r="GE40" s="44">
        <f t="shared" si="168"/>
        <v>0</v>
      </c>
      <c r="GF40" s="44">
        <f t="shared" si="169"/>
        <v>0</v>
      </c>
      <c r="GG40" s="44">
        <f t="shared" si="170"/>
        <v>0</v>
      </c>
      <c r="GH40" s="44">
        <f t="shared" si="171"/>
        <v>0</v>
      </c>
      <c r="GI40" s="44">
        <f t="shared" si="172"/>
        <v>0</v>
      </c>
      <c r="GJ40" s="44">
        <f t="shared" si="173"/>
        <v>0</v>
      </c>
      <c r="GK40" s="44">
        <f t="shared" si="174"/>
        <v>0</v>
      </c>
      <c r="GL40" s="44">
        <f t="shared" si="175"/>
        <v>0</v>
      </c>
      <c r="GM40" s="44">
        <f t="shared" si="176"/>
        <v>0</v>
      </c>
      <c r="GN40" s="44">
        <f t="shared" si="177"/>
        <v>0</v>
      </c>
      <c r="GO40" s="44">
        <f t="shared" si="178"/>
        <v>0</v>
      </c>
      <c r="GP40" s="44">
        <f t="shared" si="179"/>
        <v>0</v>
      </c>
      <c r="GQ40" s="44">
        <f t="shared" si="180"/>
        <v>0</v>
      </c>
      <c r="GR40" s="44">
        <f t="shared" si="181"/>
        <v>0</v>
      </c>
      <c r="GS40" s="44">
        <f t="shared" si="182"/>
        <v>0</v>
      </c>
      <c r="GT40" s="44">
        <f t="shared" si="183"/>
        <v>0</v>
      </c>
      <c r="GU40" s="44">
        <f t="shared" si="184"/>
        <v>0</v>
      </c>
      <c r="GV40" s="44">
        <f t="shared" si="185"/>
        <v>0</v>
      </c>
      <c r="GW40" s="44">
        <f t="shared" si="186"/>
        <v>0</v>
      </c>
      <c r="GX40" s="44">
        <f t="shared" si="187"/>
        <v>0</v>
      </c>
      <c r="GY40" s="44">
        <f t="shared" si="188"/>
        <v>0</v>
      </c>
      <c r="GZ40" s="44">
        <f t="shared" si="189"/>
        <v>0</v>
      </c>
      <c r="HA40" s="44">
        <f t="shared" si="190"/>
        <v>0</v>
      </c>
      <c r="HB40" s="44">
        <f t="shared" si="191"/>
        <v>0</v>
      </c>
      <c r="HC40" s="44">
        <f t="shared" si="192"/>
        <v>0</v>
      </c>
      <c r="HD40" s="44">
        <f t="shared" si="193"/>
        <v>0</v>
      </c>
      <c r="HE40" s="44">
        <f t="shared" si="194"/>
        <v>0</v>
      </c>
      <c r="HF40" s="44">
        <f t="shared" si="195"/>
        <v>0</v>
      </c>
      <c r="HG40" s="44">
        <f t="shared" si="196"/>
        <v>0</v>
      </c>
      <c r="HH40" s="44">
        <f t="shared" si="197"/>
        <v>0</v>
      </c>
      <c r="HI40" s="44">
        <f t="shared" si="198"/>
        <v>0</v>
      </c>
      <c r="HJ40" s="44">
        <f t="shared" si="199"/>
        <v>0</v>
      </c>
      <c r="HK40" s="44">
        <f t="shared" si="200"/>
        <v>0</v>
      </c>
      <c r="HL40" s="44">
        <f t="shared" si="201"/>
        <v>0</v>
      </c>
      <c r="HM40" s="44">
        <f t="shared" si="202"/>
        <v>0</v>
      </c>
      <c r="HN40" s="44">
        <f t="shared" si="203"/>
        <v>0</v>
      </c>
      <c r="HO40" s="44">
        <f t="shared" si="204"/>
        <v>0</v>
      </c>
      <c r="HP40" s="44">
        <f t="shared" si="205"/>
        <v>0</v>
      </c>
      <c r="HQ40" s="44">
        <f t="shared" si="206"/>
        <v>0</v>
      </c>
      <c r="HR40" s="44">
        <f t="shared" si="207"/>
        <v>0</v>
      </c>
      <c r="HS40" s="44">
        <f t="shared" si="208"/>
        <v>0</v>
      </c>
      <c r="HT40" s="44">
        <f t="shared" si="209"/>
        <v>0</v>
      </c>
      <c r="HU40" s="44">
        <f t="shared" si="210"/>
        <v>0</v>
      </c>
      <c r="HV40" s="44">
        <f t="shared" si="211"/>
        <v>0</v>
      </c>
      <c r="HW40" s="44">
        <f t="shared" si="212"/>
        <v>0</v>
      </c>
      <c r="HX40" s="44">
        <f t="shared" si="213"/>
        <v>0</v>
      </c>
      <c r="HY40" s="44">
        <f t="shared" si="214"/>
        <v>0</v>
      </c>
      <c r="HZ40" s="44">
        <f t="shared" si="215"/>
        <v>0</v>
      </c>
      <c r="IA40" s="44">
        <f t="shared" si="216"/>
        <v>0</v>
      </c>
      <c r="IB40" s="44">
        <f t="shared" si="217"/>
        <v>0</v>
      </c>
      <c r="IC40" s="44">
        <f t="shared" si="218"/>
        <v>0</v>
      </c>
      <c r="ID40" s="44">
        <f t="shared" si="219"/>
        <v>0</v>
      </c>
      <c r="IE40" s="44">
        <f t="shared" si="220"/>
        <v>0</v>
      </c>
      <c r="IF40" s="44">
        <f t="shared" si="221"/>
        <v>0</v>
      </c>
      <c r="IG40" s="44">
        <f t="shared" si="222"/>
        <v>0</v>
      </c>
      <c r="IH40" s="44">
        <f t="shared" si="223"/>
        <v>0</v>
      </c>
      <c r="II40" s="44">
        <f t="shared" si="224"/>
        <v>0</v>
      </c>
      <c r="IJ40" s="44">
        <f t="shared" si="225"/>
        <v>0</v>
      </c>
      <c r="IK40" s="44">
        <f t="shared" si="226"/>
        <v>0</v>
      </c>
      <c r="IL40" s="44">
        <f t="shared" si="227"/>
        <v>0</v>
      </c>
      <c r="IM40" s="44">
        <f t="shared" si="228"/>
        <v>0</v>
      </c>
      <c r="IN40" s="44">
        <f t="shared" si="229"/>
        <v>0</v>
      </c>
      <c r="IO40" s="44">
        <f t="shared" si="230"/>
        <v>0</v>
      </c>
      <c r="IP40" s="42"/>
      <c r="IQ40" s="42"/>
      <c r="IR40" s="42"/>
      <c r="IS40" s="42"/>
      <c r="IT40" s="42"/>
      <c r="IU40" s="42"/>
      <c r="IV40" s="70"/>
      <c r="IW40" s="71"/>
    </row>
    <row r="41" spans="1:257" s="3" customFormat="1" ht="115.2" thickBot="1" x14ac:dyDescent="0.3">
      <c r="A41" s="74"/>
      <c r="B41" s="78"/>
      <c r="C41" s="79"/>
      <c r="D41" s="80"/>
      <c r="E41" s="60"/>
      <c r="F41" s="46"/>
      <c r="G41" s="39">
        <f t="shared" si="0"/>
        <v>0</v>
      </c>
      <c r="H41" s="47"/>
      <c r="I41" s="39">
        <f t="shared" si="1"/>
        <v>0</v>
      </c>
      <c r="J41" s="45">
        <f t="shared" si="2"/>
        <v>0</v>
      </c>
      <c r="K41" s="41">
        <f t="shared" si="3"/>
        <v>0</v>
      </c>
      <c r="L41" s="42"/>
      <c r="M41" s="43"/>
      <c r="N41" s="42">
        <f t="shared" si="4"/>
        <v>0</v>
      </c>
      <c r="O41" s="42">
        <f t="shared" si="5"/>
        <v>0</v>
      </c>
      <c r="P41" s="42">
        <f t="shared" si="6"/>
        <v>0</v>
      </c>
      <c r="Q41" s="42">
        <f t="shared" si="7"/>
        <v>0</v>
      </c>
      <c r="R41" s="42">
        <f t="shared" si="8"/>
        <v>0</v>
      </c>
      <c r="S41" s="42">
        <f t="shared" si="9"/>
        <v>0</v>
      </c>
      <c r="T41" s="42">
        <f t="shared" si="10"/>
        <v>0</v>
      </c>
      <c r="U41" s="42">
        <f t="shared" si="11"/>
        <v>0</v>
      </c>
      <c r="V41" s="42">
        <f t="shared" si="12"/>
        <v>0</v>
      </c>
      <c r="W41" s="42">
        <f t="shared" si="13"/>
        <v>0</v>
      </c>
      <c r="X41" s="42">
        <f t="shared" si="14"/>
        <v>0</v>
      </c>
      <c r="Y41" s="42">
        <f t="shared" si="15"/>
        <v>0</v>
      </c>
      <c r="Z41" s="42">
        <f t="shared" si="16"/>
        <v>0</v>
      </c>
      <c r="AA41" s="42">
        <f t="shared" si="17"/>
        <v>0</v>
      </c>
      <c r="AB41" s="42">
        <f t="shared" si="18"/>
        <v>0</v>
      </c>
      <c r="AC41" s="42">
        <f t="shared" si="19"/>
        <v>0</v>
      </c>
      <c r="AD41" s="42">
        <f t="shared" si="20"/>
        <v>0</v>
      </c>
      <c r="AE41" s="42">
        <f t="shared" si="21"/>
        <v>0</v>
      </c>
      <c r="AF41" s="42">
        <f t="shared" si="22"/>
        <v>0</v>
      </c>
      <c r="AG41" s="42">
        <f t="shared" si="23"/>
        <v>0</v>
      </c>
      <c r="AH41" s="42">
        <f t="shared" si="24"/>
        <v>0</v>
      </c>
      <c r="AI41" s="42">
        <f t="shared" si="25"/>
        <v>0</v>
      </c>
      <c r="AJ41" s="42">
        <f t="shared" si="26"/>
        <v>0</v>
      </c>
      <c r="AK41" s="42">
        <f t="shared" si="27"/>
        <v>0</v>
      </c>
      <c r="AL41" s="42">
        <f t="shared" si="28"/>
        <v>0</v>
      </c>
      <c r="AM41" s="42">
        <f t="shared" si="29"/>
        <v>0</v>
      </c>
      <c r="AN41" s="42">
        <f t="shared" si="30"/>
        <v>0</v>
      </c>
      <c r="AO41" s="42">
        <f t="shared" si="31"/>
        <v>0</v>
      </c>
      <c r="AP41" s="42">
        <f t="shared" si="32"/>
        <v>0</v>
      </c>
      <c r="AQ41" s="42">
        <f t="shared" si="33"/>
        <v>0</v>
      </c>
      <c r="AR41" s="42">
        <f t="shared" si="34"/>
        <v>0</v>
      </c>
      <c r="AS41" s="42">
        <f t="shared" si="35"/>
        <v>0</v>
      </c>
      <c r="AT41" s="42">
        <f t="shared" si="36"/>
        <v>0</v>
      </c>
      <c r="AU41" s="42">
        <f t="shared" si="37"/>
        <v>0</v>
      </c>
      <c r="AV41" s="42">
        <f t="shared" si="38"/>
        <v>0</v>
      </c>
      <c r="AW41" s="42">
        <f t="shared" si="39"/>
        <v>0</v>
      </c>
      <c r="AX41" s="42">
        <f t="shared" si="40"/>
        <v>0</v>
      </c>
      <c r="AY41" s="42">
        <f t="shared" si="41"/>
        <v>0</v>
      </c>
      <c r="AZ41" s="42">
        <f t="shared" si="42"/>
        <v>0</v>
      </c>
      <c r="BA41" s="42">
        <f t="shared" si="43"/>
        <v>0</v>
      </c>
      <c r="BB41" s="42">
        <f t="shared" si="44"/>
        <v>0</v>
      </c>
      <c r="BC41" s="42">
        <f t="shared" si="45"/>
        <v>0</v>
      </c>
      <c r="BD41" s="42">
        <f t="shared" si="46"/>
        <v>0</v>
      </c>
      <c r="BE41" s="42">
        <f t="shared" si="47"/>
        <v>0</v>
      </c>
      <c r="BF41" s="42">
        <f t="shared" si="48"/>
        <v>0</v>
      </c>
      <c r="BG41" s="42">
        <f t="shared" si="49"/>
        <v>0</v>
      </c>
      <c r="BH41" s="42">
        <f t="shared" si="50"/>
        <v>0</v>
      </c>
      <c r="BI41" s="42">
        <f t="shared" si="51"/>
        <v>0</v>
      </c>
      <c r="BJ41" s="42">
        <f t="shared" si="52"/>
        <v>0</v>
      </c>
      <c r="BK41" s="42">
        <f t="shared" si="53"/>
        <v>0</v>
      </c>
      <c r="BL41" s="42">
        <f t="shared" si="54"/>
        <v>0</v>
      </c>
      <c r="BM41" s="42">
        <f t="shared" si="55"/>
        <v>0</v>
      </c>
      <c r="BN41" s="42">
        <f t="shared" si="56"/>
        <v>0</v>
      </c>
      <c r="BO41" s="42">
        <f t="shared" si="57"/>
        <v>0</v>
      </c>
      <c r="BP41" s="42">
        <f t="shared" si="58"/>
        <v>0</v>
      </c>
      <c r="BQ41" s="42">
        <f t="shared" si="59"/>
        <v>0</v>
      </c>
      <c r="BR41" s="42">
        <f t="shared" si="60"/>
        <v>0</v>
      </c>
      <c r="BS41" s="42">
        <f t="shared" si="61"/>
        <v>0</v>
      </c>
      <c r="BT41" s="42">
        <f t="shared" si="62"/>
        <v>0</v>
      </c>
      <c r="BU41" s="42">
        <f t="shared" si="63"/>
        <v>0</v>
      </c>
      <c r="BV41" s="42">
        <f t="shared" si="64"/>
        <v>0</v>
      </c>
      <c r="BW41" s="42">
        <f t="shared" si="65"/>
        <v>0</v>
      </c>
      <c r="BX41" s="42">
        <f t="shared" si="66"/>
        <v>0</v>
      </c>
      <c r="BY41" s="42">
        <f t="shared" si="67"/>
        <v>0</v>
      </c>
      <c r="BZ41" s="42">
        <f t="shared" si="68"/>
        <v>0</v>
      </c>
      <c r="CA41" s="42">
        <f t="shared" si="69"/>
        <v>0</v>
      </c>
      <c r="CB41" s="42">
        <f t="shared" si="70"/>
        <v>0</v>
      </c>
      <c r="CC41" s="42">
        <f t="shared" si="71"/>
        <v>0</v>
      </c>
      <c r="CD41" s="42">
        <f t="shared" si="72"/>
        <v>0</v>
      </c>
      <c r="CE41" s="42">
        <f t="shared" si="73"/>
        <v>0</v>
      </c>
      <c r="CF41" s="42">
        <f t="shared" si="74"/>
        <v>0</v>
      </c>
      <c r="CG41" s="42">
        <f t="shared" si="75"/>
        <v>0</v>
      </c>
      <c r="CH41" s="42">
        <f t="shared" si="76"/>
        <v>0</v>
      </c>
      <c r="CI41" s="42">
        <f t="shared" si="77"/>
        <v>0</v>
      </c>
      <c r="CJ41" s="42">
        <f t="shared" si="78"/>
        <v>0</v>
      </c>
      <c r="CK41" s="42">
        <f t="shared" si="79"/>
        <v>0</v>
      </c>
      <c r="CL41" s="42">
        <f t="shared" si="80"/>
        <v>0</v>
      </c>
      <c r="CM41" s="42">
        <f t="shared" si="81"/>
        <v>0</v>
      </c>
      <c r="CN41" s="42">
        <f t="shared" si="82"/>
        <v>0</v>
      </c>
      <c r="CO41" s="42">
        <f t="shared" si="83"/>
        <v>0</v>
      </c>
      <c r="CP41" s="42">
        <f t="shared" si="84"/>
        <v>0</v>
      </c>
      <c r="CQ41" s="42">
        <f t="shared" si="85"/>
        <v>0</v>
      </c>
      <c r="CR41" s="42">
        <f t="shared" si="86"/>
        <v>0</v>
      </c>
      <c r="CS41" s="42">
        <f t="shared" si="87"/>
        <v>0</v>
      </c>
      <c r="CT41" s="42">
        <f t="shared" si="88"/>
        <v>0</v>
      </c>
      <c r="CU41" s="42">
        <f t="shared" si="89"/>
        <v>0</v>
      </c>
      <c r="CV41" s="42">
        <f t="shared" si="90"/>
        <v>0</v>
      </c>
      <c r="CW41" s="42">
        <f t="shared" si="91"/>
        <v>0</v>
      </c>
      <c r="CX41" s="42">
        <f t="shared" si="92"/>
        <v>0</v>
      </c>
      <c r="CY41" s="42">
        <f t="shared" si="93"/>
        <v>0</v>
      </c>
      <c r="CZ41" s="42">
        <f t="shared" si="94"/>
        <v>0</v>
      </c>
      <c r="DA41" s="42">
        <f t="shared" si="95"/>
        <v>0</v>
      </c>
      <c r="DB41" s="42">
        <f t="shared" si="96"/>
        <v>0</v>
      </c>
      <c r="DC41" s="42">
        <f t="shared" si="97"/>
        <v>0</v>
      </c>
      <c r="DD41" s="42">
        <f t="shared" si="98"/>
        <v>0</v>
      </c>
      <c r="DE41" s="42">
        <f t="shared" si="99"/>
        <v>0</v>
      </c>
      <c r="DF41" s="42">
        <f t="shared" si="100"/>
        <v>0</v>
      </c>
      <c r="DG41" s="42">
        <f t="shared" si="101"/>
        <v>0</v>
      </c>
      <c r="DH41" s="42">
        <f t="shared" si="102"/>
        <v>0</v>
      </c>
      <c r="DI41" s="42">
        <f t="shared" si="103"/>
        <v>0</v>
      </c>
      <c r="DJ41" s="42">
        <f t="shared" si="104"/>
        <v>0</v>
      </c>
      <c r="DK41" s="42">
        <f t="shared" si="105"/>
        <v>0</v>
      </c>
      <c r="DL41" s="42">
        <f t="shared" si="106"/>
        <v>0</v>
      </c>
      <c r="DM41" s="42">
        <f t="shared" si="107"/>
        <v>0</v>
      </c>
      <c r="DN41" s="42">
        <f t="shared" si="108"/>
        <v>0</v>
      </c>
      <c r="DO41" s="42">
        <f t="shared" si="109"/>
        <v>0</v>
      </c>
      <c r="DP41" s="42">
        <f t="shared" si="110"/>
        <v>0</v>
      </c>
      <c r="DQ41" s="42">
        <f t="shared" si="111"/>
        <v>0</v>
      </c>
      <c r="DR41" s="42">
        <f t="shared" si="112"/>
        <v>0</v>
      </c>
      <c r="DS41" s="42">
        <f t="shared" si="113"/>
        <v>0</v>
      </c>
      <c r="DT41" s="42">
        <f t="shared" si="114"/>
        <v>0</v>
      </c>
      <c r="DU41" s="42">
        <f t="shared" si="115"/>
        <v>0</v>
      </c>
      <c r="DV41" s="42">
        <f t="shared" si="116"/>
        <v>0</v>
      </c>
      <c r="DW41" s="42">
        <f t="shared" si="117"/>
        <v>0</v>
      </c>
      <c r="DX41" s="42">
        <f t="shared" si="118"/>
        <v>0</v>
      </c>
      <c r="DY41" s="42">
        <f t="shared" si="119"/>
        <v>0</v>
      </c>
      <c r="DZ41" s="42">
        <f t="shared" si="120"/>
        <v>0</v>
      </c>
      <c r="EA41" s="42">
        <f t="shared" si="121"/>
        <v>0</v>
      </c>
      <c r="EB41" s="42">
        <f t="shared" si="122"/>
        <v>0</v>
      </c>
      <c r="EC41" s="42">
        <f t="shared" si="123"/>
        <v>0</v>
      </c>
      <c r="ED41" s="42">
        <f t="shared" si="124"/>
        <v>0</v>
      </c>
      <c r="EE41" s="42">
        <f t="shared" si="125"/>
        <v>0</v>
      </c>
      <c r="EF41" s="42">
        <f t="shared" si="126"/>
        <v>0</v>
      </c>
      <c r="EG41" s="42">
        <f t="shared" si="127"/>
        <v>0</v>
      </c>
      <c r="EH41" s="42">
        <f t="shared" si="128"/>
        <v>0</v>
      </c>
      <c r="EI41" s="42">
        <f t="shared" si="129"/>
        <v>0</v>
      </c>
      <c r="EJ41" s="42">
        <f t="shared" si="130"/>
        <v>0</v>
      </c>
      <c r="EK41" s="42">
        <f t="shared" si="131"/>
        <v>0</v>
      </c>
      <c r="EL41" s="42">
        <f t="shared" si="132"/>
        <v>0</v>
      </c>
      <c r="EM41" s="42">
        <f t="shared" si="133"/>
        <v>0</v>
      </c>
      <c r="EN41" s="42">
        <f t="shared" si="134"/>
        <v>0</v>
      </c>
      <c r="EO41" s="42">
        <f t="shared" si="135"/>
        <v>0</v>
      </c>
      <c r="EP41" s="42"/>
      <c r="EQ41" s="42" t="str">
        <f t="shared" si="136"/>
        <v>Ноль</v>
      </c>
      <c r="ER41" s="42" t="str">
        <f t="shared" si="137"/>
        <v>Ноль</v>
      </c>
      <c r="ES41" s="42"/>
      <c r="ET41" s="42">
        <f t="shared" si="138"/>
        <v>0</v>
      </c>
      <c r="EU41" s="42" t="e">
        <f>IF(J41=#REF!,IF(H41&lt;#REF!,#REF!,EY41),#REF!)</f>
        <v>#REF!</v>
      </c>
      <c r="EV41" s="42" t="e">
        <f>IF(J41=#REF!,IF(H41&lt;#REF!,0,1))</f>
        <v>#REF!</v>
      </c>
      <c r="EW41" s="42" t="e">
        <f>IF(AND(ET41&gt;=21,ET41&lt;&gt;0),ET41,IF(J41&lt;#REF!,"СТОП",EU41+EV41))</f>
        <v>#REF!</v>
      </c>
      <c r="EX41" s="42"/>
      <c r="EY41" s="42">
        <v>15</v>
      </c>
      <c r="EZ41" s="42">
        <v>16</v>
      </c>
      <c r="FA41" s="42"/>
      <c r="FB41" s="44">
        <f t="shared" si="139"/>
        <v>0</v>
      </c>
      <c r="FC41" s="44">
        <f t="shared" si="140"/>
        <v>0</v>
      </c>
      <c r="FD41" s="44">
        <f t="shared" si="141"/>
        <v>0</v>
      </c>
      <c r="FE41" s="44">
        <f t="shared" si="142"/>
        <v>0</v>
      </c>
      <c r="FF41" s="44">
        <f t="shared" si="143"/>
        <v>0</v>
      </c>
      <c r="FG41" s="44">
        <f t="shared" si="144"/>
        <v>0</v>
      </c>
      <c r="FH41" s="44">
        <f t="shared" si="145"/>
        <v>0</v>
      </c>
      <c r="FI41" s="44">
        <f t="shared" si="146"/>
        <v>0</v>
      </c>
      <c r="FJ41" s="44">
        <f t="shared" si="147"/>
        <v>0</v>
      </c>
      <c r="FK41" s="44">
        <f t="shared" si="148"/>
        <v>0</v>
      </c>
      <c r="FL41" s="44">
        <f t="shared" si="149"/>
        <v>0</v>
      </c>
      <c r="FM41" s="44">
        <f t="shared" si="150"/>
        <v>0</v>
      </c>
      <c r="FN41" s="44">
        <f t="shared" si="151"/>
        <v>0</v>
      </c>
      <c r="FO41" s="44">
        <f t="shared" si="152"/>
        <v>0</v>
      </c>
      <c r="FP41" s="44">
        <f t="shared" si="153"/>
        <v>0</v>
      </c>
      <c r="FQ41" s="44">
        <f t="shared" si="154"/>
        <v>0</v>
      </c>
      <c r="FR41" s="44">
        <f t="shared" si="155"/>
        <v>0</v>
      </c>
      <c r="FS41" s="44">
        <f t="shared" si="156"/>
        <v>0</v>
      </c>
      <c r="FT41" s="44">
        <f t="shared" si="157"/>
        <v>0</v>
      </c>
      <c r="FU41" s="44">
        <f t="shared" si="158"/>
        <v>0</v>
      </c>
      <c r="FV41" s="44">
        <f t="shared" si="159"/>
        <v>0</v>
      </c>
      <c r="FW41" s="44">
        <f t="shared" si="160"/>
        <v>0</v>
      </c>
      <c r="FX41" s="44">
        <f t="shared" si="161"/>
        <v>0</v>
      </c>
      <c r="FY41" s="44">
        <f t="shared" si="162"/>
        <v>0</v>
      </c>
      <c r="FZ41" s="44">
        <f t="shared" si="163"/>
        <v>0</v>
      </c>
      <c r="GA41" s="44">
        <f t="shared" si="164"/>
        <v>0</v>
      </c>
      <c r="GB41" s="44">
        <f t="shared" si="165"/>
        <v>0</v>
      </c>
      <c r="GC41" s="44">
        <f t="shared" si="166"/>
        <v>0</v>
      </c>
      <c r="GD41" s="44">
        <f t="shared" si="167"/>
        <v>0</v>
      </c>
      <c r="GE41" s="44">
        <f t="shared" si="168"/>
        <v>0</v>
      </c>
      <c r="GF41" s="44">
        <f t="shared" si="169"/>
        <v>0</v>
      </c>
      <c r="GG41" s="44">
        <f t="shared" si="170"/>
        <v>0</v>
      </c>
      <c r="GH41" s="44">
        <f t="shared" si="171"/>
        <v>0</v>
      </c>
      <c r="GI41" s="44">
        <f t="shared" si="172"/>
        <v>0</v>
      </c>
      <c r="GJ41" s="44">
        <f t="shared" si="173"/>
        <v>0</v>
      </c>
      <c r="GK41" s="44">
        <f t="shared" si="174"/>
        <v>0</v>
      </c>
      <c r="GL41" s="44">
        <f t="shared" si="175"/>
        <v>0</v>
      </c>
      <c r="GM41" s="44">
        <f t="shared" si="176"/>
        <v>0</v>
      </c>
      <c r="GN41" s="44">
        <f t="shared" si="177"/>
        <v>0</v>
      </c>
      <c r="GO41" s="44">
        <f t="shared" si="178"/>
        <v>0</v>
      </c>
      <c r="GP41" s="44">
        <f t="shared" si="179"/>
        <v>0</v>
      </c>
      <c r="GQ41" s="44">
        <f t="shared" si="180"/>
        <v>0</v>
      </c>
      <c r="GR41" s="44">
        <f t="shared" si="181"/>
        <v>0</v>
      </c>
      <c r="GS41" s="44">
        <f t="shared" si="182"/>
        <v>0</v>
      </c>
      <c r="GT41" s="44">
        <f t="shared" si="183"/>
        <v>0</v>
      </c>
      <c r="GU41" s="44">
        <f t="shared" si="184"/>
        <v>0</v>
      </c>
      <c r="GV41" s="44">
        <f t="shared" si="185"/>
        <v>0</v>
      </c>
      <c r="GW41" s="44">
        <f t="shared" si="186"/>
        <v>0</v>
      </c>
      <c r="GX41" s="44">
        <f t="shared" si="187"/>
        <v>0</v>
      </c>
      <c r="GY41" s="44">
        <f t="shared" si="188"/>
        <v>0</v>
      </c>
      <c r="GZ41" s="44">
        <f t="shared" si="189"/>
        <v>0</v>
      </c>
      <c r="HA41" s="44">
        <f t="shared" si="190"/>
        <v>0</v>
      </c>
      <c r="HB41" s="44">
        <f t="shared" si="191"/>
        <v>0</v>
      </c>
      <c r="HC41" s="44">
        <f t="shared" si="192"/>
        <v>0</v>
      </c>
      <c r="HD41" s="44">
        <f t="shared" si="193"/>
        <v>0</v>
      </c>
      <c r="HE41" s="44">
        <f t="shared" si="194"/>
        <v>0</v>
      </c>
      <c r="HF41" s="44">
        <f t="shared" si="195"/>
        <v>0</v>
      </c>
      <c r="HG41" s="44">
        <f t="shared" si="196"/>
        <v>0</v>
      </c>
      <c r="HH41" s="44">
        <f t="shared" si="197"/>
        <v>0</v>
      </c>
      <c r="HI41" s="44">
        <f t="shared" si="198"/>
        <v>0</v>
      </c>
      <c r="HJ41" s="44">
        <f t="shared" si="199"/>
        <v>0</v>
      </c>
      <c r="HK41" s="44">
        <f t="shared" si="200"/>
        <v>0</v>
      </c>
      <c r="HL41" s="44">
        <f t="shared" si="201"/>
        <v>0</v>
      </c>
      <c r="HM41" s="44">
        <f t="shared" si="202"/>
        <v>0</v>
      </c>
      <c r="HN41" s="44">
        <f t="shared" si="203"/>
        <v>0</v>
      </c>
      <c r="HO41" s="44">
        <f t="shared" si="204"/>
        <v>0</v>
      </c>
      <c r="HP41" s="44">
        <f t="shared" si="205"/>
        <v>0</v>
      </c>
      <c r="HQ41" s="44">
        <f t="shared" si="206"/>
        <v>0</v>
      </c>
      <c r="HR41" s="44">
        <f t="shared" si="207"/>
        <v>0</v>
      </c>
      <c r="HS41" s="44">
        <f t="shared" si="208"/>
        <v>0</v>
      </c>
      <c r="HT41" s="44">
        <f t="shared" si="209"/>
        <v>0</v>
      </c>
      <c r="HU41" s="44">
        <f t="shared" si="210"/>
        <v>0</v>
      </c>
      <c r="HV41" s="44">
        <f t="shared" si="211"/>
        <v>0</v>
      </c>
      <c r="HW41" s="44">
        <f t="shared" si="212"/>
        <v>0</v>
      </c>
      <c r="HX41" s="44">
        <f t="shared" si="213"/>
        <v>0</v>
      </c>
      <c r="HY41" s="44">
        <f t="shared" si="214"/>
        <v>0</v>
      </c>
      <c r="HZ41" s="44">
        <f t="shared" si="215"/>
        <v>0</v>
      </c>
      <c r="IA41" s="44">
        <f t="shared" si="216"/>
        <v>0</v>
      </c>
      <c r="IB41" s="44">
        <f t="shared" si="217"/>
        <v>0</v>
      </c>
      <c r="IC41" s="44">
        <f t="shared" si="218"/>
        <v>0</v>
      </c>
      <c r="ID41" s="44">
        <f t="shared" si="219"/>
        <v>0</v>
      </c>
      <c r="IE41" s="44">
        <f t="shared" si="220"/>
        <v>0</v>
      </c>
      <c r="IF41" s="44">
        <f t="shared" si="221"/>
        <v>0</v>
      </c>
      <c r="IG41" s="44">
        <f t="shared" si="222"/>
        <v>0</v>
      </c>
      <c r="IH41" s="44">
        <f t="shared" si="223"/>
        <v>0</v>
      </c>
      <c r="II41" s="44">
        <f t="shared" si="224"/>
        <v>0</v>
      </c>
      <c r="IJ41" s="44">
        <f t="shared" si="225"/>
        <v>0</v>
      </c>
      <c r="IK41" s="44">
        <f t="shared" si="226"/>
        <v>0</v>
      </c>
      <c r="IL41" s="44">
        <f t="shared" si="227"/>
        <v>0</v>
      </c>
      <c r="IM41" s="44">
        <f t="shared" si="228"/>
        <v>0</v>
      </c>
      <c r="IN41" s="44">
        <f t="shared" si="229"/>
        <v>0</v>
      </c>
      <c r="IO41" s="44">
        <f t="shared" si="230"/>
        <v>0</v>
      </c>
      <c r="IP41" s="42"/>
      <c r="IQ41" s="42"/>
      <c r="IR41" s="42"/>
      <c r="IS41" s="42"/>
      <c r="IT41" s="42"/>
      <c r="IU41" s="42"/>
      <c r="IV41" s="70"/>
      <c r="IW41" s="71"/>
    </row>
    <row r="42" spans="1:257" s="3" customFormat="1" ht="115.2" thickBot="1" x14ac:dyDescent="0.3">
      <c r="A42" s="72"/>
      <c r="B42" s="78"/>
      <c r="C42" s="79"/>
      <c r="D42" s="80"/>
      <c r="E42" s="60"/>
      <c r="F42" s="46"/>
      <c r="G42" s="39">
        <f t="shared" si="0"/>
        <v>0</v>
      </c>
      <c r="H42" s="47"/>
      <c r="I42" s="39">
        <f t="shared" si="1"/>
        <v>0</v>
      </c>
      <c r="J42" s="45">
        <f t="shared" si="2"/>
        <v>0</v>
      </c>
      <c r="K42" s="41">
        <f t="shared" si="3"/>
        <v>0</v>
      </c>
      <c r="L42" s="42"/>
      <c r="M42" s="43"/>
      <c r="N42" s="42">
        <f t="shared" si="4"/>
        <v>0</v>
      </c>
      <c r="O42" s="42">
        <f t="shared" si="5"/>
        <v>0</v>
      </c>
      <c r="P42" s="42">
        <f t="shared" si="6"/>
        <v>0</v>
      </c>
      <c r="Q42" s="42">
        <f t="shared" si="7"/>
        <v>0</v>
      </c>
      <c r="R42" s="42">
        <f t="shared" si="8"/>
        <v>0</v>
      </c>
      <c r="S42" s="42">
        <f t="shared" si="9"/>
        <v>0</v>
      </c>
      <c r="T42" s="42">
        <f t="shared" si="10"/>
        <v>0</v>
      </c>
      <c r="U42" s="42">
        <f t="shared" si="11"/>
        <v>0</v>
      </c>
      <c r="V42" s="42">
        <f t="shared" si="12"/>
        <v>0</v>
      </c>
      <c r="W42" s="42">
        <f t="shared" si="13"/>
        <v>0</v>
      </c>
      <c r="X42" s="42">
        <f t="shared" si="14"/>
        <v>0</v>
      </c>
      <c r="Y42" s="42">
        <f t="shared" si="15"/>
        <v>0</v>
      </c>
      <c r="Z42" s="42">
        <f t="shared" si="16"/>
        <v>0</v>
      </c>
      <c r="AA42" s="42">
        <f t="shared" si="17"/>
        <v>0</v>
      </c>
      <c r="AB42" s="42">
        <f t="shared" si="18"/>
        <v>0</v>
      </c>
      <c r="AC42" s="42">
        <f t="shared" si="19"/>
        <v>0</v>
      </c>
      <c r="AD42" s="42">
        <f t="shared" si="20"/>
        <v>0</v>
      </c>
      <c r="AE42" s="42">
        <f t="shared" si="21"/>
        <v>0</v>
      </c>
      <c r="AF42" s="42">
        <f t="shared" si="22"/>
        <v>0</v>
      </c>
      <c r="AG42" s="42">
        <f t="shared" si="23"/>
        <v>0</v>
      </c>
      <c r="AH42" s="42">
        <f t="shared" si="24"/>
        <v>0</v>
      </c>
      <c r="AI42" s="42">
        <f t="shared" si="25"/>
        <v>0</v>
      </c>
      <c r="AJ42" s="42">
        <f t="shared" si="26"/>
        <v>0</v>
      </c>
      <c r="AK42" s="42">
        <f t="shared" si="27"/>
        <v>0</v>
      </c>
      <c r="AL42" s="42">
        <f t="shared" si="28"/>
        <v>0</v>
      </c>
      <c r="AM42" s="42">
        <f t="shared" si="29"/>
        <v>0</v>
      </c>
      <c r="AN42" s="42">
        <f t="shared" si="30"/>
        <v>0</v>
      </c>
      <c r="AO42" s="42">
        <f t="shared" si="31"/>
        <v>0</v>
      </c>
      <c r="AP42" s="42">
        <f t="shared" si="32"/>
        <v>0</v>
      </c>
      <c r="AQ42" s="42">
        <f t="shared" si="33"/>
        <v>0</v>
      </c>
      <c r="AR42" s="42">
        <f t="shared" si="34"/>
        <v>0</v>
      </c>
      <c r="AS42" s="42">
        <f t="shared" si="35"/>
        <v>0</v>
      </c>
      <c r="AT42" s="42">
        <f t="shared" si="36"/>
        <v>0</v>
      </c>
      <c r="AU42" s="42">
        <f t="shared" si="37"/>
        <v>0</v>
      </c>
      <c r="AV42" s="42">
        <f t="shared" si="38"/>
        <v>0</v>
      </c>
      <c r="AW42" s="42">
        <f t="shared" si="39"/>
        <v>0</v>
      </c>
      <c r="AX42" s="42">
        <f t="shared" si="40"/>
        <v>0</v>
      </c>
      <c r="AY42" s="42">
        <f t="shared" si="41"/>
        <v>0</v>
      </c>
      <c r="AZ42" s="42">
        <f t="shared" si="42"/>
        <v>0</v>
      </c>
      <c r="BA42" s="42">
        <f t="shared" si="43"/>
        <v>0</v>
      </c>
      <c r="BB42" s="42">
        <f t="shared" si="44"/>
        <v>0</v>
      </c>
      <c r="BC42" s="42">
        <f t="shared" si="45"/>
        <v>0</v>
      </c>
      <c r="BD42" s="42">
        <f t="shared" si="46"/>
        <v>0</v>
      </c>
      <c r="BE42" s="42">
        <f t="shared" si="47"/>
        <v>0</v>
      </c>
      <c r="BF42" s="42">
        <f t="shared" si="48"/>
        <v>0</v>
      </c>
      <c r="BG42" s="42">
        <f t="shared" si="49"/>
        <v>0</v>
      </c>
      <c r="BH42" s="42">
        <f t="shared" si="50"/>
        <v>0</v>
      </c>
      <c r="BI42" s="42">
        <f t="shared" si="51"/>
        <v>0</v>
      </c>
      <c r="BJ42" s="42">
        <f t="shared" si="52"/>
        <v>0</v>
      </c>
      <c r="BK42" s="42">
        <f t="shared" si="53"/>
        <v>0</v>
      </c>
      <c r="BL42" s="42">
        <f t="shared" si="54"/>
        <v>0</v>
      </c>
      <c r="BM42" s="42">
        <f t="shared" si="55"/>
        <v>0</v>
      </c>
      <c r="BN42" s="42">
        <f t="shared" si="56"/>
        <v>0</v>
      </c>
      <c r="BO42" s="42">
        <f t="shared" si="57"/>
        <v>0</v>
      </c>
      <c r="BP42" s="42">
        <f t="shared" si="58"/>
        <v>0</v>
      </c>
      <c r="BQ42" s="42">
        <f t="shared" si="59"/>
        <v>0</v>
      </c>
      <c r="BR42" s="42">
        <f t="shared" si="60"/>
        <v>0</v>
      </c>
      <c r="BS42" s="42">
        <f t="shared" si="61"/>
        <v>0</v>
      </c>
      <c r="BT42" s="42">
        <f t="shared" si="62"/>
        <v>0</v>
      </c>
      <c r="BU42" s="42">
        <f t="shared" si="63"/>
        <v>0</v>
      </c>
      <c r="BV42" s="42">
        <f t="shared" si="64"/>
        <v>0</v>
      </c>
      <c r="BW42" s="42">
        <f t="shared" si="65"/>
        <v>0</v>
      </c>
      <c r="BX42" s="42">
        <f t="shared" si="66"/>
        <v>0</v>
      </c>
      <c r="BY42" s="42">
        <f t="shared" si="67"/>
        <v>0</v>
      </c>
      <c r="BZ42" s="42">
        <f t="shared" si="68"/>
        <v>0</v>
      </c>
      <c r="CA42" s="42">
        <f t="shared" si="69"/>
        <v>0</v>
      </c>
      <c r="CB42" s="42">
        <f t="shared" si="70"/>
        <v>0</v>
      </c>
      <c r="CC42" s="42">
        <f t="shared" si="71"/>
        <v>0</v>
      </c>
      <c r="CD42" s="42">
        <f t="shared" si="72"/>
        <v>0</v>
      </c>
      <c r="CE42" s="42">
        <f t="shared" si="73"/>
        <v>0</v>
      </c>
      <c r="CF42" s="42">
        <f t="shared" si="74"/>
        <v>0</v>
      </c>
      <c r="CG42" s="42">
        <f t="shared" si="75"/>
        <v>0</v>
      </c>
      <c r="CH42" s="42">
        <f t="shared" si="76"/>
        <v>0</v>
      </c>
      <c r="CI42" s="42">
        <f t="shared" si="77"/>
        <v>0</v>
      </c>
      <c r="CJ42" s="42">
        <f t="shared" si="78"/>
        <v>0</v>
      </c>
      <c r="CK42" s="42">
        <f t="shared" si="79"/>
        <v>0</v>
      </c>
      <c r="CL42" s="42">
        <f t="shared" si="80"/>
        <v>0</v>
      </c>
      <c r="CM42" s="42">
        <f t="shared" si="81"/>
        <v>0</v>
      </c>
      <c r="CN42" s="42">
        <f t="shared" si="82"/>
        <v>0</v>
      </c>
      <c r="CO42" s="42">
        <f t="shared" si="83"/>
        <v>0</v>
      </c>
      <c r="CP42" s="42">
        <f t="shared" si="84"/>
        <v>0</v>
      </c>
      <c r="CQ42" s="42">
        <f t="shared" si="85"/>
        <v>0</v>
      </c>
      <c r="CR42" s="42">
        <f t="shared" si="86"/>
        <v>0</v>
      </c>
      <c r="CS42" s="42">
        <f t="shared" si="87"/>
        <v>0</v>
      </c>
      <c r="CT42" s="42">
        <f t="shared" si="88"/>
        <v>0</v>
      </c>
      <c r="CU42" s="42">
        <f t="shared" si="89"/>
        <v>0</v>
      </c>
      <c r="CV42" s="42">
        <f t="shared" si="90"/>
        <v>0</v>
      </c>
      <c r="CW42" s="42">
        <f t="shared" si="91"/>
        <v>0</v>
      </c>
      <c r="CX42" s="42">
        <f t="shared" si="92"/>
        <v>0</v>
      </c>
      <c r="CY42" s="42">
        <f t="shared" si="93"/>
        <v>0</v>
      </c>
      <c r="CZ42" s="42">
        <f t="shared" si="94"/>
        <v>0</v>
      </c>
      <c r="DA42" s="42">
        <f t="shared" si="95"/>
        <v>0</v>
      </c>
      <c r="DB42" s="42">
        <f t="shared" si="96"/>
        <v>0</v>
      </c>
      <c r="DC42" s="42">
        <f t="shared" si="97"/>
        <v>0</v>
      </c>
      <c r="DD42" s="42">
        <f t="shared" si="98"/>
        <v>0</v>
      </c>
      <c r="DE42" s="42">
        <f t="shared" si="99"/>
        <v>0</v>
      </c>
      <c r="DF42" s="42">
        <f t="shared" si="100"/>
        <v>0</v>
      </c>
      <c r="DG42" s="42">
        <f t="shared" si="101"/>
        <v>0</v>
      </c>
      <c r="DH42" s="42">
        <f t="shared" si="102"/>
        <v>0</v>
      </c>
      <c r="DI42" s="42">
        <f t="shared" si="103"/>
        <v>0</v>
      </c>
      <c r="DJ42" s="42">
        <f t="shared" si="104"/>
        <v>0</v>
      </c>
      <c r="DK42" s="42">
        <f t="shared" si="105"/>
        <v>0</v>
      </c>
      <c r="DL42" s="42">
        <f t="shared" si="106"/>
        <v>0</v>
      </c>
      <c r="DM42" s="42">
        <f t="shared" si="107"/>
        <v>0</v>
      </c>
      <c r="DN42" s="42">
        <f t="shared" si="108"/>
        <v>0</v>
      </c>
      <c r="DO42" s="42">
        <f t="shared" si="109"/>
        <v>0</v>
      </c>
      <c r="DP42" s="42">
        <f t="shared" si="110"/>
        <v>0</v>
      </c>
      <c r="DQ42" s="42">
        <f t="shared" si="111"/>
        <v>0</v>
      </c>
      <c r="DR42" s="42">
        <f t="shared" si="112"/>
        <v>0</v>
      </c>
      <c r="DS42" s="42">
        <f t="shared" si="113"/>
        <v>0</v>
      </c>
      <c r="DT42" s="42">
        <f t="shared" si="114"/>
        <v>0</v>
      </c>
      <c r="DU42" s="42">
        <f t="shared" si="115"/>
        <v>0</v>
      </c>
      <c r="DV42" s="42">
        <f t="shared" si="116"/>
        <v>0</v>
      </c>
      <c r="DW42" s="42">
        <f t="shared" si="117"/>
        <v>0</v>
      </c>
      <c r="DX42" s="42">
        <f t="shared" si="118"/>
        <v>0</v>
      </c>
      <c r="DY42" s="42">
        <f t="shared" si="119"/>
        <v>0</v>
      </c>
      <c r="DZ42" s="42">
        <f t="shared" si="120"/>
        <v>0</v>
      </c>
      <c r="EA42" s="42">
        <f t="shared" si="121"/>
        <v>0</v>
      </c>
      <c r="EB42" s="42">
        <f t="shared" si="122"/>
        <v>0</v>
      </c>
      <c r="EC42" s="42">
        <f t="shared" si="123"/>
        <v>0</v>
      </c>
      <c r="ED42" s="42">
        <f t="shared" si="124"/>
        <v>0</v>
      </c>
      <c r="EE42" s="42">
        <f t="shared" si="125"/>
        <v>0</v>
      </c>
      <c r="EF42" s="42">
        <f t="shared" si="126"/>
        <v>0</v>
      </c>
      <c r="EG42" s="42">
        <f t="shared" si="127"/>
        <v>0</v>
      </c>
      <c r="EH42" s="42">
        <f t="shared" si="128"/>
        <v>0</v>
      </c>
      <c r="EI42" s="42">
        <f t="shared" si="129"/>
        <v>0</v>
      </c>
      <c r="EJ42" s="42">
        <f t="shared" si="130"/>
        <v>0</v>
      </c>
      <c r="EK42" s="42">
        <f t="shared" si="131"/>
        <v>0</v>
      </c>
      <c r="EL42" s="42">
        <f t="shared" si="132"/>
        <v>0</v>
      </c>
      <c r="EM42" s="42">
        <f t="shared" si="133"/>
        <v>0</v>
      </c>
      <c r="EN42" s="42">
        <f t="shared" si="134"/>
        <v>0</v>
      </c>
      <c r="EO42" s="42">
        <f t="shared" si="135"/>
        <v>0</v>
      </c>
      <c r="EP42" s="42"/>
      <c r="EQ42" s="42" t="str">
        <f t="shared" si="136"/>
        <v>Ноль</v>
      </c>
      <c r="ER42" s="42" t="str">
        <f t="shared" si="137"/>
        <v>Ноль</v>
      </c>
      <c r="ES42" s="42"/>
      <c r="ET42" s="42">
        <f t="shared" si="138"/>
        <v>0</v>
      </c>
      <c r="EU42" s="42" t="e">
        <f>IF(J42=#REF!,IF(H42&lt;#REF!,#REF!,EY42),#REF!)</f>
        <v>#REF!</v>
      </c>
      <c r="EV42" s="42" t="e">
        <f>IF(J42=#REF!,IF(H42&lt;#REF!,0,1))</f>
        <v>#REF!</v>
      </c>
      <c r="EW42" s="42" t="e">
        <f>IF(AND(ET42&gt;=21,ET42&lt;&gt;0),ET42,IF(J42&lt;#REF!,"СТОП",EU42+EV42))</f>
        <v>#REF!</v>
      </c>
      <c r="EX42" s="42"/>
      <c r="EY42" s="42">
        <v>15</v>
      </c>
      <c r="EZ42" s="42">
        <v>16</v>
      </c>
      <c r="FA42" s="42"/>
      <c r="FB42" s="44">
        <f t="shared" si="139"/>
        <v>0</v>
      </c>
      <c r="FC42" s="44">
        <f t="shared" si="140"/>
        <v>0</v>
      </c>
      <c r="FD42" s="44">
        <f t="shared" si="141"/>
        <v>0</v>
      </c>
      <c r="FE42" s="44">
        <f t="shared" si="142"/>
        <v>0</v>
      </c>
      <c r="FF42" s="44">
        <f t="shared" si="143"/>
        <v>0</v>
      </c>
      <c r="FG42" s="44">
        <f t="shared" si="144"/>
        <v>0</v>
      </c>
      <c r="FH42" s="44">
        <f t="shared" si="145"/>
        <v>0</v>
      </c>
      <c r="FI42" s="44">
        <f t="shared" si="146"/>
        <v>0</v>
      </c>
      <c r="FJ42" s="44">
        <f t="shared" si="147"/>
        <v>0</v>
      </c>
      <c r="FK42" s="44">
        <f t="shared" si="148"/>
        <v>0</v>
      </c>
      <c r="FL42" s="44">
        <f t="shared" si="149"/>
        <v>0</v>
      </c>
      <c r="FM42" s="44">
        <f t="shared" si="150"/>
        <v>0</v>
      </c>
      <c r="FN42" s="44">
        <f t="shared" si="151"/>
        <v>0</v>
      </c>
      <c r="FO42" s="44">
        <f t="shared" si="152"/>
        <v>0</v>
      </c>
      <c r="FP42" s="44">
        <f t="shared" si="153"/>
        <v>0</v>
      </c>
      <c r="FQ42" s="44">
        <f t="shared" si="154"/>
        <v>0</v>
      </c>
      <c r="FR42" s="44">
        <f t="shared" si="155"/>
        <v>0</v>
      </c>
      <c r="FS42" s="44">
        <f t="shared" si="156"/>
        <v>0</v>
      </c>
      <c r="FT42" s="44">
        <f t="shared" si="157"/>
        <v>0</v>
      </c>
      <c r="FU42" s="44">
        <f t="shared" si="158"/>
        <v>0</v>
      </c>
      <c r="FV42" s="44">
        <f t="shared" si="159"/>
        <v>0</v>
      </c>
      <c r="FW42" s="44">
        <f t="shared" si="160"/>
        <v>0</v>
      </c>
      <c r="FX42" s="44">
        <f t="shared" si="161"/>
        <v>0</v>
      </c>
      <c r="FY42" s="44">
        <f t="shared" si="162"/>
        <v>0</v>
      </c>
      <c r="FZ42" s="44">
        <f t="shared" si="163"/>
        <v>0</v>
      </c>
      <c r="GA42" s="44">
        <f t="shared" si="164"/>
        <v>0</v>
      </c>
      <c r="GB42" s="44">
        <f t="shared" si="165"/>
        <v>0</v>
      </c>
      <c r="GC42" s="44">
        <f t="shared" si="166"/>
        <v>0</v>
      </c>
      <c r="GD42" s="44">
        <f t="shared" si="167"/>
        <v>0</v>
      </c>
      <c r="GE42" s="44">
        <f t="shared" si="168"/>
        <v>0</v>
      </c>
      <c r="GF42" s="44">
        <f t="shared" si="169"/>
        <v>0</v>
      </c>
      <c r="GG42" s="44">
        <f t="shared" si="170"/>
        <v>0</v>
      </c>
      <c r="GH42" s="44">
        <f t="shared" si="171"/>
        <v>0</v>
      </c>
      <c r="GI42" s="44">
        <f t="shared" si="172"/>
        <v>0</v>
      </c>
      <c r="GJ42" s="44">
        <f t="shared" si="173"/>
        <v>0</v>
      </c>
      <c r="GK42" s="44">
        <f t="shared" si="174"/>
        <v>0</v>
      </c>
      <c r="GL42" s="44">
        <f t="shared" si="175"/>
        <v>0</v>
      </c>
      <c r="GM42" s="44">
        <f t="shared" si="176"/>
        <v>0</v>
      </c>
      <c r="GN42" s="44">
        <f t="shared" si="177"/>
        <v>0</v>
      </c>
      <c r="GO42" s="44">
        <f t="shared" si="178"/>
        <v>0</v>
      </c>
      <c r="GP42" s="44">
        <f t="shared" si="179"/>
        <v>0</v>
      </c>
      <c r="GQ42" s="44">
        <f t="shared" si="180"/>
        <v>0</v>
      </c>
      <c r="GR42" s="44">
        <f t="shared" si="181"/>
        <v>0</v>
      </c>
      <c r="GS42" s="44">
        <f t="shared" si="182"/>
        <v>0</v>
      </c>
      <c r="GT42" s="44">
        <f t="shared" si="183"/>
        <v>0</v>
      </c>
      <c r="GU42" s="44">
        <f t="shared" si="184"/>
        <v>0</v>
      </c>
      <c r="GV42" s="44">
        <f t="shared" si="185"/>
        <v>0</v>
      </c>
      <c r="GW42" s="44">
        <f t="shared" si="186"/>
        <v>0</v>
      </c>
      <c r="GX42" s="44">
        <f t="shared" si="187"/>
        <v>0</v>
      </c>
      <c r="GY42" s="44">
        <f t="shared" si="188"/>
        <v>0</v>
      </c>
      <c r="GZ42" s="44">
        <f t="shared" si="189"/>
        <v>0</v>
      </c>
      <c r="HA42" s="44">
        <f t="shared" si="190"/>
        <v>0</v>
      </c>
      <c r="HB42" s="44">
        <f t="shared" si="191"/>
        <v>0</v>
      </c>
      <c r="HC42" s="44">
        <f t="shared" si="192"/>
        <v>0</v>
      </c>
      <c r="HD42" s="44">
        <f t="shared" si="193"/>
        <v>0</v>
      </c>
      <c r="HE42" s="44">
        <f t="shared" si="194"/>
        <v>0</v>
      </c>
      <c r="HF42" s="44">
        <f t="shared" si="195"/>
        <v>0</v>
      </c>
      <c r="HG42" s="44">
        <f t="shared" si="196"/>
        <v>0</v>
      </c>
      <c r="HH42" s="44">
        <f t="shared" si="197"/>
        <v>0</v>
      </c>
      <c r="HI42" s="44">
        <f t="shared" si="198"/>
        <v>0</v>
      </c>
      <c r="HJ42" s="44">
        <f t="shared" si="199"/>
        <v>0</v>
      </c>
      <c r="HK42" s="44">
        <f t="shared" si="200"/>
        <v>0</v>
      </c>
      <c r="HL42" s="44">
        <f t="shared" si="201"/>
        <v>0</v>
      </c>
      <c r="HM42" s="44">
        <f t="shared" si="202"/>
        <v>0</v>
      </c>
      <c r="HN42" s="44">
        <f t="shared" si="203"/>
        <v>0</v>
      </c>
      <c r="HO42" s="44">
        <f t="shared" si="204"/>
        <v>0</v>
      </c>
      <c r="HP42" s="44">
        <f t="shared" si="205"/>
        <v>0</v>
      </c>
      <c r="HQ42" s="44">
        <f t="shared" si="206"/>
        <v>0</v>
      </c>
      <c r="HR42" s="44">
        <f t="shared" si="207"/>
        <v>0</v>
      </c>
      <c r="HS42" s="44">
        <f t="shared" si="208"/>
        <v>0</v>
      </c>
      <c r="HT42" s="44">
        <f t="shared" si="209"/>
        <v>0</v>
      </c>
      <c r="HU42" s="44">
        <f t="shared" si="210"/>
        <v>0</v>
      </c>
      <c r="HV42" s="44">
        <f t="shared" si="211"/>
        <v>0</v>
      </c>
      <c r="HW42" s="44">
        <f t="shared" si="212"/>
        <v>0</v>
      </c>
      <c r="HX42" s="44">
        <f t="shared" si="213"/>
        <v>0</v>
      </c>
      <c r="HY42" s="44">
        <f t="shared" si="214"/>
        <v>0</v>
      </c>
      <c r="HZ42" s="44">
        <f t="shared" si="215"/>
        <v>0</v>
      </c>
      <c r="IA42" s="44">
        <f t="shared" si="216"/>
        <v>0</v>
      </c>
      <c r="IB42" s="44">
        <f t="shared" si="217"/>
        <v>0</v>
      </c>
      <c r="IC42" s="44">
        <f t="shared" si="218"/>
        <v>0</v>
      </c>
      <c r="ID42" s="44">
        <f t="shared" si="219"/>
        <v>0</v>
      </c>
      <c r="IE42" s="44">
        <f t="shared" si="220"/>
        <v>0</v>
      </c>
      <c r="IF42" s="44">
        <f t="shared" si="221"/>
        <v>0</v>
      </c>
      <c r="IG42" s="44">
        <f t="shared" si="222"/>
        <v>0</v>
      </c>
      <c r="IH42" s="44">
        <f t="shared" si="223"/>
        <v>0</v>
      </c>
      <c r="II42" s="44">
        <f t="shared" si="224"/>
        <v>0</v>
      </c>
      <c r="IJ42" s="44">
        <f t="shared" si="225"/>
        <v>0</v>
      </c>
      <c r="IK42" s="44">
        <f t="shared" si="226"/>
        <v>0</v>
      </c>
      <c r="IL42" s="44">
        <f t="shared" si="227"/>
        <v>0</v>
      </c>
      <c r="IM42" s="44">
        <f t="shared" si="228"/>
        <v>0</v>
      </c>
      <c r="IN42" s="44">
        <f t="shared" si="229"/>
        <v>0</v>
      </c>
      <c r="IO42" s="44">
        <f t="shared" si="230"/>
        <v>0</v>
      </c>
      <c r="IP42" s="42"/>
      <c r="IQ42" s="42"/>
      <c r="IR42" s="42"/>
      <c r="IS42" s="42"/>
      <c r="IT42" s="42"/>
      <c r="IU42" s="42"/>
      <c r="IV42" s="70"/>
      <c r="IW42" s="71"/>
    </row>
    <row r="43" spans="1:257" s="3" customFormat="1" ht="115.2" thickBot="1" x14ac:dyDescent="0.3">
      <c r="A43" s="72"/>
      <c r="B43" s="78"/>
      <c r="C43" s="79"/>
      <c r="D43" s="80"/>
      <c r="E43" s="60"/>
      <c r="F43" s="46"/>
      <c r="G43" s="39">
        <f t="shared" si="0"/>
        <v>0</v>
      </c>
      <c r="H43" s="47"/>
      <c r="I43" s="39">
        <f t="shared" si="1"/>
        <v>0</v>
      </c>
      <c r="J43" s="45">
        <f t="shared" si="2"/>
        <v>0</v>
      </c>
      <c r="K43" s="41">
        <f t="shared" si="3"/>
        <v>0</v>
      </c>
      <c r="L43" s="42"/>
      <c r="M43" s="43"/>
      <c r="N43" s="42">
        <f t="shared" si="4"/>
        <v>0</v>
      </c>
      <c r="O43" s="42">
        <f t="shared" si="5"/>
        <v>0</v>
      </c>
      <c r="P43" s="42">
        <f t="shared" si="6"/>
        <v>0</v>
      </c>
      <c r="Q43" s="42">
        <f t="shared" si="7"/>
        <v>0</v>
      </c>
      <c r="R43" s="42">
        <f t="shared" si="8"/>
        <v>0</v>
      </c>
      <c r="S43" s="42">
        <f t="shared" si="9"/>
        <v>0</v>
      </c>
      <c r="T43" s="42">
        <f t="shared" si="10"/>
        <v>0</v>
      </c>
      <c r="U43" s="42">
        <f t="shared" si="11"/>
        <v>0</v>
      </c>
      <c r="V43" s="42">
        <f t="shared" si="12"/>
        <v>0</v>
      </c>
      <c r="W43" s="42">
        <f t="shared" si="13"/>
        <v>0</v>
      </c>
      <c r="X43" s="42">
        <f t="shared" si="14"/>
        <v>0</v>
      </c>
      <c r="Y43" s="42">
        <f t="shared" si="15"/>
        <v>0</v>
      </c>
      <c r="Z43" s="42">
        <f t="shared" si="16"/>
        <v>0</v>
      </c>
      <c r="AA43" s="42">
        <f t="shared" si="17"/>
        <v>0</v>
      </c>
      <c r="AB43" s="42">
        <f t="shared" si="18"/>
        <v>0</v>
      </c>
      <c r="AC43" s="42">
        <f t="shared" si="19"/>
        <v>0</v>
      </c>
      <c r="AD43" s="42">
        <f t="shared" si="20"/>
        <v>0</v>
      </c>
      <c r="AE43" s="42">
        <f t="shared" si="21"/>
        <v>0</v>
      </c>
      <c r="AF43" s="42">
        <f t="shared" si="22"/>
        <v>0</v>
      </c>
      <c r="AG43" s="42">
        <f t="shared" si="23"/>
        <v>0</v>
      </c>
      <c r="AH43" s="42">
        <f t="shared" si="24"/>
        <v>0</v>
      </c>
      <c r="AI43" s="42">
        <f t="shared" si="25"/>
        <v>0</v>
      </c>
      <c r="AJ43" s="42">
        <f t="shared" si="26"/>
        <v>0</v>
      </c>
      <c r="AK43" s="42">
        <f t="shared" si="27"/>
        <v>0</v>
      </c>
      <c r="AL43" s="42">
        <f t="shared" si="28"/>
        <v>0</v>
      </c>
      <c r="AM43" s="42">
        <f t="shared" si="29"/>
        <v>0</v>
      </c>
      <c r="AN43" s="42">
        <f t="shared" si="30"/>
        <v>0</v>
      </c>
      <c r="AO43" s="42">
        <f t="shared" si="31"/>
        <v>0</v>
      </c>
      <c r="AP43" s="42">
        <f t="shared" si="32"/>
        <v>0</v>
      </c>
      <c r="AQ43" s="42">
        <f t="shared" si="33"/>
        <v>0</v>
      </c>
      <c r="AR43" s="42">
        <f t="shared" si="34"/>
        <v>0</v>
      </c>
      <c r="AS43" s="42">
        <f t="shared" si="35"/>
        <v>0</v>
      </c>
      <c r="AT43" s="42">
        <f t="shared" si="36"/>
        <v>0</v>
      </c>
      <c r="AU43" s="42">
        <f t="shared" si="37"/>
        <v>0</v>
      </c>
      <c r="AV43" s="42">
        <f t="shared" si="38"/>
        <v>0</v>
      </c>
      <c r="AW43" s="42">
        <f t="shared" si="39"/>
        <v>0</v>
      </c>
      <c r="AX43" s="42">
        <f t="shared" si="40"/>
        <v>0</v>
      </c>
      <c r="AY43" s="42">
        <f t="shared" si="41"/>
        <v>0</v>
      </c>
      <c r="AZ43" s="42">
        <f t="shared" si="42"/>
        <v>0</v>
      </c>
      <c r="BA43" s="42">
        <f t="shared" si="43"/>
        <v>0</v>
      </c>
      <c r="BB43" s="42">
        <f t="shared" si="44"/>
        <v>0</v>
      </c>
      <c r="BC43" s="42">
        <f t="shared" si="45"/>
        <v>0</v>
      </c>
      <c r="BD43" s="42">
        <f t="shared" si="46"/>
        <v>0</v>
      </c>
      <c r="BE43" s="42">
        <f t="shared" si="47"/>
        <v>0</v>
      </c>
      <c r="BF43" s="42">
        <f t="shared" si="48"/>
        <v>0</v>
      </c>
      <c r="BG43" s="42">
        <f t="shared" si="49"/>
        <v>0</v>
      </c>
      <c r="BH43" s="42">
        <f t="shared" si="50"/>
        <v>0</v>
      </c>
      <c r="BI43" s="42">
        <f t="shared" si="51"/>
        <v>0</v>
      </c>
      <c r="BJ43" s="42">
        <f t="shared" si="52"/>
        <v>0</v>
      </c>
      <c r="BK43" s="42">
        <f t="shared" si="53"/>
        <v>0</v>
      </c>
      <c r="BL43" s="42">
        <f t="shared" si="54"/>
        <v>0</v>
      </c>
      <c r="BM43" s="42">
        <f t="shared" si="55"/>
        <v>0</v>
      </c>
      <c r="BN43" s="42">
        <f t="shared" si="56"/>
        <v>0</v>
      </c>
      <c r="BO43" s="42">
        <f t="shared" si="57"/>
        <v>0</v>
      </c>
      <c r="BP43" s="42">
        <f t="shared" si="58"/>
        <v>0</v>
      </c>
      <c r="BQ43" s="42">
        <f t="shared" si="59"/>
        <v>0</v>
      </c>
      <c r="BR43" s="42">
        <f t="shared" si="60"/>
        <v>0</v>
      </c>
      <c r="BS43" s="42">
        <f t="shared" si="61"/>
        <v>0</v>
      </c>
      <c r="BT43" s="42">
        <f t="shared" si="62"/>
        <v>0</v>
      </c>
      <c r="BU43" s="42">
        <f t="shared" si="63"/>
        <v>0</v>
      </c>
      <c r="BV43" s="42">
        <f t="shared" si="64"/>
        <v>0</v>
      </c>
      <c r="BW43" s="42">
        <f t="shared" si="65"/>
        <v>0</v>
      </c>
      <c r="BX43" s="42">
        <f t="shared" si="66"/>
        <v>0</v>
      </c>
      <c r="BY43" s="42">
        <f t="shared" si="67"/>
        <v>0</v>
      </c>
      <c r="BZ43" s="42">
        <f t="shared" si="68"/>
        <v>0</v>
      </c>
      <c r="CA43" s="42">
        <f t="shared" si="69"/>
        <v>0</v>
      </c>
      <c r="CB43" s="42">
        <f t="shared" si="70"/>
        <v>0</v>
      </c>
      <c r="CC43" s="42">
        <f t="shared" si="71"/>
        <v>0</v>
      </c>
      <c r="CD43" s="42">
        <f t="shared" si="72"/>
        <v>0</v>
      </c>
      <c r="CE43" s="42">
        <f t="shared" si="73"/>
        <v>0</v>
      </c>
      <c r="CF43" s="42">
        <f t="shared" si="74"/>
        <v>0</v>
      </c>
      <c r="CG43" s="42">
        <f t="shared" si="75"/>
        <v>0</v>
      </c>
      <c r="CH43" s="42">
        <f t="shared" si="76"/>
        <v>0</v>
      </c>
      <c r="CI43" s="42">
        <f t="shared" si="77"/>
        <v>0</v>
      </c>
      <c r="CJ43" s="42">
        <f t="shared" si="78"/>
        <v>0</v>
      </c>
      <c r="CK43" s="42">
        <f t="shared" si="79"/>
        <v>0</v>
      </c>
      <c r="CL43" s="42">
        <f t="shared" si="80"/>
        <v>0</v>
      </c>
      <c r="CM43" s="42">
        <f t="shared" si="81"/>
        <v>0</v>
      </c>
      <c r="CN43" s="42">
        <f t="shared" si="82"/>
        <v>0</v>
      </c>
      <c r="CO43" s="42">
        <f t="shared" si="83"/>
        <v>0</v>
      </c>
      <c r="CP43" s="42">
        <f t="shared" si="84"/>
        <v>0</v>
      </c>
      <c r="CQ43" s="42">
        <f t="shared" si="85"/>
        <v>0</v>
      </c>
      <c r="CR43" s="42">
        <f t="shared" si="86"/>
        <v>0</v>
      </c>
      <c r="CS43" s="42">
        <f t="shared" si="87"/>
        <v>0</v>
      </c>
      <c r="CT43" s="42">
        <f t="shared" si="88"/>
        <v>0</v>
      </c>
      <c r="CU43" s="42">
        <f t="shared" si="89"/>
        <v>0</v>
      </c>
      <c r="CV43" s="42">
        <f t="shared" si="90"/>
        <v>0</v>
      </c>
      <c r="CW43" s="42">
        <f t="shared" si="91"/>
        <v>0</v>
      </c>
      <c r="CX43" s="42">
        <f t="shared" si="92"/>
        <v>0</v>
      </c>
      <c r="CY43" s="42">
        <f t="shared" si="93"/>
        <v>0</v>
      </c>
      <c r="CZ43" s="42">
        <f t="shared" si="94"/>
        <v>0</v>
      </c>
      <c r="DA43" s="42">
        <f t="shared" si="95"/>
        <v>0</v>
      </c>
      <c r="DB43" s="42">
        <f t="shared" si="96"/>
        <v>0</v>
      </c>
      <c r="DC43" s="42">
        <f t="shared" si="97"/>
        <v>0</v>
      </c>
      <c r="DD43" s="42">
        <f t="shared" si="98"/>
        <v>0</v>
      </c>
      <c r="DE43" s="42">
        <f t="shared" si="99"/>
        <v>0</v>
      </c>
      <c r="DF43" s="42">
        <f t="shared" si="100"/>
        <v>0</v>
      </c>
      <c r="DG43" s="42">
        <f t="shared" si="101"/>
        <v>0</v>
      </c>
      <c r="DH43" s="42">
        <f t="shared" si="102"/>
        <v>0</v>
      </c>
      <c r="DI43" s="42">
        <f t="shared" si="103"/>
        <v>0</v>
      </c>
      <c r="DJ43" s="42">
        <f t="shared" si="104"/>
        <v>0</v>
      </c>
      <c r="DK43" s="42">
        <f t="shared" si="105"/>
        <v>0</v>
      </c>
      <c r="DL43" s="42">
        <f t="shared" si="106"/>
        <v>0</v>
      </c>
      <c r="DM43" s="42">
        <f t="shared" si="107"/>
        <v>0</v>
      </c>
      <c r="DN43" s="42">
        <f t="shared" si="108"/>
        <v>0</v>
      </c>
      <c r="DO43" s="42">
        <f t="shared" si="109"/>
        <v>0</v>
      </c>
      <c r="DP43" s="42">
        <f t="shared" si="110"/>
        <v>0</v>
      </c>
      <c r="DQ43" s="42">
        <f t="shared" si="111"/>
        <v>0</v>
      </c>
      <c r="DR43" s="42">
        <f t="shared" si="112"/>
        <v>0</v>
      </c>
      <c r="DS43" s="42">
        <f t="shared" si="113"/>
        <v>0</v>
      </c>
      <c r="DT43" s="42">
        <f t="shared" si="114"/>
        <v>0</v>
      </c>
      <c r="DU43" s="42">
        <f t="shared" si="115"/>
        <v>0</v>
      </c>
      <c r="DV43" s="42">
        <f t="shared" si="116"/>
        <v>0</v>
      </c>
      <c r="DW43" s="42">
        <f t="shared" si="117"/>
        <v>0</v>
      </c>
      <c r="DX43" s="42">
        <f t="shared" si="118"/>
        <v>0</v>
      </c>
      <c r="DY43" s="42">
        <f t="shared" si="119"/>
        <v>0</v>
      </c>
      <c r="DZ43" s="42">
        <f t="shared" si="120"/>
        <v>0</v>
      </c>
      <c r="EA43" s="42">
        <f t="shared" si="121"/>
        <v>0</v>
      </c>
      <c r="EB43" s="42">
        <f t="shared" si="122"/>
        <v>0</v>
      </c>
      <c r="EC43" s="42">
        <f t="shared" si="123"/>
        <v>0</v>
      </c>
      <c r="ED43" s="42">
        <f t="shared" si="124"/>
        <v>0</v>
      </c>
      <c r="EE43" s="42">
        <f t="shared" si="125"/>
        <v>0</v>
      </c>
      <c r="EF43" s="42">
        <f t="shared" si="126"/>
        <v>0</v>
      </c>
      <c r="EG43" s="42">
        <f t="shared" si="127"/>
        <v>0</v>
      </c>
      <c r="EH43" s="42">
        <f t="shared" si="128"/>
        <v>0</v>
      </c>
      <c r="EI43" s="42">
        <f t="shared" si="129"/>
        <v>0</v>
      </c>
      <c r="EJ43" s="42">
        <f t="shared" si="130"/>
        <v>0</v>
      </c>
      <c r="EK43" s="42">
        <f t="shared" si="131"/>
        <v>0</v>
      </c>
      <c r="EL43" s="42">
        <f t="shared" si="132"/>
        <v>0</v>
      </c>
      <c r="EM43" s="42">
        <f t="shared" si="133"/>
        <v>0</v>
      </c>
      <c r="EN43" s="42">
        <f t="shared" si="134"/>
        <v>0</v>
      </c>
      <c r="EO43" s="42">
        <f t="shared" si="135"/>
        <v>0</v>
      </c>
      <c r="EP43" s="42"/>
      <c r="EQ43" s="42" t="str">
        <f t="shared" si="136"/>
        <v>Ноль</v>
      </c>
      <c r="ER43" s="42" t="str">
        <f t="shared" si="137"/>
        <v>Ноль</v>
      </c>
      <c r="ES43" s="42"/>
      <c r="ET43" s="42">
        <f t="shared" si="138"/>
        <v>0</v>
      </c>
      <c r="EU43" s="42" t="e">
        <f>IF(J43=#REF!,IF(H43&lt;#REF!,#REF!,EY43),#REF!)</f>
        <v>#REF!</v>
      </c>
      <c r="EV43" s="42" t="e">
        <f>IF(J43=#REF!,IF(H43&lt;#REF!,0,1))</f>
        <v>#REF!</v>
      </c>
      <c r="EW43" s="42" t="e">
        <f>IF(AND(ET43&gt;=21,ET43&lt;&gt;0),ET43,IF(J43&lt;#REF!,"СТОП",EU43+EV43))</f>
        <v>#REF!</v>
      </c>
      <c r="EX43" s="42"/>
      <c r="EY43" s="42">
        <v>5</v>
      </c>
      <c r="EZ43" s="42">
        <v>6</v>
      </c>
      <c r="FA43" s="42"/>
      <c r="FB43" s="44">
        <f t="shared" si="139"/>
        <v>0</v>
      </c>
      <c r="FC43" s="44">
        <f t="shared" si="140"/>
        <v>0</v>
      </c>
      <c r="FD43" s="44">
        <f t="shared" si="141"/>
        <v>0</v>
      </c>
      <c r="FE43" s="44">
        <f t="shared" si="142"/>
        <v>0</v>
      </c>
      <c r="FF43" s="44">
        <f t="shared" si="143"/>
        <v>0</v>
      </c>
      <c r="FG43" s="44">
        <f t="shared" si="144"/>
        <v>0</v>
      </c>
      <c r="FH43" s="44">
        <f t="shared" si="145"/>
        <v>0</v>
      </c>
      <c r="FI43" s="44">
        <f t="shared" si="146"/>
        <v>0</v>
      </c>
      <c r="FJ43" s="44">
        <f t="shared" si="147"/>
        <v>0</v>
      </c>
      <c r="FK43" s="44">
        <f t="shared" si="148"/>
        <v>0</v>
      </c>
      <c r="FL43" s="44">
        <f t="shared" si="149"/>
        <v>0</v>
      </c>
      <c r="FM43" s="44">
        <f t="shared" si="150"/>
        <v>0</v>
      </c>
      <c r="FN43" s="44">
        <f t="shared" si="151"/>
        <v>0</v>
      </c>
      <c r="FO43" s="44">
        <f t="shared" si="152"/>
        <v>0</v>
      </c>
      <c r="FP43" s="44">
        <f t="shared" si="153"/>
        <v>0</v>
      </c>
      <c r="FQ43" s="44">
        <f t="shared" si="154"/>
        <v>0</v>
      </c>
      <c r="FR43" s="44">
        <f t="shared" si="155"/>
        <v>0</v>
      </c>
      <c r="FS43" s="44">
        <f t="shared" si="156"/>
        <v>0</v>
      </c>
      <c r="FT43" s="44">
        <f t="shared" si="157"/>
        <v>0</v>
      </c>
      <c r="FU43" s="44">
        <f t="shared" si="158"/>
        <v>0</v>
      </c>
      <c r="FV43" s="44">
        <f t="shared" si="159"/>
        <v>0</v>
      </c>
      <c r="FW43" s="44">
        <f t="shared" si="160"/>
        <v>0</v>
      </c>
      <c r="FX43" s="44">
        <f t="shared" si="161"/>
        <v>0</v>
      </c>
      <c r="FY43" s="44">
        <f t="shared" si="162"/>
        <v>0</v>
      </c>
      <c r="FZ43" s="44">
        <f t="shared" si="163"/>
        <v>0</v>
      </c>
      <c r="GA43" s="44">
        <f t="shared" si="164"/>
        <v>0</v>
      </c>
      <c r="GB43" s="44">
        <f t="shared" si="165"/>
        <v>0</v>
      </c>
      <c r="GC43" s="44">
        <f t="shared" si="166"/>
        <v>0</v>
      </c>
      <c r="GD43" s="44">
        <f t="shared" si="167"/>
        <v>0</v>
      </c>
      <c r="GE43" s="44">
        <f t="shared" si="168"/>
        <v>0</v>
      </c>
      <c r="GF43" s="44">
        <f t="shared" si="169"/>
        <v>0</v>
      </c>
      <c r="GG43" s="44">
        <f t="shared" si="170"/>
        <v>0</v>
      </c>
      <c r="GH43" s="44">
        <f t="shared" si="171"/>
        <v>0</v>
      </c>
      <c r="GI43" s="44">
        <f t="shared" si="172"/>
        <v>0</v>
      </c>
      <c r="GJ43" s="44">
        <f t="shared" si="173"/>
        <v>0</v>
      </c>
      <c r="GK43" s="44">
        <f t="shared" si="174"/>
        <v>0</v>
      </c>
      <c r="GL43" s="44">
        <f t="shared" si="175"/>
        <v>0</v>
      </c>
      <c r="GM43" s="44">
        <f t="shared" si="176"/>
        <v>0</v>
      </c>
      <c r="GN43" s="44">
        <f t="shared" si="177"/>
        <v>0</v>
      </c>
      <c r="GO43" s="44">
        <f t="shared" si="178"/>
        <v>0</v>
      </c>
      <c r="GP43" s="44">
        <f t="shared" si="179"/>
        <v>0</v>
      </c>
      <c r="GQ43" s="44">
        <f t="shared" si="180"/>
        <v>0</v>
      </c>
      <c r="GR43" s="44">
        <f t="shared" si="181"/>
        <v>0</v>
      </c>
      <c r="GS43" s="44">
        <f t="shared" si="182"/>
        <v>0</v>
      </c>
      <c r="GT43" s="44">
        <f t="shared" si="183"/>
        <v>0</v>
      </c>
      <c r="GU43" s="44">
        <f t="shared" si="184"/>
        <v>0</v>
      </c>
      <c r="GV43" s="44">
        <f t="shared" si="185"/>
        <v>0</v>
      </c>
      <c r="GW43" s="44">
        <f t="shared" si="186"/>
        <v>0</v>
      </c>
      <c r="GX43" s="44">
        <f t="shared" si="187"/>
        <v>0</v>
      </c>
      <c r="GY43" s="44">
        <f t="shared" si="188"/>
        <v>0</v>
      </c>
      <c r="GZ43" s="44">
        <f t="shared" si="189"/>
        <v>0</v>
      </c>
      <c r="HA43" s="44">
        <f t="shared" si="190"/>
        <v>0</v>
      </c>
      <c r="HB43" s="44">
        <f t="shared" si="191"/>
        <v>0</v>
      </c>
      <c r="HC43" s="44">
        <f t="shared" si="192"/>
        <v>0</v>
      </c>
      <c r="HD43" s="44">
        <f t="shared" si="193"/>
        <v>0</v>
      </c>
      <c r="HE43" s="44">
        <f t="shared" si="194"/>
        <v>0</v>
      </c>
      <c r="HF43" s="44">
        <f t="shared" si="195"/>
        <v>0</v>
      </c>
      <c r="HG43" s="44">
        <f t="shared" si="196"/>
        <v>0</v>
      </c>
      <c r="HH43" s="44">
        <f t="shared" si="197"/>
        <v>0</v>
      </c>
      <c r="HI43" s="44">
        <f t="shared" si="198"/>
        <v>0</v>
      </c>
      <c r="HJ43" s="44">
        <f t="shared" si="199"/>
        <v>0</v>
      </c>
      <c r="HK43" s="44">
        <f t="shared" si="200"/>
        <v>0</v>
      </c>
      <c r="HL43" s="44">
        <f t="shared" si="201"/>
        <v>0</v>
      </c>
      <c r="HM43" s="44">
        <f t="shared" si="202"/>
        <v>0</v>
      </c>
      <c r="HN43" s="44">
        <f t="shared" si="203"/>
        <v>0</v>
      </c>
      <c r="HO43" s="44">
        <f t="shared" si="204"/>
        <v>0</v>
      </c>
      <c r="HP43" s="44">
        <f t="shared" si="205"/>
        <v>0</v>
      </c>
      <c r="HQ43" s="44">
        <f t="shared" si="206"/>
        <v>0</v>
      </c>
      <c r="HR43" s="44">
        <f t="shared" si="207"/>
        <v>0</v>
      </c>
      <c r="HS43" s="44">
        <f t="shared" si="208"/>
        <v>0</v>
      </c>
      <c r="HT43" s="44">
        <f t="shared" si="209"/>
        <v>0</v>
      </c>
      <c r="HU43" s="44">
        <f t="shared" si="210"/>
        <v>0</v>
      </c>
      <c r="HV43" s="44">
        <f t="shared" si="211"/>
        <v>0</v>
      </c>
      <c r="HW43" s="44">
        <f t="shared" si="212"/>
        <v>0</v>
      </c>
      <c r="HX43" s="44">
        <f t="shared" si="213"/>
        <v>0</v>
      </c>
      <c r="HY43" s="44">
        <f t="shared" si="214"/>
        <v>0</v>
      </c>
      <c r="HZ43" s="44">
        <f t="shared" si="215"/>
        <v>0</v>
      </c>
      <c r="IA43" s="44">
        <f t="shared" si="216"/>
        <v>0</v>
      </c>
      <c r="IB43" s="44">
        <f t="shared" si="217"/>
        <v>0</v>
      </c>
      <c r="IC43" s="44">
        <f t="shared" si="218"/>
        <v>0</v>
      </c>
      <c r="ID43" s="44">
        <f t="shared" si="219"/>
        <v>0</v>
      </c>
      <c r="IE43" s="44">
        <f t="shared" si="220"/>
        <v>0</v>
      </c>
      <c r="IF43" s="44">
        <f t="shared" si="221"/>
        <v>0</v>
      </c>
      <c r="IG43" s="44">
        <f t="shared" si="222"/>
        <v>0</v>
      </c>
      <c r="IH43" s="44">
        <f t="shared" si="223"/>
        <v>0</v>
      </c>
      <c r="II43" s="44">
        <f t="shared" si="224"/>
        <v>0</v>
      </c>
      <c r="IJ43" s="44">
        <f t="shared" si="225"/>
        <v>0</v>
      </c>
      <c r="IK43" s="44">
        <f t="shared" si="226"/>
        <v>0</v>
      </c>
      <c r="IL43" s="44">
        <f t="shared" si="227"/>
        <v>0</v>
      </c>
      <c r="IM43" s="44">
        <f t="shared" si="228"/>
        <v>0</v>
      </c>
      <c r="IN43" s="44">
        <f t="shared" si="229"/>
        <v>0</v>
      </c>
      <c r="IO43" s="44">
        <f t="shared" si="230"/>
        <v>0</v>
      </c>
      <c r="IP43" s="44"/>
      <c r="IQ43" s="44"/>
      <c r="IR43" s="44"/>
      <c r="IS43" s="44"/>
      <c r="IT43" s="44"/>
      <c r="IU43" s="42"/>
      <c r="IV43" s="70"/>
      <c r="IW43" s="71"/>
    </row>
    <row r="44" spans="1:257" s="3" customFormat="1" ht="115.2" thickBot="1" x14ac:dyDescent="0.3">
      <c r="A44" s="72"/>
      <c r="B44" s="78"/>
      <c r="C44" s="79"/>
      <c r="D44" s="80"/>
      <c r="E44" s="60"/>
      <c r="F44" s="46"/>
      <c r="G44" s="39">
        <f t="shared" si="0"/>
        <v>0</v>
      </c>
      <c r="H44" s="47"/>
      <c r="I44" s="39">
        <f t="shared" si="1"/>
        <v>0</v>
      </c>
      <c r="J44" s="45">
        <f t="shared" si="2"/>
        <v>0</v>
      </c>
      <c r="K44" s="41">
        <f t="shared" si="3"/>
        <v>0</v>
      </c>
      <c r="L44" s="42"/>
      <c r="M44" s="43"/>
      <c r="N44" s="42">
        <f t="shared" si="4"/>
        <v>0</v>
      </c>
      <c r="O44" s="42">
        <f t="shared" si="5"/>
        <v>0</v>
      </c>
      <c r="P44" s="42">
        <f t="shared" si="6"/>
        <v>0</v>
      </c>
      <c r="Q44" s="42">
        <f t="shared" si="7"/>
        <v>0</v>
      </c>
      <c r="R44" s="42">
        <f t="shared" si="8"/>
        <v>0</v>
      </c>
      <c r="S44" s="42">
        <f t="shared" si="9"/>
        <v>0</v>
      </c>
      <c r="T44" s="42">
        <f t="shared" si="10"/>
        <v>0</v>
      </c>
      <c r="U44" s="42">
        <f t="shared" si="11"/>
        <v>0</v>
      </c>
      <c r="V44" s="42">
        <f t="shared" si="12"/>
        <v>0</v>
      </c>
      <c r="W44" s="42">
        <f t="shared" si="13"/>
        <v>0</v>
      </c>
      <c r="X44" s="42">
        <f t="shared" si="14"/>
        <v>0</v>
      </c>
      <c r="Y44" s="42">
        <f t="shared" si="15"/>
        <v>0</v>
      </c>
      <c r="Z44" s="42">
        <f t="shared" si="16"/>
        <v>0</v>
      </c>
      <c r="AA44" s="42">
        <f t="shared" si="17"/>
        <v>0</v>
      </c>
      <c r="AB44" s="42">
        <f t="shared" si="18"/>
        <v>0</v>
      </c>
      <c r="AC44" s="42">
        <f t="shared" si="19"/>
        <v>0</v>
      </c>
      <c r="AD44" s="42">
        <f t="shared" si="20"/>
        <v>0</v>
      </c>
      <c r="AE44" s="42">
        <f t="shared" si="21"/>
        <v>0</v>
      </c>
      <c r="AF44" s="42">
        <f t="shared" si="22"/>
        <v>0</v>
      </c>
      <c r="AG44" s="42">
        <f t="shared" si="23"/>
        <v>0</v>
      </c>
      <c r="AH44" s="42">
        <f t="shared" si="24"/>
        <v>0</v>
      </c>
      <c r="AI44" s="42">
        <f t="shared" si="25"/>
        <v>0</v>
      </c>
      <c r="AJ44" s="42">
        <f t="shared" si="26"/>
        <v>0</v>
      </c>
      <c r="AK44" s="42">
        <f t="shared" si="27"/>
        <v>0</v>
      </c>
      <c r="AL44" s="42">
        <f t="shared" si="28"/>
        <v>0</v>
      </c>
      <c r="AM44" s="42">
        <f t="shared" si="29"/>
        <v>0</v>
      </c>
      <c r="AN44" s="42">
        <f t="shared" si="30"/>
        <v>0</v>
      </c>
      <c r="AO44" s="42">
        <f t="shared" si="31"/>
        <v>0</v>
      </c>
      <c r="AP44" s="42">
        <f t="shared" si="32"/>
        <v>0</v>
      </c>
      <c r="AQ44" s="42">
        <f t="shared" si="33"/>
        <v>0</v>
      </c>
      <c r="AR44" s="42">
        <f t="shared" si="34"/>
        <v>0</v>
      </c>
      <c r="AS44" s="42">
        <f t="shared" si="35"/>
        <v>0</v>
      </c>
      <c r="AT44" s="42">
        <f t="shared" si="36"/>
        <v>0</v>
      </c>
      <c r="AU44" s="42">
        <f t="shared" si="37"/>
        <v>0</v>
      </c>
      <c r="AV44" s="42">
        <f t="shared" si="38"/>
        <v>0</v>
      </c>
      <c r="AW44" s="42">
        <f t="shared" si="39"/>
        <v>0</v>
      </c>
      <c r="AX44" s="42">
        <f t="shared" si="40"/>
        <v>0</v>
      </c>
      <c r="AY44" s="42">
        <f t="shared" si="41"/>
        <v>0</v>
      </c>
      <c r="AZ44" s="42">
        <f t="shared" si="42"/>
        <v>0</v>
      </c>
      <c r="BA44" s="42">
        <f t="shared" si="43"/>
        <v>0</v>
      </c>
      <c r="BB44" s="42">
        <f t="shared" si="44"/>
        <v>0</v>
      </c>
      <c r="BC44" s="42">
        <f t="shared" si="45"/>
        <v>0</v>
      </c>
      <c r="BD44" s="42">
        <f t="shared" si="46"/>
        <v>0</v>
      </c>
      <c r="BE44" s="42">
        <f t="shared" si="47"/>
        <v>0</v>
      </c>
      <c r="BF44" s="42">
        <f t="shared" si="48"/>
        <v>0</v>
      </c>
      <c r="BG44" s="42">
        <f t="shared" si="49"/>
        <v>0</v>
      </c>
      <c r="BH44" s="42">
        <f t="shared" si="50"/>
        <v>0</v>
      </c>
      <c r="BI44" s="42">
        <f t="shared" si="51"/>
        <v>0</v>
      </c>
      <c r="BJ44" s="42">
        <f t="shared" si="52"/>
        <v>0</v>
      </c>
      <c r="BK44" s="42">
        <f t="shared" si="53"/>
        <v>0</v>
      </c>
      <c r="BL44" s="42">
        <f t="shared" si="54"/>
        <v>0</v>
      </c>
      <c r="BM44" s="42">
        <f t="shared" si="55"/>
        <v>0</v>
      </c>
      <c r="BN44" s="42">
        <f t="shared" si="56"/>
        <v>0</v>
      </c>
      <c r="BO44" s="42">
        <f t="shared" si="57"/>
        <v>0</v>
      </c>
      <c r="BP44" s="42">
        <f t="shared" si="58"/>
        <v>0</v>
      </c>
      <c r="BQ44" s="42">
        <f t="shared" si="59"/>
        <v>0</v>
      </c>
      <c r="BR44" s="42">
        <f t="shared" si="60"/>
        <v>0</v>
      </c>
      <c r="BS44" s="42">
        <f t="shared" si="61"/>
        <v>0</v>
      </c>
      <c r="BT44" s="42">
        <f t="shared" si="62"/>
        <v>0</v>
      </c>
      <c r="BU44" s="42">
        <f t="shared" si="63"/>
        <v>0</v>
      </c>
      <c r="BV44" s="42">
        <f t="shared" si="64"/>
        <v>0</v>
      </c>
      <c r="BW44" s="42">
        <f t="shared" si="65"/>
        <v>0</v>
      </c>
      <c r="BX44" s="42">
        <f t="shared" si="66"/>
        <v>0</v>
      </c>
      <c r="BY44" s="42">
        <f t="shared" si="67"/>
        <v>0</v>
      </c>
      <c r="BZ44" s="42">
        <f t="shared" si="68"/>
        <v>0</v>
      </c>
      <c r="CA44" s="42">
        <f t="shared" si="69"/>
        <v>0</v>
      </c>
      <c r="CB44" s="42">
        <f t="shared" si="70"/>
        <v>0</v>
      </c>
      <c r="CC44" s="42">
        <f t="shared" si="71"/>
        <v>0</v>
      </c>
      <c r="CD44" s="42">
        <f t="shared" si="72"/>
        <v>0</v>
      </c>
      <c r="CE44" s="42">
        <f t="shared" si="73"/>
        <v>0</v>
      </c>
      <c r="CF44" s="42">
        <f t="shared" si="74"/>
        <v>0</v>
      </c>
      <c r="CG44" s="42">
        <f t="shared" si="75"/>
        <v>0</v>
      </c>
      <c r="CH44" s="42">
        <f t="shared" si="76"/>
        <v>0</v>
      </c>
      <c r="CI44" s="42">
        <f t="shared" si="77"/>
        <v>0</v>
      </c>
      <c r="CJ44" s="42">
        <f t="shared" si="78"/>
        <v>0</v>
      </c>
      <c r="CK44" s="42">
        <f t="shared" si="79"/>
        <v>0</v>
      </c>
      <c r="CL44" s="42">
        <f t="shared" si="80"/>
        <v>0</v>
      </c>
      <c r="CM44" s="42">
        <f t="shared" si="81"/>
        <v>0</v>
      </c>
      <c r="CN44" s="42">
        <f t="shared" si="82"/>
        <v>0</v>
      </c>
      <c r="CO44" s="42">
        <f t="shared" si="83"/>
        <v>0</v>
      </c>
      <c r="CP44" s="42">
        <f t="shared" si="84"/>
        <v>0</v>
      </c>
      <c r="CQ44" s="42">
        <f t="shared" si="85"/>
        <v>0</v>
      </c>
      <c r="CR44" s="42">
        <f t="shared" si="86"/>
        <v>0</v>
      </c>
      <c r="CS44" s="42">
        <f t="shared" si="87"/>
        <v>0</v>
      </c>
      <c r="CT44" s="42">
        <f t="shared" si="88"/>
        <v>0</v>
      </c>
      <c r="CU44" s="42">
        <f t="shared" si="89"/>
        <v>0</v>
      </c>
      <c r="CV44" s="42">
        <f t="shared" si="90"/>
        <v>0</v>
      </c>
      <c r="CW44" s="42">
        <f t="shared" si="91"/>
        <v>0</v>
      </c>
      <c r="CX44" s="42">
        <f t="shared" si="92"/>
        <v>0</v>
      </c>
      <c r="CY44" s="42">
        <f t="shared" si="93"/>
        <v>0</v>
      </c>
      <c r="CZ44" s="42">
        <f t="shared" si="94"/>
        <v>0</v>
      </c>
      <c r="DA44" s="42">
        <f t="shared" si="95"/>
        <v>0</v>
      </c>
      <c r="DB44" s="42">
        <f t="shared" si="96"/>
        <v>0</v>
      </c>
      <c r="DC44" s="42">
        <f t="shared" si="97"/>
        <v>0</v>
      </c>
      <c r="DD44" s="42">
        <f t="shared" si="98"/>
        <v>0</v>
      </c>
      <c r="DE44" s="42">
        <f t="shared" si="99"/>
        <v>0</v>
      </c>
      <c r="DF44" s="42">
        <f t="shared" si="100"/>
        <v>0</v>
      </c>
      <c r="DG44" s="42">
        <f t="shared" si="101"/>
        <v>0</v>
      </c>
      <c r="DH44" s="42">
        <f t="shared" si="102"/>
        <v>0</v>
      </c>
      <c r="DI44" s="42">
        <f t="shared" si="103"/>
        <v>0</v>
      </c>
      <c r="DJ44" s="42">
        <f t="shared" si="104"/>
        <v>0</v>
      </c>
      <c r="DK44" s="42">
        <f t="shared" si="105"/>
        <v>0</v>
      </c>
      <c r="DL44" s="42">
        <f t="shared" si="106"/>
        <v>0</v>
      </c>
      <c r="DM44" s="42">
        <f t="shared" si="107"/>
        <v>0</v>
      </c>
      <c r="DN44" s="42">
        <f t="shared" si="108"/>
        <v>0</v>
      </c>
      <c r="DO44" s="42">
        <f t="shared" si="109"/>
        <v>0</v>
      </c>
      <c r="DP44" s="42">
        <f t="shared" si="110"/>
        <v>0</v>
      </c>
      <c r="DQ44" s="42">
        <f t="shared" si="111"/>
        <v>0</v>
      </c>
      <c r="DR44" s="42">
        <f t="shared" si="112"/>
        <v>0</v>
      </c>
      <c r="DS44" s="42">
        <f t="shared" si="113"/>
        <v>0</v>
      </c>
      <c r="DT44" s="42">
        <f t="shared" si="114"/>
        <v>0</v>
      </c>
      <c r="DU44" s="42">
        <f t="shared" si="115"/>
        <v>0</v>
      </c>
      <c r="DV44" s="42">
        <f t="shared" si="116"/>
        <v>0</v>
      </c>
      <c r="DW44" s="42">
        <f t="shared" si="117"/>
        <v>0</v>
      </c>
      <c r="DX44" s="42">
        <f t="shared" si="118"/>
        <v>0</v>
      </c>
      <c r="DY44" s="42">
        <f t="shared" si="119"/>
        <v>0</v>
      </c>
      <c r="DZ44" s="42">
        <f t="shared" si="120"/>
        <v>0</v>
      </c>
      <c r="EA44" s="42">
        <f t="shared" si="121"/>
        <v>0</v>
      </c>
      <c r="EB44" s="42">
        <f t="shared" si="122"/>
        <v>0</v>
      </c>
      <c r="EC44" s="42">
        <f t="shared" si="123"/>
        <v>0</v>
      </c>
      <c r="ED44" s="42">
        <f t="shared" si="124"/>
        <v>0</v>
      </c>
      <c r="EE44" s="42">
        <f t="shared" si="125"/>
        <v>0</v>
      </c>
      <c r="EF44" s="42">
        <f t="shared" si="126"/>
        <v>0</v>
      </c>
      <c r="EG44" s="42">
        <f t="shared" si="127"/>
        <v>0</v>
      </c>
      <c r="EH44" s="42">
        <f t="shared" si="128"/>
        <v>0</v>
      </c>
      <c r="EI44" s="42">
        <f t="shared" si="129"/>
        <v>0</v>
      </c>
      <c r="EJ44" s="42">
        <f t="shared" si="130"/>
        <v>0</v>
      </c>
      <c r="EK44" s="42">
        <f t="shared" si="131"/>
        <v>0</v>
      </c>
      <c r="EL44" s="42">
        <f t="shared" si="132"/>
        <v>0</v>
      </c>
      <c r="EM44" s="42">
        <f t="shared" si="133"/>
        <v>0</v>
      </c>
      <c r="EN44" s="42">
        <f t="shared" si="134"/>
        <v>0</v>
      </c>
      <c r="EO44" s="42">
        <f t="shared" si="135"/>
        <v>0</v>
      </c>
      <c r="EP44" s="42"/>
      <c r="EQ44" s="42" t="str">
        <f t="shared" si="136"/>
        <v>Ноль</v>
      </c>
      <c r="ER44" s="42" t="str">
        <f t="shared" si="137"/>
        <v>Ноль</v>
      </c>
      <c r="ES44" s="42"/>
      <c r="ET44" s="42">
        <f t="shared" si="138"/>
        <v>0</v>
      </c>
      <c r="EU44" s="42" t="e">
        <f>IF(J44=#REF!,IF(H44&lt;#REF!,#REF!,EY44),#REF!)</f>
        <v>#REF!</v>
      </c>
      <c r="EV44" s="42" t="e">
        <f>IF(J44=#REF!,IF(H44&lt;#REF!,0,1))</f>
        <v>#REF!</v>
      </c>
      <c r="EW44" s="42" t="e">
        <f>IF(AND(ET44&gt;=21,ET44&lt;&gt;0),ET44,IF(J44&lt;#REF!,"СТОП",EU44+EV44))</f>
        <v>#REF!</v>
      </c>
      <c r="EX44" s="42"/>
      <c r="EY44" s="42">
        <v>5</v>
      </c>
      <c r="EZ44" s="42">
        <v>6</v>
      </c>
      <c r="FA44" s="42"/>
      <c r="FB44" s="44">
        <f t="shared" si="139"/>
        <v>0</v>
      </c>
      <c r="FC44" s="44">
        <f t="shared" si="140"/>
        <v>0</v>
      </c>
      <c r="FD44" s="44">
        <f t="shared" si="141"/>
        <v>0</v>
      </c>
      <c r="FE44" s="44">
        <f t="shared" si="142"/>
        <v>0</v>
      </c>
      <c r="FF44" s="44">
        <f t="shared" si="143"/>
        <v>0</v>
      </c>
      <c r="FG44" s="44">
        <f t="shared" si="144"/>
        <v>0</v>
      </c>
      <c r="FH44" s="44">
        <f t="shared" si="145"/>
        <v>0</v>
      </c>
      <c r="FI44" s="44">
        <f t="shared" si="146"/>
        <v>0</v>
      </c>
      <c r="FJ44" s="44">
        <f t="shared" si="147"/>
        <v>0</v>
      </c>
      <c r="FK44" s="44">
        <f t="shared" si="148"/>
        <v>0</v>
      </c>
      <c r="FL44" s="44">
        <f t="shared" si="149"/>
        <v>0</v>
      </c>
      <c r="FM44" s="44">
        <f t="shared" si="150"/>
        <v>0</v>
      </c>
      <c r="FN44" s="44">
        <f t="shared" si="151"/>
        <v>0</v>
      </c>
      <c r="FO44" s="44">
        <f t="shared" si="152"/>
        <v>0</v>
      </c>
      <c r="FP44" s="44">
        <f t="shared" si="153"/>
        <v>0</v>
      </c>
      <c r="FQ44" s="44">
        <f t="shared" si="154"/>
        <v>0</v>
      </c>
      <c r="FR44" s="44">
        <f t="shared" si="155"/>
        <v>0</v>
      </c>
      <c r="FS44" s="44">
        <f t="shared" si="156"/>
        <v>0</v>
      </c>
      <c r="FT44" s="44">
        <f t="shared" si="157"/>
        <v>0</v>
      </c>
      <c r="FU44" s="44">
        <f t="shared" si="158"/>
        <v>0</v>
      </c>
      <c r="FV44" s="44">
        <f t="shared" si="159"/>
        <v>0</v>
      </c>
      <c r="FW44" s="44">
        <f t="shared" si="160"/>
        <v>0</v>
      </c>
      <c r="FX44" s="44">
        <f t="shared" si="161"/>
        <v>0</v>
      </c>
      <c r="FY44" s="44">
        <f t="shared" si="162"/>
        <v>0</v>
      </c>
      <c r="FZ44" s="44">
        <f t="shared" si="163"/>
        <v>0</v>
      </c>
      <c r="GA44" s="44">
        <f t="shared" si="164"/>
        <v>0</v>
      </c>
      <c r="GB44" s="44">
        <f t="shared" si="165"/>
        <v>0</v>
      </c>
      <c r="GC44" s="44">
        <f t="shared" si="166"/>
        <v>0</v>
      </c>
      <c r="GD44" s="44">
        <f t="shared" si="167"/>
        <v>0</v>
      </c>
      <c r="GE44" s="44">
        <f t="shared" si="168"/>
        <v>0</v>
      </c>
      <c r="GF44" s="44">
        <f t="shared" si="169"/>
        <v>0</v>
      </c>
      <c r="GG44" s="44">
        <f t="shared" si="170"/>
        <v>0</v>
      </c>
      <c r="GH44" s="44">
        <f t="shared" si="171"/>
        <v>0</v>
      </c>
      <c r="GI44" s="44">
        <f t="shared" si="172"/>
        <v>0</v>
      </c>
      <c r="GJ44" s="44">
        <f t="shared" si="173"/>
        <v>0</v>
      </c>
      <c r="GK44" s="44">
        <f t="shared" si="174"/>
        <v>0</v>
      </c>
      <c r="GL44" s="44">
        <f t="shared" si="175"/>
        <v>0</v>
      </c>
      <c r="GM44" s="44">
        <f t="shared" si="176"/>
        <v>0</v>
      </c>
      <c r="GN44" s="44">
        <f t="shared" si="177"/>
        <v>0</v>
      </c>
      <c r="GO44" s="44">
        <f t="shared" si="178"/>
        <v>0</v>
      </c>
      <c r="GP44" s="44">
        <f t="shared" si="179"/>
        <v>0</v>
      </c>
      <c r="GQ44" s="44">
        <f t="shared" si="180"/>
        <v>0</v>
      </c>
      <c r="GR44" s="44">
        <f t="shared" si="181"/>
        <v>0</v>
      </c>
      <c r="GS44" s="44">
        <f t="shared" si="182"/>
        <v>0</v>
      </c>
      <c r="GT44" s="44">
        <f t="shared" si="183"/>
        <v>0</v>
      </c>
      <c r="GU44" s="44">
        <f t="shared" si="184"/>
        <v>0</v>
      </c>
      <c r="GV44" s="44">
        <f t="shared" si="185"/>
        <v>0</v>
      </c>
      <c r="GW44" s="44">
        <f t="shared" si="186"/>
        <v>0</v>
      </c>
      <c r="GX44" s="44">
        <f t="shared" si="187"/>
        <v>0</v>
      </c>
      <c r="GY44" s="44">
        <f t="shared" si="188"/>
        <v>0</v>
      </c>
      <c r="GZ44" s="44">
        <f t="shared" si="189"/>
        <v>0</v>
      </c>
      <c r="HA44" s="44">
        <f t="shared" si="190"/>
        <v>0</v>
      </c>
      <c r="HB44" s="44">
        <f t="shared" si="191"/>
        <v>0</v>
      </c>
      <c r="HC44" s="44">
        <f t="shared" si="192"/>
        <v>0</v>
      </c>
      <c r="HD44" s="44">
        <f t="shared" si="193"/>
        <v>0</v>
      </c>
      <c r="HE44" s="44">
        <f t="shared" si="194"/>
        <v>0</v>
      </c>
      <c r="HF44" s="44">
        <f t="shared" si="195"/>
        <v>0</v>
      </c>
      <c r="HG44" s="44">
        <f t="shared" si="196"/>
        <v>0</v>
      </c>
      <c r="HH44" s="44">
        <f t="shared" si="197"/>
        <v>0</v>
      </c>
      <c r="HI44" s="44">
        <f t="shared" si="198"/>
        <v>0</v>
      </c>
      <c r="HJ44" s="44">
        <f t="shared" si="199"/>
        <v>0</v>
      </c>
      <c r="HK44" s="44">
        <f t="shared" si="200"/>
        <v>0</v>
      </c>
      <c r="HL44" s="44">
        <f t="shared" si="201"/>
        <v>0</v>
      </c>
      <c r="HM44" s="44">
        <f t="shared" si="202"/>
        <v>0</v>
      </c>
      <c r="HN44" s="44">
        <f t="shared" si="203"/>
        <v>0</v>
      </c>
      <c r="HO44" s="44">
        <f t="shared" si="204"/>
        <v>0</v>
      </c>
      <c r="HP44" s="44">
        <f t="shared" si="205"/>
        <v>0</v>
      </c>
      <c r="HQ44" s="44">
        <f t="shared" si="206"/>
        <v>0</v>
      </c>
      <c r="HR44" s="44">
        <f t="shared" si="207"/>
        <v>0</v>
      </c>
      <c r="HS44" s="44">
        <f t="shared" si="208"/>
        <v>0</v>
      </c>
      <c r="HT44" s="44">
        <f t="shared" si="209"/>
        <v>0</v>
      </c>
      <c r="HU44" s="44">
        <f t="shared" si="210"/>
        <v>0</v>
      </c>
      <c r="HV44" s="44">
        <f t="shared" si="211"/>
        <v>0</v>
      </c>
      <c r="HW44" s="44">
        <f t="shared" si="212"/>
        <v>0</v>
      </c>
      <c r="HX44" s="44">
        <f t="shared" si="213"/>
        <v>0</v>
      </c>
      <c r="HY44" s="44">
        <f t="shared" si="214"/>
        <v>0</v>
      </c>
      <c r="HZ44" s="44">
        <f t="shared" si="215"/>
        <v>0</v>
      </c>
      <c r="IA44" s="44">
        <f t="shared" si="216"/>
        <v>0</v>
      </c>
      <c r="IB44" s="44">
        <f t="shared" si="217"/>
        <v>0</v>
      </c>
      <c r="IC44" s="44">
        <f t="shared" si="218"/>
        <v>0</v>
      </c>
      <c r="ID44" s="44">
        <f t="shared" si="219"/>
        <v>0</v>
      </c>
      <c r="IE44" s="44">
        <f t="shared" si="220"/>
        <v>0</v>
      </c>
      <c r="IF44" s="44">
        <f t="shared" si="221"/>
        <v>0</v>
      </c>
      <c r="IG44" s="44">
        <f t="shared" si="222"/>
        <v>0</v>
      </c>
      <c r="IH44" s="44">
        <f t="shared" si="223"/>
        <v>0</v>
      </c>
      <c r="II44" s="44">
        <f t="shared" si="224"/>
        <v>0</v>
      </c>
      <c r="IJ44" s="44">
        <f t="shared" si="225"/>
        <v>0</v>
      </c>
      <c r="IK44" s="44">
        <f t="shared" si="226"/>
        <v>0</v>
      </c>
      <c r="IL44" s="44">
        <f t="shared" si="227"/>
        <v>0</v>
      </c>
      <c r="IM44" s="44">
        <f t="shared" si="228"/>
        <v>0</v>
      </c>
      <c r="IN44" s="44">
        <f t="shared" si="229"/>
        <v>0</v>
      </c>
      <c r="IO44" s="44">
        <f t="shared" si="230"/>
        <v>0</v>
      </c>
      <c r="IP44" s="44"/>
      <c r="IQ44" s="44"/>
      <c r="IR44" s="44"/>
      <c r="IS44" s="44"/>
      <c r="IT44" s="44"/>
      <c r="IU44" s="42"/>
      <c r="IV44" s="70"/>
      <c r="IW44" s="71"/>
    </row>
    <row r="45" spans="1:257" s="3" customFormat="1" ht="115.2" thickBot="1" x14ac:dyDescent="0.3">
      <c r="A45" s="74"/>
      <c r="B45" s="78"/>
      <c r="C45" s="79"/>
      <c r="D45" s="80"/>
      <c r="E45" s="58"/>
      <c r="F45" s="46"/>
      <c r="G45" s="39">
        <f t="shared" si="0"/>
        <v>0</v>
      </c>
      <c r="H45" s="47"/>
      <c r="I45" s="39">
        <f t="shared" si="1"/>
        <v>0</v>
      </c>
      <c r="J45" s="45">
        <f t="shared" si="2"/>
        <v>0</v>
      </c>
      <c r="K45" s="41">
        <f t="shared" si="3"/>
        <v>0</v>
      </c>
      <c r="L45" s="42"/>
      <c r="M45" s="43"/>
      <c r="N45" s="42">
        <f t="shared" si="4"/>
        <v>0</v>
      </c>
      <c r="O45" s="42">
        <f t="shared" si="5"/>
        <v>0</v>
      </c>
      <c r="P45" s="42">
        <f t="shared" si="6"/>
        <v>0</v>
      </c>
      <c r="Q45" s="42">
        <f t="shared" si="7"/>
        <v>0</v>
      </c>
      <c r="R45" s="42">
        <f t="shared" si="8"/>
        <v>0</v>
      </c>
      <c r="S45" s="42">
        <f t="shared" si="9"/>
        <v>0</v>
      </c>
      <c r="T45" s="42">
        <f t="shared" si="10"/>
        <v>0</v>
      </c>
      <c r="U45" s="42">
        <f t="shared" si="11"/>
        <v>0</v>
      </c>
      <c r="V45" s="42">
        <f t="shared" si="12"/>
        <v>0</v>
      </c>
      <c r="W45" s="42">
        <f t="shared" si="13"/>
        <v>0</v>
      </c>
      <c r="X45" s="42">
        <f t="shared" si="14"/>
        <v>0</v>
      </c>
      <c r="Y45" s="42">
        <f t="shared" si="15"/>
        <v>0</v>
      </c>
      <c r="Z45" s="42">
        <f t="shared" si="16"/>
        <v>0</v>
      </c>
      <c r="AA45" s="42">
        <f t="shared" si="17"/>
        <v>0</v>
      </c>
      <c r="AB45" s="42">
        <f t="shared" si="18"/>
        <v>0</v>
      </c>
      <c r="AC45" s="42">
        <f t="shared" si="19"/>
        <v>0</v>
      </c>
      <c r="AD45" s="42">
        <f t="shared" si="20"/>
        <v>0</v>
      </c>
      <c r="AE45" s="42">
        <f t="shared" si="21"/>
        <v>0</v>
      </c>
      <c r="AF45" s="42">
        <f t="shared" si="22"/>
        <v>0</v>
      </c>
      <c r="AG45" s="42">
        <f t="shared" si="23"/>
        <v>0</v>
      </c>
      <c r="AH45" s="42">
        <f t="shared" si="24"/>
        <v>0</v>
      </c>
      <c r="AI45" s="42">
        <f t="shared" si="25"/>
        <v>0</v>
      </c>
      <c r="AJ45" s="42">
        <f t="shared" si="26"/>
        <v>0</v>
      </c>
      <c r="AK45" s="42">
        <f t="shared" si="27"/>
        <v>0</v>
      </c>
      <c r="AL45" s="42">
        <f t="shared" si="28"/>
        <v>0</v>
      </c>
      <c r="AM45" s="42">
        <f t="shared" si="29"/>
        <v>0</v>
      </c>
      <c r="AN45" s="42">
        <f t="shared" si="30"/>
        <v>0</v>
      </c>
      <c r="AO45" s="42">
        <f t="shared" si="31"/>
        <v>0</v>
      </c>
      <c r="AP45" s="42">
        <f t="shared" si="32"/>
        <v>0</v>
      </c>
      <c r="AQ45" s="42">
        <f t="shared" si="33"/>
        <v>0</v>
      </c>
      <c r="AR45" s="42">
        <f t="shared" si="34"/>
        <v>0</v>
      </c>
      <c r="AS45" s="42">
        <f t="shared" si="35"/>
        <v>0</v>
      </c>
      <c r="AT45" s="42">
        <f t="shared" si="36"/>
        <v>0</v>
      </c>
      <c r="AU45" s="42">
        <f t="shared" si="37"/>
        <v>0</v>
      </c>
      <c r="AV45" s="42">
        <f t="shared" si="38"/>
        <v>0</v>
      </c>
      <c r="AW45" s="42">
        <f t="shared" si="39"/>
        <v>0</v>
      </c>
      <c r="AX45" s="42">
        <f t="shared" si="40"/>
        <v>0</v>
      </c>
      <c r="AY45" s="42">
        <f t="shared" si="41"/>
        <v>0</v>
      </c>
      <c r="AZ45" s="42">
        <f t="shared" si="42"/>
        <v>0</v>
      </c>
      <c r="BA45" s="42">
        <f t="shared" si="43"/>
        <v>0</v>
      </c>
      <c r="BB45" s="42">
        <f t="shared" si="44"/>
        <v>0</v>
      </c>
      <c r="BC45" s="42">
        <f t="shared" si="45"/>
        <v>0</v>
      </c>
      <c r="BD45" s="42">
        <f t="shared" si="46"/>
        <v>0</v>
      </c>
      <c r="BE45" s="42">
        <f t="shared" si="47"/>
        <v>0</v>
      </c>
      <c r="BF45" s="42">
        <f t="shared" si="48"/>
        <v>0</v>
      </c>
      <c r="BG45" s="42">
        <f t="shared" si="49"/>
        <v>0</v>
      </c>
      <c r="BH45" s="42">
        <f t="shared" si="50"/>
        <v>0</v>
      </c>
      <c r="BI45" s="42">
        <f t="shared" si="51"/>
        <v>0</v>
      </c>
      <c r="BJ45" s="42">
        <f t="shared" si="52"/>
        <v>0</v>
      </c>
      <c r="BK45" s="42">
        <f t="shared" si="53"/>
        <v>0</v>
      </c>
      <c r="BL45" s="42">
        <f t="shared" si="54"/>
        <v>0</v>
      </c>
      <c r="BM45" s="42">
        <f t="shared" si="55"/>
        <v>0</v>
      </c>
      <c r="BN45" s="42">
        <f t="shared" si="56"/>
        <v>0</v>
      </c>
      <c r="BO45" s="42">
        <f t="shared" si="57"/>
        <v>0</v>
      </c>
      <c r="BP45" s="42">
        <f t="shared" si="58"/>
        <v>0</v>
      </c>
      <c r="BQ45" s="42">
        <f t="shared" si="59"/>
        <v>0</v>
      </c>
      <c r="BR45" s="42">
        <f t="shared" si="60"/>
        <v>0</v>
      </c>
      <c r="BS45" s="42">
        <f t="shared" si="61"/>
        <v>0</v>
      </c>
      <c r="BT45" s="42">
        <f t="shared" si="62"/>
        <v>0</v>
      </c>
      <c r="BU45" s="42">
        <f t="shared" si="63"/>
        <v>0</v>
      </c>
      <c r="BV45" s="42">
        <f t="shared" si="64"/>
        <v>0</v>
      </c>
      <c r="BW45" s="42">
        <f t="shared" si="65"/>
        <v>0</v>
      </c>
      <c r="BX45" s="42">
        <f t="shared" si="66"/>
        <v>0</v>
      </c>
      <c r="BY45" s="42">
        <f t="shared" si="67"/>
        <v>0</v>
      </c>
      <c r="BZ45" s="42">
        <f t="shared" si="68"/>
        <v>0</v>
      </c>
      <c r="CA45" s="42">
        <f t="shared" si="69"/>
        <v>0</v>
      </c>
      <c r="CB45" s="42">
        <f t="shared" si="70"/>
        <v>0</v>
      </c>
      <c r="CC45" s="42">
        <f t="shared" si="71"/>
        <v>0</v>
      </c>
      <c r="CD45" s="42">
        <f t="shared" si="72"/>
        <v>0</v>
      </c>
      <c r="CE45" s="42">
        <f t="shared" si="73"/>
        <v>0</v>
      </c>
      <c r="CF45" s="42">
        <f t="shared" si="74"/>
        <v>0</v>
      </c>
      <c r="CG45" s="42">
        <f t="shared" si="75"/>
        <v>0</v>
      </c>
      <c r="CH45" s="42">
        <f t="shared" si="76"/>
        <v>0</v>
      </c>
      <c r="CI45" s="42">
        <f t="shared" si="77"/>
        <v>0</v>
      </c>
      <c r="CJ45" s="42">
        <f t="shared" si="78"/>
        <v>0</v>
      </c>
      <c r="CK45" s="42">
        <f t="shared" si="79"/>
        <v>0</v>
      </c>
      <c r="CL45" s="42">
        <f t="shared" si="80"/>
        <v>0</v>
      </c>
      <c r="CM45" s="42">
        <f t="shared" si="81"/>
        <v>0</v>
      </c>
      <c r="CN45" s="42">
        <f t="shared" si="82"/>
        <v>0</v>
      </c>
      <c r="CO45" s="42">
        <f t="shared" si="83"/>
        <v>0</v>
      </c>
      <c r="CP45" s="42">
        <f t="shared" si="84"/>
        <v>0</v>
      </c>
      <c r="CQ45" s="42">
        <f t="shared" si="85"/>
        <v>0</v>
      </c>
      <c r="CR45" s="42">
        <f t="shared" si="86"/>
        <v>0</v>
      </c>
      <c r="CS45" s="42">
        <f t="shared" si="87"/>
        <v>0</v>
      </c>
      <c r="CT45" s="42">
        <f t="shared" si="88"/>
        <v>0</v>
      </c>
      <c r="CU45" s="42">
        <f t="shared" si="89"/>
        <v>0</v>
      </c>
      <c r="CV45" s="42">
        <f t="shared" si="90"/>
        <v>0</v>
      </c>
      <c r="CW45" s="42">
        <f t="shared" si="91"/>
        <v>0</v>
      </c>
      <c r="CX45" s="42">
        <f t="shared" si="92"/>
        <v>0</v>
      </c>
      <c r="CY45" s="42">
        <f t="shared" si="93"/>
        <v>0</v>
      </c>
      <c r="CZ45" s="42">
        <f t="shared" si="94"/>
        <v>0</v>
      </c>
      <c r="DA45" s="42">
        <f t="shared" si="95"/>
        <v>0</v>
      </c>
      <c r="DB45" s="42">
        <f t="shared" si="96"/>
        <v>0</v>
      </c>
      <c r="DC45" s="42">
        <f t="shared" si="97"/>
        <v>0</v>
      </c>
      <c r="DD45" s="42">
        <f t="shared" si="98"/>
        <v>0</v>
      </c>
      <c r="DE45" s="42">
        <f t="shared" si="99"/>
        <v>0</v>
      </c>
      <c r="DF45" s="42">
        <f t="shared" si="100"/>
        <v>0</v>
      </c>
      <c r="DG45" s="42">
        <f t="shared" si="101"/>
        <v>0</v>
      </c>
      <c r="DH45" s="42">
        <f t="shared" si="102"/>
        <v>0</v>
      </c>
      <c r="DI45" s="42">
        <f t="shared" si="103"/>
        <v>0</v>
      </c>
      <c r="DJ45" s="42">
        <f t="shared" si="104"/>
        <v>0</v>
      </c>
      <c r="DK45" s="42">
        <f t="shared" si="105"/>
        <v>0</v>
      </c>
      <c r="DL45" s="42">
        <f t="shared" si="106"/>
        <v>0</v>
      </c>
      <c r="DM45" s="42">
        <f t="shared" si="107"/>
        <v>0</v>
      </c>
      <c r="DN45" s="42">
        <f t="shared" si="108"/>
        <v>0</v>
      </c>
      <c r="DO45" s="42">
        <f t="shared" si="109"/>
        <v>0</v>
      </c>
      <c r="DP45" s="42">
        <f t="shared" si="110"/>
        <v>0</v>
      </c>
      <c r="DQ45" s="42">
        <f t="shared" si="111"/>
        <v>0</v>
      </c>
      <c r="DR45" s="42">
        <f t="shared" si="112"/>
        <v>0</v>
      </c>
      <c r="DS45" s="42">
        <f t="shared" si="113"/>
        <v>0</v>
      </c>
      <c r="DT45" s="42">
        <f t="shared" si="114"/>
        <v>0</v>
      </c>
      <c r="DU45" s="42">
        <f t="shared" si="115"/>
        <v>0</v>
      </c>
      <c r="DV45" s="42">
        <f t="shared" si="116"/>
        <v>0</v>
      </c>
      <c r="DW45" s="42">
        <f t="shared" si="117"/>
        <v>0</v>
      </c>
      <c r="DX45" s="42">
        <f t="shared" si="118"/>
        <v>0</v>
      </c>
      <c r="DY45" s="42">
        <f t="shared" si="119"/>
        <v>0</v>
      </c>
      <c r="DZ45" s="42">
        <f t="shared" si="120"/>
        <v>0</v>
      </c>
      <c r="EA45" s="42">
        <f t="shared" si="121"/>
        <v>0</v>
      </c>
      <c r="EB45" s="42">
        <f t="shared" si="122"/>
        <v>0</v>
      </c>
      <c r="EC45" s="42">
        <f t="shared" si="123"/>
        <v>0</v>
      </c>
      <c r="ED45" s="42">
        <f t="shared" si="124"/>
        <v>0</v>
      </c>
      <c r="EE45" s="42">
        <f t="shared" si="125"/>
        <v>0</v>
      </c>
      <c r="EF45" s="42">
        <f t="shared" si="126"/>
        <v>0</v>
      </c>
      <c r="EG45" s="42">
        <f t="shared" si="127"/>
        <v>0</v>
      </c>
      <c r="EH45" s="42">
        <f t="shared" si="128"/>
        <v>0</v>
      </c>
      <c r="EI45" s="42">
        <f t="shared" si="129"/>
        <v>0</v>
      </c>
      <c r="EJ45" s="42">
        <f t="shared" si="130"/>
        <v>0</v>
      </c>
      <c r="EK45" s="42">
        <f t="shared" si="131"/>
        <v>0</v>
      </c>
      <c r="EL45" s="42">
        <f t="shared" si="132"/>
        <v>0</v>
      </c>
      <c r="EM45" s="42">
        <f t="shared" si="133"/>
        <v>0</v>
      </c>
      <c r="EN45" s="42">
        <f t="shared" si="134"/>
        <v>0</v>
      </c>
      <c r="EO45" s="42">
        <f t="shared" si="135"/>
        <v>0</v>
      </c>
      <c r="EP45" s="42"/>
      <c r="EQ45" s="42" t="str">
        <f t="shared" si="136"/>
        <v>Ноль</v>
      </c>
      <c r="ER45" s="42" t="str">
        <f t="shared" si="137"/>
        <v>Ноль</v>
      </c>
      <c r="ES45" s="42"/>
      <c r="ET45" s="42">
        <f t="shared" si="138"/>
        <v>0</v>
      </c>
      <c r="EU45" s="42" t="e">
        <f>IF(J45=#REF!,IF(H45&lt;#REF!,#REF!,EY45),#REF!)</f>
        <v>#REF!</v>
      </c>
      <c r="EV45" s="42" t="e">
        <f>IF(J45=#REF!,IF(H45&lt;#REF!,0,1))</f>
        <v>#REF!</v>
      </c>
      <c r="EW45" s="42" t="e">
        <f>IF(AND(ET45&gt;=21,ET45&lt;&gt;0),ET45,IF(J45&lt;#REF!,"СТОП",EU45+EV45))</f>
        <v>#REF!</v>
      </c>
      <c r="EX45" s="42"/>
      <c r="EY45" s="42">
        <v>5</v>
      </c>
      <c r="EZ45" s="42">
        <v>6</v>
      </c>
      <c r="FA45" s="42"/>
      <c r="FB45" s="44">
        <f t="shared" si="139"/>
        <v>0</v>
      </c>
      <c r="FC45" s="44">
        <f t="shared" si="140"/>
        <v>0</v>
      </c>
      <c r="FD45" s="44">
        <f t="shared" si="141"/>
        <v>0</v>
      </c>
      <c r="FE45" s="44">
        <f t="shared" si="142"/>
        <v>0</v>
      </c>
      <c r="FF45" s="44">
        <f t="shared" si="143"/>
        <v>0</v>
      </c>
      <c r="FG45" s="44">
        <f t="shared" si="144"/>
        <v>0</v>
      </c>
      <c r="FH45" s="44">
        <f t="shared" si="145"/>
        <v>0</v>
      </c>
      <c r="FI45" s="44">
        <f t="shared" si="146"/>
        <v>0</v>
      </c>
      <c r="FJ45" s="44">
        <f t="shared" si="147"/>
        <v>0</v>
      </c>
      <c r="FK45" s="44">
        <f t="shared" si="148"/>
        <v>0</v>
      </c>
      <c r="FL45" s="44">
        <f t="shared" si="149"/>
        <v>0</v>
      </c>
      <c r="FM45" s="44">
        <f t="shared" si="150"/>
        <v>0</v>
      </c>
      <c r="FN45" s="44">
        <f t="shared" si="151"/>
        <v>0</v>
      </c>
      <c r="FO45" s="44">
        <f t="shared" si="152"/>
        <v>0</v>
      </c>
      <c r="FP45" s="44">
        <f t="shared" si="153"/>
        <v>0</v>
      </c>
      <c r="FQ45" s="44">
        <f t="shared" si="154"/>
        <v>0</v>
      </c>
      <c r="FR45" s="44">
        <f t="shared" si="155"/>
        <v>0</v>
      </c>
      <c r="FS45" s="44">
        <f t="shared" si="156"/>
        <v>0</v>
      </c>
      <c r="FT45" s="44">
        <f t="shared" si="157"/>
        <v>0</v>
      </c>
      <c r="FU45" s="44">
        <f t="shared" si="158"/>
        <v>0</v>
      </c>
      <c r="FV45" s="44">
        <f t="shared" si="159"/>
        <v>0</v>
      </c>
      <c r="FW45" s="44">
        <f t="shared" si="160"/>
        <v>0</v>
      </c>
      <c r="FX45" s="44">
        <f t="shared" si="161"/>
        <v>0</v>
      </c>
      <c r="FY45" s="44">
        <f t="shared" si="162"/>
        <v>0</v>
      </c>
      <c r="FZ45" s="44">
        <f t="shared" si="163"/>
        <v>0</v>
      </c>
      <c r="GA45" s="44">
        <f t="shared" si="164"/>
        <v>0</v>
      </c>
      <c r="GB45" s="44">
        <f t="shared" si="165"/>
        <v>0</v>
      </c>
      <c r="GC45" s="44">
        <f t="shared" si="166"/>
        <v>0</v>
      </c>
      <c r="GD45" s="44">
        <f t="shared" si="167"/>
        <v>0</v>
      </c>
      <c r="GE45" s="44">
        <f t="shared" si="168"/>
        <v>0</v>
      </c>
      <c r="GF45" s="44">
        <f t="shared" si="169"/>
        <v>0</v>
      </c>
      <c r="GG45" s="44">
        <f t="shared" si="170"/>
        <v>0</v>
      </c>
      <c r="GH45" s="44">
        <f t="shared" si="171"/>
        <v>0</v>
      </c>
      <c r="GI45" s="44">
        <f t="shared" si="172"/>
        <v>0</v>
      </c>
      <c r="GJ45" s="44">
        <f t="shared" si="173"/>
        <v>0</v>
      </c>
      <c r="GK45" s="44">
        <f t="shared" si="174"/>
        <v>0</v>
      </c>
      <c r="GL45" s="44">
        <f t="shared" si="175"/>
        <v>0</v>
      </c>
      <c r="GM45" s="44">
        <f t="shared" si="176"/>
        <v>0</v>
      </c>
      <c r="GN45" s="44">
        <f t="shared" si="177"/>
        <v>0</v>
      </c>
      <c r="GO45" s="44">
        <f t="shared" si="178"/>
        <v>0</v>
      </c>
      <c r="GP45" s="44">
        <f t="shared" si="179"/>
        <v>0</v>
      </c>
      <c r="GQ45" s="44">
        <f t="shared" si="180"/>
        <v>0</v>
      </c>
      <c r="GR45" s="44">
        <f t="shared" si="181"/>
        <v>0</v>
      </c>
      <c r="GS45" s="44">
        <f t="shared" si="182"/>
        <v>0</v>
      </c>
      <c r="GT45" s="44">
        <f t="shared" si="183"/>
        <v>0</v>
      </c>
      <c r="GU45" s="44">
        <f t="shared" si="184"/>
        <v>0</v>
      </c>
      <c r="GV45" s="44">
        <f t="shared" si="185"/>
        <v>0</v>
      </c>
      <c r="GW45" s="44">
        <f t="shared" si="186"/>
        <v>0</v>
      </c>
      <c r="GX45" s="44">
        <f t="shared" si="187"/>
        <v>0</v>
      </c>
      <c r="GY45" s="44">
        <f t="shared" si="188"/>
        <v>0</v>
      </c>
      <c r="GZ45" s="44">
        <f t="shared" si="189"/>
        <v>0</v>
      </c>
      <c r="HA45" s="44">
        <f t="shared" si="190"/>
        <v>0</v>
      </c>
      <c r="HB45" s="44">
        <f t="shared" si="191"/>
        <v>0</v>
      </c>
      <c r="HC45" s="44">
        <f t="shared" si="192"/>
        <v>0</v>
      </c>
      <c r="HD45" s="44">
        <f t="shared" si="193"/>
        <v>0</v>
      </c>
      <c r="HE45" s="44">
        <f t="shared" si="194"/>
        <v>0</v>
      </c>
      <c r="HF45" s="44">
        <f t="shared" si="195"/>
        <v>0</v>
      </c>
      <c r="HG45" s="44">
        <f t="shared" si="196"/>
        <v>0</v>
      </c>
      <c r="HH45" s="44">
        <f t="shared" si="197"/>
        <v>0</v>
      </c>
      <c r="HI45" s="44">
        <f t="shared" si="198"/>
        <v>0</v>
      </c>
      <c r="HJ45" s="44">
        <f t="shared" si="199"/>
        <v>0</v>
      </c>
      <c r="HK45" s="44">
        <f t="shared" si="200"/>
        <v>0</v>
      </c>
      <c r="HL45" s="44">
        <f t="shared" si="201"/>
        <v>0</v>
      </c>
      <c r="HM45" s="44">
        <f t="shared" si="202"/>
        <v>0</v>
      </c>
      <c r="HN45" s="44">
        <f t="shared" si="203"/>
        <v>0</v>
      </c>
      <c r="HO45" s="44">
        <f t="shared" si="204"/>
        <v>0</v>
      </c>
      <c r="HP45" s="44">
        <f t="shared" si="205"/>
        <v>0</v>
      </c>
      <c r="HQ45" s="44">
        <f t="shared" si="206"/>
        <v>0</v>
      </c>
      <c r="HR45" s="44">
        <f t="shared" si="207"/>
        <v>0</v>
      </c>
      <c r="HS45" s="44">
        <f t="shared" si="208"/>
        <v>0</v>
      </c>
      <c r="HT45" s="44">
        <f t="shared" si="209"/>
        <v>0</v>
      </c>
      <c r="HU45" s="44">
        <f t="shared" si="210"/>
        <v>0</v>
      </c>
      <c r="HV45" s="44">
        <f t="shared" si="211"/>
        <v>0</v>
      </c>
      <c r="HW45" s="44">
        <f t="shared" si="212"/>
        <v>0</v>
      </c>
      <c r="HX45" s="44">
        <f t="shared" si="213"/>
        <v>0</v>
      </c>
      <c r="HY45" s="44">
        <f t="shared" si="214"/>
        <v>0</v>
      </c>
      <c r="HZ45" s="44">
        <f t="shared" si="215"/>
        <v>0</v>
      </c>
      <c r="IA45" s="44">
        <f t="shared" si="216"/>
        <v>0</v>
      </c>
      <c r="IB45" s="44">
        <f t="shared" si="217"/>
        <v>0</v>
      </c>
      <c r="IC45" s="44">
        <f t="shared" si="218"/>
        <v>0</v>
      </c>
      <c r="ID45" s="44">
        <f t="shared" si="219"/>
        <v>0</v>
      </c>
      <c r="IE45" s="44">
        <f t="shared" si="220"/>
        <v>0</v>
      </c>
      <c r="IF45" s="44">
        <f t="shared" si="221"/>
        <v>0</v>
      </c>
      <c r="IG45" s="44">
        <f t="shared" si="222"/>
        <v>0</v>
      </c>
      <c r="IH45" s="44">
        <f t="shared" si="223"/>
        <v>0</v>
      </c>
      <c r="II45" s="44">
        <f t="shared" si="224"/>
        <v>0</v>
      </c>
      <c r="IJ45" s="44">
        <f t="shared" si="225"/>
        <v>0</v>
      </c>
      <c r="IK45" s="44">
        <f t="shared" si="226"/>
        <v>0</v>
      </c>
      <c r="IL45" s="44">
        <f t="shared" si="227"/>
        <v>0</v>
      </c>
      <c r="IM45" s="44">
        <f t="shared" si="228"/>
        <v>0</v>
      </c>
      <c r="IN45" s="44">
        <f t="shared" si="229"/>
        <v>0</v>
      </c>
      <c r="IO45" s="44">
        <f t="shared" si="230"/>
        <v>0</v>
      </c>
      <c r="IP45" s="44"/>
      <c r="IQ45" s="44"/>
      <c r="IR45" s="44"/>
      <c r="IS45" s="44"/>
      <c r="IT45" s="44"/>
      <c r="IU45" s="42"/>
      <c r="IV45" s="70"/>
      <c r="IW45" s="71"/>
    </row>
    <row r="46" spans="1:257" s="6" customFormat="1" ht="93" x14ac:dyDescent="1.45">
      <c r="A46" s="48"/>
      <c r="B46" s="61"/>
      <c r="C46" s="48"/>
      <c r="D46" s="48"/>
      <c r="E46" s="48"/>
      <c r="F46" s="48"/>
      <c r="G46" s="48"/>
      <c r="H46" s="48"/>
      <c r="I46" s="39"/>
      <c r="J46" s="49"/>
      <c r="K46" s="50"/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1"/>
      <c r="DW46" s="51"/>
      <c r="DX46" s="51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2"/>
      <c r="EQ46" s="52"/>
      <c r="ER46" s="52"/>
      <c r="ES46" s="52"/>
      <c r="ET46" s="52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</row>
    <row r="47" spans="1:257" s="6" customFormat="1" ht="149.25" customHeight="1" x14ac:dyDescent="1.75">
      <c r="A47" s="48"/>
      <c r="B47" s="67"/>
      <c r="C47" s="48"/>
      <c r="D47" s="48"/>
      <c r="E47" s="48"/>
      <c r="F47" s="48"/>
      <c r="G47" s="48"/>
      <c r="H47" s="48"/>
      <c r="I47" s="49"/>
      <c r="J47" s="49"/>
      <c r="K47" s="50"/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1"/>
      <c r="DW47" s="51"/>
      <c r="DX47" s="51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2"/>
      <c r="EQ47" s="52"/>
      <c r="ER47" s="52"/>
      <c r="ES47" s="52"/>
      <c r="ET47" s="52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</row>
    <row r="48" spans="1:257" s="6" customFormat="1" ht="95.25" customHeight="1" x14ac:dyDescent="1.65">
      <c r="A48" s="48" t="s">
        <v>29</v>
      </c>
      <c r="B48" s="68" t="s">
        <v>22</v>
      </c>
      <c r="C48" s="68"/>
      <c r="D48" s="48"/>
      <c r="E48" s="48"/>
      <c r="F48" s="53"/>
      <c r="G48" s="48"/>
      <c r="H48" s="48"/>
      <c r="I48" s="49"/>
      <c r="J48" s="49"/>
      <c r="K48" s="50"/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1"/>
      <c r="DW48" s="51"/>
      <c r="DX48" s="51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2"/>
      <c r="EQ48" s="52"/>
      <c r="ER48" s="52"/>
      <c r="ES48" s="52"/>
      <c r="ET48" s="52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</row>
    <row r="49" spans="1:256" x14ac:dyDescent="0.25">
      <c r="A49" s="10" t="s">
        <v>26</v>
      </c>
      <c r="B49" s="62"/>
      <c r="C49" s="10"/>
      <c r="D49" s="65"/>
      <c r="E49" s="10"/>
      <c r="F49" s="10"/>
      <c r="G49" s="10"/>
      <c r="H49" s="10"/>
      <c r="I49" s="10"/>
      <c r="J49" s="10"/>
      <c r="K49" s="8"/>
      <c r="L49" s="7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7"/>
      <c r="DW49" s="7"/>
      <c r="DX49" s="7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9"/>
      <c r="EQ49" s="9"/>
      <c r="ER49" s="9"/>
      <c r="ES49" s="9"/>
      <c r="ET49" s="9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x14ac:dyDescent="0.25">
      <c r="A50" s="10"/>
      <c r="B50" s="62"/>
      <c r="C50" s="10"/>
      <c r="D50" s="65"/>
      <c r="E50" s="10"/>
      <c r="F50" s="10"/>
      <c r="G50" s="10"/>
      <c r="H50" s="10"/>
      <c r="I50" s="10"/>
      <c r="J50" s="10"/>
      <c r="K50" s="8"/>
      <c r="L50" s="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7"/>
      <c r="DW50" s="7"/>
      <c r="DX50" s="7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9"/>
      <c r="EQ50" s="9"/>
      <c r="ER50" s="9"/>
      <c r="ES50" s="9"/>
      <c r="ET50" s="9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x14ac:dyDescent="0.25">
      <c r="A51" s="10"/>
      <c r="B51" s="62"/>
      <c r="C51" s="10"/>
      <c r="D51" s="65"/>
      <c r="E51" s="10"/>
      <c r="F51" s="10"/>
      <c r="G51" s="10"/>
      <c r="H51" s="10"/>
      <c r="I51" s="10"/>
      <c r="J51" s="10"/>
      <c r="K51" s="8"/>
      <c r="L51" s="7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7"/>
      <c r="DW51" s="7"/>
      <c r="DX51" s="7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9"/>
      <c r="EQ51" s="9"/>
      <c r="ER51" s="9"/>
      <c r="ES51" s="9"/>
      <c r="ET51" s="9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x14ac:dyDescent="0.25">
      <c r="A52" s="10"/>
      <c r="B52" s="62"/>
      <c r="C52" s="10"/>
      <c r="D52" s="65"/>
      <c r="E52" s="10"/>
      <c r="F52" s="10"/>
      <c r="G52" s="10"/>
      <c r="H52" s="10"/>
      <c r="I52" s="10"/>
      <c r="J52" s="10"/>
      <c r="K52" s="8"/>
      <c r="L52" s="7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7"/>
      <c r="DW52" s="7"/>
      <c r="DX52" s="7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9"/>
      <c r="EQ52" s="9"/>
      <c r="ER52" s="9"/>
      <c r="ES52" s="9"/>
      <c r="ET52" s="9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ht="114" customHeight="1" x14ac:dyDescent="1.65">
      <c r="A53" s="10"/>
      <c r="B53" s="69" t="s">
        <v>30</v>
      </c>
      <c r="C53" s="10"/>
      <c r="D53" s="65"/>
      <c r="E53" s="10"/>
      <c r="F53" s="10"/>
      <c r="G53" s="10"/>
      <c r="H53" s="10"/>
      <c r="I53" s="10"/>
      <c r="J53" s="10"/>
      <c r="K53" s="8"/>
      <c r="L53" s="7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7"/>
      <c r="DW53" s="7"/>
      <c r="DX53" s="7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9"/>
      <c r="EQ53" s="9"/>
      <c r="ER53" s="9"/>
      <c r="ES53" s="9"/>
      <c r="ET53" s="9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x14ac:dyDescent="0.25">
      <c r="A54" s="10"/>
      <c r="B54" s="62"/>
      <c r="C54" s="10"/>
      <c r="D54" s="65"/>
      <c r="E54" s="10"/>
      <c r="F54" s="10"/>
      <c r="G54" s="10"/>
      <c r="H54" s="10"/>
      <c r="I54" s="10"/>
      <c r="J54" s="10"/>
      <c r="K54" s="8"/>
      <c r="L54" s="7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7"/>
      <c r="DW54" s="7"/>
      <c r="DX54" s="7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9"/>
      <c r="EQ54" s="9"/>
      <c r="ER54" s="9"/>
      <c r="ES54" s="9"/>
      <c r="ET54" s="9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x14ac:dyDescent="0.25">
      <c r="A55" s="10"/>
      <c r="B55" s="62" t="s">
        <v>26</v>
      </c>
      <c r="C55" s="10"/>
      <c r="D55" s="65"/>
      <c r="E55" s="10"/>
      <c r="F55" s="10"/>
      <c r="G55" s="10"/>
      <c r="H55" s="10"/>
      <c r="I55" s="10"/>
      <c r="J55" s="10"/>
      <c r="K55" s="8"/>
      <c r="L55" s="7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7"/>
      <c r="DW55" s="7"/>
      <c r="DX55" s="7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9"/>
      <c r="EQ55" s="9"/>
      <c r="ER55" s="9"/>
      <c r="ES55" s="9"/>
      <c r="ET55" s="9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25">
      <c r="A56" s="10"/>
      <c r="B56" s="62"/>
      <c r="C56" s="10"/>
      <c r="D56" s="65"/>
      <c r="E56" s="10"/>
      <c r="F56" s="10"/>
      <c r="G56" s="10"/>
      <c r="H56" s="10"/>
      <c r="I56" s="10"/>
      <c r="J56" s="10"/>
      <c r="K56" s="8"/>
      <c r="L56" s="7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7"/>
      <c r="DW56" s="7"/>
      <c r="DX56" s="7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9"/>
      <c r="EQ56" s="9"/>
      <c r="ER56" s="9"/>
      <c r="ES56" s="9"/>
      <c r="ET56" s="9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x14ac:dyDescent="0.25">
      <c r="A57" s="10"/>
      <c r="B57" s="62"/>
      <c r="C57" s="10"/>
      <c r="D57" s="65"/>
      <c r="E57" s="10"/>
      <c r="F57" s="10"/>
      <c r="G57" s="10"/>
      <c r="H57" s="10"/>
      <c r="I57" s="10"/>
      <c r="J57" s="10"/>
      <c r="K57" s="8"/>
      <c r="L57" s="7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7"/>
      <c r="DW57" s="7"/>
      <c r="DX57" s="7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9"/>
      <c r="EQ57" s="9"/>
      <c r="ER57" s="9"/>
      <c r="ES57" s="9"/>
      <c r="ET57" s="9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x14ac:dyDescent="0.25">
      <c r="A58" s="10"/>
      <c r="B58" s="62"/>
      <c r="C58" s="10"/>
      <c r="D58" s="65"/>
      <c r="E58" s="10"/>
      <c r="F58" s="10"/>
      <c r="G58" s="10"/>
      <c r="H58" s="10"/>
      <c r="I58" s="10"/>
      <c r="J58" s="10"/>
      <c r="K58" s="8"/>
      <c r="L58" s="7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7"/>
      <c r="DW58" s="7"/>
      <c r="DX58" s="7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9"/>
      <c r="EQ58" s="9"/>
      <c r="ER58" s="9"/>
      <c r="ES58" s="9"/>
      <c r="ET58" s="9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</sheetData>
  <sheetProtection formatCells="0" formatColumns="0" formatRows="0" insertColumns="0" insertRows="0" insertHyperlinks="0" deleteColumns="0" deleteRows="0" autoFilter="0" pivotTables="0"/>
  <autoFilter ref="A6:IW46">
    <filterColumn colId="5" showButton="0"/>
    <filterColumn colId="7" showButton="0"/>
    <sortState ref="A11:IW46">
      <sortCondition ref="A6:A46"/>
    </sortState>
  </autoFilter>
  <mergeCells count="18">
    <mergeCell ref="F6:G6"/>
    <mergeCell ref="H6:I6"/>
    <mergeCell ref="J6:J8"/>
    <mergeCell ref="K6:K8"/>
    <mergeCell ref="F7:F8"/>
    <mergeCell ref="G7:G8"/>
    <mergeCell ref="H7:H8"/>
    <mergeCell ref="I7:I8"/>
    <mergeCell ref="A1:I1"/>
    <mergeCell ref="K1:K3"/>
    <mergeCell ref="A2:I2"/>
    <mergeCell ref="A3:J3"/>
    <mergeCell ref="A4:J4"/>
    <mergeCell ref="A6:A8"/>
    <mergeCell ref="B6:B8"/>
    <mergeCell ref="C6:C8"/>
    <mergeCell ref="D6:D8"/>
    <mergeCell ref="E6:E8"/>
  </mergeCells>
  <dataValidations count="2"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F9:F45">
      <formula1>1</formula1>
      <formula2>60</formula2>
    </dataValidation>
    <dataValidation type="whole" errorStyle="warning" showInputMessage="1" showErrorMessage="1" error="Укажите правильно занимаемое мотокроссменом место_x000a_Место должно быть  от 1 до 60" sqref="H9:H45">
      <formula1>1</formula1>
      <formula2>60</formula2>
    </dataValidation>
  </dataValidations>
  <printOptions horizontalCentered="1"/>
  <pageMargins left="0.35" right="0.23622047244094491" top="0.15748031496062992" bottom="0.35433070866141736" header="0.51181102362204722" footer="0.51181102362204722"/>
  <pageSetup paperSize="9" scale="13" fitToHeight="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6"/>
  <sheetViews>
    <sheetView tabSelected="1" view="pageBreakPreview" topLeftCell="A4" zoomScale="17" zoomScaleNormal="20" zoomScaleSheetLayoutView="17" zoomScalePageLayoutView="75" workbookViewId="0">
      <selection activeCell="A31" sqref="A30:B31"/>
    </sheetView>
  </sheetViews>
  <sheetFormatPr defaultColWidth="9.109375" defaultRowHeight="13.2" x14ac:dyDescent="0.25"/>
  <cols>
    <col min="1" max="1" width="27" style="4" customWidth="1"/>
    <col min="2" max="2" width="42.33203125" style="63" customWidth="1"/>
    <col min="3" max="3" width="247" style="4" customWidth="1"/>
    <col min="4" max="4" width="237.88671875" style="66" customWidth="1"/>
    <col min="5" max="5" width="26.5546875" style="4" customWidth="1"/>
    <col min="6" max="6" width="23" style="4" customWidth="1"/>
    <col min="7" max="7" width="26.5546875" style="4" customWidth="1"/>
    <col min="8" max="8" width="23" style="4" customWidth="1"/>
    <col min="9" max="9" width="28" style="4" customWidth="1"/>
    <col min="10" max="10" width="45.88671875" style="4" customWidth="1"/>
    <col min="11" max="11" width="0.6640625" style="1" customWidth="1"/>
    <col min="12" max="12" width="9.109375" hidden="1" customWidth="1"/>
    <col min="13" max="13" width="7.5546875" style="1" hidden="1" customWidth="1"/>
    <col min="14" max="125" width="7.109375" style="1" hidden="1" customWidth="1"/>
    <col min="126" max="128" width="9.109375" hidden="1" customWidth="1"/>
    <col min="129" max="142" width="8.5546875" style="1" hidden="1" customWidth="1"/>
    <col min="143" max="144" width="7.109375" style="1" hidden="1" customWidth="1"/>
    <col min="145" max="145" width="8.5546875" style="1" hidden="1" customWidth="1"/>
    <col min="146" max="146" width="8.6640625" style="2" hidden="1" customWidth="1"/>
    <col min="147" max="147" width="6.109375" style="2" hidden="1" customWidth="1"/>
    <col min="148" max="148" width="8" style="2" hidden="1" customWidth="1"/>
    <col min="149" max="149" width="3.6640625" style="2" hidden="1" customWidth="1"/>
    <col min="150" max="150" width="9.109375" style="2" hidden="1" customWidth="1"/>
    <col min="151" max="151" width="10" style="1" hidden="1" customWidth="1"/>
    <col min="152" max="152" width="8.109375" style="1" hidden="1" customWidth="1"/>
    <col min="153" max="153" width="7.5546875" style="1" hidden="1" customWidth="1"/>
    <col min="154" max="154" width="9.5546875" style="1" hidden="1" customWidth="1"/>
    <col min="155" max="155" width="5.5546875" style="1" hidden="1" customWidth="1"/>
    <col min="156" max="157" width="5.44140625" style="1" hidden="1" customWidth="1"/>
    <col min="158" max="203" width="3.6640625" style="1" hidden="1" customWidth="1"/>
    <col min="204" max="204" width="7.44140625" style="1" hidden="1" customWidth="1"/>
    <col min="205" max="225" width="3.6640625" style="1" hidden="1" customWidth="1"/>
    <col min="226" max="226" width="5.44140625" style="1" hidden="1" customWidth="1"/>
    <col min="227" max="227" width="5.6640625" style="1" hidden="1" customWidth="1"/>
    <col min="228" max="248" width="3.6640625" style="1" hidden="1" customWidth="1"/>
    <col min="249" max="249" width="5" style="1" hidden="1" customWidth="1"/>
    <col min="250" max="250" width="5.109375" style="1" hidden="1" customWidth="1"/>
    <col min="251" max="251" width="5" style="1" hidden="1" customWidth="1"/>
    <col min="252" max="252" width="7" style="1" hidden="1" customWidth="1"/>
    <col min="253" max="253" width="7.109375" style="1" hidden="1" customWidth="1"/>
    <col min="254" max="255" width="9.109375" style="1" hidden="1" customWidth="1"/>
    <col min="256" max="256" width="32.6640625" style="1" customWidth="1"/>
    <col min="257" max="257" width="36.88671875" style="1" customWidth="1"/>
    <col min="258" max="16384" width="9.109375" style="1"/>
  </cols>
  <sheetData>
    <row r="1" spans="1:257" ht="145.5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54"/>
      <c r="K1" s="108"/>
      <c r="L1" s="11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1"/>
      <c r="DW1" s="11"/>
      <c r="DX1" s="11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3"/>
      <c r="EQ1" s="13"/>
      <c r="ER1" s="13"/>
      <c r="ES1" s="13"/>
      <c r="ET1" s="13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7" ht="99.6" customHeight="1" x14ac:dyDescent="0.25">
      <c r="A2" s="109" t="s">
        <v>24</v>
      </c>
      <c r="B2" s="109"/>
      <c r="C2" s="109"/>
      <c r="D2" s="109"/>
      <c r="E2" s="109"/>
      <c r="F2" s="109"/>
      <c r="G2" s="109"/>
      <c r="H2" s="109"/>
      <c r="I2" s="109"/>
      <c r="J2" s="55"/>
      <c r="K2" s="108"/>
      <c r="L2" s="11"/>
      <c r="M2" s="1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1"/>
      <c r="DW2" s="11"/>
      <c r="DX2" s="11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3"/>
      <c r="EQ2" s="13"/>
      <c r="ER2" s="13"/>
      <c r="ES2" s="13"/>
      <c r="ET2" s="13"/>
      <c r="EU2" s="12"/>
      <c r="EV2" s="12"/>
      <c r="EW2" s="12"/>
      <c r="EX2" s="12"/>
      <c r="EY2" s="12"/>
      <c r="EZ2" s="12"/>
      <c r="FA2" s="12"/>
      <c r="FB2" s="16"/>
      <c r="FC2" s="16"/>
      <c r="FD2" s="16"/>
      <c r="FE2" s="17"/>
      <c r="FF2" s="17"/>
      <c r="FG2" s="17"/>
      <c r="FH2" s="17"/>
      <c r="FI2" s="18"/>
      <c r="FJ2" s="18"/>
      <c r="FK2" s="18"/>
      <c r="FL2" s="18"/>
      <c r="FM2" s="18"/>
      <c r="FN2" s="18" t="s">
        <v>15</v>
      </c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2"/>
      <c r="IU2" s="12"/>
      <c r="IV2" s="12"/>
    </row>
    <row r="3" spans="1:257" s="5" customFormat="1" ht="93.75" customHeight="1" x14ac:dyDescent="0.55000000000000004">
      <c r="A3" s="110" t="s">
        <v>31</v>
      </c>
      <c r="B3" s="110"/>
      <c r="C3" s="110"/>
      <c r="D3" s="110"/>
      <c r="E3" s="110"/>
      <c r="F3" s="110"/>
      <c r="G3" s="110"/>
      <c r="H3" s="110"/>
      <c r="I3" s="110"/>
      <c r="J3" s="110"/>
      <c r="K3" s="108"/>
      <c r="L3" s="19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19"/>
      <c r="DW3" s="19"/>
      <c r="DX3" s="19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0"/>
      <c r="EQ3" s="20"/>
      <c r="ER3" s="20"/>
      <c r="ES3" s="20"/>
      <c r="ET3" s="20"/>
      <c r="EU3" s="21"/>
      <c r="EV3" s="21"/>
      <c r="EW3" s="21"/>
      <c r="EX3" s="21"/>
      <c r="EY3" s="21"/>
      <c r="EZ3" s="21"/>
      <c r="FA3" s="21"/>
      <c r="FB3" s="22"/>
      <c r="FC3" s="22" t="s">
        <v>6</v>
      </c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 t="s">
        <v>7</v>
      </c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 t="s">
        <v>8</v>
      </c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 t="s">
        <v>9</v>
      </c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3"/>
      <c r="IQ3" s="22"/>
      <c r="IR3" s="22"/>
      <c r="IS3" s="22"/>
      <c r="IT3" s="21"/>
      <c r="IU3" s="21"/>
      <c r="IV3" s="21"/>
    </row>
    <row r="4" spans="1:257" s="5" customFormat="1" ht="110.25" customHeight="1" thickBot="1" x14ac:dyDescent="0.6">
      <c r="A4" s="111" t="s">
        <v>39</v>
      </c>
      <c r="B4" s="111"/>
      <c r="C4" s="111"/>
      <c r="D4" s="111"/>
      <c r="E4" s="111"/>
      <c r="F4" s="111"/>
      <c r="G4" s="111"/>
      <c r="H4" s="111"/>
      <c r="I4" s="111"/>
      <c r="J4" s="111"/>
      <c r="K4" s="24"/>
      <c r="L4" s="19"/>
      <c r="M4" s="25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19"/>
      <c r="DW4" s="19"/>
      <c r="DX4" s="19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0"/>
      <c r="ES4" s="20"/>
      <c r="ET4" s="20"/>
      <c r="EU4" s="21"/>
      <c r="EV4" s="21"/>
      <c r="EW4" s="21"/>
      <c r="EX4" s="21"/>
      <c r="EY4" s="21"/>
      <c r="EZ4" s="21"/>
      <c r="FA4" s="21"/>
      <c r="FB4" s="22">
        <v>1</v>
      </c>
      <c r="FC4" s="22">
        <v>2</v>
      </c>
      <c r="FD4" s="22">
        <v>3</v>
      </c>
      <c r="FE4" s="22">
        <v>4</v>
      </c>
      <c r="FF4" s="22">
        <v>5</v>
      </c>
      <c r="FG4" s="22">
        <v>6</v>
      </c>
      <c r="FH4" s="22">
        <v>7</v>
      </c>
      <c r="FI4" s="22">
        <v>8</v>
      </c>
      <c r="FJ4" s="22">
        <v>9</v>
      </c>
      <c r="FK4" s="22">
        <v>10</v>
      </c>
      <c r="FL4" s="22">
        <v>11</v>
      </c>
      <c r="FM4" s="22">
        <v>12</v>
      </c>
      <c r="FN4" s="22">
        <v>13</v>
      </c>
      <c r="FO4" s="22">
        <v>14</v>
      </c>
      <c r="FP4" s="22">
        <v>15</v>
      </c>
      <c r="FQ4" s="22">
        <v>16</v>
      </c>
      <c r="FR4" s="22">
        <v>17</v>
      </c>
      <c r="FS4" s="22">
        <v>18</v>
      </c>
      <c r="FT4" s="22">
        <v>19</v>
      </c>
      <c r="FU4" s="22">
        <v>20</v>
      </c>
      <c r="FV4" s="22">
        <v>21</v>
      </c>
      <c r="FW4" s="22" t="s">
        <v>4</v>
      </c>
      <c r="FX4" s="22" t="s">
        <v>18</v>
      </c>
      <c r="FY4" s="22">
        <v>1</v>
      </c>
      <c r="FZ4" s="22">
        <v>2</v>
      </c>
      <c r="GA4" s="22">
        <v>3</v>
      </c>
      <c r="GB4" s="22">
        <v>4</v>
      </c>
      <c r="GC4" s="22">
        <v>5</v>
      </c>
      <c r="GD4" s="22">
        <v>6</v>
      </c>
      <c r="GE4" s="22">
        <v>7</v>
      </c>
      <c r="GF4" s="22">
        <v>8</v>
      </c>
      <c r="GG4" s="22">
        <v>9</v>
      </c>
      <c r="GH4" s="22">
        <v>10</v>
      </c>
      <c r="GI4" s="22">
        <v>11</v>
      </c>
      <c r="GJ4" s="22">
        <v>12</v>
      </c>
      <c r="GK4" s="22">
        <v>13</v>
      </c>
      <c r="GL4" s="22">
        <v>14</v>
      </c>
      <c r="GM4" s="22">
        <v>15</v>
      </c>
      <c r="GN4" s="22">
        <v>16</v>
      </c>
      <c r="GO4" s="22">
        <v>17</v>
      </c>
      <c r="GP4" s="22">
        <v>18</v>
      </c>
      <c r="GQ4" s="22">
        <v>19</v>
      </c>
      <c r="GR4" s="22">
        <v>20</v>
      </c>
      <c r="GS4" s="22">
        <v>21</v>
      </c>
      <c r="GT4" s="22" t="s">
        <v>5</v>
      </c>
      <c r="GU4" s="22" t="s">
        <v>17</v>
      </c>
      <c r="GV4" s="22">
        <v>1</v>
      </c>
      <c r="GW4" s="22">
        <v>2</v>
      </c>
      <c r="GX4" s="22">
        <v>3</v>
      </c>
      <c r="GY4" s="22">
        <v>4</v>
      </c>
      <c r="GZ4" s="22">
        <v>5</v>
      </c>
      <c r="HA4" s="22">
        <v>6</v>
      </c>
      <c r="HB4" s="22">
        <v>7</v>
      </c>
      <c r="HC4" s="22">
        <v>8</v>
      </c>
      <c r="HD4" s="22">
        <v>9</v>
      </c>
      <c r="HE4" s="22">
        <v>10</v>
      </c>
      <c r="HF4" s="22">
        <v>11</v>
      </c>
      <c r="HG4" s="22">
        <v>12</v>
      </c>
      <c r="HH4" s="22">
        <v>13</v>
      </c>
      <c r="HI4" s="22">
        <v>14</v>
      </c>
      <c r="HJ4" s="22">
        <v>15</v>
      </c>
      <c r="HK4" s="22">
        <v>16</v>
      </c>
      <c r="HL4" s="22">
        <v>17</v>
      </c>
      <c r="HM4" s="22">
        <v>18</v>
      </c>
      <c r="HN4" s="22">
        <v>19</v>
      </c>
      <c r="HO4" s="22">
        <v>20</v>
      </c>
      <c r="HP4" s="22">
        <v>21</v>
      </c>
      <c r="HQ4" s="22" t="s">
        <v>4</v>
      </c>
      <c r="HR4" s="22" t="s">
        <v>16</v>
      </c>
      <c r="HS4" s="22">
        <v>1</v>
      </c>
      <c r="HT4" s="22">
        <v>2</v>
      </c>
      <c r="HU4" s="22">
        <v>3</v>
      </c>
      <c r="HV4" s="22">
        <v>4</v>
      </c>
      <c r="HW4" s="22">
        <v>5</v>
      </c>
      <c r="HX4" s="22">
        <v>6</v>
      </c>
      <c r="HY4" s="22">
        <v>7</v>
      </c>
      <c r="HZ4" s="22">
        <v>8</v>
      </c>
      <c r="IA4" s="22">
        <v>9</v>
      </c>
      <c r="IB4" s="22">
        <v>10</v>
      </c>
      <c r="IC4" s="22">
        <v>11</v>
      </c>
      <c r="ID4" s="22">
        <v>12</v>
      </c>
      <c r="IE4" s="22">
        <v>13</v>
      </c>
      <c r="IF4" s="22">
        <v>14</v>
      </c>
      <c r="IG4" s="22">
        <v>15</v>
      </c>
      <c r="IH4" s="22">
        <v>16</v>
      </c>
      <c r="II4" s="22">
        <v>17</v>
      </c>
      <c r="IJ4" s="22">
        <v>18</v>
      </c>
      <c r="IK4" s="22">
        <v>19</v>
      </c>
      <c r="IL4" s="22">
        <v>20</v>
      </c>
      <c r="IM4" s="22">
        <v>21</v>
      </c>
      <c r="IN4" s="22" t="s">
        <v>4</v>
      </c>
      <c r="IO4" s="22" t="s">
        <v>16</v>
      </c>
      <c r="IP4" s="23">
        <f>COUNT(FB4:IO4)</f>
        <v>84</v>
      </c>
      <c r="IQ4" s="22" t="s">
        <v>11</v>
      </c>
      <c r="IR4" s="22" t="s">
        <v>12</v>
      </c>
      <c r="IS4" s="26" t="s">
        <v>10</v>
      </c>
      <c r="IT4" s="21"/>
      <c r="IU4" s="21"/>
      <c r="IV4" s="21"/>
    </row>
    <row r="5" spans="1:257" ht="54" hidden="1" customHeight="1" thickBot="1" x14ac:dyDescent="0.4">
      <c r="A5" s="27"/>
      <c r="B5" s="27"/>
      <c r="C5" s="27"/>
      <c r="D5" s="64"/>
      <c r="E5" s="27"/>
      <c r="F5" s="27"/>
      <c r="G5" s="27"/>
      <c r="H5" s="27"/>
      <c r="I5" s="28"/>
      <c r="J5" s="29"/>
      <c r="K5" s="30"/>
      <c r="L5" s="11"/>
      <c r="M5" s="3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1"/>
      <c r="DW5" s="11"/>
      <c r="DX5" s="11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3"/>
      <c r="EQ5" s="13"/>
      <c r="ER5" s="13"/>
      <c r="ES5" s="13"/>
      <c r="ET5" s="13"/>
      <c r="EU5" s="12"/>
      <c r="EV5" s="12"/>
      <c r="EW5" s="12"/>
      <c r="EX5" s="12"/>
      <c r="EY5" s="12"/>
      <c r="EZ5" s="12"/>
      <c r="FA5" s="12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32"/>
      <c r="IQ5" s="18"/>
      <c r="IR5" s="18"/>
      <c r="IS5" s="33"/>
      <c r="IT5" s="12"/>
      <c r="IU5" s="12"/>
      <c r="IV5" s="12"/>
    </row>
    <row r="6" spans="1:257" ht="44.25" customHeight="1" thickBot="1" x14ac:dyDescent="0.3">
      <c r="A6" s="99" t="s">
        <v>21</v>
      </c>
      <c r="B6" s="101" t="s">
        <v>0</v>
      </c>
      <c r="C6" s="101" t="s">
        <v>25</v>
      </c>
      <c r="D6" s="102" t="s">
        <v>23</v>
      </c>
      <c r="E6" s="105" t="s">
        <v>1</v>
      </c>
      <c r="F6" s="112" t="s">
        <v>2</v>
      </c>
      <c r="G6" s="113"/>
      <c r="H6" s="112" t="s">
        <v>3</v>
      </c>
      <c r="I6" s="114"/>
      <c r="J6" s="115" t="s">
        <v>28</v>
      </c>
      <c r="K6" s="117" t="s">
        <v>13</v>
      </c>
      <c r="L6" s="11"/>
      <c r="M6" s="34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1"/>
      <c r="DW6" s="11"/>
      <c r="DX6" s="11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3"/>
      <c r="EQ6" s="13"/>
      <c r="ER6" s="13"/>
      <c r="ES6" s="13"/>
      <c r="ET6" s="13"/>
      <c r="EU6" s="12"/>
      <c r="EV6" s="12"/>
      <c r="EW6" s="12"/>
      <c r="EX6" s="13"/>
      <c r="EY6" s="12"/>
      <c r="EZ6" s="12"/>
      <c r="FA6" s="12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32"/>
      <c r="IQ6" s="18"/>
      <c r="IR6" s="18"/>
      <c r="IS6" s="18"/>
      <c r="IT6" s="12"/>
      <c r="IU6" s="12"/>
      <c r="IV6" s="12"/>
    </row>
    <row r="7" spans="1:257" ht="45" customHeight="1" x14ac:dyDescent="0.25">
      <c r="A7" s="100"/>
      <c r="B7" s="101"/>
      <c r="C7" s="101"/>
      <c r="D7" s="103"/>
      <c r="E7" s="106"/>
      <c r="F7" s="120" t="s">
        <v>10</v>
      </c>
      <c r="G7" s="122" t="s">
        <v>27</v>
      </c>
      <c r="H7" s="124" t="s">
        <v>10</v>
      </c>
      <c r="I7" s="125" t="s">
        <v>27</v>
      </c>
      <c r="J7" s="116"/>
      <c r="K7" s="118"/>
      <c r="L7" s="11"/>
      <c r="M7" s="34"/>
      <c r="N7" s="12"/>
      <c r="O7" s="12" t="s">
        <v>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7</v>
      </c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8</v>
      </c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 t="s">
        <v>9</v>
      </c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1"/>
      <c r="DW7" s="11"/>
      <c r="DX7" s="11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3"/>
      <c r="EQ7" s="13">
        <v>1</v>
      </c>
      <c r="ER7" s="13">
        <v>2</v>
      </c>
      <c r="ES7" s="13"/>
      <c r="ET7" s="13"/>
      <c r="EU7" s="12"/>
      <c r="EV7" s="12"/>
      <c r="EW7" s="12"/>
      <c r="EX7" s="12"/>
      <c r="EY7" s="12"/>
      <c r="EZ7" s="12"/>
      <c r="FA7" s="12"/>
      <c r="FB7" s="16"/>
      <c r="FC7" s="16"/>
      <c r="FD7" s="16"/>
      <c r="FE7" s="17"/>
      <c r="FF7" s="17"/>
      <c r="FG7" s="17"/>
      <c r="FH7" s="17"/>
      <c r="FI7" s="18"/>
      <c r="FJ7" s="18"/>
      <c r="FK7" s="18"/>
      <c r="FL7" s="18"/>
      <c r="FM7" s="18"/>
      <c r="FN7" s="18" t="s">
        <v>15</v>
      </c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2"/>
      <c r="IU7" s="12"/>
      <c r="IV7" s="12"/>
    </row>
    <row r="8" spans="1:257" ht="84.75" customHeight="1" thickBot="1" x14ac:dyDescent="0.3">
      <c r="A8" s="100"/>
      <c r="B8" s="101"/>
      <c r="C8" s="101"/>
      <c r="D8" s="104"/>
      <c r="E8" s="106"/>
      <c r="F8" s="121"/>
      <c r="G8" s="123"/>
      <c r="H8" s="121"/>
      <c r="I8" s="126"/>
      <c r="J8" s="116"/>
      <c r="K8" s="119"/>
      <c r="L8" s="11"/>
      <c r="M8" s="35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2">
        <v>6</v>
      </c>
      <c r="T8" s="12">
        <v>7</v>
      </c>
      <c r="U8" s="12">
        <v>8</v>
      </c>
      <c r="V8" s="12">
        <v>9</v>
      </c>
      <c r="W8" s="12">
        <v>10</v>
      </c>
      <c r="X8" s="12">
        <v>11</v>
      </c>
      <c r="Y8" s="12">
        <v>12</v>
      </c>
      <c r="Z8" s="12">
        <v>13</v>
      </c>
      <c r="AA8" s="12">
        <v>14</v>
      </c>
      <c r="AB8" s="12">
        <v>15</v>
      </c>
      <c r="AC8" s="12">
        <v>16</v>
      </c>
      <c r="AD8" s="12">
        <v>17</v>
      </c>
      <c r="AE8" s="12">
        <v>18</v>
      </c>
      <c r="AF8" s="12">
        <v>19</v>
      </c>
      <c r="AG8" s="12">
        <v>20</v>
      </c>
      <c r="AH8" s="12">
        <v>21</v>
      </c>
      <c r="AI8" s="12" t="s">
        <v>4</v>
      </c>
      <c r="AJ8" s="12"/>
      <c r="AK8" s="12">
        <v>1</v>
      </c>
      <c r="AL8" s="12">
        <v>2</v>
      </c>
      <c r="AM8" s="12">
        <v>3</v>
      </c>
      <c r="AN8" s="12">
        <v>4</v>
      </c>
      <c r="AO8" s="12">
        <v>5</v>
      </c>
      <c r="AP8" s="12">
        <v>6</v>
      </c>
      <c r="AQ8" s="12">
        <v>7</v>
      </c>
      <c r="AR8" s="12">
        <v>8</v>
      </c>
      <c r="AS8" s="12">
        <v>9</v>
      </c>
      <c r="AT8" s="12">
        <v>10</v>
      </c>
      <c r="AU8" s="12">
        <v>11</v>
      </c>
      <c r="AV8" s="12">
        <v>12</v>
      </c>
      <c r="AW8" s="12">
        <v>13</v>
      </c>
      <c r="AX8" s="12">
        <v>14</v>
      </c>
      <c r="AY8" s="12">
        <v>15</v>
      </c>
      <c r="AZ8" s="12">
        <v>16</v>
      </c>
      <c r="BA8" s="12">
        <v>17</v>
      </c>
      <c r="BB8" s="12">
        <v>18</v>
      </c>
      <c r="BC8" s="12">
        <v>19</v>
      </c>
      <c r="BD8" s="12">
        <v>20</v>
      </c>
      <c r="BE8" s="12"/>
      <c r="BF8" s="12" t="s">
        <v>5</v>
      </c>
      <c r="BG8" s="12"/>
      <c r="BH8" s="12">
        <v>1</v>
      </c>
      <c r="BI8" s="12">
        <v>2</v>
      </c>
      <c r="BJ8" s="12">
        <v>3</v>
      </c>
      <c r="BK8" s="12">
        <v>4</v>
      </c>
      <c r="BL8" s="12">
        <v>5</v>
      </c>
      <c r="BM8" s="12">
        <v>6</v>
      </c>
      <c r="BN8" s="12">
        <v>7</v>
      </c>
      <c r="BO8" s="12">
        <v>8</v>
      </c>
      <c r="BP8" s="12">
        <v>9</v>
      </c>
      <c r="BQ8" s="12">
        <v>10</v>
      </c>
      <c r="BR8" s="12">
        <v>11</v>
      </c>
      <c r="BS8" s="12">
        <v>12</v>
      </c>
      <c r="BT8" s="12">
        <v>13</v>
      </c>
      <c r="BU8" s="12">
        <v>14</v>
      </c>
      <c r="BV8" s="12">
        <v>15</v>
      </c>
      <c r="BW8" s="12">
        <v>16</v>
      </c>
      <c r="BX8" s="12">
        <v>17</v>
      </c>
      <c r="BY8" s="12">
        <v>18</v>
      </c>
      <c r="BZ8" s="12">
        <v>19</v>
      </c>
      <c r="CA8" s="12">
        <v>20</v>
      </c>
      <c r="CB8" s="12">
        <v>21</v>
      </c>
      <c r="CC8" s="12">
        <v>22</v>
      </c>
      <c r="CD8" s="12">
        <v>23</v>
      </c>
      <c r="CE8" s="12">
        <v>24</v>
      </c>
      <c r="CF8" s="12">
        <v>25</v>
      </c>
      <c r="CG8" s="12">
        <v>26</v>
      </c>
      <c r="CH8" s="12">
        <v>27</v>
      </c>
      <c r="CI8" s="12">
        <v>28</v>
      </c>
      <c r="CJ8" s="12">
        <v>29</v>
      </c>
      <c r="CK8" s="12">
        <v>30</v>
      </c>
      <c r="CL8" s="12">
        <v>31</v>
      </c>
      <c r="CM8" s="12">
        <v>32</v>
      </c>
      <c r="CN8" s="12">
        <v>33</v>
      </c>
      <c r="CO8" s="12">
        <v>34</v>
      </c>
      <c r="CP8" s="12">
        <v>35</v>
      </c>
      <c r="CQ8" s="12">
        <v>36</v>
      </c>
      <c r="CR8" s="12">
        <v>37</v>
      </c>
      <c r="CS8" s="12">
        <v>38</v>
      </c>
      <c r="CT8" s="12">
        <v>39</v>
      </c>
      <c r="CU8" s="12">
        <v>40</v>
      </c>
      <c r="CV8" s="12"/>
      <c r="CW8" s="12"/>
      <c r="CX8" s="12"/>
      <c r="CY8" s="12">
        <v>1</v>
      </c>
      <c r="CZ8" s="12">
        <v>2</v>
      </c>
      <c r="DA8" s="12">
        <v>3</v>
      </c>
      <c r="DB8" s="12">
        <v>4</v>
      </c>
      <c r="DC8" s="12">
        <v>5</v>
      </c>
      <c r="DD8" s="12">
        <v>6</v>
      </c>
      <c r="DE8" s="12">
        <v>7</v>
      </c>
      <c r="DF8" s="12">
        <v>8</v>
      </c>
      <c r="DG8" s="12">
        <v>9</v>
      </c>
      <c r="DH8" s="12">
        <v>10</v>
      </c>
      <c r="DI8" s="12">
        <v>11</v>
      </c>
      <c r="DJ8" s="12">
        <v>12</v>
      </c>
      <c r="DK8" s="12">
        <v>13</v>
      </c>
      <c r="DL8" s="12">
        <v>14</v>
      </c>
      <c r="DM8" s="12">
        <v>15</v>
      </c>
      <c r="DN8" s="12">
        <v>16</v>
      </c>
      <c r="DO8" s="12">
        <v>17</v>
      </c>
      <c r="DP8" s="12">
        <v>18</v>
      </c>
      <c r="DQ8" s="12">
        <v>19</v>
      </c>
      <c r="DR8" s="12">
        <v>20</v>
      </c>
      <c r="DS8" s="12">
        <v>21</v>
      </c>
      <c r="DT8" s="12">
        <v>22</v>
      </c>
      <c r="DU8" s="12">
        <v>23</v>
      </c>
      <c r="DV8" s="12">
        <v>24</v>
      </c>
      <c r="DW8" s="12">
        <v>25</v>
      </c>
      <c r="DX8" s="12">
        <v>26</v>
      </c>
      <c r="DY8" s="12">
        <v>27</v>
      </c>
      <c r="DZ8" s="12">
        <v>28</v>
      </c>
      <c r="EA8" s="12">
        <v>29</v>
      </c>
      <c r="EB8" s="12">
        <v>30</v>
      </c>
      <c r="EC8" s="12">
        <v>31</v>
      </c>
      <c r="ED8" s="12">
        <v>32</v>
      </c>
      <c r="EE8" s="12">
        <v>33</v>
      </c>
      <c r="EF8" s="12">
        <v>34</v>
      </c>
      <c r="EG8" s="12">
        <v>35</v>
      </c>
      <c r="EH8" s="12">
        <v>36</v>
      </c>
      <c r="EI8" s="12">
        <v>37</v>
      </c>
      <c r="EJ8" s="12">
        <v>38</v>
      </c>
      <c r="EK8" s="12">
        <v>39</v>
      </c>
      <c r="EL8" s="12">
        <v>40</v>
      </c>
      <c r="EM8" s="12"/>
      <c r="EN8" s="12"/>
      <c r="EO8" s="12"/>
      <c r="EP8" s="13"/>
      <c r="EQ8" s="13"/>
      <c r="ER8" s="13"/>
      <c r="ES8" s="13"/>
      <c r="ET8" s="13" t="s">
        <v>14</v>
      </c>
      <c r="EU8" s="12" t="s">
        <v>11</v>
      </c>
      <c r="EV8" s="12" t="s">
        <v>12</v>
      </c>
      <c r="EW8" s="36" t="s">
        <v>10</v>
      </c>
      <c r="EX8" s="12"/>
      <c r="EY8" s="12" t="s">
        <v>19</v>
      </c>
      <c r="EZ8" s="12" t="s">
        <v>20</v>
      </c>
      <c r="FA8" s="12"/>
      <c r="FB8" s="18"/>
      <c r="FC8" s="18" t="s">
        <v>6</v>
      </c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 t="s">
        <v>7</v>
      </c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 t="s">
        <v>8</v>
      </c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 t="s">
        <v>9</v>
      </c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32"/>
      <c r="IQ8" s="18"/>
      <c r="IR8" s="18"/>
      <c r="IS8" s="18"/>
      <c r="IT8" s="18"/>
      <c r="IU8" s="12"/>
      <c r="IV8" s="12"/>
    </row>
    <row r="9" spans="1:257" s="3" customFormat="1" ht="115.2" thickBot="1" x14ac:dyDescent="0.3">
      <c r="A9" s="74">
        <v>1</v>
      </c>
      <c r="B9" s="97">
        <v>107</v>
      </c>
      <c r="C9" s="84" t="s">
        <v>165</v>
      </c>
      <c r="D9" s="85" t="s">
        <v>159</v>
      </c>
      <c r="E9" s="57"/>
      <c r="F9" s="38">
        <v>1</v>
      </c>
      <c r="G9" s="39">
        <f>AJ9</f>
        <v>25</v>
      </c>
      <c r="H9" s="40">
        <v>1</v>
      </c>
      <c r="I9" s="39">
        <f>BG9</f>
        <v>25</v>
      </c>
      <c r="J9" s="37">
        <f>SUM(G9+I9)</f>
        <v>50</v>
      </c>
      <c r="K9" s="41">
        <f>G9+I9</f>
        <v>50</v>
      </c>
      <c r="L9" s="42"/>
      <c r="M9" s="43"/>
      <c r="N9" s="42">
        <f>IF(F9=1,25,0)</f>
        <v>25</v>
      </c>
      <c r="O9" s="42">
        <f>IF(F9=2,22,0)</f>
        <v>0</v>
      </c>
      <c r="P9" s="42">
        <f>IF(F9=3,20,0)</f>
        <v>0</v>
      </c>
      <c r="Q9" s="42">
        <f>IF(F9=4,18,0)</f>
        <v>0</v>
      </c>
      <c r="R9" s="42">
        <f>IF(F9=5,16,0)</f>
        <v>0</v>
      </c>
      <c r="S9" s="42">
        <f>IF(F9=6,15,0)</f>
        <v>0</v>
      </c>
      <c r="T9" s="42">
        <f>IF(F9=7,14,0)</f>
        <v>0</v>
      </c>
      <c r="U9" s="42">
        <f>IF(F9=8,13,0)</f>
        <v>0</v>
      </c>
      <c r="V9" s="42">
        <f>IF(F9=9,12,0)</f>
        <v>0</v>
      </c>
      <c r="W9" s="42">
        <f>IF(F9=10,11,0)</f>
        <v>0</v>
      </c>
      <c r="X9" s="42">
        <f>IF(F9=11,10,0)</f>
        <v>0</v>
      </c>
      <c r="Y9" s="42">
        <f>IF(F9=12,9,0)</f>
        <v>0</v>
      </c>
      <c r="Z9" s="42">
        <f>IF(F9=13,8,0)</f>
        <v>0</v>
      </c>
      <c r="AA9" s="42">
        <f>IF(F9=14,7,0)</f>
        <v>0</v>
      </c>
      <c r="AB9" s="42">
        <f>IF(F9=15,6,0)</f>
        <v>0</v>
      </c>
      <c r="AC9" s="42">
        <f>IF(F9=16,5,0)</f>
        <v>0</v>
      </c>
      <c r="AD9" s="42">
        <f>IF(F9=17,4,0)</f>
        <v>0</v>
      </c>
      <c r="AE9" s="42">
        <f>IF(F9=18,3,0)</f>
        <v>0</v>
      </c>
      <c r="AF9" s="42">
        <f>IF(F9=19,2,0)</f>
        <v>0</v>
      </c>
      <c r="AG9" s="42">
        <f>IF(F9=20,1,0)</f>
        <v>0</v>
      </c>
      <c r="AH9" s="42">
        <f>IF(F9&gt;20,0,0)</f>
        <v>0</v>
      </c>
      <c r="AI9" s="42">
        <f>IF(F9="сх",0,0)</f>
        <v>0</v>
      </c>
      <c r="AJ9" s="42">
        <f>SUM(N9:AH9)</f>
        <v>25</v>
      </c>
      <c r="AK9" s="42">
        <f>IF(H9=1,25,0)</f>
        <v>25</v>
      </c>
      <c r="AL9" s="42">
        <f>IF(H9=2,22,0)</f>
        <v>0</v>
      </c>
      <c r="AM9" s="42">
        <f>IF(H9=3,20,0)</f>
        <v>0</v>
      </c>
      <c r="AN9" s="42">
        <f>IF(H9=4,18,0)</f>
        <v>0</v>
      </c>
      <c r="AO9" s="42">
        <f>IF(H9=5,16,0)</f>
        <v>0</v>
      </c>
      <c r="AP9" s="42">
        <f>IF(H9=6,15,0)</f>
        <v>0</v>
      </c>
      <c r="AQ9" s="42">
        <f>IF(H9=7,14,0)</f>
        <v>0</v>
      </c>
      <c r="AR9" s="42">
        <f>IF(H9=8,13,0)</f>
        <v>0</v>
      </c>
      <c r="AS9" s="42">
        <f>IF(H9=9,12,0)</f>
        <v>0</v>
      </c>
      <c r="AT9" s="42">
        <f>IF(H9=10,11,0)</f>
        <v>0</v>
      </c>
      <c r="AU9" s="42">
        <f>IF(H9=11,10,0)</f>
        <v>0</v>
      </c>
      <c r="AV9" s="42">
        <f>IF(H9=12,9,0)</f>
        <v>0</v>
      </c>
      <c r="AW9" s="42">
        <f>IF(H9=13,8,0)</f>
        <v>0</v>
      </c>
      <c r="AX9" s="42">
        <f>IF(H9=14,7,0)</f>
        <v>0</v>
      </c>
      <c r="AY9" s="42">
        <f>IF(H9=15,6,0)</f>
        <v>0</v>
      </c>
      <c r="AZ9" s="42">
        <f>IF(H9=16,5,0)</f>
        <v>0</v>
      </c>
      <c r="BA9" s="42">
        <f>IF(H9=17,4,0)</f>
        <v>0</v>
      </c>
      <c r="BB9" s="42">
        <f>IF(H9=18,3,0)</f>
        <v>0</v>
      </c>
      <c r="BC9" s="42">
        <f>IF(H9=19,2,0)</f>
        <v>0</v>
      </c>
      <c r="BD9" s="42">
        <f>IF(H9=20,1,0)</f>
        <v>0</v>
      </c>
      <c r="BE9" s="42">
        <f>IF(H9&gt;20,0,0)</f>
        <v>0</v>
      </c>
      <c r="BF9" s="42">
        <f>IF(H9="сх",0,0)</f>
        <v>0</v>
      </c>
      <c r="BG9" s="42">
        <f>SUM(AK9:BE9)</f>
        <v>25</v>
      </c>
      <c r="BH9" s="42">
        <f>IF(F9=1,45,0)</f>
        <v>45</v>
      </c>
      <c r="BI9" s="42">
        <f>IF(F9=2,42,0)</f>
        <v>0</v>
      </c>
      <c r="BJ9" s="42">
        <f>IF(F9=3,40,0)</f>
        <v>0</v>
      </c>
      <c r="BK9" s="42">
        <f>IF(F9=4,38,0)</f>
        <v>0</v>
      </c>
      <c r="BL9" s="42">
        <f>IF(F9=5,36,0)</f>
        <v>0</v>
      </c>
      <c r="BM9" s="42">
        <f>IF(F9=6,35,0)</f>
        <v>0</v>
      </c>
      <c r="BN9" s="42">
        <f>IF(F9=7,34,0)</f>
        <v>0</v>
      </c>
      <c r="BO9" s="42">
        <f>IF(F9=8,33,0)</f>
        <v>0</v>
      </c>
      <c r="BP9" s="42">
        <f>IF(F9=9,32,0)</f>
        <v>0</v>
      </c>
      <c r="BQ9" s="42">
        <f>IF(F9=10,31,0)</f>
        <v>0</v>
      </c>
      <c r="BR9" s="42">
        <f>IF(F9=11,30,0)</f>
        <v>0</v>
      </c>
      <c r="BS9" s="42">
        <f>IF(F9=12,29,0)</f>
        <v>0</v>
      </c>
      <c r="BT9" s="42">
        <f>IF(F9=13,28,0)</f>
        <v>0</v>
      </c>
      <c r="BU9" s="42">
        <f>IF(F9=14,27,0)</f>
        <v>0</v>
      </c>
      <c r="BV9" s="42">
        <f>IF(F9=15,26,0)</f>
        <v>0</v>
      </c>
      <c r="BW9" s="42">
        <f>IF(F9=16,25,0)</f>
        <v>0</v>
      </c>
      <c r="BX9" s="42">
        <f>IF(F9=17,24,0)</f>
        <v>0</v>
      </c>
      <c r="BY9" s="42">
        <f>IF(F9=18,23,0)</f>
        <v>0</v>
      </c>
      <c r="BZ9" s="42">
        <f>IF(F9=19,22,0)</f>
        <v>0</v>
      </c>
      <c r="CA9" s="42">
        <f>IF(F9=20,21,0)</f>
        <v>0</v>
      </c>
      <c r="CB9" s="42">
        <f>IF(F9=21,20,0)</f>
        <v>0</v>
      </c>
      <c r="CC9" s="42">
        <f>IF(F9=22,19,0)</f>
        <v>0</v>
      </c>
      <c r="CD9" s="42">
        <f>IF(F9=23,18,0)</f>
        <v>0</v>
      </c>
      <c r="CE9" s="42">
        <f>IF(F9=24,17,0)</f>
        <v>0</v>
      </c>
      <c r="CF9" s="42">
        <f>IF(F9=25,16,0)</f>
        <v>0</v>
      </c>
      <c r="CG9" s="42">
        <f>IF(F9=26,15,0)</f>
        <v>0</v>
      </c>
      <c r="CH9" s="42">
        <f>IF(F9=27,14,0)</f>
        <v>0</v>
      </c>
      <c r="CI9" s="42">
        <f>IF(F9=28,13,0)</f>
        <v>0</v>
      </c>
      <c r="CJ9" s="42">
        <f>IF(F9=29,12,0)</f>
        <v>0</v>
      </c>
      <c r="CK9" s="42">
        <f>IF(F9=30,11,0)</f>
        <v>0</v>
      </c>
      <c r="CL9" s="42">
        <f>IF(F9=31,10,0)</f>
        <v>0</v>
      </c>
      <c r="CM9" s="42">
        <f>IF(F9=32,9,0)</f>
        <v>0</v>
      </c>
      <c r="CN9" s="42">
        <f>IF(F9=33,8,0)</f>
        <v>0</v>
      </c>
      <c r="CO9" s="42">
        <f>IF(F9=34,7,0)</f>
        <v>0</v>
      </c>
      <c r="CP9" s="42">
        <f>IF(F9=35,6,0)</f>
        <v>0</v>
      </c>
      <c r="CQ9" s="42">
        <f>IF(F9=36,5,0)</f>
        <v>0</v>
      </c>
      <c r="CR9" s="42">
        <f>IF(F9=37,4,0)</f>
        <v>0</v>
      </c>
      <c r="CS9" s="42">
        <f>IF(F9=38,3,0)</f>
        <v>0</v>
      </c>
      <c r="CT9" s="42">
        <f>IF(F9=39,2,0)</f>
        <v>0</v>
      </c>
      <c r="CU9" s="42">
        <f>IF(F9=40,1,0)</f>
        <v>0</v>
      </c>
      <c r="CV9" s="42">
        <f>IF(F9&gt;20,0,0)</f>
        <v>0</v>
      </c>
      <c r="CW9" s="42">
        <f>IF(F9="сх",0,0)</f>
        <v>0</v>
      </c>
      <c r="CX9" s="42">
        <f>SUM(BH9:CW9)</f>
        <v>45</v>
      </c>
      <c r="CY9" s="42">
        <f>IF(H9=1,45,0)</f>
        <v>45</v>
      </c>
      <c r="CZ9" s="42">
        <f>IF(H9=2,42,0)</f>
        <v>0</v>
      </c>
      <c r="DA9" s="42">
        <f>IF(H9=3,40,0)</f>
        <v>0</v>
      </c>
      <c r="DB9" s="42">
        <f>IF(H9=4,38,0)</f>
        <v>0</v>
      </c>
      <c r="DC9" s="42">
        <f>IF(H9=5,36,0)</f>
        <v>0</v>
      </c>
      <c r="DD9" s="42">
        <f>IF(H9=6,35,0)</f>
        <v>0</v>
      </c>
      <c r="DE9" s="42">
        <f>IF(H9=7,34,0)</f>
        <v>0</v>
      </c>
      <c r="DF9" s="42">
        <f>IF(H9=8,33,0)</f>
        <v>0</v>
      </c>
      <c r="DG9" s="42">
        <f>IF(H9=9,32,0)</f>
        <v>0</v>
      </c>
      <c r="DH9" s="42">
        <f>IF(H9=10,31,0)</f>
        <v>0</v>
      </c>
      <c r="DI9" s="42">
        <f>IF(H9=11,30,0)</f>
        <v>0</v>
      </c>
      <c r="DJ9" s="42">
        <f>IF(H9=12,29,0)</f>
        <v>0</v>
      </c>
      <c r="DK9" s="42">
        <f>IF(H9=13,28,0)</f>
        <v>0</v>
      </c>
      <c r="DL9" s="42">
        <f>IF(H9=14,27,0)</f>
        <v>0</v>
      </c>
      <c r="DM9" s="42">
        <f>IF(H9=15,26,0)</f>
        <v>0</v>
      </c>
      <c r="DN9" s="42">
        <f>IF(H9=16,25,0)</f>
        <v>0</v>
      </c>
      <c r="DO9" s="42">
        <f>IF(H9=17,24,0)</f>
        <v>0</v>
      </c>
      <c r="DP9" s="42">
        <f>IF(H9=18,23,0)</f>
        <v>0</v>
      </c>
      <c r="DQ9" s="42">
        <f>IF(H9=19,22,0)</f>
        <v>0</v>
      </c>
      <c r="DR9" s="42">
        <f>IF(H9=20,21,0)</f>
        <v>0</v>
      </c>
      <c r="DS9" s="42">
        <f>IF(H9=21,20,0)</f>
        <v>0</v>
      </c>
      <c r="DT9" s="42">
        <f>IF(H9=22,19,0)</f>
        <v>0</v>
      </c>
      <c r="DU9" s="42">
        <f>IF(H9=23,18,0)</f>
        <v>0</v>
      </c>
      <c r="DV9" s="42">
        <f>IF(H9=24,17,0)</f>
        <v>0</v>
      </c>
      <c r="DW9" s="42">
        <f>IF(H9=25,16,0)</f>
        <v>0</v>
      </c>
      <c r="DX9" s="42">
        <f>IF(H9=26,15,0)</f>
        <v>0</v>
      </c>
      <c r="DY9" s="42">
        <f>IF(H9=27,14,0)</f>
        <v>0</v>
      </c>
      <c r="DZ9" s="42">
        <f>IF(H9=28,13,0)</f>
        <v>0</v>
      </c>
      <c r="EA9" s="42">
        <f>IF(H9=29,12,0)</f>
        <v>0</v>
      </c>
      <c r="EB9" s="42">
        <f>IF(H9=30,11,0)</f>
        <v>0</v>
      </c>
      <c r="EC9" s="42">
        <f>IF(H9=31,10,0)</f>
        <v>0</v>
      </c>
      <c r="ED9" s="42">
        <f>IF(H9=32,9,0)</f>
        <v>0</v>
      </c>
      <c r="EE9" s="42">
        <f>IF(H9=33,8,0)</f>
        <v>0</v>
      </c>
      <c r="EF9" s="42">
        <f>IF(H9=34,7,0)</f>
        <v>0</v>
      </c>
      <c r="EG9" s="42">
        <f>IF(H9=35,6,0)</f>
        <v>0</v>
      </c>
      <c r="EH9" s="42">
        <f>IF(H9=36,5,0)</f>
        <v>0</v>
      </c>
      <c r="EI9" s="42">
        <f>IF(H9=37,4,0)</f>
        <v>0</v>
      </c>
      <c r="EJ9" s="42">
        <f>IF(H9=38,3,0)</f>
        <v>0</v>
      </c>
      <c r="EK9" s="42">
        <f>IF(H9=39,2,0)</f>
        <v>0</v>
      </c>
      <c r="EL9" s="42">
        <f>IF(H9=40,1,0)</f>
        <v>0</v>
      </c>
      <c r="EM9" s="42">
        <f>IF(H9&gt;20,0,0)</f>
        <v>0</v>
      </c>
      <c r="EN9" s="42">
        <f>IF(H9="сх",0,0)</f>
        <v>0</v>
      </c>
      <c r="EO9" s="42">
        <f>SUM(CY9:EN9)</f>
        <v>45</v>
      </c>
      <c r="EP9" s="42"/>
      <c r="EQ9" s="42">
        <f>IF(F9="сх","ноль",IF(F9&gt;0,F9,"Ноль"))</f>
        <v>1</v>
      </c>
      <c r="ER9" s="42">
        <f>IF(H9="сх","ноль",IF(H9&gt;0,H9,"Ноль"))</f>
        <v>1</v>
      </c>
      <c r="ES9" s="42"/>
      <c r="ET9" s="42">
        <f>MIN(EQ9,ER9)</f>
        <v>1</v>
      </c>
      <c r="EU9" s="42" t="e">
        <f>IF(J9=#REF!,IF(H9&lt;#REF!,#REF!,EY9),#REF!)</f>
        <v>#REF!</v>
      </c>
      <c r="EV9" s="42" t="e">
        <f>IF(J9=#REF!,IF(H9&lt;#REF!,0,1))</f>
        <v>#REF!</v>
      </c>
      <c r="EW9" s="42" t="e">
        <f>IF(AND(ET9&gt;=21,ET9&lt;&gt;0),ET9,IF(J9&lt;#REF!,"СТОП",EU9+EV9))</f>
        <v>#REF!</v>
      </c>
      <c r="EX9" s="42"/>
      <c r="EY9" s="42">
        <v>15</v>
      </c>
      <c r="EZ9" s="42">
        <v>16</v>
      </c>
      <c r="FA9" s="42"/>
      <c r="FB9" s="44">
        <f>IF(F9=1,25,0)</f>
        <v>25</v>
      </c>
      <c r="FC9" s="44">
        <f>IF(F9=2,22,0)</f>
        <v>0</v>
      </c>
      <c r="FD9" s="44">
        <f>IF(F9=3,20,0)</f>
        <v>0</v>
      </c>
      <c r="FE9" s="44">
        <f>IF(F9=4,18,0)</f>
        <v>0</v>
      </c>
      <c r="FF9" s="44">
        <f>IF(F9=5,16,0)</f>
        <v>0</v>
      </c>
      <c r="FG9" s="44">
        <f>IF(F9=6,15,0)</f>
        <v>0</v>
      </c>
      <c r="FH9" s="44">
        <f>IF(F9=7,14,0)</f>
        <v>0</v>
      </c>
      <c r="FI9" s="44">
        <f>IF(F9=8,13,0)</f>
        <v>0</v>
      </c>
      <c r="FJ9" s="44">
        <f>IF(F9=9,12,0)</f>
        <v>0</v>
      </c>
      <c r="FK9" s="44">
        <f>IF(F9=10,11,0)</f>
        <v>0</v>
      </c>
      <c r="FL9" s="44">
        <f>IF(F9=11,10,0)</f>
        <v>0</v>
      </c>
      <c r="FM9" s="44">
        <f>IF(F9=12,9,0)</f>
        <v>0</v>
      </c>
      <c r="FN9" s="44">
        <f>IF(F9=13,8,0)</f>
        <v>0</v>
      </c>
      <c r="FO9" s="44">
        <f>IF(F9=14,7,0)</f>
        <v>0</v>
      </c>
      <c r="FP9" s="44">
        <f>IF(F9=15,6,0)</f>
        <v>0</v>
      </c>
      <c r="FQ9" s="44">
        <f>IF(F9=16,5,0)</f>
        <v>0</v>
      </c>
      <c r="FR9" s="44">
        <f>IF(F9=17,4,0)</f>
        <v>0</v>
      </c>
      <c r="FS9" s="44">
        <f>IF(F9=18,3,0)</f>
        <v>0</v>
      </c>
      <c r="FT9" s="44">
        <f>IF(F9=19,2,0)</f>
        <v>0</v>
      </c>
      <c r="FU9" s="44">
        <f>IF(F9=20,1,0)</f>
        <v>0</v>
      </c>
      <c r="FV9" s="44">
        <f>IF(F9&gt;20,0,0)</f>
        <v>0</v>
      </c>
      <c r="FW9" s="44">
        <f>IF(F9="сх",0,0)</f>
        <v>0</v>
      </c>
      <c r="FX9" s="44">
        <f>SUM(FB9:FW9)</f>
        <v>25</v>
      </c>
      <c r="FY9" s="44">
        <f>IF(H9=1,25,0)</f>
        <v>25</v>
      </c>
      <c r="FZ9" s="44">
        <f>IF(H9=2,22,0)</f>
        <v>0</v>
      </c>
      <c r="GA9" s="44">
        <f>IF(H9=3,20,0)</f>
        <v>0</v>
      </c>
      <c r="GB9" s="44">
        <f>IF(H9=4,18,0)</f>
        <v>0</v>
      </c>
      <c r="GC9" s="44">
        <f>IF(H9=5,16,0)</f>
        <v>0</v>
      </c>
      <c r="GD9" s="44">
        <f>IF(H9=6,15,0)</f>
        <v>0</v>
      </c>
      <c r="GE9" s="44">
        <f>IF(H9=7,14,0)</f>
        <v>0</v>
      </c>
      <c r="GF9" s="44">
        <f>IF(H9=8,13,0)</f>
        <v>0</v>
      </c>
      <c r="GG9" s="44">
        <f>IF(H9=9,12,0)</f>
        <v>0</v>
      </c>
      <c r="GH9" s="44">
        <f>IF(H9=10,11,0)</f>
        <v>0</v>
      </c>
      <c r="GI9" s="44">
        <f>IF(H9=11,10,0)</f>
        <v>0</v>
      </c>
      <c r="GJ9" s="44">
        <f>IF(H9=12,9,0)</f>
        <v>0</v>
      </c>
      <c r="GK9" s="44">
        <f>IF(H9=13,8,0)</f>
        <v>0</v>
      </c>
      <c r="GL9" s="44">
        <f>IF(H9=14,7,0)</f>
        <v>0</v>
      </c>
      <c r="GM9" s="44">
        <f>IF(H9=15,6,0)</f>
        <v>0</v>
      </c>
      <c r="GN9" s="44">
        <f>IF(H9=16,5,0)</f>
        <v>0</v>
      </c>
      <c r="GO9" s="44">
        <f>IF(H9=17,4,0)</f>
        <v>0</v>
      </c>
      <c r="GP9" s="44">
        <f>IF(H9=18,3,0)</f>
        <v>0</v>
      </c>
      <c r="GQ9" s="44">
        <f>IF(H9=19,2,0)</f>
        <v>0</v>
      </c>
      <c r="GR9" s="44">
        <f>IF(H9=20,1,0)</f>
        <v>0</v>
      </c>
      <c r="GS9" s="44">
        <f>IF(H9&gt;20,0,0)</f>
        <v>0</v>
      </c>
      <c r="GT9" s="44">
        <f>IF(H9="сх",0,0)</f>
        <v>0</v>
      </c>
      <c r="GU9" s="44">
        <f>SUM(FY9:GT9)</f>
        <v>25</v>
      </c>
      <c r="GV9" s="44">
        <f>IF(F9=1,100,0)</f>
        <v>100</v>
      </c>
      <c r="GW9" s="44">
        <f>IF(F9=2,98,0)</f>
        <v>0</v>
      </c>
      <c r="GX9" s="44">
        <f>IF(F9=3,95,0)</f>
        <v>0</v>
      </c>
      <c r="GY9" s="44">
        <f>IF(F9=4,93,0)</f>
        <v>0</v>
      </c>
      <c r="GZ9" s="44">
        <f>IF(F9=5,90,0)</f>
        <v>0</v>
      </c>
      <c r="HA9" s="44">
        <f>IF(F9=6,88,0)</f>
        <v>0</v>
      </c>
      <c r="HB9" s="44">
        <f>IF(F9=7,85,0)</f>
        <v>0</v>
      </c>
      <c r="HC9" s="44">
        <f>IF(F9=8,83,0)</f>
        <v>0</v>
      </c>
      <c r="HD9" s="44">
        <f>IF(F9=9,80,0)</f>
        <v>0</v>
      </c>
      <c r="HE9" s="44">
        <f>IF(F9=10,78,0)</f>
        <v>0</v>
      </c>
      <c r="HF9" s="44">
        <f>IF(F9=11,75,0)</f>
        <v>0</v>
      </c>
      <c r="HG9" s="44">
        <f>IF(F9=12,73,0)</f>
        <v>0</v>
      </c>
      <c r="HH9" s="44">
        <f>IF(F9=13,70,0)</f>
        <v>0</v>
      </c>
      <c r="HI9" s="44">
        <f>IF(F9=14,68,0)</f>
        <v>0</v>
      </c>
      <c r="HJ9" s="44">
        <f>IF(F9=15,65,0)</f>
        <v>0</v>
      </c>
      <c r="HK9" s="44">
        <f>IF(F9=16,63,0)</f>
        <v>0</v>
      </c>
      <c r="HL9" s="44">
        <f>IF(F9=17,60,0)</f>
        <v>0</v>
      </c>
      <c r="HM9" s="44">
        <f>IF(F9=18,58,0)</f>
        <v>0</v>
      </c>
      <c r="HN9" s="44">
        <f>IF(F9=19,55,0)</f>
        <v>0</v>
      </c>
      <c r="HO9" s="44">
        <f>IF(F9=20,53,0)</f>
        <v>0</v>
      </c>
      <c r="HP9" s="44">
        <f>IF(F9&gt;20,0,0)</f>
        <v>0</v>
      </c>
      <c r="HQ9" s="44">
        <f>IF(F9="сх",0,0)</f>
        <v>0</v>
      </c>
      <c r="HR9" s="44">
        <f>SUM(GV9:HQ9)</f>
        <v>100</v>
      </c>
      <c r="HS9" s="44">
        <f>IF(H9=1,100,0)</f>
        <v>100</v>
      </c>
      <c r="HT9" s="44">
        <f>IF(H9=2,98,0)</f>
        <v>0</v>
      </c>
      <c r="HU9" s="44">
        <f>IF(H9=3,95,0)</f>
        <v>0</v>
      </c>
      <c r="HV9" s="44">
        <f>IF(H9=4,93,0)</f>
        <v>0</v>
      </c>
      <c r="HW9" s="44">
        <f>IF(H9=5,90,0)</f>
        <v>0</v>
      </c>
      <c r="HX9" s="44">
        <f>IF(H9=6,88,0)</f>
        <v>0</v>
      </c>
      <c r="HY9" s="44">
        <f>IF(H9=7,85,0)</f>
        <v>0</v>
      </c>
      <c r="HZ9" s="44">
        <f>IF(H9=8,83,0)</f>
        <v>0</v>
      </c>
      <c r="IA9" s="44">
        <f>IF(H9=9,80,0)</f>
        <v>0</v>
      </c>
      <c r="IB9" s="44">
        <f>IF(H9=10,78,0)</f>
        <v>0</v>
      </c>
      <c r="IC9" s="44">
        <f>IF(H9=11,75,0)</f>
        <v>0</v>
      </c>
      <c r="ID9" s="44">
        <f>IF(H9=12,73,0)</f>
        <v>0</v>
      </c>
      <c r="IE9" s="44">
        <f>IF(H9=13,70,0)</f>
        <v>0</v>
      </c>
      <c r="IF9" s="44">
        <f>IF(H9=14,68,0)</f>
        <v>0</v>
      </c>
      <c r="IG9" s="44">
        <f>IF(H9=15,65,0)</f>
        <v>0</v>
      </c>
      <c r="IH9" s="44">
        <f>IF(H9=16,63,0)</f>
        <v>0</v>
      </c>
      <c r="II9" s="44">
        <f>IF(H9=17,60,0)</f>
        <v>0</v>
      </c>
      <c r="IJ9" s="44">
        <f>IF(H9=18,58,0)</f>
        <v>0</v>
      </c>
      <c r="IK9" s="44">
        <f>IF(H9=19,55,0)</f>
        <v>0</v>
      </c>
      <c r="IL9" s="44">
        <f>IF(H9=20,53,0)</f>
        <v>0</v>
      </c>
      <c r="IM9" s="44">
        <f>IF(H9&gt;20,0,0)</f>
        <v>0</v>
      </c>
      <c r="IN9" s="44">
        <f>IF(H9="сх",0,0)</f>
        <v>0</v>
      </c>
      <c r="IO9" s="44">
        <f>SUM(HS9:IN9)</f>
        <v>100</v>
      </c>
      <c r="IP9" s="42"/>
      <c r="IQ9" s="42"/>
      <c r="IR9" s="42"/>
      <c r="IS9" s="42"/>
      <c r="IT9" s="42"/>
      <c r="IU9" s="42"/>
      <c r="IV9" s="70"/>
      <c r="IW9" s="71"/>
    </row>
    <row r="10" spans="1:257" s="3" customFormat="1" ht="115.2" thickBot="1" x14ac:dyDescent="2">
      <c r="A10" s="59">
        <v>2</v>
      </c>
      <c r="B10" s="98">
        <v>504</v>
      </c>
      <c r="C10" s="73" t="s">
        <v>174</v>
      </c>
      <c r="D10" s="73" t="s">
        <v>175</v>
      </c>
      <c r="E10" s="58"/>
      <c r="F10" s="46">
        <v>2</v>
      </c>
      <c r="G10" s="39">
        <f>AJ10</f>
        <v>22</v>
      </c>
      <c r="H10" s="47">
        <v>5</v>
      </c>
      <c r="I10" s="39">
        <f>BG10</f>
        <v>16</v>
      </c>
      <c r="J10" s="45">
        <f>SUM(G10+I10)</f>
        <v>38</v>
      </c>
      <c r="K10" s="41">
        <f>G10+I10</f>
        <v>38</v>
      </c>
      <c r="L10" s="42"/>
      <c r="M10" s="43"/>
      <c r="N10" s="42">
        <f>IF(F10=1,25,0)</f>
        <v>0</v>
      </c>
      <c r="O10" s="42">
        <f>IF(F10=2,22,0)</f>
        <v>22</v>
      </c>
      <c r="P10" s="42">
        <f>IF(F10=3,20,0)</f>
        <v>0</v>
      </c>
      <c r="Q10" s="42">
        <f>IF(F10=4,18,0)</f>
        <v>0</v>
      </c>
      <c r="R10" s="42">
        <f>IF(F10=5,16,0)</f>
        <v>0</v>
      </c>
      <c r="S10" s="42">
        <f>IF(F10=6,15,0)</f>
        <v>0</v>
      </c>
      <c r="T10" s="42">
        <f>IF(F10=7,14,0)</f>
        <v>0</v>
      </c>
      <c r="U10" s="42">
        <f>IF(F10=8,13,0)</f>
        <v>0</v>
      </c>
      <c r="V10" s="42">
        <f>IF(F10=9,12,0)</f>
        <v>0</v>
      </c>
      <c r="W10" s="42">
        <f>IF(F10=10,11,0)</f>
        <v>0</v>
      </c>
      <c r="X10" s="42">
        <f>IF(F10=11,10,0)</f>
        <v>0</v>
      </c>
      <c r="Y10" s="42">
        <f>IF(F10=12,9,0)</f>
        <v>0</v>
      </c>
      <c r="Z10" s="42">
        <f>IF(F10=13,8,0)</f>
        <v>0</v>
      </c>
      <c r="AA10" s="42">
        <f>IF(F10=14,7,0)</f>
        <v>0</v>
      </c>
      <c r="AB10" s="42">
        <f>IF(F10=15,6,0)</f>
        <v>0</v>
      </c>
      <c r="AC10" s="42">
        <f>IF(F10=16,5,0)</f>
        <v>0</v>
      </c>
      <c r="AD10" s="42">
        <f>IF(F10=17,4,0)</f>
        <v>0</v>
      </c>
      <c r="AE10" s="42">
        <f>IF(F10=18,3,0)</f>
        <v>0</v>
      </c>
      <c r="AF10" s="42">
        <f>IF(F10=19,2,0)</f>
        <v>0</v>
      </c>
      <c r="AG10" s="42">
        <f>IF(F10=20,1,0)</f>
        <v>0</v>
      </c>
      <c r="AH10" s="42">
        <f>IF(F10&gt;20,0,0)</f>
        <v>0</v>
      </c>
      <c r="AI10" s="42">
        <f>IF(F10="сх",0,0)</f>
        <v>0</v>
      </c>
      <c r="AJ10" s="42">
        <f>SUM(N10:AH10)</f>
        <v>22</v>
      </c>
      <c r="AK10" s="42">
        <f>IF(H10=1,25,0)</f>
        <v>0</v>
      </c>
      <c r="AL10" s="42">
        <f>IF(H10=2,22,0)</f>
        <v>0</v>
      </c>
      <c r="AM10" s="42">
        <f>IF(H10=3,20,0)</f>
        <v>0</v>
      </c>
      <c r="AN10" s="42">
        <f>IF(H10=4,18,0)</f>
        <v>0</v>
      </c>
      <c r="AO10" s="42">
        <f>IF(H10=5,16,0)</f>
        <v>16</v>
      </c>
      <c r="AP10" s="42">
        <f>IF(H10=6,15,0)</f>
        <v>0</v>
      </c>
      <c r="AQ10" s="42">
        <f>IF(H10=7,14,0)</f>
        <v>0</v>
      </c>
      <c r="AR10" s="42">
        <f>IF(H10=8,13,0)</f>
        <v>0</v>
      </c>
      <c r="AS10" s="42">
        <f>IF(H10=9,12,0)</f>
        <v>0</v>
      </c>
      <c r="AT10" s="42">
        <f>IF(H10=10,11,0)</f>
        <v>0</v>
      </c>
      <c r="AU10" s="42">
        <f>IF(H10=11,10,0)</f>
        <v>0</v>
      </c>
      <c r="AV10" s="42">
        <f>IF(H10=12,9,0)</f>
        <v>0</v>
      </c>
      <c r="AW10" s="42">
        <f>IF(H10=13,8,0)</f>
        <v>0</v>
      </c>
      <c r="AX10" s="42">
        <f>IF(H10=14,7,0)</f>
        <v>0</v>
      </c>
      <c r="AY10" s="42">
        <f>IF(H10=15,6,0)</f>
        <v>0</v>
      </c>
      <c r="AZ10" s="42">
        <f>IF(H10=16,5,0)</f>
        <v>0</v>
      </c>
      <c r="BA10" s="42">
        <f>IF(H10=17,4,0)</f>
        <v>0</v>
      </c>
      <c r="BB10" s="42">
        <f>IF(H10=18,3,0)</f>
        <v>0</v>
      </c>
      <c r="BC10" s="42">
        <f>IF(H10=19,2,0)</f>
        <v>0</v>
      </c>
      <c r="BD10" s="42">
        <f>IF(H10=20,1,0)</f>
        <v>0</v>
      </c>
      <c r="BE10" s="42">
        <f>IF(H10&gt;20,0,0)</f>
        <v>0</v>
      </c>
      <c r="BF10" s="42">
        <f>IF(H10="сх",0,0)</f>
        <v>0</v>
      </c>
      <c r="BG10" s="42">
        <f>SUM(AK10:BE10)</f>
        <v>16</v>
      </c>
      <c r="BH10" s="42">
        <f>IF(F10=1,45,0)</f>
        <v>0</v>
      </c>
      <c r="BI10" s="42">
        <f>IF(F10=2,42,0)</f>
        <v>42</v>
      </c>
      <c r="BJ10" s="42">
        <f>IF(F10=3,40,0)</f>
        <v>0</v>
      </c>
      <c r="BK10" s="42">
        <f>IF(F10=4,38,0)</f>
        <v>0</v>
      </c>
      <c r="BL10" s="42">
        <f>IF(F10=5,36,0)</f>
        <v>0</v>
      </c>
      <c r="BM10" s="42">
        <f>IF(F10=6,35,0)</f>
        <v>0</v>
      </c>
      <c r="BN10" s="42">
        <f>IF(F10=7,34,0)</f>
        <v>0</v>
      </c>
      <c r="BO10" s="42">
        <f>IF(F10=8,33,0)</f>
        <v>0</v>
      </c>
      <c r="BP10" s="42">
        <f>IF(F10=9,32,0)</f>
        <v>0</v>
      </c>
      <c r="BQ10" s="42">
        <f>IF(F10=10,31,0)</f>
        <v>0</v>
      </c>
      <c r="BR10" s="42">
        <f>IF(F10=11,30,0)</f>
        <v>0</v>
      </c>
      <c r="BS10" s="42">
        <f>IF(F10=12,29,0)</f>
        <v>0</v>
      </c>
      <c r="BT10" s="42">
        <f>IF(F10=13,28,0)</f>
        <v>0</v>
      </c>
      <c r="BU10" s="42">
        <f>IF(F10=14,27,0)</f>
        <v>0</v>
      </c>
      <c r="BV10" s="42">
        <f>IF(F10=15,26,0)</f>
        <v>0</v>
      </c>
      <c r="BW10" s="42">
        <f>IF(F10=16,25,0)</f>
        <v>0</v>
      </c>
      <c r="BX10" s="42">
        <f>IF(F10=17,24,0)</f>
        <v>0</v>
      </c>
      <c r="BY10" s="42">
        <f>IF(F10=18,23,0)</f>
        <v>0</v>
      </c>
      <c r="BZ10" s="42">
        <f>IF(F10=19,22,0)</f>
        <v>0</v>
      </c>
      <c r="CA10" s="42">
        <f>IF(F10=20,21,0)</f>
        <v>0</v>
      </c>
      <c r="CB10" s="42">
        <f>IF(F10=21,20,0)</f>
        <v>0</v>
      </c>
      <c r="CC10" s="42">
        <f>IF(F10=22,19,0)</f>
        <v>0</v>
      </c>
      <c r="CD10" s="42">
        <f>IF(F10=23,18,0)</f>
        <v>0</v>
      </c>
      <c r="CE10" s="42">
        <f>IF(F10=24,17,0)</f>
        <v>0</v>
      </c>
      <c r="CF10" s="42">
        <f>IF(F10=25,16,0)</f>
        <v>0</v>
      </c>
      <c r="CG10" s="42">
        <f>IF(F10=26,15,0)</f>
        <v>0</v>
      </c>
      <c r="CH10" s="42">
        <f>IF(F10=27,14,0)</f>
        <v>0</v>
      </c>
      <c r="CI10" s="42">
        <f>IF(F10=28,13,0)</f>
        <v>0</v>
      </c>
      <c r="CJ10" s="42">
        <f>IF(F10=29,12,0)</f>
        <v>0</v>
      </c>
      <c r="CK10" s="42">
        <f>IF(F10=30,11,0)</f>
        <v>0</v>
      </c>
      <c r="CL10" s="42">
        <f>IF(F10=31,10,0)</f>
        <v>0</v>
      </c>
      <c r="CM10" s="42">
        <f>IF(F10=32,9,0)</f>
        <v>0</v>
      </c>
      <c r="CN10" s="42">
        <f>IF(F10=33,8,0)</f>
        <v>0</v>
      </c>
      <c r="CO10" s="42">
        <f>IF(F10=34,7,0)</f>
        <v>0</v>
      </c>
      <c r="CP10" s="42">
        <f>IF(F10=35,6,0)</f>
        <v>0</v>
      </c>
      <c r="CQ10" s="42">
        <f>IF(F10=36,5,0)</f>
        <v>0</v>
      </c>
      <c r="CR10" s="42">
        <f>IF(F10=37,4,0)</f>
        <v>0</v>
      </c>
      <c r="CS10" s="42">
        <f>IF(F10=38,3,0)</f>
        <v>0</v>
      </c>
      <c r="CT10" s="42">
        <f>IF(F10=39,2,0)</f>
        <v>0</v>
      </c>
      <c r="CU10" s="42">
        <f>IF(F10=40,1,0)</f>
        <v>0</v>
      </c>
      <c r="CV10" s="42">
        <f>IF(F10&gt;20,0,0)</f>
        <v>0</v>
      </c>
      <c r="CW10" s="42">
        <f>IF(F10="сх",0,0)</f>
        <v>0</v>
      </c>
      <c r="CX10" s="42">
        <f>SUM(BH10:CW10)</f>
        <v>42</v>
      </c>
      <c r="CY10" s="42">
        <f>IF(H10=1,45,0)</f>
        <v>0</v>
      </c>
      <c r="CZ10" s="42">
        <f>IF(H10=2,42,0)</f>
        <v>0</v>
      </c>
      <c r="DA10" s="42">
        <f>IF(H10=3,40,0)</f>
        <v>0</v>
      </c>
      <c r="DB10" s="42">
        <f>IF(H10=4,38,0)</f>
        <v>0</v>
      </c>
      <c r="DC10" s="42">
        <f>IF(H10=5,36,0)</f>
        <v>36</v>
      </c>
      <c r="DD10" s="42">
        <f>IF(H10=6,35,0)</f>
        <v>0</v>
      </c>
      <c r="DE10" s="42">
        <f>IF(H10=7,34,0)</f>
        <v>0</v>
      </c>
      <c r="DF10" s="42">
        <f>IF(H10=8,33,0)</f>
        <v>0</v>
      </c>
      <c r="DG10" s="42">
        <f>IF(H10=9,32,0)</f>
        <v>0</v>
      </c>
      <c r="DH10" s="42">
        <f>IF(H10=10,31,0)</f>
        <v>0</v>
      </c>
      <c r="DI10" s="42">
        <f>IF(H10=11,30,0)</f>
        <v>0</v>
      </c>
      <c r="DJ10" s="42">
        <f>IF(H10=12,29,0)</f>
        <v>0</v>
      </c>
      <c r="DK10" s="42">
        <f>IF(H10=13,28,0)</f>
        <v>0</v>
      </c>
      <c r="DL10" s="42">
        <f>IF(H10=14,27,0)</f>
        <v>0</v>
      </c>
      <c r="DM10" s="42">
        <f>IF(H10=15,26,0)</f>
        <v>0</v>
      </c>
      <c r="DN10" s="42">
        <f>IF(H10=16,25,0)</f>
        <v>0</v>
      </c>
      <c r="DO10" s="42">
        <f>IF(H10=17,24,0)</f>
        <v>0</v>
      </c>
      <c r="DP10" s="42">
        <f>IF(H10=18,23,0)</f>
        <v>0</v>
      </c>
      <c r="DQ10" s="42">
        <f>IF(H10=19,22,0)</f>
        <v>0</v>
      </c>
      <c r="DR10" s="42">
        <f>IF(H10=20,21,0)</f>
        <v>0</v>
      </c>
      <c r="DS10" s="42">
        <f>IF(H10=21,20,0)</f>
        <v>0</v>
      </c>
      <c r="DT10" s="42">
        <f>IF(H10=22,19,0)</f>
        <v>0</v>
      </c>
      <c r="DU10" s="42">
        <f>IF(H10=23,18,0)</f>
        <v>0</v>
      </c>
      <c r="DV10" s="42">
        <f>IF(H10=24,17,0)</f>
        <v>0</v>
      </c>
      <c r="DW10" s="42">
        <f>IF(H10=25,16,0)</f>
        <v>0</v>
      </c>
      <c r="DX10" s="42">
        <f>IF(H10=26,15,0)</f>
        <v>0</v>
      </c>
      <c r="DY10" s="42">
        <f>IF(H10=27,14,0)</f>
        <v>0</v>
      </c>
      <c r="DZ10" s="42">
        <f>IF(H10=28,13,0)</f>
        <v>0</v>
      </c>
      <c r="EA10" s="42">
        <f>IF(H10=29,12,0)</f>
        <v>0</v>
      </c>
      <c r="EB10" s="42">
        <f>IF(H10=30,11,0)</f>
        <v>0</v>
      </c>
      <c r="EC10" s="42">
        <f>IF(H10=31,10,0)</f>
        <v>0</v>
      </c>
      <c r="ED10" s="42">
        <f>IF(H10=32,9,0)</f>
        <v>0</v>
      </c>
      <c r="EE10" s="42">
        <f>IF(H10=33,8,0)</f>
        <v>0</v>
      </c>
      <c r="EF10" s="42">
        <f>IF(H10=34,7,0)</f>
        <v>0</v>
      </c>
      <c r="EG10" s="42">
        <f>IF(H10=35,6,0)</f>
        <v>0</v>
      </c>
      <c r="EH10" s="42">
        <f>IF(H10=36,5,0)</f>
        <v>0</v>
      </c>
      <c r="EI10" s="42">
        <f>IF(H10=37,4,0)</f>
        <v>0</v>
      </c>
      <c r="EJ10" s="42">
        <f>IF(H10=38,3,0)</f>
        <v>0</v>
      </c>
      <c r="EK10" s="42">
        <f>IF(H10=39,2,0)</f>
        <v>0</v>
      </c>
      <c r="EL10" s="42">
        <f>IF(H10=40,1,0)</f>
        <v>0</v>
      </c>
      <c r="EM10" s="42">
        <f>IF(H10&gt;20,0,0)</f>
        <v>0</v>
      </c>
      <c r="EN10" s="42">
        <f>IF(H10="сх",0,0)</f>
        <v>0</v>
      </c>
      <c r="EO10" s="42">
        <f>SUM(CY10:EN10)</f>
        <v>36</v>
      </c>
      <c r="EP10" s="42"/>
      <c r="EQ10" s="42">
        <f>IF(F10="сх","ноль",IF(F10&gt;0,F10,"Ноль"))</f>
        <v>2</v>
      </c>
      <c r="ER10" s="42">
        <f>IF(H10="сх","ноль",IF(H10&gt;0,H10,"Ноль"))</f>
        <v>5</v>
      </c>
      <c r="ES10" s="42"/>
      <c r="ET10" s="42">
        <f>MIN(EQ10,ER10)</f>
        <v>2</v>
      </c>
      <c r="EU10" s="42" t="e">
        <f>IF(J10=#REF!,IF(H10&lt;#REF!,#REF!,EY10),#REF!)</f>
        <v>#REF!</v>
      </c>
      <c r="EV10" s="42" t="e">
        <f>IF(J10=#REF!,IF(H10&lt;#REF!,0,1))</f>
        <v>#REF!</v>
      </c>
      <c r="EW10" s="42" t="e">
        <f>IF(AND(ET10&gt;=21,ET10&lt;&gt;0),ET10,IF(J10&lt;#REF!,"СТОП",EU10+EV10))</f>
        <v>#REF!</v>
      </c>
      <c r="EX10" s="42"/>
      <c r="EY10" s="42">
        <v>15</v>
      </c>
      <c r="EZ10" s="42">
        <v>16</v>
      </c>
      <c r="FA10" s="42"/>
      <c r="FB10" s="44">
        <f>IF(F10=1,25,0)</f>
        <v>0</v>
      </c>
      <c r="FC10" s="44">
        <f>IF(F10=2,22,0)</f>
        <v>22</v>
      </c>
      <c r="FD10" s="44">
        <f>IF(F10=3,20,0)</f>
        <v>0</v>
      </c>
      <c r="FE10" s="44">
        <f>IF(F10=4,18,0)</f>
        <v>0</v>
      </c>
      <c r="FF10" s="44">
        <f>IF(F10=5,16,0)</f>
        <v>0</v>
      </c>
      <c r="FG10" s="44">
        <f>IF(F10=6,15,0)</f>
        <v>0</v>
      </c>
      <c r="FH10" s="44">
        <f>IF(F10=7,14,0)</f>
        <v>0</v>
      </c>
      <c r="FI10" s="44">
        <f>IF(F10=8,13,0)</f>
        <v>0</v>
      </c>
      <c r="FJ10" s="44">
        <f>IF(F10=9,12,0)</f>
        <v>0</v>
      </c>
      <c r="FK10" s="44">
        <f>IF(F10=10,11,0)</f>
        <v>0</v>
      </c>
      <c r="FL10" s="44">
        <f>IF(F10=11,10,0)</f>
        <v>0</v>
      </c>
      <c r="FM10" s="44">
        <f>IF(F10=12,9,0)</f>
        <v>0</v>
      </c>
      <c r="FN10" s="44">
        <f>IF(F10=13,8,0)</f>
        <v>0</v>
      </c>
      <c r="FO10" s="44">
        <f>IF(F10=14,7,0)</f>
        <v>0</v>
      </c>
      <c r="FP10" s="44">
        <f>IF(F10=15,6,0)</f>
        <v>0</v>
      </c>
      <c r="FQ10" s="44">
        <f>IF(F10=16,5,0)</f>
        <v>0</v>
      </c>
      <c r="FR10" s="44">
        <f>IF(F10=17,4,0)</f>
        <v>0</v>
      </c>
      <c r="FS10" s="44">
        <f>IF(F10=18,3,0)</f>
        <v>0</v>
      </c>
      <c r="FT10" s="44">
        <f>IF(F10=19,2,0)</f>
        <v>0</v>
      </c>
      <c r="FU10" s="44">
        <f>IF(F10=20,1,0)</f>
        <v>0</v>
      </c>
      <c r="FV10" s="44">
        <f>IF(F10&gt;20,0,0)</f>
        <v>0</v>
      </c>
      <c r="FW10" s="44">
        <f>IF(F10="сх",0,0)</f>
        <v>0</v>
      </c>
      <c r="FX10" s="44">
        <f>SUM(FB10:FW10)</f>
        <v>22</v>
      </c>
      <c r="FY10" s="44">
        <f>IF(H10=1,25,0)</f>
        <v>0</v>
      </c>
      <c r="FZ10" s="44">
        <f>IF(H10=2,22,0)</f>
        <v>0</v>
      </c>
      <c r="GA10" s="44">
        <f>IF(H10=3,20,0)</f>
        <v>0</v>
      </c>
      <c r="GB10" s="44">
        <f>IF(H10=4,18,0)</f>
        <v>0</v>
      </c>
      <c r="GC10" s="44">
        <f>IF(H10=5,16,0)</f>
        <v>16</v>
      </c>
      <c r="GD10" s="44">
        <f>IF(H10=6,15,0)</f>
        <v>0</v>
      </c>
      <c r="GE10" s="44">
        <f>IF(H10=7,14,0)</f>
        <v>0</v>
      </c>
      <c r="GF10" s="44">
        <f>IF(H10=8,13,0)</f>
        <v>0</v>
      </c>
      <c r="GG10" s="44">
        <f>IF(H10=9,12,0)</f>
        <v>0</v>
      </c>
      <c r="GH10" s="44">
        <f>IF(H10=10,11,0)</f>
        <v>0</v>
      </c>
      <c r="GI10" s="44">
        <f>IF(H10=11,10,0)</f>
        <v>0</v>
      </c>
      <c r="GJ10" s="44">
        <f>IF(H10=12,9,0)</f>
        <v>0</v>
      </c>
      <c r="GK10" s="44">
        <f>IF(H10=13,8,0)</f>
        <v>0</v>
      </c>
      <c r="GL10" s="44">
        <f>IF(H10=14,7,0)</f>
        <v>0</v>
      </c>
      <c r="GM10" s="44">
        <f>IF(H10=15,6,0)</f>
        <v>0</v>
      </c>
      <c r="GN10" s="44">
        <f>IF(H10=16,5,0)</f>
        <v>0</v>
      </c>
      <c r="GO10" s="44">
        <f>IF(H10=17,4,0)</f>
        <v>0</v>
      </c>
      <c r="GP10" s="44">
        <f>IF(H10=18,3,0)</f>
        <v>0</v>
      </c>
      <c r="GQ10" s="44">
        <f>IF(H10=19,2,0)</f>
        <v>0</v>
      </c>
      <c r="GR10" s="44">
        <f>IF(H10=20,1,0)</f>
        <v>0</v>
      </c>
      <c r="GS10" s="44">
        <f>IF(H10&gt;20,0,0)</f>
        <v>0</v>
      </c>
      <c r="GT10" s="44">
        <f>IF(H10="сх",0,0)</f>
        <v>0</v>
      </c>
      <c r="GU10" s="44">
        <f>SUM(FY10:GT10)</f>
        <v>16</v>
      </c>
      <c r="GV10" s="44">
        <f>IF(F10=1,100,0)</f>
        <v>0</v>
      </c>
      <c r="GW10" s="44">
        <f>IF(F10=2,98,0)</f>
        <v>98</v>
      </c>
      <c r="GX10" s="44">
        <f>IF(F10=3,95,0)</f>
        <v>0</v>
      </c>
      <c r="GY10" s="44">
        <f>IF(F10=4,93,0)</f>
        <v>0</v>
      </c>
      <c r="GZ10" s="44">
        <f>IF(F10=5,90,0)</f>
        <v>0</v>
      </c>
      <c r="HA10" s="44">
        <f>IF(F10=6,88,0)</f>
        <v>0</v>
      </c>
      <c r="HB10" s="44">
        <f>IF(F10=7,85,0)</f>
        <v>0</v>
      </c>
      <c r="HC10" s="44">
        <f>IF(F10=8,83,0)</f>
        <v>0</v>
      </c>
      <c r="HD10" s="44">
        <f>IF(F10=9,80,0)</f>
        <v>0</v>
      </c>
      <c r="HE10" s="44">
        <f>IF(F10=10,78,0)</f>
        <v>0</v>
      </c>
      <c r="HF10" s="44">
        <f>IF(F10=11,75,0)</f>
        <v>0</v>
      </c>
      <c r="HG10" s="44">
        <f>IF(F10=12,73,0)</f>
        <v>0</v>
      </c>
      <c r="HH10" s="44">
        <f>IF(F10=13,70,0)</f>
        <v>0</v>
      </c>
      <c r="HI10" s="44">
        <f>IF(F10=14,68,0)</f>
        <v>0</v>
      </c>
      <c r="HJ10" s="44">
        <f>IF(F10=15,65,0)</f>
        <v>0</v>
      </c>
      <c r="HK10" s="44">
        <f>IF(F10=16,63,0)</f>
        <v>0</v>
      </c>
      <c r="HL10" s="44">
        <f>IF(F10=17,60,0)</f>
        <v>0</v>
      </c>
      <c r="HM10" s="44">
        <f>IF(F10=18,58,0)</f>
        <v>0</v>
      </c>
      <c r="HN10" s="44">
        <f>IF(F10=19,55,0)</f>
        <v>0</v>
      </c>
      <c r="HO10" s="44">
        <f>IF(F10=20,53,0)</f>
        <v>0</v>
      </c>
      <c r="HP10" s="44">
        <f>IF(F10&gt;20,0,0)</f>
        <v>0</v>
      </c>
      <c r="HQ10" s="44">
        <f>IF(F10="сх",0,0)</f>
        <v>0</v>
      </c>
      <c r="HR10" s="44">
        <f>SUM(GV10:HQ10)</f>
        <v>98</v>
      </c>
      <c r="HS10" s="44">
        <f>IF(H10=1,100,0)</f>
        <v>0</v>
      </c>
      <c r="HT10" s="44">
        <f>IF(H10=2,98,0)</f>
        <v>0</v>
      </c>
      <c r="HU10" s="44">
        <f>IF(H10=3,95,0)</f>
        <v>0</v>
      </c>
      <c r="HV10" s="44">
        <f>IF(H10=4,93,0)</f>
        <v>0</v>
      </c>
      <c r="HW10" s="44">
        <f>IF(H10=5,90,0)</f>
        <v>90</v>
      </c>
      <c r="HX10" s="44">
        <f>IF(H10=6,88,0)</f>
        <v>0</v>
      </c>
      <c r="HY10" s="44">
        <f>IF(H10=7,85,0)</f>
        <v>0</v>
      </c>
      <c r="HZ10" s="44">
        <f>IF(H10=8,83,0)</f>
        <v>0</v>
      </c>
      <c r="IA10" s="44">
        <f>IF(H10=9,80,0)</f>
        <v>0</v>
      </c>
      <c r="IB10" s="44">
        <f>IF(H10=10,78,0)</f>
        <v>0</v>
      </c>
      <c r="IC10" s="44">
        <f>IF(H10=11,75,0)</f>
        <v>0</v>
      </c>
      <c r="ID10" s="44">
        <f>IF(H10=12,73,0)</f>
        <v>0</v>
      </c>
      <c r="IE10" s="44">
        <f>IF(H10=13,70,0)</f>
        <v>0</v>
      </c>
      <c r="IF10" s="44">
        <f>IF(H10=14,68,0)</f>
        <v>0</v>
      </c>
      <c r="IG10" s="44">
        <f>IF(H10=15,65,0)</f>
        <v>0</v>
      </c>
      <c r="IH10" s="44">
        <f>IF(H10=16,63,0)</f>
        <v>0</v>
      </c>
      <c r="II10" s="44">
        <f>IF(H10=17,60,0)</f>
        <v>0</v>
      </c>
      <c r="IJ10" s="44">
        <f>IF(H10=18,58,0)</f>
        <v>0</v>
      </c>
      <c r="IK10" s="44">
        <f>IF(H10=19,55,0)</f>
        <v>0</v>
      </c>
      <c r="IL10" s="44">
        <f>IF(H10=20,53,0)</f>
        <v>0</v>
      </c>
      <c r="IM10" s="44">
        <f>IF(H10&gt;20,0,0)</f>
        <v>0</v>
      </c>
      <c r="IN10" s="44">
        <f>IF(H10="сх",0,0)</f>
        <v>0</v>
      </c>
      <c r="IO10" s="44">
        <f>SUM(HS10:IN10)</f>
        <v>90</v>
      </c>
      <c r="IP10" s="42"/>
      <c r="IQ10" s="42"/>
      <c r="IR10" s="42"/>
      <c r="IS10" s="42"/>
      <c r="IT10" s="42"/>
      <c r="IU10" s="42"/>
      <c r="IV10" s="70"/>
      <c r="IW10" s="71"/>
    </row>
    <row r="11" spans="1:257" s="3" customFormat="1" ht="115.2" thickBot="1" x14ac:dyDescent="2">
      <c r="A11" s="59">
        <v>3</v>
      </c>
      <c r="B11" s="98">
        <v>11</v>
      </c>
      <c r="C11" s="73" t="s">
        <v>156</v>
      </c>
      <c r="D11" s="73" t="s">
        <v>123</v>
      </c>
      <c r="E11" s="60"/>
      <c r="F11" s="46">
        <v>6</v>
      </c>
      <c r="G11" s="39">
        <f>AJ11</f>
        <v>15</v>
      </c>
      <c r="H11" s="47">
        <v>2</v>
      </c>
      <c r="I11" s="39">
        <f>BG11</f>
        <v>22</v>
      </c>
      <c r="J11" s="45">
        <f>SUM(G11+I11)</f>
        <v>37</v>
      </c>
      <c r="K11" s="41">
        <f>G11+I11</f>
        <v>37</v>
      </c>
      <c r="L11" s="42"/>
      <c r="M11" s="43"/>
      <c r="N11" s="42">
        <f>IF(F11=1,25,0)</f>
        <v>0</v>
      </c>
      <c r="O11" s="42">
        <f>IF(F11=2,22,0)</f>
        <v>0</v>
      </c>
      <c r="P11" s="42">
        <f>IF(F11=3,20,0)</f>
        <v>0</v>
      </c>
      <c r="Q11" s="42">
        <f>IF(F11=4,18,0)</f>
        <v>0</v>
      </c>
      <c r="R11" s="42">
        <f>IF(F11=5,16,0)</f>
        <v>0</v>
      </c>
      <c r="S11" s="42">
        <f>IF(F11=6,15,0)</f>
        <v>15</v>
      </c>
      <c r="T11" s="42">
        <f>IF(F11=7,14,0)</f>
        <v>0</v>
      </c>
      <c r="U11" s="42">
        <f>IF(F11=8,13,0)</f>
        <v>0</v>
      </c>
      <c r="V11" s="42">
        <f>IF(F11=9,12,0)</f>
        <v>0</v>
      </c>
      <c r="W11" s="42">
        <f>IF(F11=10,11,0)</f>
        <v>0</v>
      </c>
      <c r="X11" s="42">
        <f>IF(F11=11,10,0)</f>
        <v>0</v>
      </c>
      <c r="Y11" s="42">
        <f>IF(F11=12,9,0)</f>
        <v>0</v>
      </c>
      <c r="Z11" s="42">
        <f>IF(F11=13,8,0)</f>
        <v>0</v>
      </c>
      <c r="AA11" s="42">
        <f>IF(F11=14,7,0)</f>
        <v>0</v>
      </c>
      <c r="AB11" s="42">
        <f>IF(F11=15,6,0)</f>
        <v>0</v>
      </c>
      <c r="AC11" s="42">
        <f>IF(F11=16,5,0)</f>
        <v>0</v>
      </c>
      <c r="AD11" s="42">
        <f>IF(F11=17,4,0)</f>
        <v>0</v>
      </c>
      <c r="AE11" s="42">
        <f>IF(F11=18,3,0)</f>
        <v>0</v>
      </c>
      <c r="AF11" s="42">
        <f>IF(F11=19,2,0)</f>
        <v>0</v>
      </c>
      <c r="AG11" s="42">
        <f>IF(F11=20,1,0)</f>
        <v>0</v>
      </c>
      <c r="AH11" s="42">
        <f>IF(F11&gt;20,0,0)</f>
        <v>0</v>
      </c>
      <c r="AI11" s="42">
        <f>IF(F11="сх",0,0)</f>
        <v>0</v>
      </c>
      <c r="AJ11" s="42">
        <f>SUM(N11:AH11)</f>
        <v>15</v>
      </c>
      <c r="AK11" s="42">
        <f>IF(H11=1,25,0)</f>
        <v>0</v>
      </c>
      <c r="AL11" s="42">
        <f>IF(H11=2,22,0)</f>
        <v>22</v>
      </c>
      <c r="AM11" s="42">
        <f>IF(H11=3,20,0)</f>
        <v>0</v>
      </c>
      <c r="AN11" s="42">
        <f>IF(H11=4,18,0)</f>
        <v>0</v>
      </c>
      <c r="AO11" s="42">
        <f>IF(H11=5,16,0)</f>
        <v>0</v>
      </c>
      <c r="AP11" s="42">
        <f>IF(H11=6,15,0)</f>
        <v>0</v>
      </c>
      <c r="AQ11" s="42">
        <f>IF(H11=7,14,0)</f>
        <v>0</v>
      </c>
      <c r="AR11" s="42">
        <f>IF(H11=8,13,0)</f>
        <v>0</v>
      </c>
      <c r="AS11" s="42">
        <f>IF(H11=9,12,0)</f>
        <v>0</v>
      </c>
      <c r="AT11" s="42">
        <f>IF(H11=10,11,0)</f>
        <v>0</v>
      </c>
      <c r="AU11" s="42">
        <f>IF(H11=11,10,0)</f>
        <v>0</v>
      </c>
      <c r="AV11" s="42">
        <f>IF(H11=12,9,0)</f>
        <v>0</v>
      </c>
      <c r="AW11" s="42">
        <f>IF(H11=13,8,0)</f>
        <v>0</v>
      </c>
      <c r="AX11" s="42">
        <f>IF(H11=14,7,0)</f>
        <v>0</v>
      </c>
      <c r="AY11" s="42">
        <f>IF(H11=15,6,0)</f>
        <v>0</v>
      </c>
      <c r="AZ11" s="42">
        <f>IF(H11=16,5,0)</f>
        <v>0</v>
      </c>
      <c r="BA11" s="42">
        <f>IF(H11=17,4,0)</f>
        <v>0</v>
      </c>
      <c r="BB11" s="42">
        <f>IF(H11=18,3,0)</f>
        <v>0</v>
      </c>
      <c r="BC11" s="42">
        <f>IF(H11=19,2,0)</f>
        <v>0</v>
      </c>
      <c r="BD11" s="42">
        <f>IF(H11=20,1,0)</f>
        <v>0</v>
      </c>
      <c r="BE11" s="42">
        <f>IF(H11&gt;20,0,0)</f>
        <v>0</v>
      </c>
      <c r="BF11" s="42">
        <f>IF(H11="сх",0,0)</f>
        <v>0</v>
      </c>
      <c r="BG11" s="42">
        <f>SUM(AK11:BE11)</f>
        <v>22</v>
      </c>
      <c r="BH11" s="42">
        <f>IF(F11=1,45,0)</f>
        <v>0</v>
      </c>
      <c r="BI11" s="42">
        <f>IF(F11=2,42,0)</f>
        <v>0</v>
      </c>
      <c r="BJ11" s="42">
        <f>IF(F11=3,40,0)</f>
        <v>0</v>
      </c>
      <c r="BK11" s="42">
        <f>IF(F11=4,38,0)</f>
        <v>0</v>
      </c>
      <c r="BL11" s="42">
        <f>IF(F11=5,36,0)</f>
        <v>0</v>
      </c>
      <c r="BM11" s="42">
        <f>IF(F11=6,35,0)</f>
        <v>35</v>
      </c>
      <c r="BN11" s="42">
        <f>IF(F11=7,34,0)</f>
        <v>0</v>
      </c>
      <c r="BO11" s="42">
        <f>IF(F11=8,33,0)</f>
        <v>0</v>
      </c>
      <c r="BP11" s="42">
        <f>IF(F11=9,32,0)</f>
        <v>0</v>
      </c>
      <c r="BQ11" s="42">
        <f>IF(F11=10,31,0)</f>
        <v>0</v>
      </c>
      <c r="BR11" s="42">
        <f>IF(F11=11,30,0)</f>
        <v>0</v>
      </c>
      <c r="BS11" s="42">
        <f>IF(F11=12,29,0)</f>
        <v>0</v>
      </c>
      <c r="BT11" s="42">
        <f>IF(F11=13,28,0)</f>
        <v>0</v>
      </c>
      <c r="BU11" s="42">
        <f>IF(F11=14,27,0)</f>
        <v>0</v>
      </c>
      <c r="BV11" s="42">
        <f>IF(F11=15,26,0)</f>
        <v>0</v>
      </c>
      <c r="BW11" s="42">
        <f>IF(F11=16,25,0)</f>
        <v>0</v>
      </c>
      <c r="BX11" s="42">
        <f>IF(F11=17,24,0)</f>
        <v>0</v>
      </c>
      <c r="BY11" s="42">
        <f>IF(F11=18,23,0)</f>
        <v>0</v>
      </c>
      <c r="BZ11" s="42">
        <f>IF(F11=19,22,0)</f>
        <v>0</v>
      </c>
      <c r="CA11" s="42">
        <f>IF(F11=20,21,0)</f>
        <v>0</v>
      </c>
      <c r="CB11" s="42">
        <f>IF(F11=21,20,0)</f>
        <v>0</v>
      </c>
      <c r="CC11" s="42">
        <f>IF(F11=22,19,0)</f>
        <v>0</v>
      </c>
      <c r="CD11" s="42">
        <f>IF(F11=23,18,0)</f>
        <v>0</v>
      </c>
      <c r="CE11" s="42">
        <f>IF(F11=24,17,0)</f>
        <v>0</v>
      </c>
      <c r="CF11" s="42">
        <f>IF(F11=25,16,0)</f>
        <v>0</v>
      </c>
      <c r="CG11" s="42">
        <f>IF(F11=26,15,0)</f>
        <v>0</v>
      </c>
      <c r="CH11" s="42">
        <f>IF(F11=27,14,0)</f>
        <v>0</v>
      </c>
      <c r="CI11" s="42">
        <f>IF(F11=28,13,0)</f>
        <v>0</v>
      </c>
      <c r="CJ11" s="42">
        <f>IF(F11=29,12,0)</f>
        <v>0</v>
      </c>
      <c r="CK11" s="42">
        <f>IF(F11=30,11,0)</f>
        <v>0</v>
      </c>
      <c r="CL11" s="42">
        <f>IF(F11=31,10,0)</f>
        <v>0</v>
      </c>
      <c r="CM11" s="42">
        <f>IF(F11=32,9,0)</f>
        <v>0</v>
      </c>
      <c r="CN11" s="42">
        <f>IF(F11=33,8,0)</f>
        <v>0</v>
      </c>
      <c r="CO11" s="42">
        <f>IF(F11=34,7,0)</f>
        <v>0</v>
      </c>
      <c r="CP11" s="42">
        <f>IF(F11=35,6,0)</f>
        <v>0</v>
      </c>
      <c r="CQ11" s="42">
        <f>IF(F11=36,5,0)</f>
        <v>0</v>
      </c>
      <c r="CR11" s="42">
        <f>IF(F11=37,4,0)</f>
        <v>0</v>
      </c>
      <c r="CS11" s="42">
        <f>IF(F11=38,3,0)</f>
        <v>0</v>
      </c>
      <c r="CT11" s="42">
        <f>IF(F11=39,2,0)</f>
        <v>0</v>
      </c>
      <c r="CU11" s="42">
        <f>IF(F11=40,1,0)</f>
        <v>0</v>
      </c>
      <c r="CV11" s="42">
        <f>IF(F11&gt;20,0,0)</f>
        <v>0</v>
      </c>
      <c r="CW11" s="42">
        <f>IF(F11="сх",0,0)</f>
        <v>0</v>
      </c>
      <c r="CX11" s="42">
        <f>SUM(BH11:CW11)</f>
        <v>35</v>
      </c>
      <c r="CY11" s="42">
        <f>IF(H11=1,45,0)</f>
        <v>0</v>
      </c>
      <c r="CZ11" s="42">
        <f>IF(H11=2,42,0)</f>
        <v>42</v>
      </c>
      <c r="DA11" s="42">
        <f>IF(H11=3,40,0)</f>
        <v>0</v>
      </c>
      <c r="DB11" s="42">
        <f>IF(H11=4,38,0)</f>
        <v>0</v>
      </c>
      <c r="DC11" s="42">
        <f>IF(H11=5,36,0)</f>
        <v>0</v>
      </c>
      <c r="DD11" s="42">
        <f>IF(H11=6,35,0)</f>
        <v>0</v>
      </c>
      <c r="DE11" s="42">
        <f>IF(H11=7,34,0)</f>
        <v>0</v>
      </c>
      <c r="DF11" s="42">
        <f>IF(H11=8,33,0)</f>
        <v>0</v>
      </c>
      <c r="DG11" s="42">
        <f>IF(H11=9,32,0)</f>
        <v>0</v>
      </c>
      <c r="DH11" s="42">
        <f>IF(H11=10,31,0)</f>
        <v>0</v>
      </c>
      <c r="DI11" s="42">
        <f>IF(H11=11,30,0)</f>
        <v>0</v>
      </c>
      <c r="DJ11" s="42">
        <f>IF(H11=12,29,0)</f>
        <v>0</v>
      </c>
      <c r="DK11" s="42">
        <f>IF(H11=13,28,0)</f>
        <v>0</v>
      </c>
      <c r="DL11" s="42">
        <f>IF(H11=14,27,0)</f>
        <v>0</v>
      </c>
      <c r="DM11" s="42">
        <f>IF(H11=15,26,0)</f>
        <v>0</v>
      </c>
      <c r="DN11" s="42">
        <f>IF(H11=16,25,0)</f>
        <v>0</v>
      </c>
      <c r="DO11" s="42">
        <f>IF(H11=17,24,0)</f>
        <v>0</v>
      </c>
      <c r="DP11" s="42">
        <f>IF(H11=18,23,0)</f>
        <v>0</v>
      </c>
      <c r="DQ11" s="42">
        <f>IF(H11=19,22,0)</f>
        <v>0</v>
      </c>
      <c r="DR11" s="42">
        <f>IF(H11=20,21,0)</f>
        <v>0</v>
      </c>
      <c r="DS11" s="42">
        <f>IF(H11=21,20,0)</f>
        <v>0</v>
      </c>
      <c r="DT11" s="42">
        <f>IF(H11=22,19,0)</f>
        <v>0</v>
      </c>
      <c r="DU11" s="42">
        <f>IF(H11=23,18,0)</f>
        <v>0</v>
      </c>
      <c r="DV11" s="42">
        <f>IF(H11=24,17,0)</f>
        <v>0</v>
      </c>
      <c r="DW11" s="42">
        <f>IF(H11=25,16,0)</f>
        <v>0</v>
      </c>
      <c r="DX11" s="42">
        <f>IF(H11=26,15,0)</f>
        <v>0</v>
      </c>
      <c r="DY11" s="42">
        <f>IF(H11=27,14,0)</f>
        <v>0</v>
      </c>
      <c r="DZ11" s="42">
        <f>IF(H11=28,13,0)</f>
        <v>0</v>
      </c>
      <c r="EA11" s="42">
        <f>IF(H11=29,12,0)</f>
        <v>0</v>
      </c>
      <c r="EB11" s="42">
        <f>IF(H11=30,11,0)</f>
        <v>0</v>
      </c>
      <c r="EC11" s="42">
        <f>IF(H11=31,10,0)</f>
        <v>0</v>
      </c>
      <c r="ED11" s="42">
        <f>IF(H11=32,9,0)</f>
        <v>0</v>
      </c>
      <c r="EE11" s="42">
        <f>IF(H11=33,8,0)</f>
        <v>0</v>
      </c>
      <c r="EF11" s="42">
        <f>IF(H11=34,7,0)</f>
        <v>0</v>
      </c>
      <c r="EG11" s="42">
        <f>IF(H11=35,6,0)</f>
        <v>0</v>
      </c>
      <c r="EH11" s="42">
        <f>IF(H11=36,5,0)</f>
        <v>0</v>
      </c>
      <c r="EI11" s="42">
        <f>IF(H11=37,4,0)</f>
        <v>0</v>
      </c>
      <c r="EJ11" s="42">
        <f>IF(H11=38,3,0)</f>
        <v>0</v>
      </c>
      <c r="EK11" s="42">
        <f>IF(H11=39,2,0)</f>
        <v>0</v>
      </c>
      <c r="EL11" s="42">
        <f>IF(H11=40,1,0)</f>
        <v>0</v>
      </c>
      <c r="EM11" s="42">
        <f>IF(H11&gt;20,0,0)</f>
        <v>0</v>
      </c>
      <c r="EN11" s="42">
        <f>IF(H11="сх",0,0)</f>
        <v>0</v>
      </c>
      <c r="EO11" s="42">
        <f>SUM(CY11:EN11)</f>
        <v>42</v>
      </c>
      <c r="EP11" s="42"/>
      <c r="EQ11" s="42">
        <f>IF(F11="сх","ноль",IF(F11&gt;0,F11,"Ноль"))</f>
        <v>6</v>
      </c>
      <c r="ER11" s="42">
        <f>IF(H11="сх","ноль",IF(H11&gt;0,H11,"Ноль"))</f>
        <v>2</v>
      </c>
      <c r="ES11" s="42"/>
      <c r="ET11" s="42">
        <f>MIN(EQ11,ER11)</f>
        <v>2</v>
      </c>
      <c r="EU11" s="42" t="e">
        <f>IF(J11=#REF!,IF(H11&lt;#REF!,#REF!,EY11),#REF!)</f>
        <v>#REF!</v>
      </c>
      <c r="EV11" s="42" t="e">
        <f>IF(J11=#REF!,IF(H11&lt;#REF!,0,1))</f>
        <v>#REF!</v>
      </c>
      <c r="EW11" s="42" t="e">
        <f>IF(AND(ET11&gt;=21,ET11&lt;&gt;0),ET11,IF(J11&lt;#REF!,"СТОП",EU11+EV11))</f>
        <v>#REF!</v>
      </c>
      <c r="EX11" s="42"/>
      <c r="EY11" s="42">
        <v>15</v>
      </c>
      <c r="EZ11" s="42">
        <v>16</v>
      </c>
      <c r="FA11" s="42"/>
      <c r="FB11" s="44">
        <f>IF(F11=1,25,0)</f>
        <v>0</v>
      </c>
      <c r="FC11" s="44">
        <f>IF(F11=2,22,0)</f>
        <v>0</v>
      </c>
      <c r="FD11" s="44">
        <f>IF(F11=3,20,0)</f>
        <v>0</v>
      </c>
      <c r="FE11" s="44">
        <f>IF(F11=4,18,0)</f>
        <v>0</v>
      </c>
      <c r="FF11" s="44">
        <f>IF(F11=5,16,0)</f>
        <v>0</v>
      </c>
      <c r="FG11" s="44">
        <f>IF(F11=6,15,0)</f>
        <v>15</v>
      </c>
      <c r="FH11" s="44">
        <f>IF(F11=7,14,0)</f>
        <v>0</v>
      </c>
      <c r="FI11" s="44">
        <f>IF(F11=8,13,0)</f>
        <v>0</v>
      </c>
      <c r="FJ11" s="44">
        <f>IF(F11=9,12,0)</f>
        <v>0</v>
      </c>
      <c r="FK11" s="44">
        <f>IF(F11=10,11,0)</f>
        <v>0</v>
      </c>
      <c r="FL11" s="44">
        <f>IF(F11=11,10,0)</f>
        <v>0</v>
      </c>
      <c r="FM11" s="44">
        <f>IF(F11=12,9,0)</f>
        <v>0</v>
      </c>
      <c r="FN11" s="44">
        <f>IF(F11=13,8,0)</f>
        <v>0</v>
      </c>
      <c r="FO11" s="44">
        <f>IF(F11=14,7,0)</f>
        <v>0</v>
      </c>
      <c r="FP11" s="44">
        <f>IF(F11=15,6,0)</f>
        <v>0</v>
      </c>
      <c r="FQ11" s="44">
        <f>IF(F11=16,5,0)</f>
        <v>0</v>
      </c>
      <c r="FR11" s="44">
        <f>IF(F11=17,4,0)</f>
        <v>0</v>
      </c>
      <c r="FS11" s="44">
        <f>IF(F11=18,3,0)</f>
        <v>0</v>
      </c>
      <c r="FT11" s="44">
        <f>IF(F11=19,2,0)</f>
        <v>0</v>
      </c>
      <c r="FU11" s="44">
        <f>IF(F11=20,1,0)</f>
        <v>0</v>
      </c>
      <c r="FV11" s="44">
        <f>IF(F11&gt;20,0,0)</f>
        <v>0</v>
      </c>
      <c r="FW11" s="44">
        <f>IF(F11="сх",0,0)</f>
        <v>0</v>
      </c>
      <c r="FX11" s="44">
        <f>SUM(FB11:FW11)</f>
        <v>15</v>
      </c>
      <c r="FY11" s="44">
        <f>IF(H11=1,25,0)</f>
        <v>0</v>
      </c>
      <c r="FZ11" s="44">
        <f>IF(H11=2,22,0)</f>
        <v>22</v>
      </c>
      <c r="GA11" s="44">
        <f>IF(H11=3,20,0)</f>
        <v>0</v>
      </c>
      <c r="GB11" s="44">
        <f>IF(H11=4,18,0)</f>
        <v>0</v>
      </c>
      <c r="GC11" s="44">
        <f>IF(H11=5,16,0)</f>
        <v>0</v>
      </c>
      <c r="GD11" s="44">
        <f>IF(H11=6,15,0)</f>
        <v>0</v>
      </c>
      <c r="GE11" s="44">
        <f>IF(H11=7,14,0)</f>
        <v>0</v>
      </c>
      <c r="GF11" s="44">
        <f>IF(H11=8,13,0)</f>
        <v>0</v>
      </c>
      <c r="GG11" s="44">
        <f>IF(H11=9,12,0)</f>
        <v>0</v>
      </c>
      <c r="GH11" s="44">
        <f>IF(H11=10,11,0)</f>
        <v>0</v>
      </c>
      <c r="GI11" s="44">
        <f>IF(H11=11,10,0)</f>
        <v>0</v>
      </c>
      <c r="GJ11" s="44">
        <f>IF(H11=12,9,0)</f>
        <v>0</v>
      </c>
      <c r="GK11" s="44">
        <f>IF(H11=13,8,0)</f>
        <v>0</v>
      </c>
      <c r="GL11" s="44">
        <f>IF(H11=14,7,0)</f>
        <v>0</v>
      </c>
      <c r="GM11" s="44">
        <f>IF(H11=15,6,0)</f>
        <v>0</v>
      </c>
      <c r="GN11" s="44">
        <f>IF(H11=16,5,0)</f>
        <v>0</v>
      </c>
      <c r="GO11" s="44">
        <f>IF(H11=17,4,0)</f>
        <v>0</v>
      </c>
      <c r="GP11" s="44">
        <f>IF(H11=18,3,0)</f>
        <v>0</v>
      </c>
      <c r="GQ11" s="44">
        <f>IF(H11=19,2,0)</f>
        <v>0</v>
      </c>
      <c r="GR11" s="44">
        <f>IF(H11=20,1,0)</f>
        <v>0</v>
      </c>
      <c r="GS11" s="44">
        <f>IF(H11&gt;20,0,0)</f>
        <v>0</v>
      </c>
      <c r="GT11" s="44">
        <f>IF(H11="сх",0,0)</f>
        <v>0</v>
      </c>
      <c r="GU11" s="44">
        <f>SUM(FY11:GT11)</f>
        <v>22</v>
      </c>
      <c r="GV11" s="44">
        <f>IF(F11=1,100,0)</f>
        <v>0</v>
      </c>
      <c r="GW11" s="44">
        <f>IF(F11=2,98,0)</f>
        <v>0</v>
      </c>
      <c r="GX11" s="44">
        <f>IF(F11=3,95,0)</f>
        <v>0</v>
      </c>
      <c r="GY11" s="44">
        <f>IF(F11=4,93,0)</f>
        <v>0</v>
      </c>
      <c r="GZ11" s="44">
        <f>IF(F11=5,90,0)</f>
        <v>0</v>
      </c>
      <c r="HA11" s="44">
        <f>IF(F11=6,88,0)</f>
        <v>88</v>
      </c>
      <c r="HB11" s="44">
        <f>IF(F11=7,85,0)</f>
        <v>0</v>
      </c>
      <c r="HC11" s="44">
        <f>IF(F11=8,83,0)</f>
        <v>0</v>
      </c>
      <c r="HD11" s="44">
        <f>IF(F11=9,80,0)</f>
        <v>0</v>
      </c>
      <c r="HE11" s="44">
        <f>IF(F11=10,78,0)</f>
        <v>0</v>
      </c>
      <c r="HF11" s="44">
        <f>IF(F11=11,75,0)</f>
        <v>0</v>
      </c>
      <c r="HG11" s="44">
        <f>IF(F11=12,73,0)</f>
        <v>0</v>
      </c>
      <c r="HH11" s="44">
        <f>IF(F11=13,70,0)</f>
        <v>0</v>
      </c>
      <c r="HI11" s="44">
        <f>IF(F11=14,68,0)</f>
        <v>0</v>
      </c>
      <c r="HJ11" s="44">
        <f>IF(F11=15,65,0)</f>
        <v>0</v>
      </c>
      <c r="HK11" s="44">
        <f>IF(F11=16,63,0)</f>
        <v>0</v>
      </c>
      <c r="HL11" s="44">
        <f>IF(F11=17,60,0)</f>
        <v>0</v>
      </c>
      <c r="HM11" s="44">
        <f>IF(F11=18,58,0)</f>
        <v>0</v>
      </c>
      <c r="HN11" s="44">
        <f>IF(F11=19,55,0)</f>
        <v>0</v>
      </c>
      <c r="HO11" s="44">
        <f>IF(F11=20,53,0)</f>
        <v>0</v>
      </c>
      <c r="HP11" s="44">
        <f>IF(F11&gt;20,0,0)</f>
        <v>0</v>
      </c>
      <c r="HQ11" s="44">
        <f>IF(F11="сх",0,0)</f>
        <v>0</v>
      </c>
      <c r="HR11" s="44">
        <f>SUM(GV11:HQ11)</f>
        <v>88</v>
      </c>
      <c r="HS11" s="44">
        <f>IF(H11=1,100,0)</f>
        <v>0</v>
      </c>
      <c r="HT11" s="44">
        <f>IF(H11=2,98,0)</f>
        <v>98</v>
      </c>
      <c r="HU11" s="44">
        <f>IF(H11=3,95,0)</f>
        <v>0</v>
      </c>
      <c r="HV11" s="44">
        <f>IF(H11=4,93,0)</f>
        <v>0</v>
      </c>
      <c r="HW11" s="44">
        <f>IF(H11=5,90,0)</f>
        <v>0</v>
      </c>
      <c r="HX11" s="44">
        <f>IF(H11=6,88,0)</f>
        <v>0</v>
      </c>
      <c r="HY11" s="44">
        <f>IF(H11=7,85,0)</f>
        <v>0</v>
      </c>
      <c r="HZ11" s="44">
        <f>IF(H11=8,83,0)</f>
        <v>0</v>
      </c>
      <c r="IA11" s="44">
        <f>IF(H11=9,80,0)</f>
        <v>0</v>
      </c>
      <c r="IB11" s="44">
        <f>IF(H11=10,78,0)</f>
        <v>0</v>
      </c>
      <c r="IC11" s="44">
        <f>IF(H11=11,75,0)</f>
        <v>0</v>
      </c>
      <c r="ID11" s="44">
        <f>IF(H11=12,73,0)</f>
        <v>0</v>
      </c>
      <c r="IE11" s="44">
        <f>IF(H11=13,70,0)</f>
        <v>0</v>
      </c>
      <c r="IF11" s="44">
        <f>IF(H11=14,68,0)</f>
        <v>0</v>
      </c>
      <c r="IG11" s="44">
        <f>IF(H11=15,65,0)</f>
        <v>0</v>
      </c>
      <c r="IH11" s="44">
        <f>IF(H11=16,63,0)</f>
        <v>0</v>
      </c>
      <c r="II11" s="44">
        <f>IF(H11=17,60,0)</f>
        <v>0</v>
      </c>
      <c r="IJ11" s="44">
        <f>IF(H11=18,58,0)</f>
        <v>0</v>
      </c>
      <c r="IK11" s="44">
        <f>IF(H11=19,55,0)</f>
        <v>0</v>
      </c>
      <c r="IL11" s="44">
        <f>IF(H11=20,53,0)</f>
        <v>0</v>
      </c>
      <c r="IM11" s="44">
        <f>IF(H11&gt;20,0,0)</f>
        <v>0</v>
      </c>
      <c r="IN11" s="44">
        <f>IF(H11="сх",0,0)</f>
        <v>0</v>
      </c>
      <c r="IO11" s="44">
        <f>SUM(HS11:IN11)</f>
        <v>98</v>
      </c>
      <c r="IP11" s="42"/>
      <c r="IQ11" s="42"/>
      <c r="IR11" s="42"/>
      <c r="IS11" s="42"/>
      <c r="IT11" s="42"/>
      <c r="IU11" s="42"/>
      <c r="IV11" s="70"/>
      <c r="IW11" s="71"/>
    </row>
    <row r="12" spans="1:257" s="3" customFormat="1" ht="115.2" thickBot="1" x14ac:dyDescent="2">
      <c r="A12" s="72">
        <v>4</v>
      </c>
      <c r="B12" s="98">
        <v>9</v>
      </c>
      <c r="C12" s="73" t="s">
        <v>154</v>
      </c>
      <c r="D12" s="73" t="s">
        <v>155</v>
      </c>
      <c r="E12" s="60"/>
      <c r="F12" s="46">
        <v>4</v>
      </c>
      <c r="G12" s="39">
        <f>AJ12</f>
        <v>18</v>
      </c>
      <c r="H12" s="47">
        <v>4</v>
      </c>
      <c r="I12" s="39">
        <f>BG12</f>
        <v>18</v>
      </c>
      <c r="J12" s="45">
        <f>SUM(G12+I12)</f>
        <v>36</v>
      </c>
      <c r="K12" s="41">
        <f>G12+I12</f>
        <v>36</v>
      </c>
      <c r="L12" s="42"/>
      <c r="M12" s="43"/>
      <c r="N12" s="42">
        <f>IF(F12=1,25,0)</f>
        <v>0</v>
      </c>
      <c r="O12" s="42">
        <f>IF(F12=2,22,0)</f>
        <v>0</v>
      </c>
      <c r="P12" s="42">
        <f>IF(F12=3,20,0)</f>
        <v>0</v>
      </c>
      <c r="Q12" s="42">
        <f>IF(F12=4,18,0)</f>
        <v>18</v>
      </c>
      <c r="R12" s="42">
        <f>IF(F12=5,16,0)</f>
        <v>0</v>
      </c>
      <c r="S12" s="42">
        <f>IF(F12=6,15,0)</f>
        <v>0</v>
      </c>
      <c r="T12" s="42">
        <f>IF(F12=7,14,0)</f>
        <v>0</v>
      </c>
      <c r="U12" s="42">
        <f>IF(F12=8,13,0)</f>
        <v>0</v>
      </c>
      <c r="V12" s="42">
        <f>IF(F12=9,12,0)</f>
        <v>0</v>
      </c>
      <c r="W12" s="42">
        <f>IF(F12=10,11,0)</f>
        <v>0</v>
      </c>
      <c r="X12" s="42">
        <f>IF(F12=11,10,0)</f>
        <v>0</v>
      </c>
      <c r="Y12" s="42">
        <f>IF(F12=12,9,0)</f>
        <v>0</v>
      </c>
      <c r="Z12" s="42">
        <f>IF(F12=13,8,0)</f>
        <v>0</v>
      </c>
      <c r="AA12" s="42">
        <f>IF(F12=14,7,0)</f>
        <v>0</v>
      </c>
      <c r="AB12" s="42">
        <f>IF(F12=15,6,0)</f>
        <v>0</v>
      </c>
      <c r="AC12" s="42">
        <f>IF(F12=16,5,0)</f>
        <v>0</v>
      </c>
      <c r="AD12" s="42">
        <f>IF(F12=17,4,0)</f>
        <v>0</v>
      </c>
      <c r="AE12" s="42">
        <f>IF(F12=18,3,0)</f>
        <v>0</v>
      </c>
      <c r="AF12" s="42">
        <f>IF(F12=19,2,0)</f>
        <v>0</v>
      </c>
      <c r="AG12" s="42">
        <f>IF(F12=20,1,0)</f>
        <v>0</v>
      </c>
      <c r="AH12" s="42">
        <f>IF(F12&gt;20,0,0)</f>
        <v>0</v>
      </c>
      <c r="AI12" s="42">
        <f>IF(F12="сх",0,0)</f>
        <v>0</v>
      </c>
      <c r="AJ12" s="42">
        <f>SUM(N12:AH12)</f>
        <v>18</v>
      </c>
      <c r="AK12" s="42">
        <f>IF(H12=1,25,0)</f>
        <v>0</v>
      </c>
      <c r="AL12" s="42">
        <f>IF(H12=2,22,0)</f>
        <v>0</v>
      </c>
      <c r="AM12" s="42">
        <f>IF(H12=3,20,0)</f>
        <v>0</v>
      </c>
      <c r="AN12" s="42">
        <f>IF(H12=4,18,0)</f>
        <v>18</v>
      </c>
      <c r="AO12" s="42">
        <f>IF(H12=5,16,0)</f>
        <v>0</v>
      </c>
      <c r="AP12" s="42">
        <f>IF(H12=6,15,0)</f>
        <v>0</v>
      </c>
      <c r="AQ12" s="42">
        <f>IF(H12=7,14,0)</f>
        <v>0</v>
      </c>
      <c r="AR12" s="42">
        <f>IF(H12=8,13,0)</f>
        <v>0</v>
      </c>
      <c r="AS12" s="42">
        <f>IF(H12=9,12,0)</f>
        <v>0</v>
      </c>
      <c r="AT12" s="42">
        <f>IF(H12=10,11,0)</f>
        <v>0</v>
      </c>
      <c r="AU12" s="42">
        <f>IF(H12=11,10,0)</f>
        <v>0</v>
      </c>
      <c r="AV12" s="42">
        <f>IF(H12=12,9,0)</f>
        <v>0</v>
      </c>
      <c r="AW12" s="42">
        <f>IF(H12=13,8,0)</f>
        <v>0</v>
      </c>
      <c r="AX12" s="42">
        <f>IF(H12=14,7,0)</f>
        <v>0</v>
      </c>
      <c r="AY12" s="42">
        <f>IF(H12=15,6,0)</f>
        <v>0</v>
      </c>
      <c r="AZ12" s="42">
        <f>IF(H12=16,5,0)</f>
        <v>0</v>
      </c>
      <c r="BA12" s="42">
        <f>IF(H12=17,4,0)</f>
        <v>0</v>
      </c>
      <c r="BB12" s="42">
        <f>IF(H12=18,3,0)</f>
        <v>0</v>
      </c>
      <c r="BC12" s="42">
        <f>IF(H12=19,2,0)</f>
        <v>0</v>
      </c>
      <c r="BD12" s="42">
        <f>IF(H12=20,1,0)</f>
        <v>0</v>
      </c>
      <c r="BE12" s="42">
        <f>IF(H12&gt;20,0,0)</f>
        <v>0</v>
      </c>
      <c r="BF12" s="42">
        <f>IF(H12="сх",0,0)</f>
        <v>0</v>
      </c>
      <c r="BG12" s="42">
        <f>SUM(AK12:BE12)</f>
        <v>18</v>
      </c>
      <c r="BH12" s="42">
        <f>IF(F12=1,45,0)</f>
        <v>0</v>
      </c>
      <c r="BI12" s="42">
        <f>IF(F12=2,42,0)</f>
        <v>0</v>
      </c>
      <c r="BJ12" s="42">
        <f>IF(F12=3,40,0)</f>
        <v>0</v>
      </c>
      <c r="BK12" s="42">
        <f>IF(F12=4,38,0)</f>
        <v>38</v>
      </c>
      <c r="BL12" s="42">
        <f>IF(F12=5,36,0)</f>
        <v>0</v>
      </c>
      <c r="BM12" s="42">
        <f>IF(F12=6,35,0)</f>
        <v>0</v>
      </c>
      <c r="BN12" s="42">
        <f>IF(F12=7,34,0)</f>
        <v>0</v>
      </c>
      <c r="BO12" s="42">
        <f>IF(F12=8,33,0)</f>
        <v>0</v>
      </c>
      <c r="BP12" s="42">
        <f>IF(F12=9,32,0)</f>
        <v>0</v>
      </c>
      <c r="BQ12" s="42">
        <f>IF(F12=10,31,0)</f>
        <v>0</v>
      </c>
      <c r="BR12" s="42">
        <f>IF(F12=11,30,0)</f>
        <v>0</v>
      </c>
      <c r="BS12" s="42">
        <f>IF(F12=12,29,0)</f>
        <v>0</v>
      </c>
      <c r="BT12" s="42">
        <f>IF(F12=13,28,0)</f>
        <v>0</v>
      </c>
      <c r="BU12" s="42">
        <f>IF(F12=14,27,0)</f>
        <v>0</v>
      </c>
      <c r="BV12" s="42">
        <f>IF(F12=15,26,0)</f>
        <v>0</v>
      </c>
      <c r="BW12" s="42">
        <f>IF(F12=16,25,0)</f>
        <v>0</v>
      </c>
      <c r="BX12" s="42">
        <f>IF(F12=17,24,0)</f>
        <v>0</v>
      </c>
      <c r="BY12" s="42">
        <f>IF(F12=18,23,0)</f>
        <v>0</v>
      </c>
      <c r="BZ12" s="42">
        <f>IF(F12=19,22,0)</f>
        <v>0</v>
      </c>
      <c r="CA12" s="42">
        <f>IF(F12=20,21,0)</f>
        <v>0</v>
      </c>
      <c r="CB12" s="42">
        <f>IF(F12=21,20,0)</f>
        <v>0</v>
      </c>
      <c r="CC12" s="42">
        <f>IF(F12=22,19,0)</f>
        <v>0</v>
      </c>
      <c r="CD12" s="42">
        <f>IF(F12=23,18,0)</f>
        <v>0</v>
      </c>
      <c r="CE12" s="42">
        <f>IF(F12=24,17,0)</f>
        <v>0</v>
      </c>
      <c r="CF12" s="42">
        <f>IF(F12=25,16,0)</f>
        <v>0</v>
      </c>
      <c r="CG12" s="42">
        <f>IF(F12=26,15,0)</f>
        <v>0</v>
      </c>
      <c r="CH12" s="42">
        <f>IF(F12=27,14,0)</f>
        <v>0</v>
      </c>
      <c r="CI12" s="42">
        <f>IF(F12=28,13,0)</f>
        <v>0</v>
      </c>
      <c r="CJ12" s="42">
        <f>IF(F12=29,12,0)</f>
        <v>0</v>
      </c>
      <c r="CK12" s="42">
        <f>IF(F12=30,11,0)</f>
        <v>0</v>
      </c>
      <c r="CL12" s="42">
        <f>IF(F12=31,10,0)</f>
        <v>0</v>
      </c>
      <c r="CM12" s="42">
        <f>IF(F12=32,9,0)</f>
        <v>0</v>
      </c>
      <c r="CN12" s="42">
        <f>IF(F12=33,8,0)</f>
        <v>0</v>
      </c>
      <c r="CO12" s="42">
        <f>IF(F12=34,7,0)</f>
        <v>0</v>
      </c>
      <c r="CP12" s="42">
        <f>IF(F12=35,6,0)</f>
        <v>0</v>
      </c>
      <c r="CQ12" s="42">
        <f>IF(F12=36,5,0)</f>
        <v>0</v>
      </c>
      <c r="CR12" s="42">
        <f>IF(F12=37,4,0)</f>
        <v>0</v>
      </c>
      <c r="CS12" s="42">
        <f>IF(F12=38,3,0)</f>
        <v>0</v>
      </c>
      <c r="CT12" s="42">
        <f>IF(F12=39,2,0)</f>
        <v>0</v>
      </c>
      <c r="CU12" s="42">
        <f>IF(F12=40,1,0)</f>
        <v>0</v>
      </c>
      <c r="CV12" s="42">
        <f>IF(F12&gt;20,0,0)</f>
        <v>0</v>
      </c>
      <c r="CW12" s="42">
        <f>IF(F12="сх",0,0)</f>
        <v>0</v>
      </c>
      <c r="CX12" s="42">
        <f>SUM(BH12:CW12)</f>
        <v>38</v>
      </c>
      <c r="CY12" s="42">
        <f>IF(H12=1,45,0)</f>
        <v>0</v>
      </c>
      <c r="CZ12" s="42">
        <f>IF(H12=2,42,0)</f>
        <v>0</v>
      </c>
      <c r="DA12" s="42">
        <f>IF(H12=3,40,0)</f>
        <v>0</v>
      </c>
      <c r="DB12" s="42">
        <f>IF(H12=4,38,0)</f>
        <v>38</v>
      </c>
      <c r="DC12" s="42">
        <f>IF(H12=5,36,0)</f>
        <v>0</v>
      </c>
      <c r="DD12" s="42">
        <f>IF(H12=6,35,0)</f>
        <v>0</v>
      </c>
      <c r="DE12" s="42">
        <f>IF(H12=7,34,0)</f>
        <v>0</v>
      </c>
      <c r="DF12" s="42">
        <f>IF(H12=8,33,0)</f>
        <v>0</v>
      </c>
      <c r="DG12" s="42">
        <f>IF(H12=9,32,0)</f>
        <v>0</v>
      </c>
      <c r="DH12" s="42">
        <f>IF(H12=10,31,0)</f>
        <v>0</v>
      </c>
      <c r="DI12" s="42">
        <f>IF(H12=11,30,0)</f>
        <v>0</v>
      </c>
      <c r="DJ12" s="42">
        <f>IF(H12=12,29,0)</f>
        <v>0</v>
      </c>
      <c r="DK12" s="42">
        <f>IF(H12=13,28,0)</f>
        <v>0</v>
      </c>
      <c r="DL12" s="42">
        <f>IF(H12=14,27,0)</f>
        <v>0</v>
      </c>
      <c r="DM12" s="42">
        <f>IF(H12=15,26,0)</f>
        <v>0</v>
      </c>
      <c r="DN12" s="42">
        <f>IF(H12=16,25,0)</f>
        <v>0</v>
      </c>
      <c r="DO12" s="42">
        <f>IF(H12=17,24,0)</f>
        <v>0</v>
      </c>
      <c r="DP12" s="42">
        <f>IF(H12=18,23,0)</f>
        <v>0</v>
      </c>
      <c r="DQ12" s="42">
        <f>IF(H12=19,22,0)</f>
        <v>0</v>
      </c>
      <c r="DR12" s="42">
        <f>IF(H12=20,21,0)</f>
        <v>0</v>
      </c>
      <c r="DS12" s="42">
        <f>IF(H12=21,20,0)</f>
        <v>0</v>
      </c>
      <c r="DT12" s="42">
        <f>IF(H12=22,19,0)</f>
        <v>0</v>
      </c>
      <c r="DU12" s="42">
        <f>IF(H12=23,18,0)</f>
        <v>0</v>
      </c>
      <c r="DV12" s="42">
        <f>IF(H12=24,17,0)</f>
        <v>0</v>
      </c>
      <c r="DW12" s="42">
        <f>IF(H12=25,16,0)</f>
        <v>0</v>
      </c>
      <c r="DX12" s="42">
        <f>IF(H12=26,15,0)</f>
        <v>0</v>
      </c>
      <c r="DY12" s="42">
        <f>IF(H12=27,14,0)</f>
        <v>0</v>
      </c>
      <c r="DZ12" s="42">
        <f>IF(H12=28,13,0)</f>
        <v>0</v>
      </c>
      <c r="EA12" s="42">
        <f>IF(H12=29,12,0)</f>
        <v>0</v>
      </c>
      <c r="EB12" s="42">
        <f>IF(H12=30,11,0)</f>
        <v>0</v>
      </c>
      <c r="EC12" s="42">
        <f>IF(H12=31,10,0)</f>
        <v>0</v>
      </c>
      <c r="ED12" s="42">
        <f>IF(H12=32,9,0)</f>
        <v>0</v>
      </c>
      <c r="EE12" s="42">
        <f>IF(H12=33,8,0)</f>
        <v>0</v>
      </c>
      <c r="EF12" s="42">
        <f>IF(H12=34,7,0)</f>
        <v>0</v>
      </c>
      <c r="EG12" s="42">
        <f>IF(H12=35,6,0)</f>
        <v>0</v>
      </c>
      <c r="EH12" s="42">
        <f>IF(H12=36,5,0)</f>
        <v>0</v>
      </c>
      <c r="EI12" s="42">
        <f>IF(H12=37,4,0)</f>
        <v>0</v>
      </c>
      <c r="EJ12" s="42">
        <f>IF(H12=38,3,0)</f>
        <v>0</v>
      </c>
      <c r="EK12" s="42">
        <f>IF(H12=39,2,0)</f>
        <v>0</v>
      </c>
      <c r="EL12" s="42">
        <f>IF(H12=40,1,0)</f>
        <v>0</v>
      </c>
      <c r="EM12" s="42">
        <f>IF(H12&gt;20,0,0)</f>
        <v>0</v>
      </c>
      <c r="EN12" s="42">
        <f>IF(H12="сх",0,0)</f>
        <v>0</v>
      </c>
      <c r="EO12" s="42">
        <f>SUM(CY12:EN12)</f>
        <v>38</v>
      </c>
      <c r="EP12" s="42"/>
      <c r="EQ12" s="42">
        <f>IF(F12="сх","ноль",IF(F12&gt;0,F12,"Ноль"))</f>
        <v>4</v>
      </c>
      <c r="ER12" s="42">
        <f>IF(H12="сх","ноль",IF(H12&gt;0,H12,"Ноль"))</f>
        <v>4</v>
      </c>
      <c r="ES12" s="42"/>
      <c r="ET12" s="42">
        <f>MIN(EQ12,ER12)</f>
        <v>4</v>
      </c>
      <c r="EU12" s="42" t="e">
        <f>IF(J12=#REF!,IF(H12&lt;#REF!,#REF!,EY12),#REF!)</f>
        <v>#REF!</v>
      </c>
      <c r="EV12" s="42" t="e">
        <f>IF(J12=#REF!,IF(H12&lt;#REF!,0,1))</f>
        <v>#REF!</v>
      </c>
      <c r="EW12" s="42" t="e">
        <f>IF(AND(ET12&gt;=21,ET12&lt;&gt;0),ET12,IF(J12&lt;#REF!,"СТОП",EU12+EV12))</f>
        <v>#REF!</v>
      </c>
      <c r="EX12" s="42"/>
      <c r="EY12" s="42">
        <v>15</v>
      </c>
      <c r="EZ12" s="42">
        <v>16</v>
      </c>
      <c r="FA12" s="42"/>
      <c r="FB12" s="44">
        <f>IF(F12=1,25,0)</f>
        <v>0</v>
      </c>
      <c r="FC12" s="44">
        <f>IF(F12=2,22,0)</f>
        <v>0</v>
      </c>
      <c r="FD12" s="44">
        <f>IF(F12=3,20,0)</f>
        <v>0</v>
      </c>
      <c r="FE12" s="44">
        <f>IF(F12=4,18,0)</f>
        <v>18</v>
      </c>
      <c r="FF12" s="44">
        <f>IF(F12=5,16,0)</f>
        <v>0</v>
      </c>
      <c r="FG12" s="44">
        <f>IF(F12=6,15,0)</f>
        <v>0</v>
      </c>
      <c r="FH12" s="44">
        <f>IF(F12=7,14,0)</f>
        <v>0</v>
      </c>
      <c r="FI12" s="44">
        <f>IF(F12=8,13,0)</f>
        <v>0</v>
      </c>
      <c r="FJ12" s="44">
        <f>IF(F12=9,12,0)</f>
        <v>0</v>
      </c>
      <c r="FK12" s="44">
        <f>IF(F12=10,11,0)</f>
        <v>0</v>
      </c>
      <c r="FL12" s="44">
        <f>IF(F12=11,10,0)</f>
        <v>0</v>
      </c>
      <c r="FM12" s="44">
        <f>IF(F12=12,9,0)</f>
        <v>0</v>
      </c>
      <c r="FN12" s="44">
        <f>IF(F12=13,8,0)</f>
        <v>0</v>
      </c>
      <c r="FO12" s="44">
        <f>IF(F12=14,7,0)</f>
        <v>0</v>
      </c>
      <c r="FP12" s="44">
        <f>IF(F12=15,6,0)</f>
        <v>0</v>
      </c>
      <c r="FQ12" s="44">
        <f>IF(F12=16,5,0)</f>
        <v>0</v>
      </c>
      <c r="FR12" s="44">
        <f>IF(F12=17,4,0)</f>
        <v>0</v>
      </c>
      <c r="FS12" s="44">
        <f>IF(F12=18,3,0)</f>
        <v>0</v>
      </c>
      <c r="FT12" s="44">
        <f>IF(F12=19,2,0)</f>
        <v>0</v>
      </c>
      <c r="FU12" s="44">
        <f>IF(F12=20,1,0)</f>
        <v>0</v>
      </c>
      <c r="FV12" s="44">
        <f>IF(F12&gt;20,0,0)</f>
        <v>0</v>
      </c>
      <c r="FW12" s="44">
        <f>IF(F12="сх",0,0)</f>
        <v>0</v>
      </c>
      <c r="FX12" s="44">
        <f>SUM(FB12:FW12)</f>
        <v>18</v>
      </c>
      <c r="FY12" s="44">
        <f>IF(H12=1,25,0)</f>
        <v>0</v>
      </c>
      <c r="FZ12" s="44">
        <f>IF(H12=2,22,0)</f>
        <v>0</v>
      </c>
      <c r="GA12" s="44">
        <f>IF(H12=3,20,0)</f>
        <v>0</v>
      </c>
      <c r="GB12" s="44">
        <f>IF(H12=4,18,0)</f>
        <v>18</v>
      </c>
      <c r="GC12" s="44">
        <f>IF(H12=5,16,0)</f>
        <v>0</v>
      </c>
      <c r="GD12" s="44">
        <f>IF(H12=6,15,0)</f>
        <v>0</v>
      </c>
      <c r="GE12" s="44">
        <f>IF(H12=7,14,0)</f>
        <v>0</v>
      </c>
      <c r="GF12" s="44">
        <f>IF(H12=8,13,0)</f>
        <v>0</v>
      </c>
      <c r="GG12" s="44">
        <f>IF(H12=9,12,0)</f>
        <v>0</v>
      </c>
      <c r="GH12" s="44">
        <f>IF(H12=10,11,0)</f>
        <v>0</v>
      </c>
      <c r="GI12" s="44">
        <f>IF(H12=11,10,0)</f>
        <v>0</v>
      </c>
      <c r="GJ12" s="44">
        <f>IF(H12=12,9,0)</f>
        <v>0</v>
      </c>
      <c r="GK12" s="44">
        <f>IF(H12=13,8,0)</f>
        <v>0</v>
      </c>
      <c r="GL12" s="44">
        <f>IF(H12=14,7,0)</f>
        <v>0</v>
      </c>
      <c r="GM12" s="44">
        <f>IF(H12=15,6,0)</f>
        <v>0</v>
      </c>
      <c r="GN12" s="44">
        <f>IF(H12=16,5,0)</f>
        <v>0</v>
      </c>
      <c r="GO12" s="44">
        <f>IF(H12=17,4,0)</f>
        <v>0</v>
      </c>
      <c r="GP12" s="44">
        <f>IF(H12=18,3,0)</f>
        <v>0</v>
      </c>
      <c r="GQ12" s="44">
        <f>IF(H12=19,2,0)</f>
        <v>0</v>
      </c>
      <c r="GR12" s="44">
        <f>IF(H12=20,1,0)</f>
        <v>0</v>
      </c>
      <c r="GS12" s="44">
        <f>IF(H12&gt;20,0,0)</f>
        <v>0</v>
      </c>
      <c r="GT12" s="44">
        <f>IF(H12="сх",0,0)</f>
        <v>0</v>
      </c>
      <c r="GU12" s="44">
        <f>SUM(FY12:GT12)</f>
        <v>18</v>
      </c>
      <c r="GV12" s="44">
        <f>IF(F12=1,100,0)</f>
        <v>0</v>
      </c>
      <c r="GW12" s="44">
        <f>IF(F12=2,98,0)</f>
        <v>0</v>
      </c>
      <c r="GX12" s="44">
        <f>IF(F12=3,95,0)</f>
        <v>0</v>
      </c>
      <c r="GY12" s="44">
        <f>IF(F12=4,93,0)</f>
        <v>93</v>
      </c>
      <c r="GZ12" s="44">
        <f>IF(F12=5,90,0)</f>
        <v>0</v>
      </c>
      <c r="HA12" s="44">
        <f>IF(F12=6,88,0)</f>
        <v>0</v>
      </c>
      <c r="HB12" s="44">
        <f>IF(F12=7,85,0)</f>
        <v>0</v>
      </c>
      <c r="HC12" s="44">
        <f>IF(F12=8,83,0)</f>
        <v>0</v>
      </c>
      <c r="HD12" s="44">
        <f>IF(F12=9,80,0)</f>
        <v>0</v>
      </c>
      <c r="HE12" s="44">
        <f>IF(F12=10,78,0)</f>
        <v>0</v>
      </c>
      <c r="HF12" s="44">
        <f>IF(F12=11,75,0)</f>
        <v>0</v>
      </c>
      <c r="HG12" s="44">
        <f>IF(F12=12,73,0)</f>
        <v>0</v>
      </c>
      <c r="HH12" s="44">
        <f>IF(F12=13,70,0)</f>
        <v>0</v>
      </c>
      <c r="HI12" s="44">
        <f>IF(F12=14,68,0)</f>
        <v>0</v>
      </c>
      <c r="HJ12" s="44">
        <f>IF(F12=15,65,0)</f>
        <v>0</v>
      </c>
      <c r="HK12" s="44">
        <f>IF(F12=16,63,0)</f>
        <v>0</v>
      </c>
      <c r="HL12" s="44">
        <f>IF(F12=17,60,0)</f>
        <v>0</v>
      </c>
      <c r="HM12" s="44">
        <f>IF(F12=18,58,0)</f>
        <v>0</v>
      </c>
      <c r="HN12" s="44">
        <f>IF(F12=19,55,0)</f>
        <v>0</v>
      </c>
      <c r="HO12" s="44">
        <f>IF(F12=20,53,0)</f>
        <v>0</v>
      </c>
      <c r="HP12" s="44">
        <f>IF(F12&gt;20,0,0)</f>
        <v>0</v>
      </c>
      <c r="HQ12" s="44">
        <f>IF(F12="сх",0,0)</f>
        <v>0</v>
      </c>
      <c r="HR12" s="44">
        <f>SUM(GV12:HQ12)</f>
        <v>93</v>
      </c>
      <c r="HS12" s="44">
        <f>IF(H12=1,100,0)</f>
        <v>0</v>
      </c>
      <c r="HT12" s="44">
        <f>IF(H12=2,98,0)</f>
        <v>0</v>
      </c>
      <c r="HU12" s="44">
        <f>IF(H12=3,95,0)</f>
        <v>0</v>
      </c>
      <c r="HV12" s="44">
        <f>IF(H12=4,93,0)</f>
        <v>93</v>
      </c>
      <c r="HW12" s="44">
        <f>IF(H12=5,90,0)</f>
        <v>0</v>
      </c>
      <c r="HX12" s="44">
        <f>IF(H12=6,88,0)</f>
        <v>0</v>
      </c>
      <c r="HY12" s="44">
        <f>IF(H12=7,85,0)</f>
        <v>0</v>
      </c>
      <c r="HZ12" s="44">
        <f>IF(H12=8,83,0)</f>
        <v>0</v>
      </c>
      <c r="IA12" s="44">
        <f>IF(H12=9,80,0)</f>
        <v>0</v>
      </c>
      <c r="IB12" s="44">
        <f>IF(H12=10,78,0)</f>
        <v>0</v>
      </c>
      <c r="IC12" s="44">
        <f>IF(H12=11,75,0)</f>
        <v>0</v>
      </c>
      <c r="ID12" s="44">
        <f>IF(H12=12,73,0)</f>
        <v>0</v>
      </c>
      <c r="IE12" s="44">
        <f>IF(H12=13,70,0)</f>
        <v>0</v>
      </c>
      <c r="IF12" s="44">
        <f>IF(H12=14,68,0)</f>
        <v>0</v>
      </c>
      <c r="IG12" s="44">
        <f>IF(H12=15,65,0)</f>
        <v>0</v>
      </c>
      <c r="IH12" s="44">
        <f>IF(H12=16,63,0)</f>
        <v>0</v>
      </c>
      <c r="II12" s="44">
        <f>IF(H12=17,60,0)</f>
        <v>0</v>
      </c>
      <c r="IJ12" s="44">
        <f>IF(H12=18,58,0)</f>
        <v>0</v>
      </c>
      <c r="IK12" s="44">
        <f>IF(H12=19,55,0)</f>
        <v>0</v>
      </c>
      <c r="IL12" s="44">
        <f>IF(H12=20,53,0)</f>
        <v>0</v>
      </c>
      <c r="IM12" s="44">
        <f>IF(H12&gt;20,0,0)</f>
        <v>0</v>
      </c>
      <c r="IN12" s="44">
        <f>IF(H12="сх",0,0)</f>
        <v>0</v>
      </c>
      <c r="IO12" s="44">
        <f>SUM(HS12:IN12)</f>
        <v>93</v>
      </c>
      <c r="IP12" s="42"/>
      <c r="IQ12" s="42"/>
      <c r="IR12" s="42"/>
      <c r="IS12" s="42"/>
      <c r="IT12" s="42"/>
      <c r="IU12" s="42"/>
      <c r="IV12" s="70"/>
      <c r="IW12" s="71"/>
    </row>
    <row r="13" spans="1:257" s="3" customFormat="1" ht="178.5" customHeight="1" thickBot="1" x14ac:dyDescent="2">
      <c r="A13" s="56">
        <v>5</v>
      </c>
      <c r="B13" s="98">
        <v>97</v>
      </c>
      <c r="C13" s="75" t="s">
        <v>163</v>
      </c>
      <c r="D13" s="75" t="s">
        <v>161</v>
      </c>
      <c r="E13" s="60"/>
      <c r="F13" s="46">
        <v>3</v>
      </c>
      <c r="G13" s="39">
        <f>AJ13</f>
        <v>20</v>
      </c>
      <c r="H13" s="47">
        <v>6</v>
      </c>
      <c r="I13" s="39">
        <f>BG13</f>
        <v>15</v>
      </c>
      <c r="J13" s="45">
        <f>SUM(G13+I13)</f>
        <v>35</v>
      </c>
      <c r="K13" s="41">
        <f>G13+I13</f>
        <v>35</v>
      </c>
      <c r="L13" s="42"/>
      <c r="M13" s="43"/>
      <c r="N13" s="42">
        <f>IF(F13=1,25,0)</f>
        <v>0</v>
      </c>
      <c r="O13" s="42">
        <f>IF(F13=2,22,0)</f>
        <v>0</v>
      </c>
      <c r="P13" s="42">
        <f>IF(F13=3,20,0)</f>
        <v>20</v>
      </c>
      <c r="Q13" s="42">
        <f>IF(F13=4,18,0)</f>
        <v>0</v>
      </c>
      <c r="R13" s="42">
        <f>IF(F13=5,16,0)</f>
        <v>0</v>
      </c>
      <c r="S13" s="42">
        <f>IF(F13=6,15,0)</f>
        <v>0</v>
      </c>
      <c r="T13" s="42">
        <f>IF(F13=7,14,0)</f>
        <v>0</v>
      </c>
      <c r="U13" s="42">
        <f>IF(F13=8,13,0)</f>
        <v>0</v>
      </c>
      <c r="V13" s="42">
        <f>IF(F13=9,12,0)</f>
        <v>0</v>
      </c>
      <c r="W13" s="42">
        <f>IF(F13=10,11,0)</f>
        <v>0</v>
      </c>
      <c r="X13" s="42">
        <f>IF(F13=11,10,0)</f>
        <v>0</v>
      </c>
      <c r="Y13" s="42">
        <f>IF(F13=12,9,0)</f>
        <v>0</v>
      </c>
      <c r="Z13" s="42">
        <f>IF(F13=13,8,0)</f>
        <v>0</v>
      </c>
      <c r="AA13" s="42">
        <f>IF(F13=14,7,0)</f>
        <v>0</v>
      </c>
      <c r="AB13" s="42">
        <f>IF(F13=15,6,0)</f>
        <v>0</v>
      </c>
      <c r="AC13" s="42">
        <f>IF(F13=16,5,0)</f>
        <v>0</v>
      </c>
      <c r="AD13" s="42">
        <f>IF(F13=17,4,0)</f>
        <v>0</v>
      </c>
      <c r="AE13" s="42">
        <f>IF(F13=18,3,0)</f>
        <v>0</v>
      </c>
      <c r="AF13" s="42">
        <f>IF(F13=19,2,0)</f>
        <v>0</v>
      </c>
      <c r="AG13" s="42">
        <f>IF(F13=20,1,0)</f>
        <v>0</v>
      </c>
      <c r="AH13" s="42">
        <f>IF(F13&gt;20,0,0)</f>
        <v>0</v>
      </c>
      <c r="AI13" s="42">
        <f>IF(F13="сх",0,0)</f>
        <v>0</v>
      </c>
      <c r="AJ13" s="42">
        <f>SUM(N13:AH13)</f>
        <v>20</v>
      </c>
      <c r="AK13" s="42">
        <f>IF(H13=1,25,0)</f>
        <v>0</v>
      </c>
      <c r="AL13" s="42">
        <f>IF(H13=2,22,0)</f>
        <v>0</v>
      </c>
      <c r="AM13" s="42">
        <f>IF(H13=3,20,0)</f>
        <v>0</v>
      </c>
      <c r="AN13" s="42">
        <f>IF(H13=4,18,0)</f>
        <v>0</v>
      </c>
      <c r="AO13" s="42">
        <f>IF(H13=5,16,0)</f>
        <v>0</v>
      </c>
      <c r="AP13" s="42">
        <f>IF(H13=6,15,0)</f>
        <v>15</v>
      </c>
      <c r="AQ13" s="42">
        <f>IF(H13=7,14,0)</f>
        <v>0</v>
      </c>
      <c r="AR13" s="42">
        <f>IF(H13=8,13,0)</f>
        <v>0</v>
      </c>
      <c r="AS13" s="42">
        <f>IF(H13=9,12,0)</f>
        <v>0</v>
      </c>
      <c r="AT13" s="42">
        <f>IF(H13=10,11,0)</f>
        <v>0</v>
      </c>
      <c r="AU13" s="42">
        <f>IF(H13=11,10,0)</f>
        <v>0</v>
      </c>
      <c r="AV13" s="42">
        <f>IF(H13=12,9,0)</f>
        <v>0</v>
      </c>
      <c r="AW13" s="42">
        <f>IF(H13=13,8,0)</f>
        <v>0</v>
      </c>
      <c r="AX13" s="42">
        <f>IF(H13=14,7,0)</f>
        <v>0</v>
      </c>
      <c r="AY13" s="42">
        <f>IF(H13=15,6,0)</f>
        <v>0</v>
      </c>
      <c r="AZ13" s="42">
        <f>IF(H13=16,5,0)</f>
        <v>0</v>
      </c>
      <c r="BA13" s="42">
        <f>IF(H13=17,4,0)</f>
        <v>0</v>
      </c>
      <c r="BB13" s="42">
        <f>IF(H13=18,3,0)</f>
        <v>0</v>
      </c>
      <c r="BC13" s="42">
        <f>IF(H13=19,2,0)</f>
        <v>0</v>
      </c>
      <c r="BD13" s="42">
        <f>IF(H13=20,1,0)</f>
        <v>0</v>
      </c>
      <c r="BE13" s="42">
        <f>IF(H13&gt;20,0,0)</f>
        <v>0</v>
      </c>
      <c r="BF13" s="42">
        <f>IF(H13="сх",0,0)</f>
        <v>0</v>
      </c>
      <c r="BG13" s="42">
        <f>SUM(AK13:BE13)</f>
        <v>15</v>
      </c>
      <c r="BH13" s="42">
        <f>IF(F13=1,45,0)</f>
        <v>0</v>
      </c>
      <c r="BI13" s="42">
        <f>IF(F13=2,42,0)</f>
        <v>0</v>
      </c>
      <c r="BJ13" s="42">
        <f>IF(F13=3,40,0)</f>
        <v>40</v>
      </c>
      <c r="BK13" s="42">
        <f>IF(F13=4,38,0)</f>
        <v>0</v>
      </c>
      <c r="BL13" s="42">
        <f>IF(F13=5,36,0)</f>
        <v>0</v>
      </c>
      <c r="BM13" s="42">
        <f>IF(F13=6,35,0)</f>
        <v>0</v>
      </c>
      <c r="BN13" s="42">
        <f>IF(F13=7,34,0)</f>
        <v>0</v>
      </c>
      <c r="BO13" s="42">
        <f>IF(F13=8,33,0)</f>
        <v>0</v>
      </c>
      <c r="BP13" s="42">
        <f>IF(F13=9,32,0)</f>
        <v>0</v>
      </c>
      <c r="BQ13" s="42">
        <f>IF(F13=10,31,0)</f>
        <v>0</v>
      </c>
      <c r="BR13" s="42">
        <f>IF(F13=11,30,0)</f>
        <v>0</v>
      </c>
      <c r="BS13" s="42">
        <f>IF(F13=12,29,0)</f>
        <v>0</v>
      </c>
      <c r="BT13" s="42">
        <f>IF(F13=13,28,0)</f>
        <v>0</v>
      </c>
      <c r="BU13" s="42">
        <f>IF(F13=14,27,0)</f>
        <v>0</v>
      </c>
      <c r="BV13" s="42">
        <f>IF(F13=15,26,0)</f>
        <v>0</v>
      </c>
      <c r="BW13" s="42">
        <f>IF(F13=16,25,0)</f>
        <v>0</v>
      </c>
      <c r="BX13" s="42">
        <f>IF(F13=17,24,0)</f>
        <v>0</v>
      </c>
      <c r="BY13" s="42">
        <f>IF(F13=18,23,0)</f>
        <v>0</v>
      </c>
      <c r="BZ13" s="42">
        <f>IF(F13=19,22,0)</f>
        <v>0</v>
      </c>
      <c r="CA13" s="42">
        <f>IF(F13=20,21,0)</f>
        <v>0</v>
      </c>
      <c r="CB13" s="42">
        <f>IF(F13=21,20,0)</f>
        <v>0</v>
      </c>
      <c r="CC13" s="42">
        <f>IF(F13=22,19,0)</f>
        <v>0</v>
      </c>
      <c r="CD13" s="42">
        <f>IF(F13=23,18,0)</f>
        <v>0</v>
      </c>
      <c r="CE13" s="42">
        <f>IF(F13=24,17,0)</f>
        <v>0</v>
      </c>
      <c r="CF13" s="42">
        <f>IF(F13=25,16,0)</f>
        <v>0</v>
      </c>
      <c r="CG13" s="42">
        <f>IF(F13=26,15,0)</f>
        <v>0</v>
      </c>
      <c r="CH13" s="42">
        <f>IF(F13=27,14,0)</f>
        <v>0</v>
      </c>
      <c r="CI13" s="42">
        <f>IF(F13=28,13,0)</f>
        <v>0</v>
      </c>
      <c r="CJ13" s="42">
        <f>IF(F13=29,12,0)</f>
        <v>0</v>
      </c>
      <c r="CK13" s="42">
        <f>IF(F13=30,11,0)</f>
        <v>0</v>
      </c>
      <c r="CL13" s="42">
        <f>IF(F13=31,10,0)</f>
        <v>0</v>
      </c>
      <c r="CM13" s="42">
        <f>IF(F13=32,9,0)</f>
        <v>0</v>
      </c>
      <c r="CN13" s="42">
        <f>IF(F13=33,8,0)</f>
        <v>0</v>
      </c>
      <c r="CO13" s="42">
        <f>IF(F13=34,7,0)</f>
        <v>0</v>
      </c>
      <c r="CP13" s="42">
        <f>IF(F13=35,6,0)</f>
        <v>0</v>
      </c>
      <c r="CQ13" s="42">
        <f>IF(F13=36,5,0)</f>
        <v>0</v>
      </c>
      <c r="CR13" s="42">
        <f>IF(F13=37,4,0)</f>
        <v>0</v>
      </c>
      <c r="CS13" s="42">
        <f>IF(F13=38,3,0)</f>
        <v>0</v>
      </c>
      <c r="CT13" s="42">
        <f>IF(F13=39,2,0)</f>
        <v>0</v>
      </c>
      <c r="CU13" s="42">
        <f>IF(F13=40,1,0)</f>
        <v>0</v>
      </c>
      <c r="CV13" s="42">
        <f>IF(F13&gt;20,0,0)</f>
        <v>0</v>
      </c>
      <c r="CW13" s="42">
        <f>IF(F13="сх",0,0)</f>
        <v>0</v>
      </c>
      <c r="CX13" s="42">
        <f>SUM(BH13:CW13)</f>
        <v>40</v>
      </c>
      <c r="CY13" s="42">
        <f>IF(H13=1,45,0)</f>
        <v>0</v>
      </c>
      <c r="CZ13" s="42">
        <f>IF(H13=2,42,0)</f>
        <v>0</v>
      </c>
      <c r="DA13" s="42">
        <f>IF(H13=3,40,0)</f>
        <v>0</v>
      </c>
      <c r="DB13" s="42">
        <f>IF(H13=4,38,0)</f>
        <v>0</v>
      </c>
      <c r="DC13" s="42">
        <f>IF(H13=5,36,0)</f>
        <v>0</v>
      </c>
      <c r="DD13" s="42">
        <f>IF(H13=6,35,0)</f>
        <v>35</v>
      </c>
      <c r="DE13" s="42">
        <f>IF(H13=7,34,0)</f>
        <v>0</v>
      </c>
      <c r="DF13" s="42">
        <f>IF(H13=8,33,0)</f>
        <v>0</v>
      </c>
      <c r="DG13" s="42">
        <f>IF(H13=9,32,0)</f>
        <v>0</v>
      </c>
      <c r="DH13" s="42">
        <f>IF(H13=10,31,0)</f>
        <v>0</v>
      </c>
      <c r="DI13" s="42">
        <f>IF(H13=11,30,0)</f>
        <v>0</v>
      </c>
      <c r="DJ13" s="42">
        <f>IF(H13=12,29,0)</f>
        <v>0</v>
      </c>
      <c r="DK13" s="42">
        <f>IF(H13=13,28,0)</f>
        <v>0</v>
      </c>
      <c r="DL13" s="42">
        <f>IF(H13=14,27,0)</f>
        <v>0</v>
      </c>
      <c r="DM13" s="42">
        <f>IF(H13=15,26,0)</f>
        <v>0</v>
      </c>
      <c r="DN13" s="42">
        <f>IF(H13=16,25,0)</f>
        <v>0</v>
      </c>
      <c r="DO13" s="42">
        <f>IF(H13=17,24,0)</f>
        <v>0</v>
      </c>
      <c r="DP13" s="42">
        <f>IF(H13=18,23,0)</f>
        <v>0</v>
      </c>
      <c r="DQ13" s="42">
        <f>IF(H13=19,22,0)</f>
        <v>0</v>
      </c>
      <c r="DR13" s="42">
        <f>IF(H13=20,21,0)</f>
        <v>0</v>
      </c>
      <c r="DS13" s="42">
        <f>IF(H13=21,20,0)</f>
        <v>0</v>
      </c>
      <c r="DT13" s="42">
        <f>IF(H13=22,19,0)</f>
        <v>0</v>
      </c>
      <c r="DU13" s="42">
        <f>IF(H13=23,18,0)</f>
        <v>0</v>
      </c>
      <c r="DV13" s="42">
        <f>IF(H13=24,17,0)</f>
        <v>0</v>
      </c>
      <c r="DW13" s="42">
        <f>IF(H13=25,16,0)</f>
        <v>0</v>
      </c>
      <c r="DX13" s="42">
        <f>IF(H13=26,15,0)</f>
        <v>0</v>
      </c>
      <c r="DY13" s="42">
        <f>IF(H13=27,14,0)</f>
        <v>0</v>
      </c>
      <c r="DZ13" s="42">
        <f>IF(H13=28,13,0)</f>
        <v>0</v>
      </c>
      <c r="EA13" s="42">
        <f>IF(H13=29,12,0)</f>
        <v>0</v>
      </c>
      <c r="EB13" s="42">
        <f>IF(H13=30,11,0)</f>
        <v>0</v>
      </c>
      <c r="EC13" s="42">
        <f>IF(H13=31,10,0)</f>
        <v>0</v>
      </c>
      <c r="ED13" s="42">
        <f>IF(H13=32,9,0)</f>
        <v>0</v>
      </c>
      <c r="EE13" s="42">
        <f>IF(H13=33,8,0)</f>
        <v>0</v>
      </c>
      <c r="EF13" s="42">
        <f>IF(H13=34,7,0)</f>
        <v>0</v>
      </c>
      <c r="EG13" s="42">
        <f>IF(H13=35,6,0)</f>
        <v>0</v>
      </c>
      <c r="EH13" s="42">
        <f>IF(H13=36,5,0)</f>
        <v>0</v>
      </c>
      <c r="EI13" s="42">
        <f>IF(H13=37,4,0)</f>
        <v>0</v>
      </c>
      <c r="EJ13" s="42">
        <f>IF(H13=38,3,0)</f>
        <v>0</v>
      </c>
      <c r="EK13" s="42">
        <f>IF(H13=39,2,0)</f>
        <v>0</v>
      </c>
      <c r="EL13" s="42">
        <f>IF(H13=40,1,0)</f>
        <v>0</v>
      </c>
      <c r="EM13" s="42">
        <f>IF(H13&gt;20,0,0)</f>
        <v>0</v>
      </c>
      <c r="EN13" s="42">
        <f>IF(H13="сх",0,0)</f>
        <v>0</v>
      </c>
      <c r="EO13" s="42">
        <f>SUM(CY13:EN13)</f>
        <v>35</v>
      </c>
      <c r="EP13" s="42"/>
      <c r="EQ13" s="42">
        <f>IF(F13="сх","ноль",IF(F13&gt;0,F13,"Ноль"))</f>
        <v>3</v>
      </c>
      <c r="ER13" s="42">
        <f>IF(H13="сх","ноль",IF(H13&gt;0,H13,"Ноль"))</f>
        <v>6</v>
      </c>
      <c r="ES13" s="42"/>
      <c r="ET13" s="42">
        <f>MIN(EQ13,ER13)</f>
        <v>3</v>
      </c>
      <c r="EU13" s="42" t="e">
        <f>IF(J13=#REF!,IF(H13&lt;#REF!,#REF!,EY13),#REF!)</f>
        <v>#REF!</v>
      </c>
      <c r="EV13" s="42" t="e">
        <f>IF(J13=#REF!,IF(H13&lt;#REF!,0,1))</f>
        <v>#REF!</v>
      </c>
      <c r="EW13" s="42" t="e">
        <f>IF(AND(ET13&gt;=21,ET13&lt;&gt;0),ET13,IF(J13&lt;#REF!,"СТОП",EU13+EV13))</f>
        <v>#REF!</v>
      </c>
      <c r="EX13" s="42"/>
      <c r="EY13" s="42">
        <v>15</v>
      </c>
      <c r="EZ13" s="42">
        <v>16</v>
      </c>
      <c r="FA13" s="42"/>
      <c r="FB13" s="44">
        <f>IF(F13=1,25,0)</f>
        <v>0</v>
      </c>
      <c r="FC13" s="44">
        <f>IF(F13=2,22,0)</f>
        <v>0</v>
      </c>
      <c r="FD13" s="44">
        <f>IF(F13=3,20,0)</f>
        <v>20</v>
      </c>
      <c r="FE13" s="44">
        <f>IF(F13=4,18,0)</f>
        <v>0</v>
      </c>
      <c r="FF13" s="44">
        <f>IF(F13=5,16,0)</f>
        <v>0</v>
      </c>
      <c r="FG13" s="44">
        <f>IF(F13=6,15,0)</f>
        <v>0</v>
      </c>
      <c r="FH13" s="44">
        <f>IF(F13=7,14,0)</f>
        <v>0</v>
      </c>
      <c r="FI13" s="44">
        <f>IF(F13=8,13,0)</f>
        <v>0</v>
      </c>
      <c r="FJ13" s="44">
        <f>IF(F13=9,12,0)</f>
        <v>0</v>
      </c>
      <c r="FK13" s="44">
        <f>IF(F13=10,11,0)</f>
        <v>0</v>
      </c>
      <c r="FL13" s="44">
        <f>IF(F13=11,10,0)</f>
        <v>0</v>
      </c>
      <c r="FM13" s="44">
        <f>IF(F13=12,9,0)</f>
        <v>0</v>
      </c>
      <c r="FN13" s="44">
        <f>IF(F13=13,8,0)</f>
        <v>0</v>
      </c>
      <c r="FO13" s="44">
        <f>IF(F13=14,7,0)</f>
        <v>0</v>
      </c>
      <c r="FP13" s="44">
        <f>IF(F13=15,6,0)</f>
        <v>0</v>
      </c>
      <c r="FQ13" s="44">
        <f>IF(F13=16,5,0)</f>
        <v>0</v>
      </c>
      <c r="FR13" s="44">
        <f>IF(F13=17,4,0)</f>
        <v>0</v>
      </c>
      <c r="FS13" s="44">
        <f>IF(F13=18,3,0)</f>
        <v>0</v>
      </c>
      <c r="FT13" s="44">
        <f>IF(F13=19,2,0)</f>
        <v>0</v>
      </c>
      <c r="FU13" s="44">
        <f>IF(F13=20,1,0)</f>
        <v>0</v>
      </c>
      <c r="FV13" s="44">
        <f>IF(F13&gt;20,0,0)</f>
        <v>0</v>
      </c>
      <c r="FW13" s="44">
        <f>IF(F13="сх",0,0)</f>
        <v>0</v>
      </c>
      <c r="FX13" s="44">
        <f>SUM(FB13:FW13)</f>
        <v>20</v>
      </c>
      <c r="FY13" s="44">
        <f>IF(H13=1,25,0)</f>
        <v>0</v>
      </c>
      <c r="FZ13" s="44">
        <f>IF(H13=2,22,0)</f>
        <v>0</v>
      </c>
      <c r="GA13" s="44">
        <f>IF(H13=3,20,0)</f>
        <v>0</v>
      </c>
      <c r="GB13" s="44">
        <f>IF(H13=4,18,0)</f>
        <v>0</v>
      </c>
      <c r="GC13" s="44">
        <f>IF(H13=5,16,0)</f>
        <v>0</v>
      </c>
      <c r="GD13" s="44">
        <f>IF(H13=6,15,0)</f>
        <v>15</v>
      </c>
      <c r="GE13" s="44">
        <f>IF(H13=7,14,0)</f>
        <v>0</v>
      </c>
      <c r="GF13" s="44">
        <f>IF(H13=8,13,0)</f>
        <v>0</v>
      </c>
      <c r="GG13" s="44">
        <f>IF(H13=9,12,0)</f>
        <v>0</v>
      </c>
      <c r="GH13" s="44">
        <f>IF(H13=10,11,0)</f>
        <v>0</v>
      </c>
      <c r="GI13" s="44">
        <f>IF(H13=11,10,0)</f>
        <v>0</v>
      </c>
      <c r="GJ13" s="44">
        <f>IF(H13=12,9,0)</f>
        <v>0</v>
      </c>
      <c r="GK13" s="44">
        <f>IF(H13=13,8,0)</f>
        <v>0</v>
      </c>
      <c r="GL13" s="44">
        <f>IF(H13=14,7,0)</f>
        <v>0</v>
      </c>
      <c r="GM13" s="44">
        <f>IF(H13=15,6,0)</f>
        <v>0</v>
      </c>
      <c r="GN13" s="44">
        <f>IF(H13=16,5,0)</f>
        <v>0</v>
      </c>
      <c r="GO13" s="44">
        <f>IF(H13=17,4,0)</f>
        <v>0</v>
      </c>
      <c r="GP13" s="44">
        <f>IF(H13=18,3,0)</f>
        <v>0</v>
      </c>
      <c r="GQ13" s="44">
        <f>IF(H13=19,2,0)</f>
        <v>0</v>
      </c>
      <c r="GR13" s="44">
        <f>IF(H13=20,1,0)</f>
        <v>0</v>
      </c>
      <c r="GS13" s="44">
        <f>IF(H13&gt;20,0,0)</f>
        <v>0</v>
      </c>
      <c r="GT13" s="44">
        <f>IF(H13="сх",0,0)</f>
        <v>0</v>
      </c>
      <c r="GU13" s="44">
        <f>SUM(FY13:GT13)</f>
        <v>15</v>
      </c>
      <c r="GV13" s="44">
        <f>IF(F13=1,100,0)</f>
        <v>0</v>
      </c>
      <c r="GW13" s="44">
        <f>IF(F13=2,98,0)</f>
        <v>0</v>
      </c>
      <c r="GX13" s="44">
        <f>IF(F13=3,95,0)</f>
        <v>95</v>
      </c>
      <c r="GY13" s="44">
        <f>IF(F13=4,93,0)</f>
        <v>0</v>
      </c>
      <c r="GZ13" s="44">
        <f>IF(F13=5,90,0)</f>
        <v>0</v>
      </c>
      <c r="HA13" s="44">
        <f>IF(F13=6,88,0)</f>
        <v>0</v>
      </c>
      <c r="HB13" s="44">
        <f>IF(F13=7,85,0)</f>
        <v>0</v>
      </c>
      <c r="HC13" s="44">
        <f>IF(F13=8,83,0)</f>
        <v>0</v>
      </c>
      <c r="HD13" s="44">
        <f>IF(F13=9,80,0)</f>
        <v>0</v>
      </c>
      <c r="HE13" s="44">
        <f>IF(F13=10,78,0)</f>
        <v>0</v>
      </c>
      <c r="HF13" s="44">
        <f>IF(F13=11,75,0)</f>
        <v>0</v>
      </c>
      <c r="HG13" s="44">
        <f>IF(F13=12,73,0)</f>
        <v>0</v>
      </c>
      <c r="HH13" s="44">
        <f>IF(F13=13,70,0)</f>
        <v>0</v>
      </c>
      <c r="HI13" s="44">
        <f>IF(F13=14,68,0)</f>
        <v>0</v>
      </c>
      <c r="HJ13" s="44">
        <f>IF(F13=15,65,0)</f>
        <v>0</v>
      </c>
      <c r="HK13" s="44">
        <f>IF(F13=16,63,0)</f>
        <v>0</v>
      </c>
      <c r="HL13" s="44">
        <f>IF(F13=17,60,0)</f>
        <v>0</v>
      </c>
      <c r="HM13" s="44">
        <f>IF(F13=18,58,0)</f>
        <v>0</v>
      </c>
      <c r="HN13" s="44">
        <f>IF(F13=19,55,0)</f>
        <v>0</v>
      </c>
      <c r="HO13" s="44">
        <f>IF(F13=20,53,0)</f>
        <v>0</v>
      </c>
      <c r="HP13" s="44">
        <f>IF(F13&gt;20,0,0)</f>
        <v>0</v>
      </c>
      <c r="HQ13" s="44">
        <f>IF(F13="сх",0,0)</f>
        <v>0</v>
      </c>
      <c r="HR13" s="44">
        <f>SUM(GV13:HQ13)</f>
        <v>95</v>
      </c>
      <c r="HS13" s="44">
        <f>IF(H13=1,100,0)</f>
        <v>0</v>
      </c>
      <c r="HT13" s="44">
        <f>IF(H13=2,98,0)</f>
        <v>0</v>
      </c>
      <c r="HU13" s="44">
        <f>IF(H13=3,95,0)</f>
        <v>0</v>
      </c>
      <c r="HV13" s="44">
        <f>IF(H13=4,93,0)</f>
        <v>0</v>
      </c>
      <c r="HW13" s="44">
        <f>IF(H13=5,90,0)</f>
        <v>0</v>
      </c>
      <c r="HX13" s="44">
        <f>IF(H13=6,88,0)</f>
        <v>88</v>
      </c>
      <c r="HY13" s="44">
        <f>IF(H13=7,85,0)</f>
        <v>0</v>
      </c>
      <c r="HZ13" s="44">
        <f>IF(H13=8,83,0)</f>
        <v>0</v>
      </c>
      <c r="IA13" s="44">
        <f>IF(H13=9,80,0)</f>
        <v>0</v>
      </c>
      <c r="IB13" s="44">
        <f>IF(H13=10,78,0)</f>
        <v>0</v>
      </c>
      <c r="IC13" s="44">
        <f>IF(H13=11,75,0)</f>
        <v>0</v>
      </c>
      <c r="ID13" s="44">
        <f>IF(H13=12,73,0)</f>
        <v>0</v>
      </c>
      <c r="IE13" s="44">
        <f>IF(H13=13,70,0)</f>
        <v>0</v>
      </c>
      <c r="IF13" s="44">
        <f>IF(H13=14,68,0)</f>
        <v>0</v>
      </c>
      <c r="IG13" s="44">
        <f>IF(H13=15,65,0)</f>
        <v>0</v>
      </c>
      <c r="IH13" s="44">
        <f>IF(H13=16,63,0)</f>
        <v>0</v>
      </c>
      <c r="II13" s="44">
        <f>IF(H13=17,60,0)</f>
        <v>0</v>
      </c>
      <c r="IJ13" s="44">
        <f>IF(H13=18,58,0)</f>
        <v>0</v>
      </c>
      <c r="IK13" s="44">
        <f>IF(H13=19,55,0)</f>
        <v>0</v>
      </c>
      <c r="IL13" s="44">
        <f>IF(H13=20,53,0)</f>
        <v>0</v>
      </c>
      <c r="IM13" s="44">
        <f>IF(H13&gt;20,0,0)</f>
        <v>0</v>
      </c>
      <c r="IN13" s="44">
        <f>IF(H13="сх",0,0)</f>
        <v>0</v>
      </c>
      <c r="IO13" s="44">
        <f>SUM(HS13:IN13)</f>
        <v>88</v>
      </c>
      <c r="IP13" s="42"/>
      <c r="IQ13" s="42"/>
      <c r="IR13" s="42"/>
      <c r="IS13" s="42"/>
      <c r="IT13" s="42"/>
      <c r="IU13" s="42"/>
      <c r="IV13" s="70"/>
      <c r="IW13" s="71"/>
    </row>
    <row r="14" spans="1:257" s="3" customFormat="1" ht="115.2" thickBot="1" x14ac:dyDescent="2">
      <c r="A14" s="72">
        <v>6</v>
      </c>
      <c r="B14" s="98">
        <v>188</v>
      </c>
      <c r="C14" s="73" t="s">
        <v>170</v>
      </c>
      <c r="D14" s="73" t="s">
        <v>123</v>
      </c>
      <c r="E14" s="60"/>
      <c r="F14" s="46">
        <v>5</v>
      </c>
      <c r="G14" s="39">
        <f>AJ14</f>
        <v>16</v>
      </c>
      <c r="H14" s="47">
        <v>8</v>
      </c>
      <c r="I14" s="39">
        <f>BG14</f>
        <v>13</v>
      </c>
      <c r="J14" s="45">
        <f>SUM(G14+I14)</f>
        <v>29</v>
      </c>
      <c r="K14" s="41">
        <f>G14+I14</f>
        <v>29</v>
      </c>
      <c r="L14" s="42"/>
      <c r="M14" s="43"/>
      <c r="N14" s="42">
        <f>IF(F14=1,25,0)</f>
        <v>0</v>
      </c>
      <c r="O14" s="42">
        <f>IF(F14=2,22,0)</f>
        <v>0</v>
      </c>
      <c r="P14" s="42">
        <f>IF(F14=3,20,0)</f>
        <v>0</v>
      </c>
      <c r="Q14" s="42">
        <f>IF(F14=4,18,0)</f>
        <v>0</v>
      </c>
      <c r="R14" s="42">
        <f>IF(F14=5,16,0)</f>
        <v>16</v>
      </c>
      <c r="S14" s="42">
        <f>IF(F14=6,15,0)</f>
        <v>0</v>
      </c>
      <c r="T14" s="42">
        <f>IF(F14=7,14,0)</f>
        <v>0</v>
      </c>
      <c r="U14" s="42">
        <f>IF(F14=8,13,0)</f>
        <v>0</v>
      </c>
      <c r="V14" s="42">
        <f>IF(F14=9,12,0)</f>
        <v>0</v>
      </c>
      <c r="W14" s="42">
        <f>IF(F14=10,11,0)</f>
        <v>0</v>
      </c>
      <c r="X14" s="42">
        <f>IF(F14=11,10,0)</f>
        <v>0</v>
      </c>
      <c r="Y14" s="42">
        <f>IF(F14=12,9,0)</f>
        <v>0</v>
      </c>
      <c r="Z14" s="42">
        <f>IF(F14=13,8,0)</f>
        <v>0</v>
      </c>
      <c r="AA14" s="42">
        <f>IF(F14=14,7,0)</f>
        <v>0</v>
      </c>
      <c r="AB14" s="42">
        <f>IF(F14=15,6,0)</f>
        <v>0</v>
      </c>
      <c r="AC14" s="42">
        <f>IF(F14=16,5,0)</f>
        <v>0</v>
      </c>
      <c r="AD14" s="42">
        <f>IF(F14=17,4,0)</f>
        <v>0</v>
      </c>
      <c r="AE14" s="42">
        <f>IF(F14=18,3,0)</f>
        <v>0</v>
      </c>
      <c r="AF14" s="42">
        <f>IF(F14=19,2,0)</f>
        <v>0</v>
      </c>
      <c r="AG14" s="42">
        <f>IF(F14=20,1,0)</f>
        <v>0</v>
      </c>
      <c r="AH14" s="42">
        <f>IF(F14&gt;20,0,0)</f>
        <v>0</v>
      </c>
      <c r="AI14" s="42">
        <f>IF(F14="сх",0,0)</f>
        <v>0</v>
      </c>
      <c r="AJ14" s="42">
        <f>SUM(N14:AH14)</f>
        <v>16</v>
      </c>
      <c r="AK14" s="42">
        <f>IF(H14=1,25,0)</f>
        <v>0</v>
      </c>
      <c r="AL14" s="42">
        <f>IF(H14=2,22,0)</f>
        <v>0</v>
      </c>
      <c r="AM14" s="42">
        <f>IF(H14=3,20,0)</f>
        <v>0</v>
      </c>
      <c r="AN14" s="42">
        <f>IF(H14=4,18,0)</f>
        <v>0</v>
      </c>
      <c r="AO14" s="42">
        <f>IF(H14=5,16,0)</f>
        <v>0</v>
      </c>
      <c r="AP14" s="42">
        <f>IF(H14=6,15,0)</f>
        <v>0</v>
      </c>
      <c r="AQ14" s="42">
        <f>IF(H14=7,14,0)</f>
        <v>0</v>
      </c>
      <c r="AR14" s="42">
        <f>IF(H14=8,13,0)</f>
        <v>13</v>
      </c>
      <c r="AS14" s="42">
        <f>IF(H14=9,12,0)</f>
        <v>0</v>
      </c>
      <c r="AT14" s="42">
        <f>IF(H14=10,11,0)</f>
        <v>0</v>
      </c>
      <c r="AU14" s="42">
        <f>IF(H14=11,10,0)</f>
        <v>0</v>
      </c>
      <c r="AV14" s="42">
        <f>IF(H14=12,9,0)</f>
        <v>0</v>
      </c>
      <c r="AW14" s="42">
        <f>IF(H14=13,8,0)</f>
        <v>0</v>
      </c>
      <c r="AX14" s="42">
        <f>IF(H14=14,7,0)</f>
        <v>0</v>
      </c>
      <c r="AY14" s="42">
        <f>IF(H14=15,6,0)</f>
        <v>0</v>
      </c>
      <c r="AZ14" s="42">
        <f>IF(H14=16,5,0)</f>
        <v>0</v>
      </c>
      <c r="BA14" s="42">
        <f>IF(H14=17,4,0)</f>
        <v>0</v>
      </c>
      <c r="BB14" s="42">
        <f>IF(H14=18,3,0)</f>
        <v>0</v>
      </c>
      <c r="BC14" s="42">
        <f>IF(H14=19,2,0)</f>
        <v>0</v>
      </c>
      <c r="BD14" s="42">
        <f>IF(H14=20,1,0)</f>
        <v>0</v>
      </c>
      <c r="BE14" s="42">
        <f>IF(H14&gt;20,0,0)</f>
        <v>0</v>
      </c>
      <c r="BF14" s="42">
        <f>IF(H14="сх",0,0)</f>
        <v>0</v>
      </c>
      <c r="BG14" s="42">
        <f>SUM(AK14:BE14)</f>
        <v>13</v>
      </c>
      <c r="BH14" s="42">
        <f>IF(F14=1,45,0)</f>
        <v>0</v>
      </c>
      <c r="BI14" s="42">
        <f>IF(F14=2,42,0)</f>
        <v>0</v>
      </c>
      <c r="BJ14" s="42">
        <f>IF(F14=3,40,0)</f>
        <v>0</v>
      </c>
      <c r="BK14" s="42">
        <f>IF(F14=4,38,0)</f>
        <v>0</v>
      </c>
      <c r="BL14" s="42">
        <f>IF(F14=5,36,0)</f>
        <v>36</v>
      </c>
      <c r="BM14" s="42">
        <f>IF(F14=6,35,0)</f>
        <v>0</v>
      </c>
      <c r="BN14" s="42">
        <f>IF(F14=7,34,0)</f>
        <v>0</v>
      </c>
      <c r="BO14" s="42">
        <f>IF(F14=8,33,0)</f>
        <v>0</v>
      </c>
      <c r="BP14" s="42">
        <f>IF(F14=9,32,0)</f>
        <v>0</v>
      </c>
      <c r="BQ14" s="42">
        <f>IF(F14=10,31,0)</f>
        <v>0</v>
      </c>
      <c r="BR14" s="42">
        <f>IF(F14=11,30,0)</f>
        <v>0</v>
      </c>
      <c r="BS14" s="42">
        <f>IF(F14=12,29,0)</f>
        <v>0</v>
      </c>
      <c r="BT14" s="42">
        <f>IF(F14=13,28,0)</f>
        <v>0</v>
      </c>
      <c r="BU14" s="42">
        <f>IF(F14=14,27,0)</f>
        <v>0</v>
      </c>
      <c r="BV14" s="42">
        <f>IF(F14=15,26,0)</f>
        <v>0</v>
      </c>
      <c r="BW14" s="42">
        <f>IF(F14=16,25,0)</f>
        <v>0</v>
      </c>
      <c r="BX14" s="42">
        <f>IF(F14=17,24,0)</f>
        <v>0</v>
      </c>
      <c r="BY14" s="42">
        <f>IF(F14=18,23,0)</f>
        <v>0</v>
      </c>
      <c r="BZ14" s="42">
        <f>IF(F14=19,22,0)</f>
        <v>0</v>
      </c>
      <c r="CA14" s="42">
        <f>IF(F14=20,21,0)</f>
        <v>0</v>
      </c>
      <c r="CB14" s="42">
        <f>IF(F14=21,20,0)</f>
        <v>0</v>
      </c>
      <c r="CC14" s="42">
        <f>IF(F14=22,19,0)</f>
        <v>0</v>
      </c>
      <c r="CD14" s="42">
        <f>IF(F14=23,18,0)</f>
        <v>0</v>
      </c>
      <c r="CE14" s="42">
        <f>IF(F14=24,17,0)</f>
        <v>0</v>
      </c>
      <c r="CF14" s="42">
        <f>IF(F14=25,16,0)</f>
        <v>0</v>
      </c>
      <c r="CG14" s="42">
        <f>IF(F14=26,15,0)</f>
        <v>0</v>
      </c>
      <c r="CH14" s="42">
        <f>IF(F14=27,14,0)</f>
        <v>0</v>
      </c>
      <c r="CI14" s="42">
        <f>IF(F14=28,13,0)</f>
        <v>0</v>
      </c>
      <c r="CJ14" s="42">
        <f>IF(F14=29,12,0)</f>
        <v>0</v>
      </c>
      <c r="CK14" s="42">
        <f>IF(F14=30,11,0)</f>
        <v>0</v>
      </c>
      <c r="CL14" s="42">
        <f>IF(F14=31,10,0)</f>
        <v>0</v>
      </c>
      <c r="CM14" s="42">
        <f>IF(F14=32,9,0)</f>
        <v>0</v>
      </c>
      <c r="CN14" s="42">
        <f>IF(F14=33,8,0)</f>
        <v>0</v>
      </c>
      <c r="CO14" s="42">
        <f>IF(F14=34,7,0)</f>
        <v>0</v>
      </c>
      <c r="CP14" s="42">
        <f>IF(F14=35,6,0)</f>
        <v>0</v>
      </c>
      <c r="CQ14" s="42">
        <f>IF(F14=36,5,0)</f>
        <v>0</v>
      </c>
      <c r="CR14" s="42">
        <f>IF(F14=37,4,0)</f>
        <v>0</v>
      </c>
      <c r="CS14" s="42">
        <f>IF(F14=38,3,0)</f>
        <v>0</v>
      </c>
      <c r="CT14" s="42">
        <f>IF(F14=39,2,0)</f>
        <v>0</v>
      </c>
      <c r="CU14" s="42">
        <f>IF(F14=40,1,0)</f>
        <v>0</v>
      </c>
      <c r="CV14" s="42">
        <f>IF(F14&gt;20,0,0)</f>
        <v>0</v>
      </c>
      <c r="CW14" s="42">
        <f>IF(F14="сх",0,0)</f>
        <v>0</v>
      </c>
      <c r="CX14" s="42">
        <f>SUM(BH14:CW14)</f>
        <v>36</v>
      </c>
      <c r="CY14" s="42">
        <f>IF(H14=1,45,0)</f>
        <v>0</v>
      </c>
      <c r="CZ14" s="42">
        <f>IF(H14=2,42,0)</f>
        <v>0</v>
      </c>
      <c r="DA14" s="42">
        <f>IF(H14=3,40,0)</f>
        <v>0</v>
      </c>
      <c r="DB14" s="42">
        <f>IF(H14=4,38,0)</f>
        <v>0</v>
      </c>
      <c r="DC14" s="42">
        <f>IF(H14=5,36,0)</f>
        <v>0</v>
      </c>
      <c r="DD14" s="42">
        <f>IF(H14=6,35,0)</f>
        <v>0</v>
      </c>
      <c r="DE14" s="42">
        <f>IF(H14=7,34,0)</f>
        <v>0</v>
      </c>
      <c r="DF14" s="42">
        <f>IF(H14=8,33,0)</f>
        <v>33</v>
      </c>
      <c r="DG14" s="42">
        <f>IF(H14=9,32,0)</f>
        <v>0</v>
      </c>
      <c r="DH14" s="42">
        <f>IF(H14=10,31,0)</f>
        <v>0</v>
      </c>
      <c r="DI14" s="42">
        <f>IF(H14=11,30,0)</f>
        <v>0</v>
      </c>
      <c r="DJ14" s="42">
        <f>IF(H14=12,29,0)</f>
        <v>0</v>
      </c>
      <c r="DK14" s="42">
        <f>IF(H14=13,28,0)</f>
        <v>0</v>
      </c>
      <c r="DL14" s="42">
        <f>IF(H14=14,27,0)</f>
        <v>0</v>
      </c>
      <c r="DM14" s="42">
        <f>IF(H14=15,26,0)</f>
        <v>0</v>
      </c>
      <c r="DN14" s="42">
        <f>IF(H14=16,25,0)</f>
        <v>0</v>
      </c>
      <c r="DO14" s="42">
        <f>IF(H14=17,24,0)</f>
        <v>0</v>
      </c>
      <c r="DP14" s="42">
        <f>IF(H14=18,23,0)</f>
        <v>0</v>
      </c>
      <c r="DQ14" s="42">
        <f>IF(H14=19,22,0)</f>
        <v>0</v>
      </c>
      <c r="DR14" s="42">
        <f>IF(H14=20,21,0)</f>
        <v>0</v>
      </c>
      <c r="DS14" s="42">
        <f>IF(H14=21,20,0)</f>
        <v>0</v>
      </c>
      <c r="DT14" s="42">
        <f>IF(H14=22,19,0)</f>
        <v>0</v>
      </c>
      <c r="DU14" s="42">
        <f>IF(H14=23,18,0)</f>
        <v>0</v>
      </c>
      <c r="DV14" s="42">
        <f>IF(H14=24,17,0)</f>
        <v>0</v>
      </c>
      <c r="DW14" s="42">
        <f>IF(H14=25,16,0)</f>
        <v>0</v>
      </c>
      <c r="DX14" s="42">
        <f>IF(H14=26,15,0)</f>
        <v>0</v>
      </c>
      <c r="DY14" s="42">
        <f>IF(H14=27,14,0)</f>
        <v>0</v>
      </c>
      <c r="DZ14" s="42">
        <f>IF(H14=28,13,0)</f>
        <v>0</v>
      </c>
      <c r="EA14" s="42">
        <f>IF(H14=29,12,0)</f>
        <v>0</v>
      </c>
      <c r="EB14" s="42">
        <f>IF(H14=30,11,0)</f>
        <v>0</v>
      </c>
      <c r="EC14" s="42">
        <f>IF(H14=31,10,0)</f>
        <v>0</v>
      </c>
      <c r="ED14" s="42">
        <f>IF(H14=32,9,0)</f>
        <v>0</v>
      </c>
      <c r="EE14" s="42">
        <f>IF(H14=33,8,0)</f>
        <v>0</v>
      </c>
      <c r="EF14" s="42">
        <f>IF(H14=34,7,0)</f>
        <v>0</v>
      </c>
      <c r="EG14" s="42">
        <f>IF(H14=35,6,0)</f>
        <v>0</v>
      </c>
      <c r="EH14" s="42">
        <f>IF(H14=36,5,0)</f>
        <v>0</v>
      </c>
      <c r="EI14" s="42">
        <f>IF(H14=37,4,0)</f>
        <v>0</v>
      </c>
      <c r="EJ14" s="42">
        <f>IF(H14=38,3,0)</f>
        <v>0</v>
      </c>
      <c r="EK14" s="42">
        <f>IF(H14=39,2,0)</f>
        <v>0</v>
      </c>
      <c r="EL14" s="42">
        <f>IF(H14=40,1,0)</f>
        <v>0</v>
      </c>
      <c r="EM14" s="42">
        <f>IF(H14&gt;20,0,0)</f>
        <v>0</v>
      </c>
      <c r="EN14" s="42">
        <f>IF(H14="сх",0,0)</f>
        <v>0</v>
      </c>
      <c r="EO14" s="42">
        <f>SUM(CY14:EN14)</f>
        <v>33</v>
      </c>
      <c r="EP14" s="42"/>
      <c r="EQ14" s="42">
        <f>IF(F14="сх","ноль",IF(F14&gt;0,F14,"Ноль"))</f>
        <v>5</v>
      </c>
      <c r="ER14" s="42">
        <f>IF(H14="сх","ноль",IF(H14&gt;0,H14,"Ноль"))</f>
        <v>8</v>
      </c>
      <c r="ES14" s="42"/>
      <c r="ET14" s="42">
        <f>MIN(EQ14,ER14)</f>
        <v>5</v>
      </c>
      <c r="EU14" s="42" t="e">
        <f>IF(J14=#REF!,IF(H14&lt;#REF!,#REF!,EY14),#REF!)</f>
        <v>#REF!</v>
      </c>
      <c r="EV14" s="42" t="e">
        <f>IF(J14=#REF!,IF(H14&lt;#REF!,0,1))</f>
        <v>#REF!</v>
      </c>
      <c r="EW14" s="42" t="e">
        <f>IF(AND(ET14&gt;=21,ET14&lt;&gt;0),ET14,IF(J14&lt;#REF!,"СТОП",EU14+EV14))</f>
        <v>#REF!</v>
      </c>
      <c r="EX14" s="42"/>
      <c r="EY14" s="42">
        <v>15</v>
      </c>
      <c r="EZ14" s="42">
        <v>16</v>
      </c>
      <c r="FA14" s="42"/>
      <c r="FB14" s="44">
        <f>IF(F14=1,25,0)</f>
        <v>0</v>
      </c>
      <c r="FC14" s="44">
        <f>IF(F14=2,22,0)</f>
        <v>0</v>
      </c>
      <c r="FD14" s="44">
        <f>IF(F14=3,20,0)</f>
        <v>0</v>
      </c>
      <c r="FE14" s="44">
        <f>IF(F14=4,18,0)</f>
        <v>0</v>
      </c>
      <c r="FF14" s="44">
        <f>IF(F14=5,16,0)</f>
        <v>16</v>
      </c>
      <c r="FG14" s="44">
        <f>IF(F14=6,15,0)</f>
        <v>0</v>
      </c>
      <c r="FH14" s="44">
        <f>IF(F14=7,14,0)</f>
        <v>0</v>
      </c>
      <c r="FI14" s="44">
        <f>IF(F14=8,13,0)</f>
        <v>0</v>
      </c>
      <c r="FJ14" s="44">
        <f>IF(F14=9,12,0)</f>
        <v>0</v>
      </c>
      <c r="FK14" s="44">
        <f>IF(F14=10,11,0)</f>
        <v>0</v>
      </c>
      <c r="FL14" s="44">
        <f>IF(F14=11,10,0)</f>
        <v>0</v>
      </c>
      <c r="FM14" s="44">
        <f>IF(F14=12,9,0)</f>
        <v>0</v>
      </c>
      <c r="FN14" s="44">
        <f>IF(F14=13,8,0)</f>
        <v>0</v>
      </c>
      <c r="FO14" s="44">
        <f>IF(F14=14,7,0)</f>
        <v>0</v>
      </c>
      <c r="FP14" s="44">
        <f>IF(F14=15,6,0)</f>
        <v>0</v>
      </c>
      <c r="FQ14" s="44">
        <f>IF(F14=16,5,0)</f>
        <v>0</v>
      </c>
      <c r="FR14" s="44">
        <f>IF(F14=17,4,0)</f>
        <v>0</v>
      </c>
      <c r="FS14" s="44">
        <f>IF(F14=18,3,0)</f>
        <v>0</v>
      </c>
      <c r="FT14" s="44">
        <f>IF(F14=19,2,0)</f>
        <v>0</v>
      </c>
      <c r="FU14" s="44">
        <f>IF(F14=20,1,0)</f>
        <v>0</v>
      </c>
      <c r="FV14" s="44">
        <f>IF(F14&gt;20,0,0)</f>
        <v>0</v>
      </c>
      <c r="FW14" s="44">
        <f>IF(F14="сх",0,0)</f>
        <v>0</v>
      </c>
      <c r="FX14" s="44">
        <f>SUM(FB14:FW14)</f>
        <v>16</v>
      </c>
      <c r="FY14" s="44">
        <f>IF(H14=1,25,0)</f>
        <v>0</v>
      </c>
      <c r="FZ14" s="44">
        <f>IF(H14=2,22,0)</f>
        <v>0</v>
      </c>
      <c r="GA14" s="44">
        <f>IF(H14=3,20,0)</f>
        <v>0</v>
      </c>
      <c r="GB14" s="44">
        <f>IF(H14=4,18,0)</f>
        <v>0</v>
      </c>
      <c r="GC14" s="44">
        <f>IF(H14=5,16,0)</f>
        <v>0</v>
      </c>
      <c r="GD14" s="44">
        <f>IF(H14=6,15,0)</f>
        <v>0</v>
      </c>
      <c r="GE14" s="44">
        <f>IF(H14=7,14,0)</f>
        <v>0</v>
      </c>
      <c r="GF14" s="44">
        <f>IF(H14=8,13,0)</f>
        <v>13</v>
      </c>
      <c r="GG14" s="44">
        <f>IF(H14=9,12,0)</f>
        <v>0</v>
      </c>
      <c r="GH14" s="44">
        <f>IF(H14=10,11,0)</f>
        <v>0</v>
      </c>
      <c r="GI14" s="44">
        <f>IF(H14=11,10,0)</f>
        <v>0</v>
      </c>
      <c r="GJ14" s="44">
        <f>IF(H14=12,9,0)</f>
        <v>0</v>
      </c>
      <c r="GK14" s="44">
        <f>IF(H14=13,8,0)</f>
        <v>0</v>
      </c>
      <c r="GL14" s="44">
        <f>IF(H14=14,7,0)</f>
        <v>0</v>
      </c>
      <c r="GM14" s="44">
        <f>IF(H14=15,6,0)</f>
        <v>0</v>
      </c>
      <c r="GN14" s="44">
        <f>IF(H14=16,5,0)</f>
        <v>0</v>
      </c>
      <c r="GO14" s="44">
        <f>IF(H14=17,4,0)</f>
        <v>0</v>
      </c>
      <c r="GP14" s="44">
        <f>IF(H14=18,3,0)</f>
        <v>0</v>
      </c>
      <c r="GQ14" s="44">
        <f>IF(H14=19,2,0)</f>
        <v>0</v>
      </c>
      <c r="GR14" s="44">
        <f>IF(H14=20,1,0)</f>
        <v>0</v>
      </c>
      <c r="GS14" s="44">
        <f>IF(H14&gt;20,0,0)</f>
        <v>0</v>
      </c>
      <c r="GT14" s="44">
        <f>IF(H14="сх",0,0)</f>
        <v>0</v>
      </c>
      <c r="GU14" s="44">
        <f>SUM(FY14:GT14)</f>
        <v>13</v>
      </c>
      <c r="GV14" s="44">
        <f>IF(F14=1,100,0)</f>
        <v>0</v>
      </c>
      <c r="GW14" s="44">
        <f>IF(F14=2,98,0)</f>
        <v>0</v>
      </c>
      <c r="GX14" s="44">
        <f>IF(F14=3,95,0)</f>
        <v>0</v>
      </c>
      <c r="GY14" s="44">
        <f>IF(F14=4,93,0)</f>
        <v>0</v>
      </c>
      <c r="GZ14" s="44">
        <f>IF(F14=5,90,0)</f>
        <v>90</v>
      </c>
      <c r="HA14" s="44">
        <f>IF(F14=6,88,0)</f>
        <v>0</v>
      </c>
      <c r="HB14" s="44">
        <f>IF(F14=7,85,0)</f>
        <v>0</v>
      </c>
      <c r="HC14" s="44">
        <f>IF(F14=8,83,0)</f>
        <v>0</v>
      </c>
      <c r="HD14" s="44">
        <f>IF(F14=9,80,0)</f>
        <v>0</v>
      </c>
      <c r="HE14" s="44">
        <f>IF(F14=10,78,0)</f>
        <v>0</v>
      </c>
      <c r="HF14" s="44">
        <f>IF(F14=11,75,0)</f>
        <v>0</v>
      </c>
      <c r="HG14" s="44">
        <f>IF(F14=12,73,0)</f>
        <v>0</v>
      </c>
      <c r="HH14" s="44">
        <f>IF(F14=13,70,0)</f>
        <v>0</v>
      </c>
      <c r="HI14" s="44">
        <f>IF(F14=14,68,0)</f>
        <v>0</v>
      </c>
      <c r="HJ14" s="44">
        <f>IF(F14=15,65,0)</f>
        <v>0</v>
      </c>
      <c r="HK14" s="44">
        <f>IF(F14=16,63,0)</f>
        <v>0</v>
      </c>
      <c r="HL14" s="44">
        <f>IF(F14=17,60,0)</f>
        <v>0</v>
      </c>
      <c r="HM14" s="44">
        <f>IF(F14=18,58,0)</f>
        <v>0</v>
      </c>
      <c r="HN14" s="44">
        <f>IF(F14=19,55,0)</f>
        <v>0</v>
      </c>
      <c r="HO14" s="44">
        <f>IF(F14=20,53,0)</f>
        <v>0</v>
      </c>
      <c r="HP14" s="44">
        <f>IF(F14&gt;20,0,0)</f>
        <v>0</v>
      </c>
      <c r="HQ14" s="44">
        <f>IF(F14="сх",0,0)</f>
        <v>0</v>
      </c>
      <c r="HR14" s="44">
        <f>SUM(GV14:HQ14)</f>
        <v>90</v>
      </c>
      <c r="HS14" s="44">
        <f>IF(H14=1,100,0)</f>
        <v>0</v>
      </c>
      <c r="HT14" s="44">
        <f>IF(H14=2,98,0)</f>
        <v>0</v>
      </c>
      <c r="HU14" s="44">
        <f>IF(H14=3,95,0)</f>
        <v>0</v>
      </c>
      <c r="HV14" s="44">
        <f>IF(H14=4,93,0)</f>
        <v>0</v>
      </c>
      <c r="HW14" s="44">
        <f>IF(H14=5,90,0)</f>
        <v>0</v>
      </c>
      <c r="HX14" s="44">
        <f>IF(H14=6,88,0)</f>
        <v>0</v>
      </c>
      <c r="HY14" s="44">
        <f>IF(H14=7,85,0)</f>
        <v>0</v>
      </c>
      <c r="HZ14" s="44">
        <f>IF(H14=8,83,0)</f>
        <v>83</v>
      </c>
      <c r="IA14" s="44">
        <f>IF(H14=9,80,0)</f>
        <v>0</v>
      </c>
      <c r="IB14" s="44">
        <f>IF(H14=10,78,0)</f>
        <v>0</v>
      </c>
      <c r="IC14" s="44">
        <f>IF(H14=11,75,0)</f>
        <v>0</v>
      </c>
      <c r="ID14" s="44">
        <f>IF(H14=12,73,0)</f>
        <v>0</v>
      </c>
      <c r="IE14" s="44">
        <f>IF(H14=13,70,0)</f>
        <v>0</v>
      </c>
      <c r="IF14" s="44">
        <f>IF(H14=14,68,0)</f>
        <v>0</v>
      </c>
      <c r="IG14" s="44">
        <f>IF(H14=15,65,0)</f>
        <v>0</v>
      </c>
      <c r="IH14" s="44">
        <f>IF(H14=16,63,0)</f>
        <v>0</v>
      </c>
      <c r="II14" s="44">
        <f>IF(H14=17,60,0)</f>
        <v>0</v>
      </c>
      <c r="IJ14" s="44">
        <f>IF(H14=18,58,0)</f>
        <v>0</v>
      </c>
      <c r="IK14" s="44">
        <f>IF(H14=19,55,0)</f>
        <v>0</v>
      </c>
      <c r="IL14" s="44">
        <f>IF(H14=20,53,0)</f>
        <v>0</v>
      </c>
      <c r="IM14" s="44">
        <f>IF(H14&gt;20,0,0)</f>
        <v>0</v>
      </c>
      <c r="IN14" s="44">
        <f>IF(H14="сх",0,0)</f>
        <v>0</v>
      </c>
      <c r="IO14" s="44">
        <f>SUM(HS14:IN14)</f>
        <v>83</v>
      </c>
      <c r="IP14" s="42"/>
      <c r="IQ14" s="42"/>
      <c r="IR14" s="42"/>
      <c r="IS14" s="42"/>
      <c r="IT14" s="42"/>
      <c r="IU14" s="42"/>
      <c r="IV14" s="70"/>
      <c r="IW14" s="71"/>
    </row>
    <row r="15" spans="1:257" s="3" customFormat="1" ht="115.2" thickBot="1" x14ac:dyDescent="2">
      <c r="A15" s="72">
        <v>7</v>
      </c>
      <c r="B15" s="98">
        <v>6</v>
      </c>
      <c r="C15" s="73" t="s">
        <v>153</v>
      </c>
      <c r="D15" s="73" t="s">
        <v>123</v>
      </c>
      <c r="E15" s="60"/>
      <c r="F15" s="46">
        <v>9</v>
      </c>
      <c r="G15" s="39">
        <f>AJ15</f>
        <v>12</v>
      </c>
      <c r="H15" s="47">
        <v>3</v>
      </c>
      <c r="I15" s="39">
        <f>BG15</f>
        <v>20</v>
      </c>
      <c r="J15" s="45">
        <f>SUM(G15+I15)</f>
        <v>32</v>
      </c>
      <c r="K15" s="41">
        <f>G15+I15</f>
        <v>32</v>
      </c>
      <c r="L15" s="42"/>
      <c r="M15" s="43"/>
      <c r="N15" s="42">
        <f>IF(F15=1,25,0)</f>
        <v>0</v>
      </c>
      <c r="O15" s="42">
        <f>IF(F15=2,22,0)</f>
        <v>0</v>
      </c>
      <c r="P15" s="42">
        <f>IF(F15=3,20,0)</f>
        <v>0</v>
      </c>
      <c r="Q15" s="42">
        <f>IF(F15=4,18,0)</f>
        <v>0</v>
      </c>
      <c r="R15" s="42">
        <f>IF(F15=5,16,0)</f>
        <v>0</v>
      </c>
      <c r="S15" s="42">
        <f>IF(F15=6,15,0)</f>
        <v>0</v>
      </c>
      <c r="T15" s="42">
        <f>IF(F15=7,14,0)</f>
        <v>0</v>
      </c>
      <c r="U15" s="42">
        <f>IF(F15=8,13,0)</f>
        <v>0</v>
      </c>
      <c r="V15" s="42">
        <f>IF(F15=9,12,0)</f>
        <v>12</v>
      </c>
      <c r="W15" s="42">
        <f>IF(F15=10,11,0)</f>
        <v>0</v>
      </c>
      <c r="X15" s="42">
        <f>IF(F15=11,10,0)</f>
        <v>0</v>
      </c>
      <c r="Y15" s="42">
        <f>IF(F15=12,9,0)</f>
        <v>0</v>
      </c>
      <c r="Z15" s="42">
        <f>IF(F15=13,8,0)</f>
        <v>0</v>
      </c>
      <c r="AA15" s="42">
        <f>IF(F15=14,7,0)</f>
        <v>0</v>
      </c>
      <c r="AB15" s="42">
        <f>IF(F15=15,6,0)</f>
        <v>0</v>
      </c>
      <c r="AC15" s="42">
        <f>IF(F15=16,5,0)</f>
        <v>0</v>
      </c>
      <c r="AD15" s="42">
        <f>IF(F15=17,4,0)</f>
        <v>0</v>
      </c>
      <c r="AE15" s="42">
        <f>IF(F15=18,3,0)</f>
        <v>0</v>
      </c>
      <c r="AF15" s="42">
        <f>IF(F15=19,2,0)</f>
        <v>0</v>
      </c>
      <c r="AG15" s="42">
        <f>IF(F15=20,1,0)</f>
        <v>0</v>
      </c>
      <c r="AH15" s="42">
        <f>IF(F15&gt;20,0,0)</f>
        <v>0</v>
      </c>
      <c r="AI15" s="42">
        <f>IF(F15="сх",0,0)</f>
        <v>0</v>
      </c>
      <c r="AJ15" s="42">
        <f>SUM(N15:AH15)</f>
        <v>12</v>
      </c>
      <c r="AK15" s="42">
        <f>IF(H15=1,25,0)</f>
        <v>0</v>
      </c>
      <c r="AL15" s="42">
        <f>IF(H15=2,22,0)</f>
        <v>0</v>
      </c>
      <c r="AM15" s="42">
        <f>IF(H15=3,20,0)</f>
        <v>20</v>
      </c>
      <c r="AN15" s="42">
        <f>IF(H15=4,18,0)</f>
        <v>0</v>
      </c>
      <c r="AO15" s="42">
        <f>IF(H15=5,16,0)</f>
        <v>0</v>
      </c>
      <c r="AP15" s="42">
        <f>IF(H15=6,15,0)</f>
        <v>0</v>
      </c>
      <c r="AQ15" s="42">
        <f>IF(H15=7,14,0)</f>
        <v>0</v>
      </c>
      <c r="AR15" s="42">
        <f>IF(H15=8,13,0)</f>
        <v>0</v>
      </c>
      <c r="AS15" s="42">
        <f>IF(H15=9,12,0)</f>
        <v>0</v>
      </c>
      <c r="AT15" s="42">
        <f>IF(H15=10,11,0)</f>
        <v>0</v>
      </c>
      <c r="AU15" s="42">
        <f>IF(H15=11,10,0)</f>
        <v>0</v>
      </c>
      <c r="AV15" s="42">
        <f>IF(H15=12,9,0)</f>
        <v>0</v>
      </c>
      <c r="AW15" s="42">
        <f>IF(H15=13,8,0)</f>
        <v>0</v>
      </c>
      <c r="AX15" s="42">
        <f>IF(H15=14,7,0)</f>
        <v>0</v>
      </c>
      <c r="AY15" s="42">
        <f>IF(H15=15,6,0)</f>
        <v>0</v>
      </c>
      <c r="AZ15" s="42">
        <f>IF(H15=16,5,0)</f>
        <v>0</v>
      </c>
      <c r="BA15" s="42">
        <f>IF(H15=17,4,0)</f>
        <v>0</v>
      </c>
      <c r="BB15" s="42">
        <f>IF(H15=18,3,0)</f>
        <v>0</v>
      </c>
      <c r="BC15" s="42">
        <f>IF(H15=19,2,0)</f>
        <v>0</v>
      </c>
      <c r="BD15" s="42">
        <f>IF(H15=20,1,0)</f>
        <v>0</v>
      </c>
      <c r="BE15" s="42">
        <f>IF(H15&gt;20,0,0)</f>
        <v>0</v>
      </c>
      <c r="BF15" s="42">
        <f>IF(H15="сх",0,0)</f>
        <v>0</v>
      </c>
      <c r="BG15" s="42">
        <f>SUM(AK15:BE15)</f>
        <v>20</v>
      </c>
      <c r="BH15" s="42">
        <f>IF(F15=1,45,0)</f>
        <v>0</v>
      </c>
      <c r="BI15" s="42">
        <f>IF(F15=2,42,0)</f>
        <v>0</v>
      </c>
      <c r="BJ15" s="42">
        <f>IF(F15=3,40,0)</f>
        <v>0</v>
      </c>
      <c r="BK15" s="42">
        <f>IF(F15=4,38,0)</f>
        <v>0</v>
      </c>
      <c r="BL15" s="42">
        <f>IF(F15=5,36,0)</f>
        <v>0</v>
      </c>
      <c r="BM15" s="42">
        <f>IF(F15=6,35,0)</f>
        <v>0</v>
      </c>
      <c r="BN15" s="42">
        <f>IF(F15=7,34,0)</f>
        <v>0</v>
      </c>
      <c r="BO15" s="42">
        <f>IF(F15=8,33,0)</f>
        <v>0</v>
      </c>
      <c r="BP15" s="42">
        <f>IF(F15=9,32,0)</f>
        <v>32</v>
      </c>
      <c r="BQ15" s="42">
        <f>IF(F15=10,31,0)</f>
        <v>0</v>
      </c>
      <c r="BR15" s="42">
        <f>IF(F15=11,30,0)</f>
        <v>0</v>
      </c>
      <c r="BS15" s="42">
        <f>IF(F15=12,29,0)</f>
        <v>0</v>
      </c>
      <c r="BT15" s="42">
        <f>IF(F15=13,28,0)</f>
        <v>0</v>
      </c>
      <c r="BU15" s="42">
        <f>IF(F15=14,27,0)</f>
        <v>0</v>
      </c>
      <c r="BV15" s="42">
        <f>IF(F15=15,26,0)</f>
        <v>0</v>
      </c>
      <c r="BW15" s="42">
        <f>IF(F15=16,25,0)</f>
        <v>0</v>
      </c>
      <c r="BX15" s="42">
        <f>IF(F15=17,24,0)</f>
        <v>0</v>
      </c>
      <c r="BY15" s="42">
        <f>IF(F15=18,23,0)</f>
        <v>0</v>
      </c>
      <c r="BZ15" s="42">
        <f>IF(F15=19,22,0)</f>
        <v>0</v>
      </c>
      <c r="CA15" s="42">
        <f>IF(F15=20,21,0)</f>
        <v>0</v>
      </c>
      <c r="CB15" s="42">
        <f>IF(F15=21,20,0)</f>
        <v>0</v>
      </c>
      <c r="CC15" s="42">
        <f>IF(F15=22,19,0)</f>
        <v>0</v>
      </c>
      <c r="CD15" s="42">
        <f>IF(F15=23,18,0)</f>
        <v>0</v>
      </c>
      <c r="CE15" s="42">
        <f>IF(F15=24,17,0)</f>
        <v>0</v>
      </c>
      <c r="CF15" s="42">
        <f>IF(F15=25,16,0)</f>
        <v>0</v>
      </c>
      <c r="CG15" s="42">
        <f>IF(F15=26,15,0)</f>
        <v>0</v>
      </c>
      <c r="CH15" s="42">
        <f>IF(F15=27,14,0)</f>
        <v>0</v>
      </c>
      <c r="CI15" s="42">
        <f>IF(F15=28,13,0)</f>
        <v>0</v>
      </c>
      <c r="CJ15" s="42">
        <f>IF(F15=29,12,0)</f>
        <v>0</v>
      </c>
      <c r="CK15" s="42">
        <f>IF(F15=30,11,0)</f>
        <v>0</v>
      </c>
      <c r="CL15" s="42">
        <f>IF(F15=31,10,0)</f>
        <v>0</v>
      </c>
      <c r="CM15" s="42">
        <f>IF(F15=32,9,0)</f>
        <v>0</v>
      </c>
      <c r="CN15" s="42">
        <f>IF(F15=33,8,0)</f>
        <v>0</v>
      </c>
      <c r="CO15" s="42">
        <f>IF(F15=34,7,0)</f>
        <v>0</v>
      </c>
      <c r="CP15" s="42">
        <f>IF(F15=35,6,0)</f>
        <v>0</v>
      </c>
      <c r="CQ15" s="42">
        <f>IF(F15=36,5,0)</f>
        <v>0</v>
      </c>
      <c r="CR15" s="42">
        <f>IF(F15=37,4,0)</f>
        <v>0</v>
      </c>
      <c r="CS15" s="42">
        <f>IF(F15=38,3,0)</f>
        <v>0</v>
      </c>
      <c r="CT15" s="42">
        <f>IF(F15=39,2,0)</f>
        <v>0</v>
      </c>
      <c r="CU15" s="42">
        <f>IF(F15=40,1,0)</f>
        <v>0</v>
      </c>
      <c r="CV15" s="42">
        <f>IF(F15&gt;20,0,0)</f>
        <v>0</v>
      </c>
      <c r="CW15" s="42">
        <f>IF(F15="сх",0,0)</f>
        <v>0</v>
      </c>
      <c r="CX15" s="42">
        <f>SUM(BH15:CW15)</f>
        <v>32</v>
      </c>
      <c r="CY15" s="42">
        <f>IF(H15=1,45,0)</f>
        <v>0</v>
      </c>
      <c r="CZ15" s="42">
        <f>IF(H15=2,42,0)</f>
        <v>0</v>
      </c>
      <c r="DA15" s="42">
        <f>IF(H15=3,40,0)</f>
        <v>40</v>
      </c>
      <c r="DB15" s="42">
        <f>IF(H15=4,38,0)</f>
        <v>0</v>
      </c>
      <c r="DC15" s="42">
        <f>IF(H15=5,36,0)</f>
        <v>0</v>
      </c>
      <c r="DD15" s="42">
        <f>IF(H15=6,35,0)</f>
        <v>0</v>
      </c>
      <c r="DE15" s="42">
        <f>IF(H15=7,34,0)</f>
        <v>0</v>
      </c>
      <c r="DF15" s="42">
        <f>IF(H15=8,33,0)</f>
        <v>0</v>
      </c>
      <c r="DG15" s="42">
        <f>IF(H15=9,32,0)</f>
        <v>0</v>
      </c>
      <c r="DH15" s="42">
        <f>IF(H15=10,31,0)</f>
        <v>0</v>
      </c>
      <c r="DI15" s="42">
        <f>IF(H15=11,30,0)</f>
        <v>0</v>
      </c>
      <c r="DJ15" s="42">
        <f>IF(H15=12,29,0)</f>
        <v>0</v>
      </c>
      <c r="DK15" s="42">
        <f>IF(H15=13,28,0)</f>
        <v>0</v>
      </c>
      <c r="DL15" s="42">
        <f>IF(H15=14,27,0)</f>
        <v>0</v>
      </c>
      <c r="DM15" s="42">
        <f>IF(H15=15,26,0)</f>
        <v>0</v>
      </c>
      <c r="DN15" s="42">
        <f>IF(H15=16,25,0)</f>
        <v>0</v>
      </c>
      <c r="DO15" s="42">
        <f>IF(H15=17,24,0)</f>
        <v>0</v>
      </c>
      <c r="DP15" s="42">
        <f>IF(H15=18,23,0)</f>
        <v>0</v>
      </c>
      <c r="DQ15" s="42">
        <f>IF(H15=19,22,0)</f>
        <v>0</v>
      </c>
      <c r="DR15" s="42">
        <f>IF(H15=20,21,0)</f>
        <v>0</v>
      </c>
      <c r="DS15" s="42">
        <f>IF(H15=21,20,0)</f>
        <v>0</v>
      </c>
      <c r="DT15" s="42">
        <f>IF(H15=22,19,0)</f>
        <v>0</v>
      </c>
      <c r="DU15" s="42">
        <f>IF(H15=23,18,0)</f>
        <v>0</v>
      </c>
      <c r="DV15" s="42">
        <f>IF(H15=24,17,0)</f>
        <v>0</v>
      </c>
      <c r="DW15" s="42">
        <f>IF(H15=25,16,0)</f>
        <v>0</v>
      </c>
      <c r="DX15" s="42">
        <f>IF(H15=26,15,0)</f>
        <v>0</v>
      </c>
      <c r="DY15" s="42">
        <f>IF(H15=27,14,0)</f>
        <v>0</v>
      </c>
      <c r="DZ15" s="42">
        <f>IF(H15=28,13,0)</f>
        <v>0</v>
      </c>
      <c r="EA15" s="42">
        <f>IF(H15=29,12,0)</f>
        <v>0</v>
      </c>
      <c r="EB15" s="42">
        <f>IF(H15=30,11,0)</f>
        <v>0</v>
      </c>
      <c r="EC15" s="42">
        <f>IF(H15=31,10,0)</f>
        <v>0</v>
      </c>
      <c r="ED15" s="42">
        <f>IF(H15=32,9,0)</f>
        <v>0</v>
      </c>
      <c r="EE15" s="42">
        <f>IF(H15=33,8,0)</f>
        <v>0</v>
      </c>
      <c r="EF15" s="42">
        <f>IF(H15=34,7,0)</f>
        <v>0</v>
      </c>
      <c r="EG15" s="42">
        <f>IF(H15=35,6,0)</f>
        <v>0</v>
      </c>
      <c r="EH15" s="42">
        <f>IF(H15=36,5,0)</f>
        <v>0</v>
      </c>
      <c r="EI15" s="42">
        <f>IF(H15=37,4,0)</f>
        <v>0</v>
      </c>
      <c r="EJ15" s="42">
        <f>IF(H15=38,3,0)</f>
        <v>0</v>
      </c>
      <c r="EK15" s="42">
        <f>IF(H15=39,2,0)</f>
        <v>0</v>
      </c>
      <c r="EL15" s="42">
        <f>IF(H15=40,1,0)</f>
        <v>0</v>
      </c>
      <c r="EM15" s="42">
        <f>IF(H15&gt;20,0,0)</f>
        <v>0</v>
      </c>
      <c r="EN15" s="42">
        <f>IF(H15="сх",0,0)</f>
        <v>0</v>
      </c>
      <c r="EO15" s="42">
        <f>SUM(CY15:EN15)</f>
        <v>40</v>
      </c>
      <c r="EP15" s="42"/>
      <c r="EQ15" s="42">
        <f>IF(F15="сх","ноль",IF(F15&gt;0,F15,"Ноль"))</f>
        <v>9</v>
      </c>
      <c r="ER15" s="42">
        <f>IF(H15="сх","ноль",IF(H15&gt;0,H15,"Ноль"))</f>
        <v>3</v>
      </c>
      <c r="ES15" s="42"/>
      <c r="ET15" s="42">
        <f>MIN(EQ15,ER15)</f>
        <v>3</v>
      </c>
      <c r="EU15" s="42" t="e">
        <f>IF(J15=#REF!,IF(H15&lt;#REF!,#REF!,EY15),#REF!)</f>
        <v>#REF!</v>
      </c>
      <c r="EV15" s="42" t="e">
        <f>IF(J15=#REF!,IF(H15&lt;#REF!,0,1))</f>
        <v>#REF!</v>
      </c>
      <c r="EW15" s="42" t="e">
        <f>IF(AND(ET15&gt;=21,ET15&lt;&gt;0),ET15,IF(J15&lt;#REF!,"СТОП",EU15+EV15))</f>
        <v>#REF!</v>
      </c>
      <c r="EX15" s="42"/>
      <c r="EY15" s="42">
        <v>15</v>
      </c>
      <c r="EZ15" s="42">
        <v>16</v>
      </c>
      <c r="FA15" s="42"/>
      <c r="FB15" s="44">
        <f>IF(F15=1,25,0)</f>
        <v>0</v>
      </c>
      <c r="FC15" s="44">
        <f>IF(F15=2,22,0)</f>
        <v>0</v>
      </c>
      <c r="FD15" s="44">
        <f>IF(F15=3,20,0)</f>
        <v>0</v>
      </c>
      <c r="FE15" s="44">
        <f>IF(F15=4,18,0)</f>
        <v>0</v>
      </c>
      <c r="FF15" s="44">
        <f>IF(F15=5,16,0)</f>
        <v>0</v>
      </c>
      <c r="FG15" s="44">
        <f>IF(F15=6,15,0)</f>
        <v>0</v>
      </c>
      <c r="FH15" s="44">
        <f>IF(F15=7,14,0)</f>
        <v>0</v>
      </c>
      <c r="FI15" s="44">
        <f>IF(F15=8,13,0)</f>
        <v>0</v>
      </c>
      <c r="FJ15" s="44">
        <f>IF(F15=9,12,0)</f>
        <v>12</v>
      </c>
      <c r="FK15" s="44">
        <f>IF(F15=10,11,0)</f>
        <v>0</v>
      </c>
      <c r="FL15" s="44">
        <f>IF(F15=11,10,0)</f>
        <v>0</v>
      </c>
      <c r="FM15" s="44">
        <f>IF(F15=12,9,0)</f>
        <v>0</v>
      </c>
      <c r="FN15" s="44">
        <f>IF(F15=13,8,0)</f>
        <v>0</v>
      </c>
      <c r="FO15" s="44">
        <f>IF(F15=14,7,0)</f>
        <v>0</v>
      </c>
      <c r="FP15" s="44">
        <f>IF(F15=15,6,0)</f>
        <v>0</v>
      </c>
      <c r="FQ15" s="44">
        <f>IF(F15=16,5,0)</f>
        <v>0</v>
      </c>
      <c r="FR15" s="44">
        <f>IF(F15=17,4,0)</f>
        <v>0</v>
      </c>
      <c r="FS15" s="44">
        <f>IF(F15=18,3,0)</f>
        <v>0</v>
      </c>
      <c r="FT15" s="44">
        <f>IF(F15=19,2,0)</f>
        <v>0</v>
      </c>
      <c r="FU15" s="44">
        <f>IF(F15=20,1,0)</f>
        <v>0</v>
      </c>
      <c r="FV15" s="44">
        <f>IF(F15&gt;20,0,0)</f>
        <v>0</v>
      </c>
      <c r="FW15" s="44">
        <f>IF(F15="сх",0,0)</f>
        <v>0</v>
      </c>
      <c r="FX15" s="44">
        <f>SUM(FB15:FW15)</f>
        <v>12</v>
      </c>
      <c r="FY15" s="44">
        <f>IF(H15=1,25,0)</f>
        <v>0</v>
      </c>
      <c r="FZ15" s="44">
        <f>IF(H15=2,22,0)</f>
        <v>0</v>
      </c>
      <c r="GA15" s="44">
        <f>IF(H15=3,20,0)</f>
        <v>20</v>
      </c>
      <c r="GB15" s="44">
        <f>IF(H15=4,18,0)</f>
        <v>0</v>
      </c>
      <c r="GC15" s="44">
        <f>IF(H15=5,16,0)</f>
        <v>0</v>
      </c>
      <c r="GD15" s="44">
        <f>IF(H15=6,15,0)</f>
        <v>0</v>
      </c>
      <c r="GE15" s="44">
        <f>IF(H15=7,14,0)</f>
        <v>0</v>
      </c>
      <c r="GF15" s="44">
        <f>IF(H15=8,13,0)</f>
        <v>0</v>
      </c>
      <c r="GG15" s="44">
        <f>IF(H15=9,12,0)</f>
        <v>0</v>
      </c>
      <c r="GH15" s="44">
        <f>IF(H15=10,11,0)</f>
        <v>0</v>
      </c>
      <c r="GI15" s="44">
        <f>IF(H15=11,10,0)</f>
        <v>0</v>
      </c>
      <c r="GJ15" s="44">
        <f>IF(H15=12,9,0)</f>
        <v>0</v>
      </c>
      <c r="GK15" s="44">
        <f>IF(H15=13,8,0)</f>
        <v>0</v>
      </c>
      <c r="GL15" s="44">
        <f>IF(H15=14,7,0)</f>
        <v>0</v>
      </c>
      <c r="GM15" s="44">
        <f>IF(H15=15,6,0)</f>
        <v>0</v>
      </c>
      <c r="GN15" s="44">
        <f>IF(H15=16,5,0)</f>
        <v>0</v>
      </c>
      <c r="GO15" s="44">
        <f>IF(H15=17,4,0)</f>
        <v>0</v>
      </c>
      <c r="GP15" s="44">
        <f>IF(H15=18,3,0)</f>
        <v>0</v>
      </c>
      <c r="GQ15" s="44">
        <f>IF(H15=19,2,0)</f>
        <v>0</v>
      </c>
      <c r="GR15" s="44">
        <f>IF(H15=20,1,0)</f>
        <v>0</v>
      </c>
      <c r="GS15" s="44">
        <f>IF(H15&gt;20,0,0)</f>
        <v>0</v>
      </c>
      <c r="GT15" s="44">
        <f>IF(H15="сх",0,0)</f>
        <v>0</v>
      </c>
      <c r="GU15" s="44">
        <f>SUM(FY15:GT15)</f>
        <v>20</v>
      </c>
      <c r="GV15" s="44">
        <f>IF(F15=1,100,0)</f>
        <v>0</v>
      </c>
      <c r="GW15" s="44">
        <f>IF(F15=2,98,0)</f>
        <v>0</v>
      </c>
      <c r="GX15" s="44">
        <f>IF(F15=3,95,0)</f>
        <v>0</v>
      </c>
      <c r="GY15" s="44">
        <f>IF(F15=4,93,0)</f>
        <v>0</v>
      </c>
      <c r="GZ15" s="44">
        <f>IF(F15=5,90,0)</f>
        <v>0</v>
      </c>
      <c r="HA15" s="44">
        <f>IF(F15=6,88,0)</f>
        <v>0</v>
      </c>
      <c r="HB15" s="44">
        <f>IF(F15=7,85,0)</f>
        <v>0</v>
      </c>
      <c r="HC15" s="44">
        <f>IF(F15=8,83,0)</f>
        <v>0</v>
      </c>
      <c r="HD15" s="44">
        <f>IF(F15=9,80,0)</f>
        <v>80</v>
      </c>
      <c r="HE15" s="44">
        <f>IF(F15=10,78,0)</f>
        <v>0</v>
      </c>
      <c r="HF15" s="44">
        <f>IF(F15=11,75,0)</f>
        <v>0</v>
      </c>
      <c r="HG15" s="44">
        <f>IF(F15=12,73,0)</f>
        <v>0</v>
      </c>
      <c r="HH15" s="44">
        <f>IF(F15=13,70,0)</f>
        <v>0</v>
      </c>
      <c r="HI15" s="44">
        <f>IF(F15=14,68,0)</f>
        <v>0</v>
      </c>
      <c r="HJ15" s="44">
        <f>IF(F15=15,65,0)</f>
        <v>0</v>
      </c>
      <c r="HK15" s="44">
        <f>IF(F15=16,63,0)</f>
        <v>0</v>
      </c>
      <c r="HL15" s="44">
        <f>IF(F15=17,60,0)</f>
        <v>0</v>
      </c>
      <c r="HM15" s="44">
        <f>IF(F15=18,58,0)</f>
        <v>0</v>
      </c>
      <c r="HN15" s="44">
        <f>IF(F15=19,55,0)</f>
        <v>0</v>
      </c>
      <c r="HO15" s="44">
        <f>IF(F15=20,53,0)</f>
        <v>0</v>
      </c>
      <c r="HP15" s="44">
        <f>IF(F15&gt;20,0,0)</f>
        <v>0</v>
      </c>
      <c r="HQ15" s="44">
        <f>IF(F15="сх",0,0)</f>
        <v>0</v>
      </c>
      <c r="HR15" s="44">
        <f>SUM(GV15:HQ15)</f>
        <v>80</v>
      </c>
      <c r="HS15" s="44">
        <f>IF(H15=1,100,0)</f>
        <v>0</v>
      </c>
      <c r="HT15" s="44">
        <f>IF(H15=2,98,0)</f>
        <v>0</v>
      </c>
      <c r="HU15" s="44">
        <f>IF(H15=3,95,0)</f>
        <v>95</v>
      </c>
      <c r="HV15" s="44">
        <f>IF(H15=4,93,0)</f>
        <v>0</v>
      </c>
      <c r="HW15" s="44">
        <f>IF(H15=5,90,0)</f>
        <v>0</v>
      </c>
      <c r="HX15" s="44">
        <f>IF(H15=6,88,0)</f>
        <v>0</v>
      </c>
      <c r="HY15" s="44">
        <f>IF(H15=7,85,0)</f>
        <v>0</v>
      </c>
      <c r="HZ15" s="44">
        <f>IF(H15=8,83,0)</f>
        <v>0</v>
      </c>
      <c r="IA15" s="44">
        <f>IF(H15=9,80,0)</f>
        <v>0</v>
      </c>
      <c r="IB15" s="44">
        <f>IF(H15=10,78,0)</f>
        <v>0</v>
      </c>
      <c r="IC15" s="44">
        <f>IF(H15=11,75,0)</f>
        <v>0</v>
      </c>
      <c r="ID15" s="44">
        <f>IF(H15=12,73,0)</f>
        <v>0</v>
      </c>
      <c r="IE15" s="44">
        <f>IF(H15=13,70,0)</f>
        <v>0</v>
      </c>
      <c r="IF15" s="44">
        <f>IF(H15=14,68,0)</f>
        <v>0</v>
      </c>
      <c r="IG15" s="44">
        <f>IF(H15=15,65,0)</f>
        <v>0</v>
      </c>
      <c r="IH15" s="44">
        <f>IF(H15=16,63,0)</f>
        <v>0</v>
      </c>
      <c r="II15" s="44">
        <f>IF(H15=17,60,0)</f>
        <v>0</v>
      </c>
      <c r="IJ15" s="44">
        <f>IF(H15=18,58,0)</f>
        <v>0</v>
      </c>
      <c r="IK15" s="44">
        <f>IF(H15=19,55,0)</f>
        <v>0</v>
      </c>
      <c r="IL15" s="44">
        <f>IF(H15=20,53,0)</f>
        <v>0</v>
      </c>
      <c r="IM15" s="44">
        <f>IF(H15&gt;20,0,0)</f>
        <v>0</v>
      </c>
      <c r="IN15" s="44">
        <f>IF(H15="сх",0,0)</f>
        <v>0</v>
      </c>
      <c r="IO15" s="44">
        <f>SUM(HS15:IN15)</f>
        <v>95</v>
      </c>
      <c r="IP15" s="42"/>
      <c r="IQ15" s="42"/>
      <c r="IR15" s="42"/>
      <c r="IS15" s="42"/>
      <c r="IT15" s="42"/>
      <c r="IU15" s="42"/>
      <c r="IV15" s="70"/>
      <c r="IW15" s="71"/>
    </row>
    <row r="16" spans="1:257" s="3" customFormat="1" ht="115.2" thickBot="1" x14ac:dyDescent="0.3">
      <c r="A16" s="59">
        <v>8</v>
      </c>
      <c r="B16" s="97">
        <v>16</v>
      </c>
      <c r="C16" s="84" t="s">
        <v>157</v>
      </c>
      <c r="D16" s="85" t="s">
        <v>158</v>
      </c>
      <c r="E16" s="60"/>
      <c r="F16" s="46">
        <v>7</v>
      </c>
      <c r="G16" s="39">
        <f>AJ16</f>
        <v>14</v>
      </c>
      <c r="H16" s="47">
        <v>9</v>
      </c>
      <c r="I16" s="39">
        <f>BG16</f>
        <v>12</v>
      </c>
      <c r="J16" s="45">
        <f>SUM(G16+I16)</f>
        <v>26</v>
      </c>
      <c r="K16" s="41">
        <f>G16+I16</f>
        <v>26</v>
      </c>
      <c r="L16" s="42"/>
      <c r="M16" s="43"/>
      <c r="N16" s="42">
        <f>IF(F16=1,25,0)</f>
        <v>0</v>
      </c>
      <c r="O16" s="42">
        <f>IF(F16=2,22,0)</f>
        <v>0</v>
      </c>
      <c r="P16" s="42">
        <f>IF(F16=3,20,0)</f>
        <v>0</v>
      </c>
      <c r="Q16" s="42">
        <f>IF(F16=4,18,0)</f>
        <v>0</v>
      </c>
      <c r="R16" s="42">
        <f>IF(F16=5,16,0)</f>
        <v>0</v>
      </c>
      <c r="S16" s="42">
        <f>IF(F16=6,15,0)</f>
        <v>0</v>
      </c>
      <c r="T16" s="42">
        <f>IF(F16=7,14,0)</f>
        <v>14</v>
      </c>
      <c r="U16" s="42">
        <f>IF(F16=8,13,0)</f>
        <v>0</v>
      </c>
      <c r="V16" s="42">
        <f>IF(F16=9,12,0)</f>
        <v>0</v>
      </c>
      <c r="W16" s="42">
        <f>IF(F16=10,11,0)</f>
        <v>0</v>
      </c>
      <c r="X16" s="42">
        <f>IF(F16=11,10,0)</f>
        <v>0</v>
      </c>
      <c r="Y16" s="42">
        <f>IF(F16=12,9,0)</f>
        <v>0</v>
      </c>
      <c r="Z16" s="42">
        <f>IF(F16=13,8,0)</f>
        <v>0</v>
      </c>
      <c r="AA16" s="42">
        <f>IF(F16=14,7,0)</f>
        <v>0</v>
      </c>
      <c r="AB16" s="42">
        <f>IF(F16=15,6,0)</f>
        <v>0</v>
      </c>
      <c r="AC16" s="42">
        <f>IF(F16=16,5,0)</f>
        <v>0</v>
      </c>
      <c r="AD16" s="42">
        <f>IF(F16=17,4,0)</f>
        <v>0</v>
      </c>
      <c r="AE16" s="42">
        <f>IF(F16=18,3,0)</f>
        <v>0</v>
      </c>
      <c r="AF16" s="42">
        <f>IF(F16=19,2,0)</f>
        <v>0</v>
      </c>
      <c r="AG16" s="42">
        <f>IF(F16=20,1,0)</f>
        <v>0</v>
      </c>
      <c r="AH16" s="42">
        <f>IF(F16&gt;20,0,0)</f>
        <v>0</v>
      </c>
      <c r="AI16" s="42">
        <f>IF(F16="сх",0,0)</f>
        <v>0</v>
      </c>
      <c r="AJ16" s="42">
        <f>SUM(N16:AH16)</f>
        <v>14</v>
      </c>
      <c r="AK16" s="42">
        <f>IF(H16=1,25,0)</f>
        <v>0</v>
      </c>
      <c r="AL16" s="42">
        <f>IF(H16=2,22,0)</f>
        <v>0</v>
      </c>
      <c r="AM16" s="42">
        <f>IF(H16=3,20,0)</f>
        <v>0</v>
      </c>
      <c r="AN16" s="42">
        <f>IF(H16=4,18,0)</f>
        <v>0</v>
      </c>
      <c r="AO16" s="42">
        <f>IF(H16=5,16,0)</f>
        <v>0</v>
      </c>
      <c r="AP16" s="42">
        <f>IF(H16=6,15,0)</f>
        <v>0</v>
      </c>
      <c r="AQ16" s="42">
        <f>IF(H16=7,14,0)</f>
        <v>0</v>
      </c>
      <c r="AR16" s="42">
        <f>IF(H16=8,13,0)</f>
        <v>0</v>
      </c>
      <c r="AS16" s="42">
        <f>IF(H16=9,12,0)</f>
        <v>12</v>
      </c>
      <c r="AT16" s="42">
        <f>IF(H16=10,11,0)</f>
        <v>0</v>
      </c>
      <c r="AU16" s="42">
        <f>IF(H16=11,10,0)</f>
        <v>0</v>
      </c>
      <c r="AV16" s="42">
        <f>IF(H16=12,9,0)</f>
        <v>0</v>
      </c>
      <c r="AW16" s="42">
        <f>IF(H16=13,8,0)</f>
        <v>0</v>
      </c>
      <c r="AX16" s="42">
        <f>IF(H16=14,7,0)</f>
        <v>0</v>
      </c>
      <c r="AY16" s="42">
        <f>IF(H16=15,6,0)</f>
        <v>0</v>
      </c>
      <c r="AZ16" s="42">
        <f>IF(H16=16,5,0)</f>
        <v>0</v>
      </c>
      <c r="BA16" s="42">
        <f>IF(H16=17,4,0)</f>
        <v>0</v>
      </c>
      <c r="BB16" s="42">
        <f>IF(H16=18,3,0)</f>
        <v>0</v>
      </c>
      <c r="BC16" s="42">
        <f>IF(H16=19,2,0)</f>
        <v>0</v>
      </c>
      <c r="BD16" s="42">
        <f>IF(H16=20,1,0)</f>
        <v>0</v>
      </c>
      <c r="BE16" s="42">
        <f>IF(H16&gt;20,0,0)</f>
        <v>0</v>
      </c>
      <c r="BF16" s="42">
        <f>IF(H16="сх",0,0)</f>
        <v>0</v>
      </c>
      <c r="BG16" s="42">
        <f>SUM(AK16:BE16)</f>
        <v>12</v>
      </c>
      <c r="BH16" s="42">
        <f>IF(F16=1,45,0)</f>
        <v>0</v>
      </c>
      <c r="BI16" s="42">
        <f>IF(F16=2,42,0)</f>
        <v>0</v>
      </c>
      <c r="BJ16" s="42">
        <f>IF(F16=3,40,0)</f>
        <v>0</v>
      </c>
      <c r="BK16" s="42">
        <f>IF(F16=4,38,0)</f>
        <v>0</v>
      </c>
      <c r="BL16" s="42">
        <f>IF(F16=5,36,0)</f>
        <v>0</v>
      </c>
      <c r="BM16" s="42">
        <f>IF(F16=6,35,0)</f>
        <v>0</v>
      </c>
      <c r="BN16" s="42">
        <f>IF(F16=7,34,0)</f>
        <v>34</v>
      </c>
      <c r="BO16" s="42">
        <f>IF(F16=8,33,0)</f>
        <v>0</v>
      </c>
      <c r="BP16" s="42">
        <f>IF(F16=9,32,0)</f>
        <v>0</v>
      </c>
      <c r="BQ16" s="42">
        <f>IF(F16=10,31,0)</f>
        <v>0</v>
      </c>
      <c r="BR16" s="42">
        <f>IF(F16=11,30,0)</f>
        <v>0</v>
      </c>
      <c r="BS16" s="42">
        <f>IF(F16=12,29,0)</f>
        <v>0</v>
      </c>
      <c r="BT16" s="42">
        <f>IF(F16=13,28,0)</f>
        <v>0</v>
      </c>
      <c r="BU16" s="42">
        <f>IF(F16=14,27,0)</f>
        <v>0</v>
      </c>
      <c r="BV16" s="42">
        <f>IF(F16=15,26,0)</f>
        <v>0</v>
      </c>
      <c r="BW16" s="42">
        <f>IF(F16=16,25,0)</f>
        <v>0</v>
      </c>
      <c r="BX16" s="42">
        <f>IF(F16=17,24,0)</f>
        <v>0</v>
      </c>
      <c r="BY16" s="42">
        <f>IF(F16=18,23,0)</f>
        <v>0</v>
      </c>
      <c r="BZ16" s="42">
        <f>IF(F16=19,22,0)</f>
        <v>0</v>
      </c>
      <c r="CA16" s="42">
        <f>IF(F16=20,21,0)</f>
        <v>0</v>
      </c>
      <c r="CB16" s="42">
        <f>IF(F16=21,20,0)</f>
        <v>0</v>
      </c>
      <c r="CC16" s="42">
        <f>IF(F16=22,19,0)</f>
        <v>0</v>
      </c>
      <c r="CD16" s="42">
        <f>IF(F16=23,18,0)</f>
        <v>0</v>
      </c>
      <c r="CE16" s="42">
        <f>IF(F16=24,17,0)</f>
        <v>0</v>
      </c>
      <c r="CF16" s="42">
        <f>IF(F16=25,16,0)</f>
        <v>0</v>
      </c>
      <c r="CG16" s="42">
        <f>IF(F16=26,15,0)</f>
        <v>0</v>
      </c>
      <c r="CH16" s="42">
        <f>IF(F16=27,14,0)</f>
        <v>0</v>
      </c>
      <c r="CI16" s="42">
        <f>IF(F16=28,13,0)</f>
        <v>0</v>
      </c>
      <c r="CJ16" s="42">
        <f>IF(F16=29,12,0)</f>
        <v>0</v>
      </c>
      <c r="CK16" s="42">
        <f>IF(F16=30,11,0)</f>
        <v>0</v>
      </c>
      <c r="CL16" s="42">
        <f>IF(F16=31,10,0)</f>
        <v>0</v>
      </c>
      <c r="CM16" s="42">
        <f>IF(F16=32,9,0)</f>
        <v>0</v>
      </c>
      <c r="CN16" s="42">
        <f>IF(F16=33,8,0)</f>
        <v>0</v>
      </c>
      <c r="CO16" s="42">
        <f>IF(F16=34,7,0)</f>
        <v>0</v>
      </c>
      <c r="CP16" s="42">
        <f>IF(F16=35,6,0)</f>
        <v>0</v>
      </c>
      <c r="CQ16" s="42">
        <f>IF(F16=36,5,0)</f>
        <v>0</v>
      </c>
      <c r="CR16" s="42">
        <f>IF(F16=37,4,0)</f>
        <v>0</v>
      </c>
      <c r="CS16" s="42">
        <f>IF(F16=38,3,0)</f>
        <v>0</v>
      </c>
      <c r="CT16" s="42">
        <f>IF(F16=39,2,0)</f>
        <v>0</v>
      </c>
      <c r="CU16" s="42">
        <f>IF(F16=40,1,0)</f>
        <v>0</v>
      </c>
      <c r="CV16" s="42">
        <f>IF(F16&gt;20,0,0)</f>
        <v>0</v>
      </c>
      <c r="CW16" s="42">
        <f>IF(F16="сх",0,0)</f>
        <v>0</v>
      </c>
      <c r="CX16" s="42">
        <f>SUM(BH16:CW16)</f>
        <v>34</v>
      </c>
      <c r="CY16" s="42">
        <f>IF(H16=1,45,0)</f>
        <v>0</v>
      </c>
      <c r="CZ16" s="42">
        <f>IF(H16=2,42,0)</f>
        <v>0</v>
      </c>
      <c r="DA16" s="42">
        <f>IF(H16=3,40,0)</f>
        <v>0</v>
      </c>
      <c r="DB16" s="42">
        <f>IF(H16=4,38,0)</f>
        <v>0</v>
      </c>
      <c r="DC16" s="42">
        <f>IF(H16=5,36,0)</f>
        <v>0</v>
      </c>
      <c r="DD16" s="42">
        <f>IF(H16=6,35,0)</f>
        <v>0</v>
      </c>
      <c r="DE16" s="42">
        <f>IF(H16=7,34,0)</f>
        <v>0</v>
      </c>
      <c r="DF16" s="42">
        <f>IF(H16=8,33,0)</f>
        <v>0</v>
      </c>
      <c r="DG16" s="42">
        <f>IF(H16=9,32,0)</f>
        <v>32</v>
      </c>
      <c r="DH16" s="42">
        <f>IF(H16=10,31,0)</f>
        <v>0</v>
      </c>
      <c r="DI16" s="42">
        <f>IF(H16=11,30,0)</f>
        <v>0</v>
      </c>
      <c r="DJ16" s="42">
        <f>IF(H16=12,29,0)</f>
        <v>0</v>
      </c>
      <c r="DK16" s="42">
        <f>IF(H16=13,28,0)</f>
        <v>0</v>
      </c>
      <c r="DL16" s="42">
        <f>IF(H16=14,27,0)</f>
        <v>0</v>
      </c>
      <c r="DM16" s="42">
        <f>IF(H16=15,26,0)</f>
        <v>0</v>
      </c>
      <c r="DN16" s="42">
        <f>IF(H16=16,25,0)</f>
        <v>0</v>
      </c>
      <c r="DO16" s="42">
        <f>IF(H16=17,24,0)</f>
        <v>0</v>
      </c>
      <c r="DP16" s="42">
        <f>IF(H16=18,23,0)</f>
        <v>0</v>
      </c>
      <c r="DQ16" s="42">
        <f>IF(H16=19,22,0)</f>
        <v>0</v>
      </c>
      <c r="DR16" s="42">
        <f>IF(H16=20,21,0)</f>
        <v>0</v>
      </c>
      <c r="DS16" s="42">
        <f>IF(H16=21,20,0)</f>
        <v>0</v>
      </c>
      <c r="DT16" s="42">
        <f>IF(H16=22,19,0)</f>
        <v>0</v>
      </c>
      <c r="DU16" s="42">
        <f>IF(H16=23,18,0)</f>
        <v>0</v>
      </c>
      <c r="DV16" s="42">
        <f>IF(H16=24,17,0)</f>
        <v>0</v>
      </c>
      <c r="DW16" s="42">
        <f>IF(H16=25,16,0)</f>
        <v>0</v>
      </c>
      <c r="DX16" s="42">
        <f>IF(H16=26,15,0)</f>
        <v>0</v>
      </c>
      <c r="DY16" s="42">
        <f>IF(H16=27,14,0)</f>
        <v>0</v>
      </c>
      <c r="DZ16" s="42">
        <f>IF(H16=28,13,0)</f>
        <v>0</v>
      </c>
      <c r="EA16" s="42">
        <f>IF(H16=29,12,0)</f>
        <v>0</v>
      </c>
      <c r="EB16" s="42">
        <f>IF(H16=30,11,0)</f>
        <v>0</v>
      </c>
      <c r="EC16" s="42">
        <f>IF(H16=31,10,0)</f>
        <v>0</v>
      </c>
      <c r="ED16" s="42">
        <f>IF(H16=32,9,0)</f>
        <v>0</v>
      </c>
      <c r="EE16" s="42">
        <f>IF(H16=33,8,0)</f>
        <v>0</v>
      </c>
      <c r="EF16" s="42">
        <f>IF(H16=34,7,0)</f>
        <v>0</v>
      </c>
      <c r="EG16" s="42">
        <f>IF(H16=35,6,0)</f>
        <v>0</v>
      </c>
      <c r="EH16" s="42">
        <f>IF(H16=36,5,0)</f>
        <v>0</v>
      </c>
      <c r="EI16" s="42">
        <f>IF(H16=37,4,0)</f>
        <v>0</v>
      </c>
      <c r="EJ16" s="42">
        <f>IF(H16=38,3,0)</f>
        <v>0</v>
      </c>
      <c r="EK16" s="42">
        <f>IF(H16=39,2,0)</f>
        <v>0</v>
      </c>
      <c r="EL16" s="42">
        <f>IF(H16=40,1,0)</f>
        <v>0</v>
      </c>
      <c r="EM16" s="42">
        <f>IF(H16&gt;20,0,0)</f>
        <v>0</v>
      </c>
      <c r="EN16" s="42">
        <f>IF(H16="сх",0,0)</f>
        <v>0</v>
      </c>
      <c r="EO16" s="42">
        <f>SUM(CY16:EN16)</f>
        <v>32</v>
      </c>
      <c r="EP16" s="42"/>
      <c r="EQ16" s="42">
        <f>IF(F16="сх","ноль",IF(F16&gt;0,F16,"Ноль"))</f>
        <v>7</v>
      </c>
      <c r="ER16" s="42">
        <f>IF(H16="сх","ноль",IF(H16&gt;0,H16,"Ноль"))</f>
        <v>9</v>
      </c>
      <c r="ES16" s="42"/>
      <c r="ET16" s="42">
        <f>MIN(EQ16,ER16)</f>
        <v>7</v>
      </c>
      <c r="EU16" s="42" t="e">
        <f>IF(J16=#REF!,IF(H16&lt;#REF!,#REF!,EY16),#REF!)</f>
        <v>#REF!</v>
      </c>
      <c r="EV16" s="42" t="e">
        <f>IF(J16=#REF!,IF(H16&lt;#REF!,0,1))</f>
        <v>#REF!</v>
      </c>
      <c r="EW16" s="42" t="e">
        <f>IF(AND(ET16&gt;=21,ET16&lt;&gt;0),ET16,IF(J16&lt;#REF!,"СТОП",EU16+EV16))</f>
        <v>#REF!</v>
      </c>
      <c r="EX16" s="42"/>
      <c r="EY16" s="42">
        <v>15</v>
      </c>
      <c r="EZ16" s="42">
        <v>16</v>
      </c>
      <c r="FA16" s="42"/>
      <c r="FB16" s="44">
        <f>IF(F16=1,25,0)</f>
        <v>0</v>
      </c>
      <c r="FC16" s="44">
        <f>IF(F16=2,22,0)</f>
        <v>0</v>
      </c>
      <c r="FD16" s="44">
        <f>IF(F16=3,20,0)</f>
        <v>0</v>
      </c>
      <c r="FE16" s="44">
        <f>IF(F16=4,18,0)</f>
        <v>0</v>
      </c>
      <c r="FF16" s="44">
        <f>IF(F16=5,16,0)</f>
        <v>0</v>
      </c>
      <c r="FG16" s="44">
        <f>IF(F16=6,15,0)</f>
        <v>0</v>
      </c>
      <c r="FH16" s="44">
        <f>IF(F16=7,14,0)</f>
        <v>14</v>
      </c>
      <c r="FI16" s="44">
        <f>IF(F16=8,13,0)</f>
        <v>0</v>
      </c>
      <c r="FJ16" s="44">
        <f>IF(F16=9,12,0)</f>
        <v>0</v>
      </c>
      <c r="FK16" s="44">
        <f>IF(F16=10,11,0)</f>
        <v>0</v>
      </c>
      <c r="FL16" s="44">
        <f>IF(F16=11,10,0)</f>
        <v>0</v>
      </c>
      <c r="FM16" s="44">
        <f>IF(F16=12,9,0)</f>
        <v>0</v>
      </c>
      <c r="FN16" s="44">
        <f>IF(F16=13,8,0)</f>
        <v>0</v>
      </c>
      <c r="FO16" s="44">
        <f>IF(F16=14,7,0)</f>
        <v>0</v>
      </c>
      <c r="FP16" s="44">
        <f>IF(F16=15,6,0)</f>
        <v>0</v>
      </c>
      <c r="FQ16" s="44">
        <f>IF(F16=16,5,0)</f>
        <v>0</v>
      </c>
      <c r="FR16" s="44">
        <f>IF(F16=17,4,0)</f>
        <v>0</v>
      </c>
      <c r="FS16" s="44">
        <f>IF(F16=18,3,0)</f>
        <v>0</v>
      </c>
      <c r="FT16" s="44">
        <f>IF(F16=19,2,0)</f>
        <v>0</v>
      </c>
      <c r="FU16" s="44">
        <f>IF(F16=20,1,0)</f>
        <v>0</v>
      </c>
      <c r="FV16" s="44">
        <f>IF(F16&gt;20,0,0)</f>
        <v>0</v>
      </c>
      <c r="FW16" s="44">
        <f>IF(F16="сх",0,0)</f>
        <v>0</v>
      </c>
      <c r="FX16" s="44">
        <f>SUM(FB16:FW16)</f>
        <v>14</v>
      </c>
      <c r="FY16" s="44">
        <f>IF(H16=1,25,0)</f>
        <v>0</v>
      </c>
      <c r="FZ16" s="44">
        <f>IF(H16=2,22,0)</f>
        <v>0</v>
      </c>
      <c r="GA16" s="44">
        <f>IF(H16=3,20,0)</f>
        <v>0</v>
      </c>
      <c r="GB16" s="44">
        <f>IF(H16=4,18,0)</f>
        <v>0</v>
      </c>
      <c r="GC16" s="44">
        <f>IF(H16=5,16,0)</f>
        <v>0</v>
      </c>
      <c r="GD16" s="44">
        <f>IF(H16=6,15,0)</f>
        <v>0</v>
      </c>
      <c r="GE16" s="44">
        <f>IF(H16=7,14,0)</f>
        <v>0</v>
      </c>
      <c r="GF16" s="44">
        <f>IF(H16=8,13,0)</f>
        <v>0</v>
      </c>
      <c r="GG16" s="44">
        <f>IF(H16=9,12,0)</f>
        <v>12</v>
      </c>
      <c r="GH16" s="44">
        <f>IF(H16=10,11,0)</f>
        <v>0</v>
      </c>
      <c r="GI16" s="44">
        <f>IF(H16=11,10,0)</f>
        <v>0</v>
      </c>
      <c r="GJ16" s="44">
        <f>IF(H16=12,9,0)</f>
        <v>0</v>
      </c>
      <c r="GK16" s="44">
        <f>IF(H16=13,8,0)</f>
        <v>0</v>
      </c>
      <c r="GL16" s="44">
        <f>IF(H16=14,7,0)</f>
        <v>0</v>
      </c>
      <c r="GM16" s="44">
        <f>IF(H16=15,6,0)</f>
        <v>0</v>
      </c>
      <c r="GN16" s="44">
        <f>IF(H16=16,5,0)</f>
        <v>0</v>
      </c>
      <c r="GO16" s="44">
        <f>IF(H16=17,4,0)</f>
        <v>0</v>
      </c>
      <c r="GP16" s="44">
        <f>IF(H16=18,3,0)</f>
        <v>0</v>
      </c>
      <c r="GQ16" s="44">
        <f>IF(H16=19,2,0)</f>
        <v>0</v>
      </c>
      <c r="GR16" s="44">
        <f>IF(H16=20,1,0)</f>
        <v>0</v>
      </c>
      <c r="GS16" s="44">
        <f>IF(H16&gt;20,0,0)</f>
        <v>0</v>
      </c>
      <c r="GT16" s="44">
        <f>IF(H16="сх",0,0)</f>
        <v>0</v>
      </c>
      <c r="GU16" s="44">
        <f>SUM(FY16:GT16)</f>
        <v>12</v>
      </c>
      <c r="GV16" s="44">
        <f>IF(F16=1,100,0)</f>
        <v>0</v>
      </c>
      <c r="GW16" s="44">
        <f>IF(F16=2,98,0)</f>
        <v>0</v>
      </c>
      <c r="GX16" s="44">
        <f>IF(F16=3,95,0)</f>
        <v>0</v>
      </c>
      <c r="GY16" s="44">
        <f>IF(F16=4,93,0)</f>
        <v>0</v>
      </c>
      <c r="GZ16" s="44">
        <f>IF(F16=5,90,0)</f>
        <v>0</v>
      </c>
      <c r="HA16" s="44">
        <f>IF(F16=6,88,0)</f>
        <v>0</v>
      </c>
      <c r="HB16" s="44">
        <f>IF(F16=7,85,0)</f>
        <v>85</v>
      </c>
      <c r="HC16" s="44">
        <f>IF(F16=8,83,0)</f>
        <v>0</v>
      </c>
      <c r="HD16" s="44">
        <f>IF(F16=9,80,0)</f>
        <v>0</v>
      </c>
      <c r="HE16" s="44">
        <f>IF(F16=10,78,0)</f>
        <v>0</v>
      </c>
      <c r="HF16" s="44">
        <f>IF(F16=11,75,0)</f>
        <v>0</v>
      </c>
      <c r="HG16" s="44">
        <f>IF(F16=12,73,0)</f>
        <v>0</v>
      </c>
      <c r="HH16" s="44">
        <f>IF(F16=13,70,0)</f>
        <v>0</v>
      </c>
      <c r="HI16" s="44">
        <f>IF(F16=14,68,0)</f>
        <v>0</v>
      </c>
      <c r="HJ16" s="44">
        <f>IF(F16=15,65,0)</f>
        <v>0</v>
      </c>
      <c r="HK16" s="44">
        <f>IF(F16=16,63,0)</f>
        <v>0</v>
      </c>
      <c r="HL16" s="44">
        <f>IF(F16=17,60,0)</f>
        <v>0</v>
      </c>
      <c r="HM16" s="44">
        <f>IF(F16=18,58,0)</f>
        <v>0</v>
      </c>
      <c r="HN16" s="44">
        <f>IF(F16=19,55,0)</f>
        <v>0</v>
      </c>
      <c r="HO16" s="44">
        <f>IF(F16=20,53,0)</f>
        <v>0</v>
      </c>
      <c r="HP16" s="44">
        <f>IF(F16&gt;20,0,0)</f>
        <v>0</v>
      </c>
      <c r="HQ16" s="44">
        <f>IF(F16="сх",0,0)</f>
        <v>0</v>
      </c>
      <c r="HR16" s="44">
        <f>SUM(GV16:HQ16)</f>
        <v>85</v>
      </c>
      <c r="HS16" s="44">
        <f>IF(H16=1,100,0)</f>
        <v>0</v>
      </c>
      <c r="HT16" s="44">
        <f>IF(H16=2,98,0)</f>
        <v>0</v>
      </c>
      <c r="HU16" s="44">
        <f>IF(H16=3,95,0)</f>
        <v>0</v>
      </c>
      <c r="HV16" s="44">
        <f>IF(H16=4,93,0)</f>
        <v>0</v>
      </c>
      <c r="HW16" s="44">
        <f>IF(H16=5,90,0)</f>
        <v>0</v>
      </c>
      <c r="HX16" s="44">
        <f>IF(H16=6,88,0)</f>
        <v>0</v>
      </c>
      <c r="HY16" s="44">
        <f>IF(H16=7,85,0)</f>
        <v>0</v>
      </c>
      <c r="HZ16" s="44">
        <f>IF(H16=8,83,0)</f>
        <v>0</v>
      </c>
      <c r="IA16" s="44">
        <f>IF(H16=9,80,0)</f>
        <v>80</v>
      </c>
      <c r="IB16" s="44">
        <f>IF(H16=10,78,0)</f>
        <v>0</v>
      </c>
      <c r="IC16" s="44">
        <f>IF(H16=11,75,0)</f>
        <v>0</v>
      </c>
      <c r="ID16" s="44">
        <f>IF(H16=12,73,0)</f>
        <v>0</v>
      </c>
      <c r="IE16" s="44">
        <f>IF(H16=13,70,0)</f>
        <v>0</v>
      </c>
      <c r="IF16" s="44">
        <f>IF(H16=14,68,0)</f>
        <v>0</v>
      </c>
      <c r="IG16" s="44">
        <f>IF(H16=15,65,0)</f>
        <v>0</v>
      </c>
      <c r="IH16" s="44">
        <f>IF(H16=16,63,0)</f>
        <v>0</v>
      </c>
      <c r="II16" s="44">
        <f>IF(H16=17,60,0)</f>
        <v>0</v>
      </c>
      <c r="IJ16" s="44">
        <f>IF(H16=18,58,0)</f>
        <v>0</v>
      </c>
      <c r="IK16" s="44">
        <f>IF(H16=19,55,0)</f>
        <v>0</v>
      </c>
      <c r="IL16" s="44">
        <f>IF(H16=20,53,0)</f>
        <v>0</v>
      </c>
      <c r="IM16" s="44">
        <f>IF(H16&gt;20,0,0)</f>
        <v>0</v>
      </c>
      <c r="IN16" s="44">
        <f>IF(H16="сх",0,0)</f>
        <v>0</v>
      </c>
      <c r="IO16" s="44">
        <f>SUM(HS16:IN16)</f>
        <v>80</v>
      </c>
      <c r="IP16" s="42"/>
      <c r="IQ16" s="42"/>
      <c r="IR16" s="42"/>
      <c r="IS16" s="42"/>
      <c r="IT16" s="42"/>
      <c r="IU16" s="42"/>
      <c r="IV16" s="70"/>
      <c r="IW16" s="71"/>
    </row>
    <row r="17" spans="1:257" s="3" customFormat="1" ht="113.25" customHeight="1" thickBot="1" x14ac:dyDescent="2">
      <c r="A17" s="74">
        <v>9</v>
      </c>
      <c r="B17" s="97">
        <v>545</v>
      </c>
      <c r="C17" s="76" t="s">
        <v>177</v>
      </c>
      <c r="D17" s="77" t="s">
        <v>178</v>
      </c>
      <c r="E17" s="60"/>
      <c r="F17" s="46">
        <v>11</v>
      </c>
      <c r="G17" s="39">
        <f>AJ17</f>
        <v>10</v>
      </c>
      <c r="H17" s="47">
        <v>7</v>
      </c>
      <c r="I17" s="39">
        <f>BG17</f>
        <v>14</v>
      </c>
      <c r="J17" s="45">
        <f>SUM(G17+I17)</f>
        <v>24</v>
      </c>
      <c r="K17" s="41">
        <f>G17+I17</f>
        <v>24</v>
      </c>
      <c r="L17" s="42"/>
      <c r="M17" s="43"/>
      <c r="N17" s="42">
        <f>IF(F17=1,25,0)</f>
        <v>0</v>
      </c>
      <c r="O17" s="42">
        <f>IF(F17=2,22,0)</f>
        <v>0</v>
      </c>
      <c r="P17" s="42">
        <f>IF(F17=3,20,0)</f>
        <v>0</v>
      </c>
      <c r="Q17" s="42">
        <f>IF(F17=4,18,0)</f>
        <v>0</v>
      </c>
      <c r="R17" s="42">
        <f>IF(F17=5,16,0)</f>
        <v>0</v>
      </c>
      <c r="S17" s="42">
        <f>IF(F17=6,15,0)</f>
        <v>0</v>
      </c>
      <c r="T17" s="42">
        <f>IF(F17=7,14,0)</f>
        <v>0</v>
      </c>
      <c r="U17" s="42">
        <f>IF(F17=8,13,0)</f>
        <v>0</v>
      </c>
      <c r="V17" s="42">
        <f>IF(F17=9,12,0)</f>
        <v>0</v>
      </c>
      <c r="W17" s="42">
        <f>IF(F17=10,11,0)</f>
        <v>0</v>
      </c>
      <c r="X17" s="42">
        <f>IF(F17=11,10,0)</f>
        <v>10</v>
      </c>
      <c r="Y17" s="42">
        <f>IF(F17=12,9,0)</f>
        <v>0</v>
      </c>
      <c r="Z17" s="42">
        <f>IF(F17=13,8,0)</f>
        <v>0</v>
      </c>
      <c r="AA17" s="42">
        <f>IF(F17=14,7,0)</f>
        <v>0</v>
      </c>
      <c r="AB17" s="42">
        <f>IF(F17=15,6,0)</f>
        <v>0</v>
      </c>
      <c r="AC17" s="42">
        <f>IF(F17=16,5,0)</f>
        <v>0</v>
      </c>
      <c r="AD17" s="42">
        <f>IF(F17=17,4,0)</f>
        <v>0</v>
      </c>
      <c r="AE17" s="42">
        <f>IF(F17=18,3,0)</f>
        <v>0</v>
      </c>
      <c r="AF17" s="42">
        <f>IF(F17=19,2,0)</f>
        <v>0</v>
      </c>
      <c r="AG17" s="42">
        <f>IF(F17=20,1,0)</f>
        <v>0</v>
      </c>
      <c r="AH17" s="42">
        <f>IF(F17&gt;20,0,0)</f>
        <v>0</v>
      </c>
      <c r="AI17" s="42">
        <f>IF(F17="сх",0,0)</f>
        <v>0</v>
      </c>
      <c r="AJ17" s="42">
        <f>SUM(N17:AH17)</f>
        <v>10</v>
      </c>
      <c r="AK17" s="42">
        <f>IF(H17=1,25,0)</f>
        <v>0</v>
      </c>
      <c r="AL17" s="42">
        <f>IF(H17=2,22,0)</f>
        <v>0</v>
      </c>
      <c r="AM17" s="42">
        <f>IF(H17=3,20,0)</f>
        <v>0</v>
      </c>
      <c r="AN17" s="42">
        <f>IF(H17=4,18,0)</f>
        <v>0</v>
      </c>
      <c r="AO17" s="42">
        <f>IF(H17=5,16,0)</f>
        <v>0</v>
      </c>
      <c r="AP17" s="42">
        <f>IF(H17=6,15,0)</f>
        <v>0</v>
      </c>
      <c r="AQ17" s="42">
        <f>IF(H17=7,14,0)</f>
        <v>14</v>
      </c>
      <c r="AR17" s="42">
        <f>IF(H17=8,13,0)</f>
        <v>0</v>
      </c>
      <c r="AS17" s="42">
        <f>IF(H17=9,12,0)</f>
        <v>0</v>
      </c>
      <c r="AT17" s="42">
        <f>IF(H17=10,11,0)</f>
        <v>0</v>
      </c>
      <c r="AU17" s="42">
        <f>IF(H17=11,10,0)</f>
        <v>0</v>
      </c>
      <c r="AV17" s="42">
        <f>IF(H17=12,9,0)</f>
        <v>0</v>
      </c>
      <c r="AW17" s="42">
        <f>IF(H17=13,8,0)</f>
        <v>0</v>
      </c>
      <c r="AX17" s="42">
        <f>IF(H17=14,7,0)</f>
        <v>0</v>
      </c>
      <c r="AY17" s="42">
        <f>IF(H17=15,6,0)</f>
        <v>0</v>
      </c>
      <c r="AZ17" s="42">
        <f>IF(H17=16,5,0)</f>
        <v>0</v>
      </c>
      <c r="BA17" s="42">
        <f>IF(H17=17,4,0)</f>
        <v>0</v>
      </c>
      <c r="BB17" s="42">
        <f>IF(H17=18,3,0)</f>
        <v>0</v>
      </c>
      <c r="BC17" s="42">
        <f>IF(H17=19,2,0)</f>
        <v>0</v>
      </c>
      <c r="BD17" s="42">
        <f>IF(H17=20,1,0)</f>
        <v>0</v>
      </c>
      <c r="BE17" s="42">
        <f>IF(H17&gt;20,0,0)</f>
        <v>0</v>
      </c>
      <c r="BF17" s="42">
        <f>IF(H17="сх",0,0)</f>
        <v>0</v>
      </c>
      <c r="BG17" s="42">
        <f>SUM(AK17:BE17)</f>
        <v>14</v>
      </c>
      <c r="BH17" s="42">
        <f>IF(F17=1,45,0)</f>
        <v>0</v>
      </c>
      <c r="BI17" s="42">
        <f>IF(F17=2,42,0)</f>
        <v>0</v>
      </c>
      <c r="BJ17" s="42">
        <f>IF(F17=3,40,0)</f>
        <v>0</v>
      </c>
      <c r="BK17" s="42">
        <f>IF(F17=4,38,0)</f>
        <v>0</v>
      </c>
      <c r="BL17" s="42">
        <f>IF(F17=5,36,0)</f>
        <v>0</v>
      </c>
      <c r="BM17" s="42">
        <f>IF(F17=6,35,0)</f>
        <v>0</v>
      </c>
      <c r="BN17" s="42">
        <f>IF(F17=7,34,0)</f>
        <v>0</v>
      </c>
      <c r="BO17" s="42">
        <f>IF(F17=8,33,0)</f>
        <v>0</v>
      </c>
      <c r="BP17" s="42">
        <f>IF(F17=9,32,0)</f>
        <v>0</v>
      </c>
      <c r="BQ17" s="42">
        <f>IF(F17=10,31,0)</f>
        <v>0</v>
      </c>
      <c r="BR17" s="42">
        <f>IF(F17=11,30,0)</f>
        <v>30</v>
      </c>
      <c r="BS17" s="42">
        <f>IF(F17=12,29,0)</f>
        <v>0</v>
      </c>
      <c r="BT17" s="42">
        <f>IF(F17=13,28,0)</f>
        <v>0</v>
      </c>
      <c r="BU17" s="42">
        <f>IF(F17=14,27,0)</f>
        <v>0</v>
      </c>
      <c r="BV17" s="42">
        <f>IF(F17=15,26,0)</f>
        <v>0</v>
      </c>
      <c r="BW17" s="42">
        <f>IF(F17=16,25,0)</f>
        <v>0</v>
      </c>
      <c r="BX17" s="42">
        <f>IF(F17=17,24,0)</f>
        <v>0</v>
      </c>
      <c r="BY17" s="42">
        <f>IF(F17=18,23,0)</f>
        <v>0</v>
      </c>
      <c r="BZ17" s="42">
        <f>IF(F17=19,22,0)</f>
        <v>0</v>
      </c>
      <c r="CA17" s="42">
        <f>IF(F17=20,21,0)</f>
        <v>0</v>
      </c>
      <c r="CB17" s="42">
        <f>IF(F17=21,20,0)</f>
        <v>0</v>
      </c>
      <c r="CC17" s="42">
        <f>IF(F17=22,19,0)</f>
        <v>0</v>
      </c>
      <c r="CD17" s="42">
        <f>IF(F17=23,18,0)</f>
        <v>0</v>
      </c>
      <c r="CE17" s="42">
        <f>IF(F17=24,17,0)</f>
        <v>0</v>
      </c>
      <c r="CF17" s="42">
        <f>IF(F17=25,16,0)</f>
        <v>0</v>
      </c>
      <c r="CG17" s="42">
        <f>IF(F17=26,15,0)</f>
        <v>0</v>
      </c>
      <c r="CH17" s="42">
        <f>IF(F17=27,14,0)</f>
        <v>0</v>
      </c>
      <c r="CI17" s="42">
        <f>IF(F17=28,13,0)</f>
        <v>0</v>
      </c>
      <c r="CJ17" s="42">
        <f>IF(F17=29,12,0)</f>
        <v>0</v>
      </c>
      <c r="CK17" s="42">
        <f>IF(F17=30,11,0)</f>
        <v>0</v>
      </c>
      <c r="CL17" s="42">
        <f>IF(F17=31,10,0)</f>
        <v>0</v>
      </c>
      <c r="CM17" s="42">
        <f>IF(F17=32,9,0)</f>
        <v>0</v>
      </c>
      <c r="CN17" s="42">
        <f>IF(F17=33,8,0)</f>
        <v>0</v>
      </c>
      <c r="CO17" s="42">
        <f>IF(F17=34,7,0)</f>
        <v>0</v>
      </c>
      <c r="CP17" s="42">
        <f>IF(F17=35,6,0)</f>
        <v>0</v>
      </c>
      <c r="CQ17" s="42">
        <f>IF(F17=36,5,0)</f>
        <v>0</v>
      </c>
      <c r="CR17" s="42">
        <f>IF(F17=37,4,0)</f>
        <v>0</v>
      </c>
      <c r="CS17" s="42">
        <f>IF(F17=38,3,0)</f>
        <v>0</v>
      </c>
      <c r="CT17" s="42">
        <f>IF(F17=39,2,0)</f>
        <v>0</v>
      </c>
      <c r="CU17" s="42">
        <f>IF(F17=40,1,0)</f>
        <v>0</v>
      </c>
      <c r="CV17" s="42">
        <f>IF(F17&gt;20,0,0)</f>
        <v>0</v>
      </c>
      <c r="CW17" s="42">
        <f>IF(F17="сх",0,0)</f>
        <v>0</v>
      </c>
      <c r="CX17" s="42">
        <f>SUM(BH17:CW17)</f>
        <v>30</v>
      </c>
      <c r="CY17" s="42">
        <f>IF(H17=1,45,0)</f>
        <v>0</v>
      </c>
      <c r="CZ17" s="42">
        <f>IF(H17=2,42,0)</f>
        <v>0</v>
      </c>
      <c r="DA17" s="42">
        <f>IF(H17=3,40,0)</f>
        <v>0</v>
      </c>
      <c r="DB17" s="42">
        <f>IF(H17=4,38,0)</f>
        <v>0</v>
      </c>
      <c r="DC17" s="42">
        <f>IF(H17=5,36,0)</f>
        <v>0</v>
      </c>
      <c r="DD17" s="42">
        <f>IF(H17=6,35,0)</f>
        <v>0</v>
      </c>
      <c r="DE17" s="42">
        <f>IF(H17=7,34,0)</f>
        <v>34</v>
      </c>
      <c r="DF17" s="42">
        <f>IF(H17=8,33,0)</f>
        <v>0</v>
      </c>
      <c r="DG17" s="42">
        <f>IF(H17=9,32,0)</f>
        <v>0</v>
      </c>
      <c r="DH17" s="42">
        <f>IF(H17=10,31,0)</f>
        <v>0</v>
      </c>
      <c r="DI17" s="42">
        <f>IF(H17=11,30,0)</f>
        <v>0</v>
      </c>
      <c r="DJ17" s="42">
        <f>IF(H17=12,29,0)</f>
        <v>0</v>
      </c>
      <c r="DK17" s="42">
        <f>IF(H17=13,28,0)</f>
        <v>0</v>
      </c>
      <c r="DL17" s="42">
        <f>IF(H17=14,27,0)</f>
        <v>0</v>
      </c>
      <c r="DM17" s="42">
        <f>IF(H17=15,26,0)</f>
        <v>0</v>
      </c>
      <c r="DN17" s="42">
        <f>IF(H17=16,25,0)</f>
        <v>0</v>
      </c>
      <c r="DO17" s="42">
        <f>IF(H17=17,24,0)</f>
        <v>0</v>
      </c>
      <c r="DP17" s="42">
        <f>IF(H17=18,23,0)</f>
        <v>0</v>
      </c>
      <c r="DQ17" s="42">
        <f>IF(H17=19,22,0)</f>
        <v>0</v>
      </c>
      <c r="DR17" s="42">
        <f>IF(H17=20,21,0)</f>
        <v>0</v>
      </c>
      <c r="DS17" s="42">
        <f>IF(H17=21,20,0)</f>
        <v>0</v>
      </c>
      <c r="DT17" s="42">
        <f>IF(H17=22,19,0)</f>
        <v>0</v>
      </c>
      <c r="DU17" s="42">
        <f>IF(H17=23,18,0)</f>
        <v>0</v>
      </c>
      <c r="DV17" s="42">
        <f>IF(H17=24,17,0)</f>
        <v>0</v>
      </c>
      <c r="DW17" s="42">
        <f>IF(H17=25,16,0)</f>
        <v>0</v>
      </c>
      <c r="DX17" s="42">
        <f>IF(H17=26,15,0)</f>
        <v>0</v>
      </c>
      <c r="DY17" s="42">
        <f>IF(H17=27,14,0)</f>
        <v>0</v>
      </c>
      <c r="DZ17" s="42">
        <f>IF(H17=28,13,0)</f>
        <v>0</v>
      </c>
      <c r="EA17" s="42">
        <f>IF(H17=29,12,0)</f>
        <v>0</v>
      </c>
      <c r="EB17" s="42">
        <f>IF(H17=30,11,0)</f>
        <v>0</v>
      </c>
      <c r="EC17" s="42">
        <f>IF(H17=31,10,0)</f>
        <v>0</v>
      </c>
      <c r="ED17" s="42">
        <f>IF(H17=32,9,0)</f>
        <v>0</v>
      </c>
      <c r="EE17" s="42">
        <f>IF(H17=33,8,0)</f>
        <v>0</v>
      </c>
      <c r="EF17" s="42">
        <f>IF(H17=34,7,0)</f>
        <v>0</v>
      </c>
      <c r="EG17" s="42">
        <f>IF(H17=35,6,0)</f>
        <v>0</v>
      </c>
      <c r="EH17" s="42">
        <f>IF(H17=36,5,0)</f>
        <v>0</v>
      </c>
      <c r="EI17" s="42">
        <f>IF(H17=37,4,0)</f>
        <v>0</v>
      </c>
      <c r="EJ17" s="42">
        <f>IF(H17=38,3,0)</f>
        <v>0</v>
      </c>
      <c r="EK17" s="42">
        <f>IF(H17=39,2,0)</f>
        <v>0</v>
      </c>
      <c r="EL17" s="42">
        <f>IF(H17=40,1,0)</f>
        <v>0</v>
      </c>
      <c r="EM17" s="42">
        <f>IF(H17&gt;20,0,0)</f>
        <v>0</v>
      </c>
      <c r="EN17" s="42">
        <f>IF(H17="сх",0,0)</f>
        <v>0</v>
      </c>
      <c r="EO17" s="42">
        <f>SUM(CY17:EN17)</f>
        <v>34</v>
      </c>
      <c r="EP17" s="42"/>
      <c r="EQ17" s="42">
        <f>IF(F17="сх","ноль",IF(F17&gt;0,F17,"Ноль"))</f>
        <v>11</v>
      </c>
      <c r="ER17" s="42">
        <f>IF(H17="сх","ноль",IF(H17&gt;0,H17,"Ноль"))</f>
        <v>7</v>
      </c>
      <c r="ES17" s="42"/>
      <c r="ET17" s="42">
        <f>MIN(EQ17,ER17)</f>
        <v>7</v>
      </c>
      <c r="EU17" s="42" t="e">
        <f>IF(J17=#REF!,IF(H17&lt;#REF!,#REF!,EY17),#REF!)</f>
        <v>#REF!</v>
      </c>
      <c r="EV17" s="42" t="e">
        <f>IF(J17=#REF!,IF(H17&lt;#REF!,0,1))</f>
        <v>#REF!</v>
      </c>
      <c r="EW17" s="42" t="e">
        <f>IF(AND(ET17&gt;=21,ET17&lt;&gt;0),ET17,IF(J17&lt;#REF!,"СТОП",EU17+EV17))</f>
        <v>#REF!</v>
      </c>
      <c r="EX17" s="42"/>
      <c r="EY17" s="42">
        <v>15</v>
      </c>
      <c r="EZ17" s="42">
        <v>16</v>
      </c>
      <c r="FA17" s="42"/>
      <c r="FB17" s="44">
        <f>IF(F17=1,25,0)</f>
        <v>0</v>
      </c>
      <c r="FC17" s="44">
        <f>IF(F17=2,22,0)</f>
        <v>0</v>
      </c>
      <c r="FD17" s="44">
        <f>IF(F17=3,20,0)</f>
        <v>0</v>
      </c>
      <c r="FE17" s="44">
        <f>IF(F17=4,18,0)</f>
        <v>0</v>
      </c>
      <c r="FF17" s="44">
        <f>IF(F17=5,16,0)</f>
        <v>0</v>
      </c>
      <c r="FG17" s="44">
        <f>IF(F17=6,15,0)</f>
        <v>0</v>
      </c>
      <c r="FH17" s="44">
        <f>IF(F17=7,14,0)</f>
        <v>0</v>
      </c>
      <c r="FI17" s="44">
        <f>IF(F17=8,13,0)</f>
        <v>0</v>
      </c>
      <c r="FJ17" s="44">
        <f>IF(F17=9,12,0)</f>
        <v>0</v>
      </c>
      <c r="FK17" s="44">
        <f>IF(F17=10,11,0)</f>
        <v>0</v>
      </c>
      <c r="FL17" s="44">
        <f>IF(F17=11,10,0)</f>
        <v>10</v>
      </c>
      <c r="FM17" s="44">
        <f>IF(F17=12,9,0)</f>
        <v>0</v>
      </c>
      <c r="FN17" s="44">
        <f>IF(F17=13,8,0)</f>
        <v>0</v>
      </c>
      <c r="FO17" s="44">
        <f>IF(F17=14,7,0)</f>
        <v>0</v>
      </c>
      <c r="FP17" s="44">
        <f>IF(F17=15,6,0)</f>
        <v>0</v>
      </c>
      <c r="FQ17" s="44">
        <f>IF(F17=16,5,0)</f>
        <v>0</v>
      </c>
      <c r="FR17" s="44">
        <f>IF(F17=17,4,0)</f>
        <v>0</v>
      </c>
      <c r="FS17" s="44">
        <f>IF(F17=18,3,0)</f>
        <v>0</v>
      </c>
      <c r="FT17" s="44">
        <f>IF(F17=19,2,0)</f>
        <v>0</v>
      </c>
      <c r="FU17" s="44">
        <f>IF(F17=20,1,0)</f>
        <v>0</v>
      </c>
      <c r="FV17" s="44">
        <f>IF(F17&gt;20,0,0)</f>
        <v>0</v>
      </c>
      <c r="FW17" s="44">
        <f>IF(F17="сх",0,0)</f>
        <v>0</v>
      </c>
      <c r="FX17" s="44">
        <f>SUM(FB17:FW17)</f>
        <v>10</v>
      </c>
      <c r="FY17" s="44">
        <f>IF(H17=1,25,0)</f>
        <v>0</v>
      </c>
      <c r="FZ17" s="44">
        <f>IF(H17=2,22,0)</f>
        <v>0</v>
      </c>
      <c r="GA17" s="44">
        <f>IF(H17=3,20,0)</f>
        <v>0</v>
      </c>
      <c r="GB17" s="44">
        <f>IF(H17=4,18,0)</f>
        <v>0</v>
      </c>
      <c r="GC17" s="44">
        <f>IF(H17=5,16,0)</f>
        <v>0</v>
      </c>
      <c r="GD17" s="44">
        <f>IF(H17=6,15,0)</f>
        <v>0</v>
      </c>
      <c r="GE17" s="44">
        <f>IF(H17=7,14,0)</f>
        <v>14</v>
      </c>
      <c r="GF17" s="44">
        <f>IF(H17=8,13,0)</f>
        <v>0</v>
      </c>
      <c r="GG17" s="44">
        <f>IF(H17=9,12,0)</f>
        <v>0</v>
      </c>
      <c r="GH17" s="44">
        <f>IF(H17=10,11,0)</f>
        <v>0</v>
      </c>
      <c r="GI17" s="44">
        <f>IF(H17=11,10,0)</f>
        <v>0</v>
      </c>
      <c r="GJ17" s="44">
        <f>IF(H17=12,9,0)</f>
        <v>0</v>
      </c>
      <c r="GK17" s="44">
        <f>IF(H17=13,8,0)</f>
        <v>0</v>
      </c>
      <c r="GL17" s="44">
        <f>IF(H17=14,7,0)</f>
        <v>0</v>
      </c>
      <c r="GM17" s="44">
        <f>IF(H17=15,6,0)</f>
        <v>0</v>
      </c>
      <c r="GN17" s="44">
        <f>IF(H17=16,5,0)</f>
        <v>0</v>
      </c>
      <c r="GO17" s="44">
        <f>IF(H17=17,4,0)</f>
        <v>0</v>
      </c>
      <c r="GP17" s="44">
        <f>IF(H17=18,3,0)</f>
        <v>0</v>
      </c>
      <c r="GQ17" s="44">
        <f>IF(H17=19,2,0)</f>
        <v>0</v>
      </c>
      <c r="GR17" s="44">
        <f>IF(H17=20,1,0)</f>
        <v>0</v>
      </c>
      <c r="GS17" s="44">
        <f>IF(H17&gt;20,0,0)</f>
        <v>0</v>
      </c>
      <c r="GT17" s="44">
        <f>IF(H17="сх",0,0)</f>
        <v>0</v>
      </c>
      <c r="GU17" s="44">
        <f>SUM(FY17:GT17)</f>
        <v>14</v>
      </c>
      <c r="GV17" s="44">
        <f>IF(F17=1,100,0)</f>
        <v>0</v>
      </c>
      <c r="GW17" s="44">
        <f>IF(F17=2,98,0)</f>
        <v>0</v>
      </c>
      <c r="GX17" s="44">
        <f>IF(F17=3,95,0)</f>
        <v>0</v>
      </c>
      <c r="GY17" s="44">
        <f>IF(F17=4,93,0)</f>
        <v>0</v>
      </c>
      <c r="GZ17" s="44">
        <f>IF(F17=5,90,0)</f>
        <v>0</v>
      </c>
      <c r="HA17" s="44">
        <f>IF(F17=6,88,0)</f>
        <v>0</v>
      </c>
      <c r="HB17" s="44">
        <f>IF(F17=7,85,0)</f>
        <v>0</v>
      </c>
      <c r="HC17" s="44">
        <f>IF(F17=8,83,0)</f>
        <v>0</v>
      </c>
      <c r="HD17" s="44">
        <f>IF(F17=9,80,0)</f>
        <v>0</v>
      </c>
      <c r="HE17" s="44">
        <f>IF(F17=10,78,0)</f>
        <v>0</v>
      </c>
      <c r="HF17" s="44">
        <f>IF(F17=11,75,0)</f>
        <v>75</v>
      </c>
      <c r="HG17" s="44">
        <f>IF(F17=12,73,0)</f>
        <v>0</v>
      </c>
      <c r="HH17" s="44">
        <f>IF(F17=13,70,0)</f>
        <v>0</v>
      </c>
      <c r="HI17" s="44">
        <f>IF(F17=14,68,0)</f>
        <v>0</v>
      </c>
      <c r="HJ17" s="44">
        <f>IF(F17=15,65,0)</f>
        <v>0</v>
      </c>
      <c r="HK17" s="44">
        <f>IF(F17=16,63,0)</f>
        <v>0</v>
      </c>
      <c r="HL17" s="44">
        <f>IF(F17=17,60,0)</f>
        <v>0</v>
      </c>
      <c r="HM17" s="44">
        <f>IF(F17=18,58,0)</f>
        <v>0</v>
      </c>
      <c r="HN17" s="44">
        <f>IF(F17=19,55,0)</f>
        <v>0</v>
      </c>
      <c r="HO17" s="44">
        <f>IF(F17=20,53,0)</f>
        <v>0</v>
      </c>
      <c r="HP17" s="44">
        <f>IF(F17&gt;20,0,0)</f>
        <v>0</v>
      </c>
      <c r="HQ17" s="44">
        <f>IF(F17="сх",0,0)</f>
        <v>0</v>
      </c>
      <c r="HR17" s="44">
        <f>SUM(GV17:HQ17)</f>
        <v>75</v>
      </c>
      <c r="HS17" s="44">
        <f>IF(H17=1,100,0)</f>
        <v>0</v>
      </c>
      <c r="HT17" s="44">
        <f>IF(H17=2,98,0)</f>
        <v>0</v>
      </c>
      <c r="HU17" s="44">
        <f>IF(H17=3,95,0)</f>
        <v>0</v>
      </c>
      <c r="HV17" s="44">
        <f>IF(H17=4,93,0)</f>
        <v>0</v>
      </c>
      <c r="HW17" s="44">
        <f>IF(H17=5,90,0)</f>
        <v>0</v>
      </c>
      <c r="HX17" s="44">
        <f>IF(H17=6,88,0)</f>
        <v>0</v>
      </c>
      <c r="HY17" s="44">
        <f>IF(H17=7,85,0)</f>
        <v>85</v>
      </c>
      <c r="HZ17" s="44">
        <f>IF(H17=8,83,0)</f>
        <v>0</v>
      </c>
      <c r="IA17" s="44">
        <f>IF(H17=9,80,0)</f>
        <v>0</v>
      </c>
      <c r="IB17" s="44">
        <f>IF(H17=10,78,0)</f>
        <v>0</v>
      </c>
      <c r="IC17" s="44">
        <f>IF(H17=11,75,0)</f>
        <v>0</v>
      </c>
      <c r="ID17" s="44">
        <f>IF(H17=12,73,0)</f>
        <v>0</v>
      </c>
      <c r="IE17" s="44">
        <f>IF(H17=13,70,0)</f>
        <v>0</v>
      </c>
      <c r="IF17" s="44">
        <f>IF(H17=14,68,0)</f>
        <v>0</v>
      </c>
      <c r="IG17" s="44">
        <f>IF(H17=15,65,0)</f>
        <v>0</v>
      </c>
      <c r="IH17" s="44">
        <f>IF(H17=16,63,0)</f>
        <v>0</v>
      </c>
      <c r="II17" s="44">
        <f>IF(H17=17,60,0)</f>
        <v>0</v>
      </c>
      <c r="IJ17" s="44">
        <f>IF(H17=18,58,0)</f>
        <v>0</v>
      </c>
      <c r="IK17" s="44">
        <f>IF(H17=19,55,0)</f>
        <v>0</v>
      </c>
      <c r="IL17" s="44">
        <f>IF(H17=20,53,0)</f>
        <v>0</v>
      </c>
      <c r="IM17" s="44">
        <f>IF(H17&gt;20,0,0)</f>
        <v>0</v>
      </c>
      <c r="IN17" s="44">
        <f>IF(H17="сх",0,0)</f>
        <v>0</v>
      </c>
      <c r="IO17" s="44">
        <f>SUM(HS17:IN17)</f>
        <v>85</v>
      </c>
      <c r="IP17" s="42"/>
      <c r="IQ17" s="42"/>
      <c r="IR17" s="42"/>
      <c r="IS17" s="42"/>
      <c r="IT17" s="42"/>
      <c r="IU17" s="42"/>
      <c r="IV17" s="70"/>
      <c r="IW17" s="71"/>
    </row>
    <row r="18" spans="1:257" s="3" customFormat="1" ht="107.25" customHeight="1" thickBot="1" x14ac:dyDescent="2">
      <c r="A18" s="59">
        <v>10</v>
      </c>
      <c r="B18" s="98">
        <v>712</v>
      </c>
      <c r="C18" s="75" t="s">
        <v>179</v>
      </c>
      <c r="D18" s="75" t="s">
        <v>180</v>
      </c>
      <c r="E18" s="60"/>
      <c r="F18" s="46">
        <v>8</v>
      </c>
      <c r="G18" s="39">
        <f>AJ18</f>
        <v>13</v>
      </c>
      <c r="H18" s="47">
        <v>11</v>
      </c>
      <c r="I18" s="39">
        <f>BG18</f>
        <v>10</v>
      </c>
      <c r="J18" s="45">
        <f>SUM(G18+I18)</f>
        <v>23</v>
      </c>
      <c r="K18" s="41">
        <f>G18+I18</f>
        <v>23</v>
      </c>
      <c r="L18" s="42"/>
      <c r="M18" s="43"/>
      <c r="N18" s="42">
        <f>IF(F18=1,25,0)</f>
        <v>0</v>
      </c>
      <c r="O18" s="42">
        <f>IF(F18=2,22,0)</f>
        <v>0</v>
      </c>
      <c r="P18" s="42">
        <f>IF(F18=3,20,0)</f>
        <v>0</v>
      </c>
      <c r="Q18" s="42">
        <f>IF(F18=4,18,0)</f>
        <v>0</v>
      </c>
      <c r="R18" s="42">
        <f>IF(F18=5,16,0)</f>
        <v>0</v>
      </c>
      <c r="S18" s="42">
        <f>IF(F18=6,15,0)</f>
        <v>0</v>
      </c>
      <c r="T18" s="42">
        <f>IF(F18=7,14,0)</f>
        <v>0</v>
      </c>
      <c r="U18" s="42">
        <f>IF(F18=8,13,0)</f>
        <v>13</v>
      </c>
      <c r="V18" s="42">
        <f>IF(F18=9,12,0)</f>
        <v>0</v>
      </c>
      <c r="W18" s="42">
        <f>IF(F18=10,11,0)</f>
        <v>0</v>
      </c>
      <c r="X18" s="42">
        <f>IF(F18=11,10,0)</f>
        <v>0</v>
      </c>
      <c r="Y18" s="42">
        <f>IF(F18=12,9,0)</f>
        <v>0</v>
      </c>
      <c r="Z18" s="42">
        <f>IF(F18=13,8,0)</f>
        <v>0</v>
      </c>
      <c r="AA18" s="42">
        <f>IF(F18=14,7,0)</f>
        <v>0</v>
      </c>
      <c r="AB18" s="42">
        <f>IF(F18=15,6,0)</f>
        <v>0</v>
      </c>
      <c r="AC18" s="42">
        <f>IF(F18=16,5,0)</f>
        <v>0</v>
      </c>
      <c r="AD18" s="42">
        <f>IF(F18=17,4,0)</f>
        <v>0</v>
      </c>
      <c r="AE18" s="42">
        <f>IF(F18=18,3,0)</f>
        <v>0</v>
      </c>
      <c r="AF18" s="42">
        <f>IF(F18=19,2,0)</f>
        <v>0</v>
      </c>
      <c r="AG18" s="42">
        <f>IF(F18=20,1,0)</f>
        <v>0</v>
      </c>
      <c r="AH18" s="42">
        <f>IF(F18&gt;20,0,0)</f>
        <v>0</v>
      </c>
      <c r="AI18" s="42">
        <f>IF(F18="сх",0,0)</f>
        <v>0</v>
      </c>
      <c r="AJ18" s="42">
        <f>SUM(N18:AH18)</f>
        <v>13</v>
      </c>
      <c r="AK18" s="42">
        <f>IF(H18=1,25,0)</f>
        <v>0</v>
      </c>
      <c r="AL18" s="42">
        <f>IF(H18=2,22,0)</f>
        <v>0</v>
      </c>
      <c r="AM18" s="42">
        <f>IF(H18=3,20,0)</f>
        <v>0</v>
      </c>
      <c r="AN18" s="42">
        <f>IF(H18=4,18,0)</f>
        <v>0</v>
      </c>
      <c r="AO18" s="42">
        <f>IF(H18=5,16,0)</f>
        <v>0</v>
      </c>
      <c r="AP18" s="42">
        <f>IF(H18=6,15,0)</f>
        <v>0</v>
      </c>
      <c r="AQ18" s="42">
        <f>IF(H18=7,14,0)</f>
        <v>0</v>
      </c>
      <c r="AR18" s="42">
        <f>IF(H18=8,13,0)</f>
        <v>0</v>
      </c>
      <c r="AS18" s="42">
        <f>IF(H18=9,12,0)</f>
        <v>0</v>
      </c>
      <c r="AT18" s="42">
        <f>IF(H18=10,11,0)</f>
        <v>0</v>
      </c>
      <c r="AU18" s="42">
        <f>IF(H18=11,10,0)</f>
        <v>10</v>
      </c>
      <c r="AV18" s="42">
        <f>IF(H18=12,9,0)</f>
        <v>0</v>
      </c>
      <c r="AW18" s="42">
        <f>IF(H18=13,8,0)</f>
        <v>0</v>
      </c>
      <c r="AX18" s="42">
        <f>IF(H18=14,7,0)</f>
        <v>0</v>
      </c>
      <c r="AY18" s="42">
        <f>IF(H18=15,6,0)</f>
        <v>0</v>
      </c>
      <c r="AZ18" s="42">
        <f>IF(H18=16,5,0)</f>
        <v>0</v>
      </c>
      <c r="BA18" s="42">
        <f>IF(H18=17,4,0)</f>
        <v>0</v>
      </c>
      <c r="BB18" s="42">
        <f>IF(H18=18,3,0)</f>
        <v>0</v>
      </c>
      <c r="BC18" s="42">
        <f>IF(H18=19,2,0)</f>
        <v>0</v>
      </c>
      <c r="BD18" s="42">
        <f>IF(H18=20,1,0)</f>
        <v>0</v>
      </c>
      <c r="BE18" s="42">
        <f>IF(H18&gt;20,0,0)</f>
        <v>0</v>
      </c>
      <c r="BF18" s="42">
        <f>IF(H18="сх",0,0)</f>
        <v>0</v>
      </c>
      <c r="BG18" s="42">
        <f>SUM(AK18:BE18)</f>
        <v>10</v>
      </c>
      <c r="BH18" s="42">
        <f>IF(F18=1,45,0)</f>
        <v>0</v>
      </c>
      <c r="BI18" s="42">
        <f>IF(F18=2,42,0)</f>
        <v>0</v>
      </c>
      <c r="BJ18" s="42">
        <f>IF(F18=3,40,0)</f>
        <v>0</v>
      </c>
      <c r="BK18" s="42">
        <f>IF(F18=4,38,0)</f>
        <v>0</v>
      </c>
      <c r="BL18" s="42">
        <f>IF(F18=5,36,0)</f>
        <v>0</v>
      </c>
      <c r="BM18" s="42">
        <f>IF(F18=6,35,0)</f>
        <v>0</v>
      </c>
      <c r="BN18" s="42">
        <f>IF(F18=7,34,0)</f>
        <v>0</v>
      </c>
      <c r="BO18" s="42">
        <f>IF(F18=8,33,0)</f>
        <v>33</v>
      </c>
      <c r="BP18" s="42">
        <f>IF(F18=9,32,0)</f>
        <v>0</v>
      </c>
      <c r="BQ18" s="42">
        <f>IF(F18=10,31,0)</f>
        <v>0</v>
      </c>
      <c r="BR18" s="42">
        <f>IF(F18=11,30,0)</f>
        <v>0</v>
      </c>
      <c r="BS18" s="42">
        <f>IF(F18=12,29,0)</f>
        <v>0</v>
      </c>
      <c r="BT18" s="42">
        <f>IF(F18=13,28,0)</f>
        <v>0</v>
      </c>
      <c r="BU18" s="42">
        <f>IF(F18=14,27,0)</f>
        <v>0</v>
      </c>
      <c r="BV18" s="42">
        <f>IF(F18=15,26,0)</f>
        <v>0</v>
      </c>
      <c r="BW18" s="42">
        <f>IF(F18=16,25,0)</f>
        <v>0</v>
      </c>
      <c r="BX18" s="42">
        <f>IF(F18=17,24,0)</f>
        <v>0</v>
      </c>
      <c r="BY18" s="42">
        <f>IF(F18=18,23,0)</f>
        <v>0</v>
      </c>
      <c r="BZ18" s="42">
        <f>IF(F18=19,22,0)</f>
        <v>0</v>
      </c>
      <c r="CA18" s="42">
        <f>IF(F18=20,21,0)</f>
        <v>0</v>
      </c>
      <c r="CB18" s="42">
        <f>IF(F18=21,20,0)</f>
        <v>0</v>
      </c>
      <c r="CC18" s="42">
        <f>IF(F18=22,19,0)</f>
        <v>0</v>
      </c>
      <c r="CD18" s="42">
        <f>IF(F18=23,18,0)</f>
        <v>0</v>
      </c>
      <c r="CE18" s="42">
        <f>IF(F18=24,17,0)</f>
        <v>0</v>
      </c>
      <c r="CF18" s="42">
        <f>IF(F18=25,16,0)</f>
        <v>0</v>
      </c>
      <c r="CG18" s="42">
        <f>IF(F18=26,15,0)</f>
        <v>0</v>
      </c>
      <c r="CH18" s="42">
        <f>IF(F18=27,14,0)</f>
        <v>0</v>
      </c>
      <c r="CI18" s="42">
        <f>IF(F18=28,13,0)</f>
        <v>0</v>
      </c>
      <c r="CJ18" s="42">
        <f>IF(F18=29,12,0)</f>
        <v>0</v>
      </c>
      <c r="CK18" s="42">
        <f>IF(F18=30,11,0)</f>
        <v>0</v>
      </c>
      <c r="CL18" s="42">
        <f>IF(F18=31,10,0)</f>
        <v>0</v>
      </c>
      <c r="CM18" s="42">
        <f>IF(F18=32,9,0)</f>
        <v>0</v>
      </c>
      <c r="CN18" s="42">
        <f>IF(F18=33,8,0)</f>
        <v>0</v>
      </c>
      <c r="CO18" s="42">
        <f>IF(F18=34,7,0)</f>
        <v>0</v>
      </c>
      <c r="CP18" s="42">
        <f>IF(F18=35,6,0)</f>
        <v>0</v>
      </c>
      <c r="CQ18" s="42">
        <f>IF(F18=36,5,0)</f>
        <v>0</v>
      </c>
      <c r="CR18" s="42">
        <f>IF(F18=37,4,0)</f>
        <v>0</v>
      </c>
      <c r="CS18" s="42">
        <f>IF(F18=38,3,0)</f>
        <v>0</v>
      </c>
      <c r="CT18" s="42">
        <f>IF(F18=39,2,0)</f>
        <v>0</v>
      </c>
      <c r="CU18" s="42">
        <f>IF(F18=40,1,0)</f>
        <v>0</v>
      </c>
      <c r="CV18" s="42">
        <f>IF(F18&gt;20,0,0)</f>
        <v>0</v>
      </c>
      <c r="CW18" s="42">
        <f>IF(F18="сх",0,0)</f>
        <v>0</v>
      </c>
      <c r="CX18" s="42">
        <f>SUM(BH18:CW18)</f>
        <v>33</v>
      </c>
      <c r="CY18" s="42">
        <f>IF(H18=1,45,0)</f>
        <v>0</v>
      </c>
      <c r="CZ18" s="42">
        <f>IF(H18=2,42,0)</f>
        <v>0</v>
      </c>
      <c r="DA18" s="42">
        <f>IF(H18=3,40,0)</f>
        <v>0</v>
      </c>
      <c r="DB18" s="42">
        <f>IF(H18=4,38,0)</f>
        <v>0</v>
      </c>
      <c r="DC18" s="42">
        <f>IF(H18=5,36,0)</f>
        <v>0</v>
      </c>
      <c r="DD18" s="42">
        <f>IF(H18=6,35,0)</f>
        <v>0</v>
      </c>
      <c r="DE18" s="42">
        <f>IF(H18=7,34,0)</f>
        <v>0</v>
      </c>
      <c r="DF18" s="42">
        <f>IF(H18=8,33,0)</f>
        <v>0</v>
      </c>
      <c r="DG18" s="42">
        <f>IF(H18=9,32,0)</f>
        <v>0</v>
      </c>
      <c r="DH18" s="42">
        <f>IF(H18=10,31,0)</f>
        <v>0</v>
      </c>
      <c r="DI18" s="42">
        <f>IF(H18=11,30,0)</f>
        <v>30</v>
      </c>
      <c r="DJ18" s="42">
        <f>IF(H18=12,29,0)</f>
        <v>0</v>
      </c>
      <c r="DK18" s="42">
        <f>IF(H18=13,28,0)</f>
        <v>0</v>
      </c>
      <c r="DL18" s="42">
        <f>IF(H18=14,27,0)</f>
        <v>0</v>
      </c>
      <c r="DM18" s="42">
        <f>IF(H18=15,26,0)</f>
        <v>0</v>
      </c>
      <c r="DN18" s="42">
        <f>IF(H18=16,25,0)</f>
        <v>0</v>
      </c>
      <c r="DO18" s="42">
        <f>IF(H18=17,24,0)</f>
        <v>0</v>
      </c>
      <c r="DP18" s="42">
        <f>IF(H18=18,23,0)</f>
        <v>0</v>
      </c>
      <c r="DQ18" s="42">
        <f>IF(H18=19,22,0)</f>
        <v>0</v>
      </c>
      <c r="DR18" s="42">
        <f>IF(H18=20,21,0)</f>
        <v>0</v>
      </c>
      <c r="DS18" s="42">
        <f>IF(H18=21,20,0)</f>
        <v>0</v>
      </c>
      <c r="DT18" s="42">
        <f>IF(H18=22,19,0)</f>
        <v>0</v>
      </c>
      <c r="DU18" s="42">
        <f>IF(H18=23,18,0)</f>
        <v>0</v>
      </c>
      <c r="DV18" s="42">
        <f>IF(H18=24,17,0)</f>
        <v>0</v>
      </c>
      <c r="DW18" s="42">
        <f>IF(H18=25,16,0)</f>
        <v>0</v>
      </c>
      <c r="DX18" s="42">
        <f>IF(H18=26,15,0)</f>
        <v>0</v>
      </c>
      <c r="DY18" s="42">
        <f>IF(H18=27,14,0)</f>
        <v>0</v>
      </c>
      <c r="DZ18" s="42">
        <f>IF(H18=28,13,0)</f>
        <v>0</v>
      </c>
      <c r="EA18" s="42">
        <f>IF(H18=29,12,0)</f>
        <v>0</v>
      </c>
      <c r="EB18" s="42">
        <f>IF(H18=30,11,0)</f>
        <v>0</v>
      </c>
      <c r="EC18" s="42">
        <f>IF(H18=31,10,0)</f>
        <v>0</v>
      </c>
      <c r="ED18" s="42">
        <f>IF(H18=32,9,0)</f>
        <v>0</v>
      </c>
      <c r="EE18" s="42">
        <f>IF(H18=33,8,0)</f>
        <v>0</v>
      </c>
      <c r="EF18" s="42">
        <f>IF(H18=34,7,0)</f>
        <v>0</v>
      </c>
      <c r="EG18" s="42">
        <f>IF(H18=35,6,0)</f>
        <v>0</v>
      </c>
      <c r="EH18" s="42">
        <f>IF(H18=36,5,0)</f>
        <v>0</v>
      </c>
      <c r="EI18" s="42">
        <f>IF(H18=37,4,0)</f>
        <v>0</v>
      </c>
      <c r="EJ18" s="42">
        <f>IF(H18=38,3,0)</f>
        <v>0</v>
      </c>
      <c r="EK18" s="42">
        <f>IF(H18=39,2,0)</f>
        <v>0</v>
      </c>
      <c r="EL18" s="42">
        <f>IF(H18=40,1,0)</f>
        <v>0</v>
      </c>
      <c r="EM18" s="42">
        <f>IF(H18&gt;20,0,0)</f>
        <v>0</v>
      </c>
      <c r="EN18" s="42">
        <f>IF(H18="сх",0,0)</f>
        <v>0</v>
      </c>
      <c r="EO18" s="42">
        <f>SUM(CY18:EN18)</f>
        <v>30</v>
      </c>
      <c r="EP18" s="42"/>
      <c r="EQ18" s="42">
        <f>IF(F18="сх","ноль",IF(F18&gt;0,F18,"Ноль"))</f>
        <v>8</v>
      </c>
      <c r="ER18" s="42">
        <f>IF(H18="сх","ноль",IF(H18&gt;0,H18,"Ноль"))</f>
        <v>11</v>
      </c>
      <c r="ES18" s="42"/>
      <c r="ET18" s="42">
        <f>MIN(EQ18,ER18)</f>
        <v>8</v>
      </c>
      <c r="EU18" s="42" t="e">
        <f>IF(J18=#REF!,IF(H18&lt;#REF!,#REF!,EY18),#REF!)</f>
        <v>#REF!</v>
      </c>
      <c r="EV18" s="42" t="e">
        <f>IF(J18=#REF!,IF(H18&lt;#REF!,0,1))</f>
        <v>#REF!</v>
      </c>
      <c r="EW18" s="42" t="e">
        <f>IF(AND(ET18&gt;=21,ET18&lt;&gt;0),ET18,IF(J18&lt;#REF!,"СТОП",EU18+EV18))</f>
        <v>#REF!</v>
      </c>
      <c r="EX18" s="42"/>
      <c r="EY18" s="42">
        <v>15</v>
      </c>
      <c r="EZ18" s="42">
        <v>16</v>
      </c>
      <c r="FA18" s="42"/>
      <c r="FB18" s="44">
        <f>IF(F18=1,25,0)</f>
        <v>0</v>
      </c>
      <c r="FC18" s="44">
        <f>IF(F18=2,22,0)</f>
        <v>0</v>
      </c>
      <c r="FD18" s="44">
        <f>IF(F18=3,20,0)</f>
        <v>0</v>
      </c>
      <c r="FE18" s="44">
        <f>IF(F18=4,18,0)</f>
        <v>0</v>
      </c>
      <c r="FF18" s="44">
        <f>IF(F18=5,16,0)</f>
        <v>0</v>
      </c>
      <c r="FG18" s="44">
        <f>IF(F18=6,15,0)</f>
        <v>0</v>
      </c>
      <c r="FH18" s="44">
        <f>IF(F18=7,14,0)</f>
        <v>0</v>
      </c>
      <c r="FI18" s="44">
        <f>IF(F18=8,13,0)</f>
        <v>13</v>
      </c>
      <c r="FJ18" s="44">
        <f>IF(F18=9,12,0)</f>
        <v>0</v>
      </c>
      <c r="FK18" s="44">
        <f>IF(F18=10,11,0)</f>
        <v>0</v>
      </c>
      <c r="FL18" s="44">
        <f>IF(F18=11,10,0)</f>
        <v>0</v>
      </c>
      <c r="FM18" s="44">
        <f>IF(F18=12,9,0)</f>
        <v>0</v>
      </c>
      <c r="FN18" s="44">
        <f>IF(F18=13,8,0)</f>
        <v>0</v>
      </c>
      <c r="FO18" s="44">
        <f>IF(F18=14,7,0)</f>
        <v>0</v>
      </c>
      <c r="FP18" s="44">
        <f>IF(F18=15,6,0)</f>
        <v>0</v>
      </c>
      <c r="FQ18" s="44">
        <f>IF(F18=16,5,0)</f>
        <v>0</v>
      </c>
      <c r="FR18" s="44">
        <f>IF(F18=17,4,0)</f>
        <v>0</v>
      </c>
      <c r="FS18" s="44">
        <f>IF(F18=18,3,0)</f>
        <v>0</v>
      </c>
      <c r="FT18" s="44">
        <f>IF(F18=19,2,0)</f>
        <v>0</v>
      </c>
      <c r="FU18" s="44">
        <f>IF(F18=20,1,0)</f>
        <v>0</v>
      </c>
      <c r="FV18" s="44">
        <f>IF(F18&gt;20,0,0)</f>
        <v>0</v>
      </c>
      <c r="FW18" s="44">
        <f>IF(F18="сх",0,0)</f>
        <v>0</v>
      </c>
      <c r="FX18" s="44">
        <f>SUM(FB18:FW18)</f>
        <v>13</v>
      </c>
      <c r="FY18" s="44">
        <f>IF(H18=1,25,0)</f>
        <v>0</v>
      </c>
      <c r="FZ18" s="44">
        <f>IF(H18=2,22,0)</f>
        <v>0</v>
      </c>
      <c r="GA18" s="44">
        <f>IF(H18=3,20,0)</f>
        <v>0</v>
      </c>
      <c r="GB18" s="44">
        <f>IF(H18=4,18,0)</f>
        <v>0</v>
      </c>
      <c r="GC18" s="44">
        <f>IF(H18=5,16,0)</f>
        <v>0</v>
      </c>
      <c r="GD18" s="44">
        <f>IF(H18=6,15,0)</f>
        <v>0</v>
      </c>
      <c r="GE18" s="44">
        <f>IF(H18=7,14,0)</f>
        <v>0</v>
      </c>
      <c r="GF18" s="44">
        <f>IF(H18=8,13,0)</f>
        <v>0</v>
      </c>
      <c r="GG18" s="44">
        <f>IF(H18=9,12,0)</f>
        <v>0</v>
      </c>
      <c r="GH18" s="44">
        <f>IF(H18=10,11,0)</f>
        <v>0</v>
      </c>
      <c r="GI18" s="44">
        <f>IF(H18=11,10,0)</f>
        <v>10</v>
      </c>
      <c r="GJ18" s="44">
        <f>IF(H18=12,9,0)</f>
        <v>0</v>
      </c>
      <c r="GK18" s="44">
        <f>IF(H18=13,8,0)</f>
        <v>0</v>
      </c>
      <c r="GL18" s="44">
        <f>IF(H18=14,7,0)</f>
        <v>0</v>
      </c>
      <c r="GM18" s="44">
        <f>IF(H18=15,6,0)</f>
        <v>0</v>
      </c>
      <c r="GN18" s="44">
        <f>IF(H18=16,5,0)</f>
        <v>0</v>
      </c>
      <c r="GO18" s="44">
        <f>IF(H18=17,4,0)</f>
        <v>0</v>
      </c>
      <c r="GP18" s="44">
        <f>IF(H18=18,3,0)</f>
        <v>0</v>
      </c>
      <c r="GQ18" s="44">
        <f>IF(H18=19,2,0)</f>
        <v>0</v>
      </c>
      <c r="GR18" s="44">
        <f>IF(H18=20,1,0)</f>
        <v>0</v>
      </c>
      <c r="GS18" s="44">
        <f>IF(H18&gt;20,0,0)</f>
        <v>0</v>
      </c>
      <c r="GT18" s="44">
        <f>IF(H18="сх",0,0)</f>
        <v>0</v>
      </c>
      <c r="GU18" s="44">
        <f>SUM(FY18:GT18)</f>
        <v>10</v>
      </c>
      <c r="GV18" s="44">
        <f>IF(F18=1,100,0)</f>
        <v>0</v>
      </c>
      <c r="GW18" s="44">
        <f>IF(F18=2,98,0)</f>
        <v>0</v>
      </c>
      <c r="GX18" s="44">
        <f>IF(F18=3,95,0)</f>
        <v>0</v>
      </c>
      <c r="GY18" s="44">
        <f>IF(F18=4,93,0)</f>
        <v>0</v>
      </c>
      <c r="GZ18" s="44">
        <f>IF(F18=5,90,0)</f>
        <v>0</v>
      </c>
      <c r="HA18" s="44">
        <f>IF(F18=6,88,0)</f>
        <v>0</v>
      </c>
      <c r="HB18" s="44">
        <f>IF(F18=7,85,0)</f>
        <v>0</v>
      </c>
      <c r="HC18" s="44">
        <f>IF(F18=8,83,0)</f>
        <v>83</v>
      </c>
      <c r="HD18" s="44">
        <f>IF(F18=9,80,0)</f>
        <v>0</v>
      </c>
      <c r="HE18" s="44">
        <f>IF(F18=10,78,0)</f>
        <v>0</v>
      </c>
      <c r="HF18" s="44">
        <f>IF(F18=11,75,0)</f>
        <v>0</v>
      </c>
      <c r="HG18" s="44">
        <f>IF(F18=12,73,0)</f>
        <v>0</v>
      </c>
      <c r="HH18" s="44">
        <f>IF(F18=13,70,0)</f>
        <v>0</v>
      </c>
      <c r="HI18" s="44">
        <f>IF(F18=14,68,0)</f>
        <v>0</v>
      </c>
      <c r="HJ18" s="44">
        <f>IF(F18=15,65,0)</f>
        <v>0</v>
      </c>
      <c r="HK18" s="44">
        <f>IF(F18=16,63,0)</f>
        <v>0</v>
      </c>
      <c r="HL18" s="44">
        <f>IF(F18=17,60,0)</f>
        <v>0</v>
      </c>
      <c r="HM18" s="44">
        <f>IF(F18=18,58,0)</f>
        <v>0</v>
      </c>
      <c r="HN18" s="44">
        <f>IF(F18=19,55,0)</f>
        <v>0</v>
      </c>
      <c r="HO18" s="44">
        <f>IF(F18=20,53,0)</f>
        <v>0</v>
      </c>
      <c r="HP18" s="44">
        <f>IF(F18&gt;20,0,0)</f>
        <v>0</v>
      </c>
      <c r="HQ18" s="44">
        <f>IF(F18="сх",0,0)</f>
        <v>0</v>
      </c>
      <c r="HR18" s="44">
        <f>SUM(GV18:HQ18)</f>
        <v>83</v>
      </c>
      <c r="HS18" s="44">
        <f>IF(H18=1,100,0)</f>
        <v>0</v>
      </c>
      <c r="HT18" s="44">
        <f>IF(H18=2,98,0)</f>
        <v>0</v>
      </c>
      <c r="HU18" s="44">
        <f>IF(H18=3,95,0)</f>
        <v>0</v>
      </c>
      <c r="HV18" s="44">
        <f>IF(H18=4,93,0)</f>
        <v>0</v>
      </c>
      <c r="HW18" s="44">
        <f>IF(H18=5,90,0)</f>
        <v>0</v>
      </c>
      <c r="HX18" s="44">
        <f>IF(H18=6,88,0)</f>
        <v>0</v>
      </c>
      <c r="HY18" s="44">
        <f>IF(H18=7,85,0)</f>
        <v>0</v>
      </c>
      <c r="HZ18" s="44">
        <f>IF(H18=8,83,0)</f>
        <v>0</v>
      </c>
      <c r="IA18" s="44">
        <f>IF(H18=9,80,0)</f>
        <v>0</v>
      </c>
      <c r="IB18" s="44">
        <f>IF(H18=10,78,0)</f>
        <v>0</v>
      </c>
      <c r="IC18" s="44">
        <f>IF(H18=11,75,0)</f>
        <v>75</v>
      </c>
      <c r="ID18" s="44">
        <f>IF(H18=12,73,0)</f>
        <v>0</v>
      </c>
      <c r="IE18" s="44">
        <f>IF(H18=13,70,0)</f>
        <v>0</v>
      </c>
      <c r="IF18" s="44">
        <f>IF(H18=14,68,0)</f>
        <v>0</v>
      </c>
      <c r="IG18" s="44">
        <f>IF(H18=15,65,0)</f>
        <v>0</v>
      </c>
      <c r="IH18" s="44">
        <f>IF(H18=16,63,0)</f>
        <v>0</v>
      </c>
      <c r="II18" s="44">
        <f>IF(H18=17,60,0)</f>
        <v>0</v>
      </c>
      <c r="IJ18" s="44">
        <f>IF(H18=18,58,0)</f>
        <v>0</v>
      </c>
      <c r="IK18" s="44">
        <f>IF(H18=19,55,0)</f>
        <v>0</v>
      </c>
      <c r="IL18" s="44">
        <f>IF(H18=20,53,0)</f>
        <v>0</v>
      </c>
      <c r="IM18" s="44">
        <f>IF(H18&gt;20,0,0)</f>
        <v>0</v>
      </c>
      <c r="IN18" s="44">
        <f>IF(H18="сх",0,0)</f>
        <v>0</v>
      </c>
      <c r="IO18" s="44">
        <f>SUM(HS18:IN18)</f>
        <v>75</v>
      </c>
      <c r="IP18" s="42"/>
      <c r="IQ18" s="42"/>
      <c r="IR18" s="42"/>
      <c r="IS18" s="42"/>
      <c r="IT18" s="42"/>
      <c r="IU18" s="42"/>
      <c r="IV18" s="70"/>
      <c r="IW18" s="71"/>
    </row>
    <row r="19" spans="1:257" s="3" customFormat="1" ht="107.25" customHeight="1" thickBot="1" x14ac:dyDescent="2">
      <c r="A19" s="59">
        <v>11</v>
      </c>
      <c r="B19" s="98">
        <v>101</v>
      </c>
      <c r="C19" s="73" t="s">
        <v>164</v>
      </c>
      <c r="D19" s="73" t="s">
        <v>150</v>
      </c>
      <c r="E19" s="60"/>
      <c r="F19" s="46">
        <v>10</v>
      </c>
      <c r="G19" s="39">
        <f>AJ19</f>
        <v>11</v>
      </c>
      <c r="H19" s="47">
        <v>10</v>
      </c>
      <c r="I19" s="39">
        <f>BG19</f>
        <v>11</v>
      </c>
      <c r="J19" s="45">
        <f>SUM(G19+I19)</f>
        <v>22</v>
      </c>
      <c r="K19" s="41">
        <f>G19+I19</f>
        <v>22</v>
      </c>
      <c r="L19" s="42"/>
      <c r="M19" s="43"/>
      <c r="N19" s="42">
        <f>IF(F19=1,25,0)</f>
        <v>0</v>
      </c>
      <c r="O19" s="42">
        <f>IF(F19=2,22,0)</f>
        <v>0</v>
      </c>
      <c r="P19" s="42">
        <f>IF(F19=3,20,0)</f>
        <v>0</v>
      </c>
      <c r="Q19" s="42">
        <f>IF(F19=4,18,0)</f>
        <v>0</v>
      </c>
      <c r="R19" s="42">
        <f>IF(F19=5,16,0)</f>
        <v>0</v>
      </c>
      <c r="S19" s="42">
        <f>IF(F19=6,15,0)</f>
        <v>0</v>
      </c>
      <c r="T19" s="42">
        <f>IF(F19=7,14,0)</f>
        <v>0</v>
      </c>
      <c r="U19" s="42">
        <f>IF(F19=8,13,0)</f>
        <v>0</v>
      </c>
      <c r="V19" s="42">
        <f>IF(F19=9,12,0)</f>
        <v>0</v>
      </c>
      <c r="W19" s="42">
        <f>IF(F19=10,11,0)</f>
        <v>11</v>
      </c>
      <c r="X19" s="42">
        <f>IF(F19=11,10,0)</f>
        <v>0</v>
      </c>
      <c r="Y19" s="42">
        <f>IF(F19=12,9,0)</f>
        <v>0</v>
      </c>
      <c r="Z19" s="42">
        <f>IF(F19=13,8,0)</f>
        <v>0</v>
      </c>
      <c r="AA19" s="42">
        <f>IF(F19=14,7,0)</f>
        <v>0</v>
      </c>
      <c r="AB19" s="42">
        <f>IF(F19=15,6,0)</f>
        <v>0</v>
      </c>
      <c r="AC19" s="42">
        <f>IF(F19=16,5,0)</f>
        <v>0</v>
      </c>
      <c r="AD19" s="42">
        <f>IF(F19=17,4,0)</f>
        <v>0</v>
      </c>
      <c r="AE19" s="42">
        <f>IF(F19=18,3,0)</f>
        <v>0</v>
      </c>
      <c r="AF19" s="42">
        <f>IF(F19=19,2,0)</f>
        <v>0</v>
      </c>
      <c r="AG19" s="42">
        <f>IF(F19=20,1,0)</f>
        <v>0</v>
      </c>
      <c r="AH19" s="42">
        <f>IF(F19&gt;20,0,0)</f>
        <v>0</v>
      </c>
      <c r="AI19" s="42">
        <f>IF(F19="сх",0,0)</f>
        <v>0</v>
      </c>
      <c r="AJ19" s="42">
        <f>SUM(N19:AH19)</f>
        <v>11</v>
      </c>
      <c r="AK19" s="42">
        <f>IF(H19=1,25,0)</f>
        <v>0</v>
      </c>
      <c r="AL19" s="42">
        <f>IF(H19=2,22,0)</f>
        <v>0</v>
      </c>
      <c r="AM19" s="42">
        <f>IF(H19=3,20,0)</f>
        <v>0</v>
      </c>
      <c r="AN19" s="42">
        <f>IF(H19=4,18,0)</f>
        <v>0</v>
      </c>
      <c r="AO19" s="42">
        <f>IF(H19=5,16,0)</f>
        <v>0</v>
      </c>
      <c r="AP19" s="42">
        <f>IF(H19=6,15,0)</f>
        <v>0</v>
      </c>
      <c r="AQ19" s="42">
        <f>IF(H19=7,14,0)</f>
        <v>0</v>
      </c>
      <c r="AR19" s="42">
        <f>IF(H19=8,13,0)</f>
        <v>0</v>
      </c>
      <c r="AS19" s="42">
        <f>IF(H19=9,12,0)</f>
        <v>0</v>
      </c>
      <c r="AT19" s="42">
        <f>IF(H19=10,11,0)</f>
        <v>11</v>
      </c>
      <c r="AU19" s="42">
        <f>IF(H19=11,10,0)</f>
        <v>0</v>
      </c>
      <c r="AV19" s="42">
        <f>IF(H19=12,9,0)</f>
        <v>0</v>
      </c>
      <c r="AW19" s="42">
        <f>IF(H19=13,8,0)</f>
        <v>0</v>
      </c>
      <c r="AX19" s="42">
        <f>IF(H19=14,7,0)</f>
        <v>0</v>
      </c>
      <c r="AY19" s="42">
        <f>IF(H19=15,6,0)</f>
        <v>0</v>
      </c>
      <c r="AZ19" s="42">
        <f>IF(H19=16,5,0)</f>
        <v>0</v>
      </c>
      <c r="BA19" s="42">
        <f>IF(H19=17,4,0)</f>
        <v>0</v>
      </c>
      <c r="BB19" s="42">
        <f>IF(H19=18,3,0)</f>
        <v>0</v>
      </c>
      <c r="BC19" s="42">
        <f>IF(H19=19,2,0)</f>
        <v>0</v>
      </c>
      <c r="BD19" s="42">
        <f>IF(H19=20,1,0)</f>
        <v>0</v>
      </c>
      <c r="BE19" s="42">
        <f>IF(H19&gt;20,0,0)</f>
        <v>0</v>
      </c>
      <c r="BF19" s="42">
        <f>IF(H19="сх",0,0)</f>
        <v>0</v>
      </c>
      <c r="BG19" s="42">
        <f>SUM(AK19:BE19)</f>
        <v>11</v>
      </c>
      <c r="BH19" s="42">
        <f>IF(F19=1,45,0)</f>
        <v>0</v>
      </c>
      <c r="BI19" s="42">
        <f>IF(F19=2,42,0)</f>
        <v>0</v>
      </c>
      <c r="BJ19" s="42">
        <f>IF(F19=3,40,0)</f>
        <v>0</v>
      </c>
      <c r="BK19" s="42">
        <f>IF(F19=4,38,0)</f>
        <v>0</v>
      </c>
      <c r="BL19" s="42">
        <f>IF(F19=5,36,0)</f>
        <v>0</v>
      </c>
      <c r="BM19" s="42">
        <f>IF(F19=6,35,0)</f>
        <v>0</v>
      </c>
      <c r="BN19" s="42">
        <f>IF(F19=7,34,0)</f>
        <v>0</v>
      </c>
      <c r="BO19" s="42">
        <f>IF(F19=8,33,0)</f>
        <v>0</v>
      </c>
      <c r="BP19" s="42">
        <f>IF(F19=9,32,0)</f>
        <v>0</v>
      </c>
      <c r="BQ19" s="42">
        <f>IF(F19=10,31,0)</f>
        <v>31</v>
      </c>
      <c r="BR19" s="42">
        <f>IF(F19=11,30,0)</f>
        <v>0</v>
      </c>
      <c r="BS19" s="42">
        <f>IF(F19=12,29,0)</f>
        <v>0</v>
      </c>
      <c r="BT19" s="42">
        <f>IF(F19=13,28,0)</f>
        <v>0</v>
      </c>
      <c r="BU19" s="42">
        <f>IF(F19=14,27,0)</f>
        <v>0</v>
      </c>
      <c r="BV19" s="42">
        <f>IF(F19=15,26,0)</f>
        <v>0</v>
      </c>
      <c r="BW19" s="42">
        <f>IF(F19=16,25,0)</f>
        <v>0</v>
      </c>
      <c r="BX19" s="42">
        <f>IF(F19=17,24,0)</f>
        <v>0</v>
      </c>
      <c r="BY19" s="42">
        <f>IF(F19=18,23,0)</f>
        <v>0</v>
      </c>
      <c r="BZ19" s="42">
        <f>IF(F19=19,22,0)</f>
        <v>0</v>
      </c>
      <c r="CA19" s="42">
        <f>IF(F19=20,21,0)</f>
        <v>0</v>
      </c>
      <c r="CB19" s="42">
        <f>IF(F19=21,20,0)</f>
        <v>0</v>
      </c>
      <c r="CC19" s="42">
        <f>IF(F19=22,19,0)</f>
        <v>0</v>
      </c>
      <c r="CD19" s="42">
        <f>IF(F19=23,18,0)</f>
        <v>0</v>
      </c>
      <c r="CE19" s="42">
        <f>IF(F19=24,17,0)</f>
        <v>0</v>
      </c>
      <c r="CF19" s="42">
        <f>IF(F19=25,16,0)</f>
        <v>0</v>
      </c>
      <c r="CG19" s="42">
        <f>IF(F19=26,15,0)</f>
        <v>0</v>
      </c>
      <c r="CH19" s="42">
        <f>IF(F19=27,14,0)</f>
        <v>0</v>
      </c>
      <c r="CI19" s="42">
        <f>IF(F19=28,13,0)</f>
        <v>0</v>
      </c>
      <c r="CJ19" s="42">
        <f>IF(F19=29,12,0)</f>
        <v>0</v>
      </c>
      <c r="CK19" s="42">
        <f>IF(F19=30,11,0)</f>
        <v>0</v>
      </c>
      <c r="CL19" s="42">
        <f>IF(F19=31,10,0)</f>
        <v>0</v>
      </c>
      <c r="CM19" s="42">
        <f>IF(F19=32,9,0)</f>
        <v>0</v>
      </c>
      <c r="CN19" s="42">
        <f>IF(F19=33,8,0)</f>
        <v>0</v>
      </c>
      <c r="CO19" s="42">
        <f>IF(F19=34,7,0)</f>
        <v>0</v>
      </c>
      <c r="CP19" s="42">
        <f>IF(F19=35,6,0)</f>
        <v>0</v>
      </c>
      <c r="CQ19" s="42">
        <f>IF(F19=36,5,0)</f>
        <v>0</v>
      </c>
      <c r="CR19" s="42">
        <f>IF(F19=37,4,0)</f>
        <v>0</v>
      </c>
      <c r="CS19" s="42">
        <f>IF(F19=38,3,0)</f>
        <v>0</v>
      </c>
      <c r="CT19" s="42">
        <f>IF(F19=39,2,0)</f>
        <v>0</v>
      </c>
      <c r="CU19" s="42">
        <f>IF(F19=40,1,0)</f>
        <v>0</v>
      </c>
      <c r="CV19" s="42">
        <f>IF(F19&gt;20,0,0)</f>
        <v>0</v>
      </c>
      <c r="CW19" s="42">
        <f>IF(F19="сх",0,0)</f>
        <v>0</v>
      </c>
      <c r="CX19" s="42">
        <f>SUM(BH19:CW19)</f>
        <v>31</v>
      </c>
      <c r="CY19" s="42">
        <f>IF(H19=1,45,0)</f>
        <v>0</v>
      </c>
      <c r="CZ19" s="42">
        <f>IF(H19=2,42,0)</f>
        <v>0</v>
      </c>
      <c r="DA19" s="42">
        <f>IF(H19=3,40,0)</f>
        <v>0</v>
      </c>
      <c r="DB19" s="42">
        <f>IF(H19=4,38,0)</f>
        <v>0</v>
      </c>
      <c r="DC19" s="42">
        <f>IF(H19=5,36,0)</f>
        <v>0</v>
      </c>
      <c r="DD19" s="42">
        <f>IF(H19=6,35,0)</f>
        <v>0</v>
      </c>
      <c r="DE19" s="42">
        <f>IF(H19=7,34,0)</f>
        <v>0</v>
      </c>
      <c r="DF19" s="42">
        <f>IF(H19=8,33,0)</f>
        <v>0</v>
      </c>
      <c r="DG19" s="42">
        <f>IF(H19=9,32,0)</f>
        <v>0</v>
      </c>
      <c r="DH19" s="42">
        <f>IF(H19=10,31,0)</f>
        <v>31</v>
      </c>
      <c r="DI19" s="42">
        <f>IF(H19=11,30,0)</f>
        <v>0</v>
      </c>
      <c r="DJ19" s="42">
        <f>IF(H19=12,29,0)</f>
        <v>0</v>
      </c>
      <c r="DK19" s="42">
        <f>IF(H19=13,28,0)</f>
        <v>0</v>
      </c>
      <c r="DL19" s="42">
        <f>IF(H19=14,27,0)</f>
        <v>0</v>
      </c>
      <c r="DM19" s="42">
        <f>IF(H19=15,26,0)</f>
        <v>0</v>
      </c>
      <c r="DN19" s="42">
        <f>IF(H19=16,25,0)</f>
        <v>0</v>
      </c>
      <c r="DO19" s="42">
        <f>IF(H19=17,24,0)</f>
        <v>0</v>
      </c>
      <c r="DP19" s="42">
        <f>IF(H19=18,23,0)</f>
        <v>0</v>
      </c>
      <c r="DQ19" s="42">
        <f>IF(H19=19,22,0)</f>
        <v>0</v>
      </c>
      <c r="DR19" s="42">
        <f>IF(H19=20,21,0)</f>
        <v>0</v>
      </c>
      <c r="DS19" s="42">
        <f>IF(H19=21,20,0)</f>
        <v>0</v>
      </c>
      <c r="DT19" s="42">
        <f>IF(H19=22,19,0)</f>
        <v>0</v>
      </c>
      <c r="DU19" s="42">
        <f>IF(H19=23,18,0)</f>
        <v>0</v>
      </c>
      <c r="DV19" s="42">
        <f>IF(H19=24,17,0)</f>
        <v>0</v>
      </c>
      <c r="DW19" s="42">
        <f>IF(H19=25,16,0)</f>
        <v>0</v>
      </c>
      <c r="DX19" s="42">
        <f>IF(H19=26,15,0)</f>
        <v>0</v>
      </c>
      <c r="DY19" s="42">
        <f>IF(H19=27,14,0)</f>
        <v>0</v>
      </c>
      <c r="DZ19" s="42">
        <f>IF(H19=28,13,0)</f>
        <v>0</v>
      </c>
      <c r="EA19" s="42">
        <f>IF(H19=29,12,0)</f>
        <v>0</v>
      </c>
      <c r="EB19" s="42">
        <f>IF(H19=30,11,0)</f>
        <v>0</v>
      </c>
      <c r="EC19" s="42">
        <f>IF(H19=31,10,0)</f>
        <v>0</v>
      </c>
      <c r="ED19" s="42">
        <f>IF(H19=32,9,0)</f>
        <v>0</v>
      </c>
      <c r="EE19" s="42">
        <f>IF(H19=33,8,0)</f>
        <v>0</v>
      </c>
      <c r="EF19" s="42">
        <f>IF(H19=34,7,0)</f>
        <v>0</v>
      </c>
      <c r="EG19" s="42">
        <f>IF(H19=35,6,0)</f>
        <v>0</v>
      </c>
      <c r="EH19" s="42">
        <f>IF(H19=36,5,0)</f>
        <v>0</v>
      </c>
      <c r="EI19" s="42">
        <f>IF(H19=37,4,0)</f>
        <v>0</v>
      </c>
      <c r="EJ19" s="42">
        <f>IF(H19=38,3,0)</f>
        <v>0</v>
      </c>
      <c r="EK19" s="42">
        <f>IF(H19=39,2,0)</f>
        <v>0</v>
      </c>
      <c r="EL19" s="42">
        <f>IF(H19=40,1,0)</f>
        <v>0</v>
      </c>
      <c r="EM19" s="42">
        <f>IF(H19&gt;20,0,0)</f>
        <v>0</v>
      </c>
      <c r="EN19" s="42">
        <f>IF(H19="сх",0,0)</f>
        <v>0</v>
      </c>
      <c r="EO19" s="42">
        <f>SUM(CY19:EN19)</f>
        <v>31</v>
      </c>
      <c r="EP19" s="42"/>
      <c r="EQ19" s="42">
        <f>IF(F19="сх","ноль",IF(F19&gt;0,F19,"Ноль"))</f>
        <v>10</v>
      </c>
      <c r="ER19" s="42">
        <f>IF(H19="сх","ноль",IF(H19&gt;0,H19,"Ноль"))</f>
        <v>10</v>
      </c>
      <c r="ES19" s="42"/>
      <c r="ET19" s="42">
        <f>MIN(EQ19,ER19)</f>
        <v>10</v>
      </c>
      <c r="EU19" s="42" t="e">
        <f>IF(J19=#REF!,IF(H19&lt;#REF!,#REF!,EY19),#REF!)</f>
        <v>#REF!</v>
      </c>
      <c r="EV19" s="42" t="e">
        <f>IF(J19=#REF!,IF(H19&lt;#REF!,0,1))</f>
        <v>#REF!</v>
      </c>
      <c r="EW19" s="42" t="e">
        <f>IF(AND(ET19&gt;=21,ET19&lt;&gt;0),ET19,IF(J19&lt;#REF!,"СТОП",EU19+EV19))</f>
        <v>#REF!</v>
      </c>
      <c r="EX19" s="42"/>
      <c r="EY19" s="42">
        <v>15</v>
      </c>
      <c r="EZ19" s="42">
        <v>16</v>
      </c>
      <c r="FA19" s="42"/>
      <c r="FB19" s="44">
        <f>IF(F19=1,25,0)</f>
        <v>0</v>
      </c>
      <c r="FC19" s="44">
        <f>IF(F19=2,22,0)</f>
        <v>0</v>
      </c>
      <c r="FD19" s="44">
        <f>IF(F19=3,20,0)</f>
        <v>0</v>
      </c>
      <c r="FE19" s="44">
        <f>IF(F19=4,18,0)</f>
        <v>0</v>
      </c>
      <c r="FF19" s="44">
        <f>IF(F19=5,16,0)</f>
        <v>0</v>
      </c>
      <c r="FG19" s="44">
        <f>IF(F19=6,15,0)</f>
        <v>0</v>
      </c>
      <c r="FH19" s="44">
        <f>IF(F19=7,14,0)</f>
        <v>0</v>
      </c>
      <c r="FI19" s="44">
        <f>IF(F19=8,13,0)</f>
        <v>0</v>
      </c>
      <c r="FJ19" s="44">
        <f>IF(F19=9,12,0)</f>
        <v>0</v>
      </c>
      <c r="FK19" s="44">
        <f>IF(F19=10,11,0)</f>
        <v>11</v>
      </c>
      <c r="FL19" s="44">
        <f>IF(F19=11,10,0)</f>
        <v>0</v>
      </c>
      <c r="FM19" s="44">
        <f>IF(F19=12,9,0)</f>
        <v>0</v>
      </c>
      <c r="FN19" s="44">
        <f>IF(F19=13,8,0)</f>
        <v>0</v>
      </c>
      <c r="FO19" s="44">
        <f>IF(F19=14,7,0)</f>
        <v>0</v>
      </c>
      <c r="FP19" s="44">
        <f>IF(F19=15,6,0)</f>
        <v>0</v>
      </c>
      <c r="FQ19" s="44">
        <f>IF(F19=16,5,0)</f>
        <v>0</v>
      </c>
      <c r="FR19" s="44">
        <f>IF(F19=17,4,0)</f>
        <v>0</v>
      </c>
      <c r="FS19" s="44">
        <f>IF(F19=18,3,0)</f>
        <v>0</v>
      </c>
      <c r="FT19" s="44">
        <f>IF(F19=19,2,0)</f>
        <v>0</v>
      </c>
      <c r="FU19" s="44">
        <f>IF(F19=20,1,0)</f>
        <v>0</v>
      </c>
      <c r="FV19" s="44">
        <f>IF(F19&gt;20,0,0)</f>
        <v>0</v>
      </c>
      <c r="FW19" s="44">
        <f>IF(F19="сх",0,0)</f>
        <v>0</v>
      </c>
      <c r="FX19" s="44">
        <f>SUM(FB19:FW19)</f>
        <v>11</v>
      </c>
      <c r="FY19" s="44">
        <f>IF(H19=1,25,0)</f>
        <v>0</v>
      </c>
      <c r="FZ19" s="44">
        <f>IF(H19=2,22,0)</f>
        <v>0</v>
      </c>
      <c r="GA19" s="44">
        <f>IF(H19=3,20,0)</f>
        <v>0</v>
      </c>
      <c r="GB19" s="44">
        <f>IF(H19=4,18,0)</f>
        <v>0</v>
      </c>
      <c r="GC19" s="44">
        <f>IF(H19=5,16,0)</f>
        <v>0</v>
      </c>
      <c r="GD19" s="44">
        <f>IF(H19=6,15,0)</f>
        <v>0</v>
      </c>
      <c r="GE19" s="44">
        <f>IF(H19=7,14,0)</f>
        <v>0</v>
      </c>
      <c r="GF19" s="44">
        <f>IF(H19=8,13,0)</f>
        <v>0</v>
      </c>
      <c r="GG19" s="44">
        <f>IF(H19=9,12,0)</f>
        <v>0</v>
      </c>
      <c r="GH19" s="44">
        <f>IF(H19=10,11,0)</f>
        <v>11</v>
      </c>
      <c r="GI19" s="44">
        <f>IF(H19=11,10,0)</f>
        <v>0</v>
      </c>
      <c r="GJ19" s="44">
        <f>IF(H19=12,9,0)</f>
        <v>0</v>
      </c>
      <c r="GK19" s="44">
        <f>IF(H19=13,8,0)</f>
        <v>0</v>
      </c>
      <c r="GL19" s="44">
        <f>IF(H19=14,7,0)</f>
        <v>0</v>
      </c>
      <c r="GM19" s="44">
        <f>IF(H19=15,6,0)</f>
        <v>0</v>
      </c>
      <c r="GN19" s="44">
        <f>IF(H19=16,5,0)</f>
        <v>0</v>
      </c>
      <c r="GO19" s="44">
        <f>IF(H19=17,4,0)</f>
        <v>0</v>
      </c>
      <c r="GP19" s="44">
        <f>IF(H19=18,3,0)</f>
        <v>0</v>
      </c>
      <c r="GQ19" s="44">
        <f>IF(H19=19,2,0)</f>
        <v>0</v>
      </c>
      <c r="GR19" s="44">
        <f>IF(H19=20,1,0)</f>
        <v>0</v>
      </c>
      <c r="GS19" s="44">
        <f>IF(H19&gt;20,0,0)</f>
        <v>0</v>
      </c>
      <c r="GT19" s="44">
        <f>IF(H19="сх",0,0)</f>
        <v>0</v>
      </c>
      <c r="GU19" s="44">
        <f>SUM(FY19:GT19)</f>
        <v>11</v>
      </c>
      <c r="GV19" s="44">
        <f>IF(F19=1,100,0)</f>
        <v>0</v>
      </c>
      <c r="GW19" s="44">
        <f>IF(F19=2,98,0)</f>
        <v>0</v>
      </c>
      <c r="GX19" s="44">
        <f>IF(F19=3,95,0)</f>
        <v>0</v>
      </c>
      <c r="GY19" s="44">
        <f>IF(F19=4,93,0)</f>
        <v>0</v>
      </c>
      <c r="GZ19" s="44">
        <f>IF(F19=5,90,0)</f>
        <v>0</v>
      </c>
      <c r="HA19" s="44">
        <f>IF(F19=6,88,0)</f>
        <v>0</v>
      </c>
      <c r="HB19" s="44">
        <f>IF(F19=7,85,0)</f>
        <v>0</v>
      </c>
      <c r="HC19" s="44">
        <f>IF(F19=8,83,0)</f>
        <v>0</v>
      </c>
      <c r="HD19" s="44">
        <f>IF(F19=9,80,0)</f>
        <v>0</v>
      </c>
      <c r="HE19" s="44">
        <f>IF(F19=10,78,0)</f>
        <v>78</v>
      </c>
      <c r="HF19" s="44">
        <f>IF(F19=11,75,0)</f>
        <v>0</v>
      </c>
      <c r="HG19" s="44">
        <f>IF(F19=12,73,0)</f>
        <v>0</v>
      </c>
      <c r="HH19" s="44">
        <f>IF(F19=13,70,0)</f>
        <v>0</v>
      </c>
      <c r="HI19" s="44">
        <f>IF(F19=14,68,0)</f>
        <v>0</v>
      </c>
      <c r="HJ19" s="44">
        <f>IF(F19=15,65,0)</f>
        <v>0</v>
      </c>
      <c r="HK19" s="44">
        <f>IF(F19=16,63,0)</f>
        <v>0</v>
      </c>
      <c r="HL19" s="44">
        <f>IF(F19=17,60,0)</f>
        <v>0</v>
      </c>
      <c r="HM19" s="44">
        <f>IF(F19=18,58,0)</f>
        <v>0</v>
      </c>
      <c r="HN19" s="44">
        <f>IF(F19=19,55,0)</f>
        <v>0</v>
      </c>
      <c r="HO19" s="44">
        <f>IF(F19=20,53,0)</f>
        <v>0</v>
      </c>
      <c r="HP19" s="44">
        <f>IF(F19&gt;20,0,0)</f>
        <v>0</v>
      </c>
      <c r="HQ19" s="44">
        <f>IF(F19="сх",0,0)</f>
        <v>0</v>
      </c>
      <c r="HR19" s="44">
        <f>SUM(GV19:HQ19)</f>
        <v>78</v>
      </c>
      <c r="HS19" s="44">
        <f>IF(H19=1,100,0)</f>
        <v>0</v>
      </c>
      <c r="HT19" s="44">
        <f>IF(H19=2,98,0)</f>
        <v>0</v>
      </c>
      <c r="HU19" s="44">
        <f>IF(H19=3,95,0)</f>
        <v>0</v>
      </c>
      <c r="HV19" s="44">
        <f>IF(H19=4,93,0)</f>
        <v>0</v>
      </c>
      <c r="HW19" s="44">
        <f>IF(H19=5,90,0)</f>
        <v>0</v>
      </c>
      <c r="HX19" s="44">
        <f>IF(H19=6,88,0)</f>
        <v>0</v>
      </c>
      <c r="HY19" s="44">
        <f>IF(H19=7,85,0)</f>
        <v>0</v>
      </c>
      <c r="HZ19" s="44">
        <f>IF(H19=8,83,0)</f>
        <v>0</v>
      </c>
      <c r="IA19" s="44">
        <f>IF(H19=9,80,0)</f>
        <v>0</v>
      </c>
      <c r="IB19" s="44">
        <f>IF(H19=10,78,0)</f>
        <v>78</v>
      </c>
      <c r="IC19" s="44">
        <f>IF(H19=11,75,0)</f>
        <v>0</v>
      </c>
      <c r="ID19" s="44">
        <f>IF(H19=12,73,0)</f>
        <v>0</v>
      </c>
      <c r="IE19" s="44">
        <f>IF(H19=13,70,0)</f>
        <v>0</v>
      </c>
      <c r="IF19" s="44">
        <f>IF(H19=14,68,0)</f>
        <v>0</v>
      </c>
      <c r="IG19" s="44">
        <f>IF(H19=15,65,0)</f>
        <v>0</v>
      </c>
      <c r="IH19" s="44">
        <f>IF(H19=16,63,0)</f>
        <v>0</v>
      </c>
      <c r="II19" s="44">
        <f>IF(H19=17,60,0)</f>
        <v>0</v>
      </c>
      <c r="IJ19" s="44">
        <f>IF(H19=18,58,0)</f>
        <v>0</v>
      </c>
      <c r="IK19" s="44">
        <f>IF(H19=19,55,0)</f>
        <v>0</v>
      </c>
      <c r="IL19" s="44">
        <f>IF(H19=20,53,0)</f>
        <v>0</v>
      </c>
      <c r="IM19" s="44">
        <f>IF(H19&gt;20,0,0)</f>
        <v>0</v>
      </c>
      <c r="IN19" s="44">
        <f>IF(H19="сх",0,0)</f>
        <v>0</v>
      </c>
      <c r="IO19" s="44">
        <f>SUM(HS19:IN19)</f>
        <v>78</v>
      </c>
      <c r="IP19" s="42"/>
      <c r="IQ19" s="42"/>
      <c r="IR19" s="42"/>
      <c r="IS19" s="42"/>
      <c r="IT19" s="42"/>
      <c r="IU19" s="42"/>
      <c r="IV19" s="70"/>
      <c r="IW19" s="71"/>
    </row>
    <row r="20" spans="1:257" s="3" customFormat="1" ht="115.2" thickBot="1" x14ac:dyDescent="2">
      <c r="A20" s="59">
        <v>12</v>
      </c>
      <c r="B20" s="98">
        <v>393</v>
      </c>
      <c r="C20" s="73" t="s">
        <v>173</v>
      </c>
      <c r="D20" s="73" t="s">
        <v>148</v>
      </c>
      <c r="E20" s="60"/>
      <c r="F20" s="46">
        <v>12</v>
      </c>
      <c r="G20" s="39">
        <f>AJ20</f>
        <v>9</v>
      </c>
      <c r="H20" s="47">
        <v>12</v>
      </c>
      <c r="I20" s="39">
        <f>BG20</f>
        <v>9</v>
      </c>
      <c r="J20" s="45">
        <f>SUM(G20+I20)</f>
        <v>18</v>
      </c>
      <c r="K20" s="41">
        <f>G20+I20</f>
        <v>18</v>
      </c>
      <c r="L20" s="42"/>
      <c r="M20" s="43"/>
      <c r="N20" s="42">
        <f>IF(F20=1,25,0)</f>
        <v>0</v>
      </c>
      <c r="O20" s="42">
        <f>IF(F20=2,22,0)</f>
        <v>0</v>
      </c>
      <c r="P20" s="42">
        <f>IF(F20=3,20,0)</f>
        <v>0</v>
      </c>
      <c r="Q20" s="42">
        <f>IF(F20=4,18,0)</f>
        <v>0</v>
      </c>
      <c r="R20" s="42">
        <f>IF(F20=5,16,0)</f>
        <v>0</v>
      </c>
      <c r="S20" s="42">
        <f>IF(F20=6,15,0)</f>
        <v>0</v>
      </c>
      <c r="T20" s="42">
        <f>IF(F20=7,14,0)</f>
        <v>0</v>
      </c>
      <c r="U20" s="42">
        <f>IF(F20=8,13,0)</f>
        <v>0</v>
      </c>
      <c r="V20" s="42">
        <f>IF(F20=9,12,0)</f>
        <v>0</v>
      </c>
      <c r="W20" s="42">
        <f>IF(F20=10,11,0)</f>
        <v>0</v>
      </c>
      <c r="X20" s="42">
        <f>IF(F20=11,10,0)</f>
        <v>0</v>
      </c>
      <c r="Y20" s="42">
        <f>IF(F20=12,9,0)</f>
        <v>9</v>
      </c>
      <c r="Z20" s="42">
        <f>IF(F20=13,8,0)</f>
        <v>0</v>
      </c>
      <c r="AA20" s="42">
        <f>IF(F20=14,7,0)</f>
        <v>0</v>
      </c>
      <c r="AB20" s="42">
        <f>IF(F20=15,6,0)</f>
        <v>0</v>
      </c>
      <c r="AC20" s="42">
        <f>IF(F20=16,5,0)</f>
        <v>0</v>
      </c>
      <c r="AD20" s="42">
        <f>IF(F20=17,4,0)</f>
        <v>0</v>
      </c>
      <c r="AE20" s="42">
        <f>IF(F20=18,3,0)</f>
        <v>0</v>
      </c>
      <c r="AF20" s="42">
        <f>IF(F20=19,2,0)</f>
        <v>0</v>
      </c>
      <c r="AG20" s="42">
        <f>IF(F20=20,1,0)</f>
        <v>0</v>
      </c>
      <c r="AH20" s="42">
        <f>IF(F20&gt;20,0,0)</f>
        <v>0</v>
      </c>
      <c r="AI20" s="42">
        <f>IF(F20="сх",0,0)</f>
        <v>0</v>
      </c>
      <c r="AJ20" s="42">
        <f>SUM(N20:AH20)</f>
        <v>9</v>
      </c>
      <c r="AK20" s="42">
        <f>IF(H20=1,25,0)</f>
        <v>0</v>
      </c>
      <c r="AL20" s="42">
        <f>IF(H20=2,22,0)</f>
        <v>0</v>
      </c>
      <c r="AM20" s="42">
        <f>IF(H20=3,20,0)</f>
        <v>0</v>
      </c>
      <c r="AN20" s="42">
        <f>IF(H20=4,18,0)</f>
        <v>0</v>
      </c>
      <c r="AO20" s="42">
        <f>IF(H20=5,16,0)</f>
        <v>0</v>
      </c>
      <c r="AP20" s="42">
        <f>IF(H20=6,15,0)</f>
        <v>0</v>
      </c>
      <c r="AQ20" s="42">
        <f>IF(H20=7,14,0)</f>
        <v>0</v>
      </c>
      <c r="AR20" s="42">
        <f>IF(H20=8,13,0)</f>
        <v>0</v>
      </c>
      <c r="AS20" s="42">
        <f>IF(H20=9,12,0)</f>
        <v>0</v>
      </c>
      <c r="AT20" s="42">
        <f>IF(H20=10,11,0)</f>
        <v>0</v>
      </c>
      <c r="AU20" s="42">
        <f>IF(H20=11,10,0)</f>
        <v>0</v>
      </c>
      <c r="AV20" s="42">
        <f>IF(H20=12,9,0)</f>
        <v>9</v>
      </c>
      <c r="AW20" s="42">
        <f>IF(H20=13,8,0)</f>
        <v>0</v>
      </c>
      <c r="AX20" s="42">
        <f>IF(H20=14,7,0)</f>
        <v>0</v>
      </c>
      <c r="AY20" s="42">
        <f>IF(H20=15,6,0)</f>
        <v>0</v>
      </c>
      <c r="AZ20" s="42">
        <f>IF(H20=16,5,0)</f>
        <v>0</v>
      </c>
      <c r="BA20" s="42">
        <f>IF(H20=17,4,0)</f>
        <v>0</v>
      </c>
      <c r="BB20" s="42">
        <f>IF(H20=18,3,0)</f>
        <v>0</v>
      </c>
      <c r="BC20" s="42">
        <f>IF(H20=19,2,0)</f>
        <v>0</v>
      </c>
      <c r="BD20" s="42">
        <f>IF(H20=20,1,0)</f>
        <v>0</v>
      </c>
      <c r="BE20" s="42">
        <f>IF(H20&gt;20,0,0)</f>
        <v>0</v>
      </c>
      <c r="BF20" s="42">
        <f>IF(H20="сх",0,0)</f>
        <v>0</v>
      </c>
      <c r="BG20" s="42">
        <f>SUM(AK20:BE20)</f>
        <v>9</v>
      </c>
      <c r="BH20" s="42">
        <f>IF(F20=1,45,0)</f>
        <v>0</v>
      </c>
      <c r="BI20" s="42">
        <f>IF(F20=2,42,0)</f>
        <v>0</v>
      </c>
      <c r="BJ20" s="42">
        <f>IF(F20=3,40,0)</f>
        <v>0</v>
      </c>
      <c r="BK20" s="42">
        <f>IF(F20=4,38,0)</f>
        <v>0</v>
      </c>
      <c r="BL20" s="42">
        <f>IF(F20=5,36,0)</f>
        <v>0</v>
      </c>
      <c r="BM20" s="42">
        <f>IF(F20=6,35,0)</f>
        <v>0</v>
      </c>
      <c r="BN20" s="42">
        <f>IF(F20=7,34,0)</f>
        <v>0</v>
      </c>
      <c r="BO20" s="42">
        <f>IF(F20=8,33,0)</f>
        <v>0</v>
      </c>
      <c r="BP20" s="42">
        <f>IF(F20=9,32,0)</f>
        <v>0</v>
      </c>
      <c r="BQ20" s="42">
        <f>IF(F20=10,31,0)</f>
        <v>0</v>
      </c>
      <c r="BR20" s="42">
        <f>IF(F20=11,30,0)</f>
        <v>0</v>
      </c>
      <c r="BS20" s="42">
        <f>IF(F20=12,29,0)</f>
        <v>29</v>
      </c>
      <c r="BT20" s="42">
        <f>IF(F20=13,28,0)</f>
        <v>0</v>
      </c>
      <c r="BU20" s="42">
        <f>IF(F20=14,27,0)</f>
        <v>0</v>
      </c>
      <c r="BV20" s="42">
        <f>IF(F20=15,26,0)</f>
        <v>0</v>
      </c>
      <c r="BW20" s="42">
        <f>IF(F20=16,25,0)</f>
        <v>0</v>
      </c>
      <c r="BX20" s="42">
        <f>IF(F20=17,24,0)</f>
        <v>0</v>
      </c>
      <c r="BY20" s="42">
        <f>IF(F20=18,23,0)</f>
        <v>0</v>
      </c>
      <c r="BZ20" s="42">
        <f>IF(F20=19,22,0)</f>
        <v>0</v>
      </c>
      <c r="CA20" s="42">
        <f>IF(F20=20,21,0)</f>
        <v>0</v>
      </c>
      <c r="CB20" s="42">
        <f>IF(F20=21,20,0)</f>
        <v>0</v>
      </c>
      <c r="CC20" s="42">
        <f>IF(F20=22,19,0)</f>
        <v>0</v>
      </c>
      <c r="CD20" s="42">
        <f>IF(F20=23,18,0)</f>
        <v>0</v>
      </c>
      <c r="CE20" s="42">
        <f>IF(F20=24,17,0)</f>
        <v>0</v>
      </c>
      <c r="CF20" s="42">
        <f>IF(F20=25,16,0)</f>
        <v>0</v>
      </c>
      <c r="CG20" s="42">
        <f>IF(F20=26,15,0)</f>
        <v>0</v>
      </c>
      <c r="CH20" s="42">
        <f>IF(F20=27,14,0)</f>
        <v>0</v>
      </c>
      <c r="CI20" s="42">
        <f>IF(F20=28,13,0)</f>
        <v>0</v>
      </c>
      <c r="CJ20" s="42">
        <f>IF(F20=29,12,0)</f>
        <v>0</v>
      </c>
      <c r="CK20" s="42">
        <f>IF(F20=30,11,0)</f>
        <v>0</v>
      </c>
      <c r="CL20" s="42">
        <f>IF(F20=31,10,0)</f>
        <v>0</v>
      </c>
      <c r="CM20" s="42">
        <f>IF(F20=32,9,0)</f>
        <v>0</v>
      </c>
      <c r="CN20" s="42">
        <f>IF(F20=33,8,0)</f>
        <v>0</v>
      </c>
      <c r="CO20" s="42">
        <f>IF(F20=34,7,0)</f>
        <v>0</v>
      </c>
      <c r="CP20" s="42">
        <f>IF(F20=35,6,0)</f>
        <v>0</v>
      </c>
      <c r="CQ20" s="42">
        <f>IF(F20=36,5,0)</f>
        <v>0</v>
      </c>
      <c r="CR20" s="42">
        <f>IF(F20=37,4,0)</f>
        <v>0</v>
      </c>
      <c r="CS20" s="42">
        <f>IF(F20=38,3,0)</f>
        <v>0</v>
      </c>
      <c r="CT20" s="42">
        <f>IF(F20=39,2,0)</f>
        <v>0</v>
      </c>
      <c r="CU20" s="42">
        <f>IF(F20=40,1,0)</f>
        <v>0</v>
      </c>
      <c r="CV20" s="42">
        <f>IF(F20&gt;20,0,0)</f>
        <v>0</v>
      </c>
      <c r="CW20" s="42">
        <f>IF(F20="сх",0,0)</f>
        <v>0</v>
      </c>
      <c r="CX20" s="42">
        <f>SUM(BH20:CW20)</f>
        <v>29</v>
      </c>
      <c r="CY20" s="42">
        <f>IF(H20=1,45,0)</f>
        <v>0</v>
      </c>
      <c r="CZ20" s="42">
        <f>IF(H20=2,42,0)</f>
        <v>0</v>
      </c>
      <c r="DA20" s="42">
        <f>IF(H20=3,40,0)</f>
        <v>0</v>
      </c>
      <c r="DB20" s="42">
        <f>IF(H20=4,38,0)</f>
        <v>0</v>
      </c>
      <c r="DC20" s="42">
        <f>IF(H20=5,36,0)</f>
        <v>0</v>
      </c>
      <c r="DD20" s="42">
        <f>IF(H20=6,35,0)</f>
        <v>0</v>
      </c>
      <c r="DE20" s="42">
        <f>IF(H20=7,34,0)</f>
        <v>0</v>
      </c>
      <c r="DF20" s="42">
        <f>IF(H20=8,33,0)</f>
        <v>0</v>
      </c>
      <c r="DG20" s="42">
        <f>IF(H20=9,32,0)</f>
        <v>0</v>
      </c>
      <c r="DH20" s="42">
        <f>IF(H20=10,31,0)</f>
        <v>0</v>
      </c>
      <c r="DI20" s="42">
        <f>IF(H20=11,30,0)</f>
        <v>0</v>
      </c>
      <c r="DJ20" s="42">
        <f>IF(H20=12,29,0)</f>
        <v>29</v>
      </c>
      <c r="DK20" s="42">
        <f>IF(H20=13,28,0)</f>
        <v>0</v>
      </c>
      <c r="DL20" s="42">
        <f>IF(H20=14,27,0)</f>
        <v>0</v>
      </c>
      <c r="DM20" s="42">
        <f>IF(H20=15,26,0)</f>
        <v>0</v>
      </c>
      <c r="DN20" s="42">
        <f>IF(H20=16,25,0)</f>
        <v>0</v>
      </c>
      <c r="DO20" s="42">
        <f>IF(H20=17,24,0)</f>
        <v>0</v>
      </c>
      <c r="DP20" s="42">
        <f>IF(H20=18,23,0)</f>
        <v>0</v>
      </c>
      <c r="DQ20" s="42">
        <f>IF(H20=19,22,0)</f>
        <v>0</v>
      </c>
      <c r="DR20" s="42">
        <f>IF(H20=20,21,0)</f>
        <v>0</v>
      </c>
      <c r="DS20" s="42">
        <f>IF(H20=21,20,0)</f>
        <v>0</v>
      </c>
      <c r="DT20" s="42">
        <f>IF(H20=22,19,0)</f>
        <v>0</v>
      </c>
      <c r="DU20" s="42">
        <f>IF(H20=23,18,0)</f>
        <v>0</v>
      </c>
      <c r="DV20" s="42">
        <f>IF(H20=24,17,0)</f>
        <v>0</v>
      </c>
      <c r="DW20" s="42">
        <f>IF(H20=25,16,0)</f>
        <v>0</v>
      </c>
      <c r="DX20" s="42">
        <f>IF(H20=26,15,0)</f>
        <v>0</v>
      </c>
      <c r="DY20" s="42">
        <f>IF(H20=27,14,0)</f>
        <v>0</v>
      </c>
      <c r="DZ20" s="42">
        <f>IF(H20=28,13,0)</f>
        <v>0</v>
      </c>
      <c r="EA20" s="42">
        <f>IF(H20=29,12,0)</f>
        <v>0</v>
      </c>
      <c r="EB20" s="42">
        <f>IF(H20=30,11,0)</f>
        <v>0</v>
      </c>
      <c r="EC20" s="42">
        <f>IF(H20=31,10,0)</f>
        <v>0</v>
      </c>
      <c r="ED20" s="42">
        <f>IF(H20=32,9,0)</f>
        <v>0</v>
      </c>
      <c r="EE20" s="42">
        <f>IF(H20=33,8,0)</f>
        <v>0</v>
      </c>
      <c r="EF20" s="42">
        <f>IF(H20=34,7,0)</f>
        <v>0</v>
      </c>
      <c r="EG20" s="42">
        <f>IF(H20=35,6,0)</f>
        <v>0</v>
      </c>
      <c r="EH20" s="42">
        <f>IF(H20=36,5,0)</f>
        <v>0</v>
      </c>
      <c r="EI20" s="42">
        <f>IF(H20=37,4,0)</f>
        <v>0</v>
      </c>
      <c r="EJ20" s="42">
        <f>IF(H20=38,3,0)</f>
        <v>0</v>
      </c>
      <c r="EK20" s="42">
        <f>IF(H20=39,2,0)</f>
        <v>0</v>
      </c>
      <c r="EL20" s="42">
        <f>IF(H20=40,1,0)</f>
        <v>0</v>
      </c>
      <c r="EM20" s="42">
        <f>IF(H20&gt;20,0,0)</f>
        <v>0</v>
      </c>
      <c r="EN20" s="42">
        <f>IF(H20="сх",0,0)</f>
        <v>0</v>
      </c>
      <c r="EO20" s="42">
        <f>SUM(CY20:EN20)</f>
        <v>29</v>
      </c>
      <c r="EP20" s="42"/>
      <c r="EQ20" s="42">
        <f>IF(F20="сх","ноль",IF(F20&gt;0,F20,"Ноль"))</f>
        <v>12</v>
      </c>
      <c r="ER20" s="42">
        <f>IF(H20="сх","ноль",IF(H20&gt;0,H20,"Ноль"))</f>
        <v>12</v>
      </c>
      <c r="ES20" s="42"/>
      <c r="ET20" s="42">
        <f>MIN(EQ20,ER20)</f>
        <v>12</v>
      </c>
      <c r="EU20" s="42" t="e">
        <f>IF(J20=#REF!,IF(H20&lt;#REF!,#REF!,EY20),#REF!)</f>
        <v>#REF!</v>
      </c>
      <c r="EV20" s="42" t="e">
        <f>IF(J20=#REF!,IF(H20&lt;#REF!,0,1))</f>
        <v>#REF!</v>
      </c>
      <c r="EW20" s="42" t="e">
        <f>IF(AND(ET20&gt;=21,ET20&lt;&gt;0),ET20,IF(J20&lt;#REF!,"СТОП",EU20+EV20))</f>
        <v>#REF!</v>
      </c>
      <c r="EX20" s="42"/>
      <c r="EY20" s="42">
        <v>15</v>
      </c>
      <c r="EZ20" s="42">
        <v>16</v>
      </c>
      <c r="FA20" s="42"/>
      <c r="FB20" s="44">
        <f>IF(F20=1,25,0)</f>
        <v>0</v>
      </c>
      <c r="FC20" s="44">
        <f>IF(F20=2,22,0)</f>
        <v>0</v>
      </c>
      <c r="FD20" s="44">
        <f>IF(F20=3,20,0)</f>
        <v>0</v>
      </c>
      <c r="FE20" s="44">
        <f>IF(F20=4,18,0)</f>
        <v>0</v>
      </c>
      <c r="FF20" s="44">
        <f>IF(F20=5,16,0)</f>
        <v>0</v>
      </c>
      <c r="FG20" s="44">
        <f>IF(F20=6,15,0)</f>
        <v>0</v>
      </c>
      <c r="FH20" s="44">
        <f>IF(F20=7,14,0)</f>
        <v>0</v>
      </c>
      <c r="FI20" s="44">
        <f>IF(F20=8,13,0)</f>
        <v>0</v>
      </c>
      <c r="FJ20" s="44">
        <f>IF(F20=9,12,0)</f>
        <v>0</v>
      </c>
      <c r="FK20" s="44">
        <f>IF(F20=10,11,0)</f>
        <v>0</v>
      </c>
      <c r="FL20" s="44">
        <f>IF(F20=11,10,0)</f>
        <v>0</v>
      </c>
      <c r="FM20" s="44">
        <f>IF(F20=12,9,0)</f>
        <v>9</v>
      </c>
      <c r="FN20" s="44">
        <f>IF(F20=13,8,0)</f>
        <v>0</v>
      </c>
      <c r="FO20" s="44">
        <f>IF(F20=14,7,0)</f>
        <v>0</v>
      </c>
      <c r="FP20" s="44">
        <f>IF(F20=15,6,0)</f>
        <v>0</v>
      </c>
      <c r="FQ20" s="44">
        <f>IF(F20=16,5,0)</f>
        <v>0</v>
      </c>
      <c r="FR20" s="44">
        <f>IF(F20=17,4,0)</f>
        <v>0</v>
      </c>
      <c r="FS20" s="44">
        <f>IF(F20=18,3,0)</f>
        <v>0</v>
      </c>
      <c r="FT20" s="44">
        <f>IF(F20=19,2,0)</f>
        <v>0</v>
      </c>
      <c r="FU20" s="44">
        <f>IF(F20=20,1,0)</f>
        <v>0</v>
      </c>
      <c r="FV20" s="44">
        <f>IF(F20&gt;20,0,0)</f>
        <v>0</v>
      </c>
      <c r="FW20" s="44">
        <f>IF(F20="сх",0,0)</f>
        <v>0</v>
      </c>
      <c r="FX20" s="44">
        <f>SUM(FB20:FW20)</f>
        <v>9</v>
      </c>
      <c r="FY20" s="44">
        <f>IF(H20=1,25,0)</f>
        <v>0</v>
      </c>
      <c r="FZ20" s="44">
        <f>IF(H20=2,22,0)</f>
        <v>0</v>
      </c>
      <c r="GA20" s="44">
        <f>IF(H20=3,20,0)</f>
        <v>0</v>
      </c>
      <c r="GB20" s="44">
        <f>IF(H20=4,18,0)</f>
        <v>0</v>
      </c>
      <c r="GC20" s="44">
        <f>IF(H20=5,16,0)</f>
        <v>0</v>
      </c>
      <c r="GD20" s="44">
        <f>IF(H20=6,15,0)</f>
        <v>0</v>
      </c>
      <c r="GE20" s="44">
        <f>IF(H20=7,14,0)</f>
        <v>0</v>
      </c>
      <c r="GF20" s="44">
        <f>IF(H20=8,13,0)</f>
        <v>0</v>
      </c>
      <c r="GG20" s="44">
        <f>IF(H20=9,12,0)</f>
        <v>0</v>
      </c>
      <c r="GH20" s="44">
        <f>IF(H20=10,11,0)</f>
        <v>0</v>
      </c>
      <c r="GI20" s="44">
        <f>IF(H20=11,10,0)</f>
        <v>0</v>
      </c>
      <c r="GJ20" s="44">
        <f>IF(H20=12,9,0)</f>
        <v>9</v>
      </c>
      <c r="GK20" s="44">
        <f>IF(H20=13,8,0)</f>
        <v>0</v>
      </c>
      <c r="GL20" s="44">
        <f>IF(H20=14,7,0)</f>
        <v>0</v>
      </c>
      <c r="GM20" s="44">
        <f>IF(H20=15,6,0)</f>
        <v>0</v>
      </c>
      <c r="GN20" s="44">
        <f>IF(H20=16,5,0)</f>
        <v>0</v>
      </c>
      <c r="GO20" s="44">
        <f>IF(H20=17,4,0)</f>
        <v>0</v>
      </c>
      <c r="GP20" s="44">
        <f>IF(H20=18,3,0)</f>
        <v>0</v>
      </c>
      <c r="GQ20" s="44">
        <f>IF(H20=19,2,0)</f>
        <v>0</v>
      </c>
      <c r="GR20" s="44">
        <f>IF(H20=20,1,0)</f>
        <v>0</v>
      </c>
      <c r="GS20" s="44">
        <f>IF(H20&gt;20,0,0)</f>
        <v>0</v>
      </c>
      <c r="GT20" s="44">
        <f>IF(H20="сх",0,0)</f>
        <v>0</v>
      </c>
      <c r="GU20" s="44">
        <f>SUM(FY20:GT20)</f>
        <v>9</v>
      </c>
      <c r="GV20" s="44">
        <f>IF(F20=1,100,0)</f>
        <v>0</v>
      </c>
      <c r="GW20" s="44">
        <f>IF(F20=2,98,0)</f>
        <v>0</v>
      </c>
      <c r="GX20" s="44">
        <f>IF(F20=3,95,0)</f>
        <v>0</v>
      </c>
      <c r="GY20" s="44">
        <f>IF(F20=4,93,0)</f>
        <v>0</v>
      </c>
      <c r="GZ20" s="44">
        <f>IF(F20=5,90,0)</f>
        <v>0</v>
      </c>
      <c r="HA20" s="44">
        <f>IF(F20=6,88,0)</f>
        <v>0</v>
      </c>
      <c r="HB20" s="44">
        <f>IF(F20=7,85,0)</f>
        <v>0</v>
      </c>
      <c r="HC20" s="44">
        <f>IF(F20=8,83,0)</f>
        <v>0</v>
      </c>
      <c r="HD20" s="44">
        <f>IF(F20=9,80,0)</f>
        <v>0</v>
      </c>
      <c r="HE20" s="44">
        <f>IF(F20=10,78,0)</f>
        <v>0</v>
      </c>
      <c r="HF20" s="44">
        <f>IF(F20=11,75,0)</f>
        <v>0</v>
      </c>
      <c r="HG20" s="44">
        <f>IF(F20=12,73,0)</f>
        <v>73</v>
      </c>
      <c r="HH20" s="44">
        <f>IF(F20=13,70,0)</f>
        <v>0</v>
      </c>
      <c r="HI20" s="44">
        <f>IF(F20=14,68,0)</f>
        <v>0</v>
      </c>
      <c r="HJ20" s="44">
        <f>IF(F20=15,65,0)</f>
        <v>0</v>
      </c>
      <c r="HK20" s="44">
        <f>IF(F20=16,63,0)</f>
        <v>0</v>
      </c>
      <c r="HL20" s="44">
        <f>IF(F20=17,60,0)</f>
        <v>0</v>
      </c>
      <c r="HM20" s="44">
        <f>IF(F20=18,58,0)</f>
        <v>0</v>
      </c>
      <c r="HN20" s="44">
        <f>IF(F20=19,55,0)</f>
        <v>0</v>
      </c>
      <c r="HO20" s="44">
        <f>IF(F20=20,53,0)</f>
        <v>0</v>
      </c>
      <c r="HP20" s="44">
        <f>IF(F20&gt;20,0,0)</f>
        <v>0</v>
      </c>
      <c r="HQ20" s="44">
        <f>IF(F20="сх",0,0)</f>
        <v>0</v>
      </c>
      <c r="HR20" s="44">
        <f>SUM(GV20:HQ20)</f>
        <v>73</v>
      </c>
      <c r="HS20" s="44">
        <f>IF(H20=1,100,0)</f>
        <v>0</v>
      </c>
      <c r="HT20" s="44">
        <f>IF(H20=2,98,0)</f>
        <v>0</v>
      </c>
      <c r="HU20" s="44">
        <f>IF(H20=3,95,0)</f>
        <v>0</v>
      </c>
      <c r="HV20" s="44">
        <f>IF(H20=4,93,0)</f>
        <v>0</v>
      </c>
      <c r="HW20" s="44">
        <f>IF(H20=5,90,0)</f>
        <v>0</v>
      </c>
      <c r="HX20" s="44">
        <f>IF(H20=6,88,0)</f>
        <v>0</v>
      </c>
      <c r="HY20" s="44">
        <f>IF(H20=7,85,0)</f>
        <v>0</v>
      </c>
      <c r="HZ20" s="44">
        <f>IF(H20=8,83,0)</f>
        <v>0</v>
      </c>
      <c r="IA20" s="44">
        <f>IF(H20=9,80,0)</f>
        <v>0</v>
      </c>
      <c r="IB20" s="44">
        <f>IF(H20=10,78,0)</f>
        <v>0</v>
      </c>
      <c r="IC20" s="44">
        <f>IF(H20=11,75,0)</f>
        <v>0</v>
      </c>
      <c r="ID20" s="44">
        <f>IF(H20=12,73,0)</f>
        <v>73</v>
      </c>
      <c r="IE20" s="44">
        <f>IF(H20=13,70,0)</f>
        <v>0</v>
      </c>
      <c r="IF20" s="44">
        <f>IF(H20=14,68,0)</f>
        <v>0</v>
      </c>
      <c r="IG20" s="44">
        <f>IF(H20=15,65,0)</f>
        <v>0</v>
      </c>
      <c r="IH20" s="44">
        <f>IF(H20=16,63,0)</f>
        <v>0</v>
      </c>
      <c r="II20" s="44">
        <f>IF(H20=17,60,0)</f>
        <v>0</v>
      </c>
      <c r="IJ20" s="44">
        <f>IF(H20=18,58,0)</f>
        <v>0</v>
      </c>
      <c r="IK20" s="44">
        <f>IF(H20=19,55,0)</f>
        <v>0</v>
      </c>
      <c r="IL20" s="44">
        <f>IF(H20=20,53,0)</f>
        <v>0</v>
      </c>
      <c r="IM20" s="44">
        <f>IF(H20&gt;20,0,0)</f>
        <v>0</v>
      </c>
      <c r="IN20" s="44">
        <f>IF(H20="сх",0,0)</f>
        <v>0</v>
      </c>
      <c r="IO20" s="44">
        <f>SUM(HS20:IN20)</f>
        <v>73</v>
      </c>
      <c r="IP20" s="42"/>
      <c r="IQ20" s="42"/>
      <c r="IR20" s="42"/>
      <c r="IS20" s="42"/>
      <c r="IT20" s="42"/>
      <c r="IU20" s="42"/>
      <c r="IV20" s="70"/>
      <c r="IW20" s="71"/>
    </row>
    <row r="21" spans="1:257" s="3" customFormat="1" ht="115.2" thickBot="1" x14ac:dyDescent="2">
      <c r="A21" s="56">
        <v>13</v>
      </c>
      <c r="B21" s="98">
        <v>328</v>
      </c>
      <c r="C21" s="75" t="s">
        <v>171</v>
      </c>
      <c r="D21" s="75" t="s">
        <v>167</v>
      </c>
      <c r="E21" s="60"/>
      <c r="F21" s="46">
        <v>13</v>
      </c>
      <c r="G21" s="39">
        <f>AJ21</f>
        <v>8</v>
      </c>
      <c r="H21" s="47">
        <v>15</v>
      </c>
      <c r="I21" s="39">
        <f>BG21</f>
        <v>6</v>
      </c>
      <c r="J21" s="45">
        <f>SUM(G21+I21)</f>
        <v>14</v>
      </c>
      <c r="K21" s="41">
        <f>G21+I21</f>
        <v>14</v>
      </c>
      <c r="L21" s="42"/>
      <c r="M21" s="43"/>
      <c r="N21" s="42">
        <f>IF(F21=1,25,0)</f>
        <v>0</v>
      </c>
      <c r="O21" s="42">
        <f>IF(F21=2,22,0)</f>
        <v>0</v>
      </c>
      <c r="P21" s="42">
        <f>IF(F21=3,20,0)</f>
        <v>0</v>
      </c>
      <c r="Q21" s="42">
        <f>IF(F21=4,18,0)</f>
        <v>0</v>
      </c>
      <c r="R21" s="42">
        <f>IF(F21=5,16,0)</f>
        <v>0</v>
      </c>
      <c r="S21" s="42">
        <f>IF(F21=6,15,0)</f>
        <v>0</v>
      </c>
      <c r="T21" s="42">
        <f>IF(F21=7,14,0)</f>
        <v>0</v>
      </c>
      <c r="U21" s="42">
        <f>IF(F21=8,13,0)</f>
        <v>0</v>
      </c>
      <c r="V21" s="42">
        <f>IF(F21=9,12,0)</f>
        <v>0</v>
      </c>
      <c r="W21" s="42">
        <f>IF(F21=10,11,0)</f>
        <v>0</v>
      </c>
      <c r="X21" s="42">
        <f>IF(F21=11,10,0)</f>
        <v>0</v>
      </c>
      <c r="Y21" s="42">
        <f>IF(F21=12,9,0)</f>
        <v>0</v>
      </c>
      <c r="Z21" s="42">
        <f>IF(F21=13,8,0)</f>
        <v>8</v>
      </c>
      <c r="AA21" s="42">
        <f>IF(F21=14,7,0)</f>
        <v>0</v>
      </c>
      <c r="AB21" s="42">
        <f>IF(F21=15,6,0)</f>
        <v>0</v>
      </c>
      <c r="AC21" s="42">
        <f>IF(F21=16,5,0)</f>
        <v>0</v>
      </c>
      <c r="AD21" s="42">
        <f>IF(F21=17,4,0)</f>
        <v>0</v>
      </c>
      <c r="AE21" s="42">
        <f>IF(F21=18,3,0)</f>
        <v>0</v>
      </c>
      <c r="AF21" s="42">
        <f>IF(F21=19,2,0)</f>
        <v>0</v>
      </c>
      <c r="AG21" s="42">
        <f>IF(F21=20,1,0)</f>
        <v>0</v>
      </c>
      <c r="AH21" s="42">
        <f>IF(F21&gt;20,0,0)</f>
        <v>0</v>
      </c>
      <c r="AI21" s="42">
        <f>IF(F21="сх",0,0)</f>
        <v>0</v>
      </c>
      <c r="AJ21" s="42">
        <f>SUM(N21:AH21)</f>
        <v>8</v>
      </c>
      <c r="AK21" s="42">
        <f>IF(H21=1,25,0)</f>
        <v>0</v>
      </c>
      <c r="AL21" s="42">
        <f>IF(H21=2,22,0)</f>
        <v>0</v>
      </c>
      <c r="AM21" s="42">
        <f>IF(H21=3,20,0)</f>
        <v>0</v>
      </c>
      <c r="AN21" s="42">
        <f>IF(H21=4,18,0)</f>
        <v>0</v>
      </c>
      <c r="AO21" s="42">
        <f>IF(H21=5,16,0)</f>
        <v>0</v>
      </c>
      <c r="AP21" s="42">
        <f>IF(H21=6,15,0)</f>
        <v>0</v>
      </c>
      <c r="AQ21" s="42">
        <f>IF(H21=7,14,0)</f>
        <v>0</v>
      </c>
      <c r="AR21" s="42">
        <f>IF(H21=8,13,0)</f>
        <v>0</v>
      </c>
      <c r="AS21" s="42">
        <f>IF(H21=9,12,0)</f>
        <v>0</v>
      </c>
      <c r="AT21" s="42">
        <f>IF(H21=10,11,0)</f>
        <v>0</v>
      </c>
      <c r="AU21" s="42">
        <f>IF(H21=11,10,0)</f>
        <v>0</v>
      </c>
      <c r="AV21" s="42">
        <f>IF(H21=12,9,0)</f>
        <v>0</v>
      </c>
      <c r="AW21" s="42">
        <f>IF(H21=13,8,0)</f>
        <v>0</v>
      </c>
      <c r="AX21" s="42">
        <f>IF(H21=14,7,0)</f>
        <v>0</v>
      </c>
      <c r="AY21" s="42">
        <f>IF(H21=15,6,0)</f>
        <v>6</v>
      </c>
      <c r="AZ21" s="42">
        <f>IF(H21=16,5,0)</f>
        <v>0</v>
      </c>
      <c r="BA21" s="42">
        <f>IF(H21=17,4,0)</f>
        <v>0</v>
      </c>
      <c r="BB21" s="42">
        <f>IF(H21=18,3,0)</f>
        <v>0</v>
      </c>
      <c r="BC21" s="42">
        <f>IF(H21=19,2,0)</f>
        <v>0</v>
      </c>
      <c r="BD21" s="42">
        <f>IF(H21=20,1,0)</f>
        <v>0</v>
      </c>
      <c r="BE21" s="42">
        <f>IF(H21&gt;20,0,0)</f>
        <v>0</v>
      </c>
      <c r="BF21" s="42">
        <f>IF(H21="сх",0,0)</f>
        <v>0</v>
      </c>
      <c r="BG21" s="42">
        <f>SUM(AK21:BE21)</f>
        <v>6</v>
      </c>
      <c r="BH21" s="42">
        <f>IF(F21=1,45,0)</f>
        <v>0</v>
      </c>
      <c r="BI21" s="42">
        <f>IF(F21=2,42,0)</f>
        <v>0</v>
      </c>
      <c r="BJ21" s="42">
        <f>IF(F21=3,40,0)</f>
        <v>0</v>
      </c>
      <c r="BK21" s="42">
        <f>IF(F21=4,38,0)</f>
        <v>0</v>
      </c>
      <c r="BL21" s="42">
        <f>IF(F21=5,36,0)</f>
        <v>0</v>
      </c>
      <c r="BM21" s="42">
        <f>IF(F21=6,35,0)</f>
        <v>0</v>
      </c>
      <c r="BN21" s="42">
        <f>IF(F21=7,34,0)</f>
        <v>0</v>
      </c>
      <c r="BO21" s="42">
        <f>IF(F21=8,33,0)</f>
        <v>0</v>
      </c>
      <c r="BP21" s="42">
        <f>IF(F21=9,32,0)</f>
        <v>0</v>
      </c>
      <c r="BQ21" s="42">
        <f>IF(F21=10,31,0)</f>
        <v>0</v>
      </c>
      <c r="BR21" s="42">
        <f>IF(F21=11,30,0)</f>
        <v>0</v>
      </c>
      <c r="BS21" s="42">
        <f>IF(F21=12,29,0)</f>
        <v>0</v>
      </c>
      <c r="BT21" s="42">
        <f>IF(F21=13,28,0)</f>
        <v>28</v>
      </c>
      <c r="BU21" s="42">
        <f>IF(F21=14,27,0)</f>
        <v>0</v>
      </c>
      <c r="BV21" s="42">
        <f>IF(F21=15,26,0)</f>
        <v>0</v>
      </c>
      <c r="BW21" s="42">
        <f>IF(F21=16,25,0)</f>
        <v>0</v>
      </c>
      <c r="BX21" s="42">
        <f>IF(F21=17,24,0)</f>
        <v>0</v>
      </c>
      <c r="BY21" s="42">
        <f>IF(F21=18,23,0)</f>
        <v>0</v>
      </c>
      <c r="BZ21" s="42">
        <f>IF(F21=19,22,0)</f>
        <v>0</v>
      </c>
      <c r="CA21" s="42">
        <f>IF(F21=20,21,0)</f>
        <v>0</v>
      </c>
      <c r="CB21" s="42">
        <f>IF(F21=21,20,0)</f>
        <v>0</v>
      </c>
      <c r="CC21" s="42">
        <f>IF(F21=22,19,0)</f>
        <v>0</v>
      </c>
      <c r="CD21" s="42">
        <f>IF(F21=23,18,0)</f>
        <v>0</v>
      </c>
      <c r="CE21" s="42">
        <f>IF(F21=24,17,0)</f>
        <v>0</v>
      </c>
      <c r="CF21" s="42">
        <f>IF(F21=25,16,0)</f>
        <v>0</v>
      </c>
      <c r="CG21" s="42">
        <f>IF(F21=26,15,0)</f>
        <v>0</v>
      </c>
      <c r="CH21" s="42">
        <f>IF(F21=27,14,0)</f>
        <v>0</v>
      </c>
      <c r="CI21" s="42">
        <f>IF(F21=28,13,0)</f>
        <v>0</v>
      </c>
      <c r="CJ21" s="42">
        <f>IF(F21=29,12,0)</f>
        <v>0</v>
      </c>
      <c r="CK21" s="42">
        <f>IF(F21=30,11,0)</f>
        <v>0</v>
      </c>
      <c r="CL21" s="42">
        <f>IF(F21=31,10,0)</f>
        <v>0</v>
      </c>
      <c r="CM21" s="42">
        <f>IF(F21=32,9,0)</f>
        <v>0</v>
      </c>
      <c r="CN21" s="42">
        <f>IF(F21=33,8,0)</f>
        <v>0</v>
      </c>
      <c r="CO21" s="42">
        <f>IF(F21=34,7,0)</f>
        <v>0</v>
      </c>
      <c r="CP21" s="42">
        <f>IF(F21=35,6,0)</f>
        <v>0</v>
      </c>
      <c r="CQ21" s="42">
        <f>IF(F21=36,5,0)</f>
        <v>0</v>
      </c>
      <c r="CR21" s="42">
        <f>IF(F21=37,4,0)</f>
        <v>0</v>
      </c>
      <c r="CS21" s="42">
        <f>IF(F21=38,3,0)</f>
        <v>0</v>
      </c>
      <c r="CT21" s="42">
        <f>IF(F21=39,2,0)</f>
        <v>0</v>
      </c>
      <c r="CU21" s="42">
        <f>IF(F21=40,1,0)</f>
        <v>0</v>
      </c>
      <c r="CV21" s="42">
        <f>IF(F21&gt;20,0,0)</f>
        <v>0</v>
      </c>
      <c r="CW21" s="42">
        <f>IF(F21="сх",0,0)</f>
        <v>0</v>
      </c>
      <c r="CX21" s="42">
        <f>SUM(BH21:CW21)</f>
        <v>28</v>
      </c>
      <c r="CY21" s="42">
        <f>IF(H21=1,45,0)</f>
        <v>0</v>
      </c>
      <c r="CZ21" s="42">
        <f>IF(H21=2,42,0)</f>
        <v>0</v>
      </c>
      <c r="DA21" s="42">
        <f>IF(H21=3,40,0)</f>
        <v>0</v>
      </c>
      <c r="DB21" s="42">
        <f>IF(H21=4,38,0)</f>
        <v>0</v>
      </c>
      <c r="DC21" s="42">
        <f>IF(H21=5,36,0)</f>
        <v>0</v>
      </c>
      <c r="DD21" s="42">
        <f>IF(H21=6,35,0)</f>
        <v>0</v>
      </c>
      <c r="DE21" s="42">
        <f>IF(H21=7,34,0)</f>
        <v>0</v>
      </c>
      <c r="DF21" s="42">
        <f>IF(H21=8,33,0)</f>
        <v>0</v>
      </c>
      <c r="DG21" s="42">
        <f>IF(H21=9,32,0)</f>
        <v>0</v>
      </c>
      <c r="DH21" s="42">
        <f>IF(H21=10,31,0)</f>
        <v>0</v>
      </c>
      <c r="DI21" s="42">
        <f>IF(H21=11,30,0)</f>
        <v>0</v>
      </c>
      <c r="DJ21" s="42">
        <f>IF(H21=12,29,0)</f>
        <v>0</v>
      </c>
      <c r="DK21" s="42">
        <f>IF(H21=13,28,0)</f>
        <v>0</v>
      </c>
      <c r="DL21" s="42">
        <f>IF(H21=14,27,0)</f>
        <v>0</v>
      </c>
      <c r="DM21" s="42">
        <f>IF(H21=15,26,0)</f>
        <v>26</v>
      </c>
      <c r="DN21" s="42">
        <f>IF(H21=16,25,0)</f>
        <v>0</v>
      </c>
      <c r="DO21" s="42">
        <f>IF(H21=17,24,0)</f>
        <v>0</v>
      </c>
      <c r="DP21" s="42">
        <f>IF(H21=18,23,0)</f>
        <v>0</v>
      </c>
      <c r="DQ21" s="42">
        <f>IF(H21=19,22,0)</f>
        <v>0</v>
      </c>
      <c r="DR21" s="42">
        <f>IF(H21=20,21,0)</f>
        <v>0</v>
      </c>
      <c r="DS21" s="42">
        <f>IF(H21=21,20,0)</f>
        <v>0</v>
      </c>
      <c r="DT21" s="42">
        <f>IF(H21=22,19,0)</f>
        <v>0</v>
      </c>
      <c r="DU21" s="42">
        <f>IF(H21=23,18,0)</f>
        <v>0</v>
      </c>
      <c r="DV21" s="42">
        <f>IF(H21=24,17,0)</f>
        <v>0</v>
      </c>
      <c r="DW21" s="42">
        <f>IF(H21=25,16,0)</f>
        <v>0</v>
      </c>
      <c r="DX21" s="42">
        <f>IF(H21=26,15,0)</f>
        <v>0</v>
      </c>
      <c r="DY21" s="42">
        <f>IF(H21=27,14,0)</f>
        <v>0</v>
      </c>
      <c r="DZ21" s="42">
        <f>IF(H21=28,13,0)</f>
        <v>0</v>
      </c>
      <c r="EA21" s="42">
        <f>IF(H21=29,12,0)</f>
        <v>0</v>
      </c>
      <c r="EB21" s="42">
        <f>IF(H21=30,11,0)</f>
        <v>0</v>
      </c>
      <c r="EC21" s="42">
        <f>IF(H21=31,10,0)</f>
        <v>0</v>
      </c>
      <c r="ED21" s="42">
        <f>IF(H21=32,9,0)</f>
        <v>0</v>
      </c>
      <c r="EE21" s="42">
        <f>IF(H21=33,8,0)</f>
        <v>0</v>
      </c>
      <c r="EF21" s="42">
        <f>IF(H21=34,7,0)</f>
        <v>0</v>
      </c>
      <c r="EG21" s="42">
        <f>IF(H21=35,6,0)</f>
        <v>0</v>
      </c>
      <c r="EH21" s="42">
        <f>IF(H21=36,5,0)</f>
        <v>0</v>
      </c>
      <c r="EI21" s="42">
        <f>IF(H21=37,4,0)</f>
        <v>0</v>
      </c>
      <c r="EJ21" s="42">
        <f>IF(H21=38,3,0)</f>
        <v>0</v>
      </c>
      <c r="EK21" s="42">
        <f>IF(H21=39,2,0)</f>
        <v>0</v>
      </c>
      <c r="EL21" s="42">
        <f>IF(H21=40,1,0)</f>
        <v>0</v>
      </c>
      <c r="EM21" s="42">
        <f>IF(H21&gt;20,0,0)</f>
        <v>0</v>
      </c>
      <c r="EN21" s="42">
        <f>IF(H21="сх",0,0)</f>
        <v>0</v>
      </c>
      <c r="EO21" s="42">
        <f>SUM(CY21:EN21)</f>
        <v>26</v>
      </c>
      <c r="EP21" s="42"/>
      <c r="EQ21" s="42">
        <f>IF(F21="сх","ноль",IF(F21&gt;0,F21,"Ноль"))</f>
        <v>13</v>
      </c>
      <c r="ER21" s="42">
        <f>IF(H21="сх","ноль",IF(H21&gt;0,H21,"Ноль"))</f>
        <v>15</v>
      </c>
      <c r="ES21" s="42"/>
      <c r="ET21" s="42">
        <f>MIN(EQ21,ER21)</f>
        <v>13</v>
      </c>
      <c r="EU21" s="42" t="e">
        <f>IF(J21=#REF!,IF(H21&lt;#REF!,#REF!,EY21),#REF!)</f>
        <v>#REF!</v>
      </c>
      <c r="EV21" s="42" t="e">
        <f>IF(J21=#REF!,IF(H21&lt;#REF!,0,1))</f>
        <v>#REF!</v>
      </c>
      <c r="EW21" s="42" t="e">
        <f>IF(AND(ET21&gt;=21,ET21&lt;&gt;0),ET21,IF(J21&lt;#REF!,"СТОП",EU21+EV21))</f>
        <v>#REF!</v>
      </c>
      <c r="EX21" s="42"/>
      <c r="EY21" s="42">
        <v>5</v>
      </c>
      <c r="EZ21" s="42">
        <v>6</v>
      </c>
      <c r="FA21" s="42"/>
      <c r="FB21" s="44">
        <f>IF(F21=1,25,0)</f>
        <v>0</v>
      </c>
      <c r="FC21" s="44">
        <f>IF(F21=2,22,0)</f>
        <v>0</v>
      </c>
      <c r="FD21" s="44">
        <f>IF(F21=3,20,0)</f>
        <v>0</v>
      </c>
      <c r="FE21" s="44">
        <f>IF(F21=4,18,0)</f>
        <v>0</v>
      </c>
      <c r="FF21" s="44">
        <f>IF(F21=5,16,0)</f>
        <v>0</v>
      </c>
      <c r="FG21" s="44">
        <f>IF(F21=6,15,0)</f>
        <v>0</v>
      </c>
      <c r="FH21" s="44">
        <f>IF(F21=7,14,0)</f>
        <v>0</v>
      </c>
      <c r="FI21" s="44">
        <f>IF(F21=8,13,0)</f>
        <v>0</v>
      </c>
      <c r="FJ21" s="44">
        <f>IF(F21=9,12,0)</f>
        <v>0</v>
      </c>
      <c r="FK21" s="44">
        <f>IF(F21=10,11,0)</f>
        <v>0</v>
      </c>
      <c r="FL21" s="44">
        <f>IF(F21=11,10,0)</f>
        <v>0</v>
      </c>
      <c r="FM21" s="44">
        <f>IF(F21=12,9,0)</f>
        <v>0</v>
      </c>
      <c r="FN21" s="44">
        <f>IF(F21=13,8,0)</f>
        <v>8</v>
      </c>
      <c r="FO21" s="44">
        <f>IF(F21=14,7,0)</f>
        <v>0</v>
      </c>
      <c r="FP21" s="44">
        <f>IF(F21=15,6,0)</f>
        <v>0</v>
      </c>
      <c r="FQ21" s="44">
        <f>IF(F21=16,5,0)</f>
        <v>0</v>
      </c>
      <c r="FR21" s="44">
        <f>IF(F21=17,4,0)</f>
        <v>0</v>
      </c>
      <c r="FS21" s="44">
        <f>IF(F21=18,3,0)</f>
        <v>0</v>
      </c>
      <c r="FT21" s="44">
        <f>IF(F21=19,2,0)</f>
        <v>0</v>
      </c>
      <c r="FU21" s="44">
        <f>IF(F21=20,1,0)</f>
        <v>0</v>
      </c>
      <c r="FV21" s="44">
        <f>IF(F21&gt;20,0,0)</f>
        <v>0</v>
      </c>
      <c r="FW21" s="44">
        <f>IF(F21="сх",0,0)</f>
        <v>0</v>
      </c>
      <c r="FX21" s="44">
        <f>SUM(FB21:FW21)</f>
        <v>8</v>
      </c>
      <c r="FY21" s="44">
        <f>IF(H21=1,25,0)</f>
        <v>0</v>
      </c>
      <c r="FZ21" s="44">
        <f>IF(H21=2,22,0)</f>
        <v>0</v>
      </c>
      <c r="GA21" s="44">
        <f>IF(H21=3,20,0)</f>
        <v>0</v>
      </c>
      <c r="GB21" s="44">
        <f>IF(H21=4,18,0)</f>
        <v>0</v>
      </c>
      <c r="GC21" s="44">
        <f>IF(H21=5,16,0)</f>
        <v>0</v>
      </c>
      <c r="GD21" s="44">
        <f>IF(H21=6,15,0)</f>
        <v>0</v>
      </c>
      <c r="GE21" s="44">
        <f>IF(H21=7,14,0)</f>
        <v>0</v>
      </c>
      <c r="GF21" s="44">
        <f>IF(H21=8,13,0)</f>
        <v>0</v>
      </c>
      <c r="GG21" s="44">
        <f>IF(H21=9,12,0)</f>
        <v>0</v>
      </c>
      <c r="GH21" s="44">
        <f>IF(H21=10,11,0)</f>
        <v>0</v>
      </c>
      <c r="GI21" s="44">
        <f>IF(H21=11,10,0)</f>
        <v>0</v>
      </c>
      <c r="GJ21" s="44">
        <f>IF(H21=12,9,0)</f>
        <v>0</v>
      </c>
      <c r="GK21" s="44">
        <f>IF(H21=13,8,0)</f>
        <v>0</v>
      </c>
      <c r="GL21" s="44">
        <f>IF(H21=14,7,0)</f>
        <v>0</v>
      </c>
      <c r="GM21" s="44">
        <f>IF(H21=15,6,0)</f>
        <v>6</v>
      </c>
      <c r="GN21" s="44">
        <f>IF(H21=16,5,0)</f>
        <v>0</v>
      </c>
      <c r="GO21" s="44">
        <f>IF(H21=17,4,0)</f>
        <v>0</v>
      </c>
      <c r="GP21" s="44">
        <f>IF(H21=18,3,0)</f>
        <v>0</v>
      </c>
      <c r="GQ21" s="44">
        <f>IF(H21=19,2,0)</f>
        <v>0</v>
      </c>
      <c r="GR21" s="44">
        <f>IF(H21=20,1,0)</f>
        <v>0</v>
      </c>
      <c r="GS21" s="44">
        <f>IF(H21&gt;20,0,0)</f>
        <v>0</v>
      </c>
      <c r="GT21" s="44">
        <f>IF(H21="сх",0,0)</f>
        <v>0</v>
      </c>
      <c r="GU21" s="44">
        <f>SUM(FY21:GT21)</f>
        <v>6</v>
      </c>
      <c r="GV21" s="44">
        <f>IF(F21=1,100,0)</f>
        <v>0</v>
      </c>
      <c r="GW21" s="44">
        <f>IF(F21=2,98,0)</f>
        <v>0</v>
      </c>
      <c r="GX21" s="44">
        <f>IF(F21=3,95,0)</f>
        <v>0</v>
      </c>
      <c r="GY21" s="44">
        <f>IF(F21=4,93,0)</f>
        <v>0</v>
      </c>
      <c r="GZ21" s="44">
        <f>IF(F21=5,90,0)</f>
        <v>0</v>
      </c>
      <c r="HA21" s="44">
        <f>IF(F21=6,88,0)</f>
        <v>0</v>
      </c>
      <c r="HB21" s="44">
        <f>IF(F21=7,85,0)</f>
        <v>0</v>
      </c>
      <c r="HC21" s="44">
        <f>IF(F21=8,83,0)</f>
        <v>0</v>
      </c>
      <c r="HD21" s="44">
        <f>IF(F21=9,80,0)</f>
        <v>0</v>
      </c>
      <c r="HE21" s="44">
        <f>IF(F21=10,78,0)</f>
        <v>0</v>
      </c>
      <c r="HF21" s="44">
        <f>IF(F21=11,75,0)</f>
        <v>0</v>
      </c>
      <c r="HG21" s="44">
        <f>IF(F21=12,73,0)</f>
        <v>0</v>
      </c>
      <c r="HH21" s="44">
        <f>IF(F21=13,70,0)</f>
        <v>70</v>
      </c>
      <c r="HI21" s="44">
        <f>IF(F21=14,68,0)</f>
        <v>0</v>
      </c>
      <c r="HJ21" s="44">
        <f>IF(F21=15,65,0)</f>
        <v>0</v>
      </c>
      <c r="HK21" s="44">
        <f>IF(F21=16,63,0)</f>
        <v>0</v>
      </c>
      <c r="HL21" s="44">
        <f>IF(F21=17,60,0)</f>
        <v>0</v>
      </c>
      <c r="HM21" s="44">
        <f>IF(F21=18,58,0)</f>
        <v>0</v>
      </c>
      <c r="HN21" s="44">
        <f>IF(F21=19,55,0)</f>
        <v>0</v>
      </c>
      <c r="HO21" s="44">
        <f>IF(F21=20,53,0)</f>
        <v>0</v>
      </c>
      <c r="HP21" s="44">
        <f>IF(F21&gt;20,0,0)</f>
        <v>0</v>
      </c>
      <c r="HQ21" s="44">
        <f>IF(F21="сх",0,0)</f>
        <v>0</v>
      </c>
      <c r="HR21" s="44">
        <f>SUM(GV21:HQ21)</f>
        <v>70</v>
      </c>
      <c r="HS21" s="44">
        <f>IF(H21=1,100,0)</f>
        <v>0</v>
      </c>
      <c r="HT21" s="44">
        <f>IF(H21=2,98,0)</f>
        <v>0</v>
      </c>
      <c r="HU21" s="44">
        <f>IF(H21=3,95,0)</f>
        <v>0</v>
      </c>
      <c r="HV21" s="44">
        <f>IF(H21=4,93,0)</f>
        <v>0</v>
      </c>
      <c r="HW21" s="44">
        <f>IF(H21=5,90,0)</f>
        <v>0</v>
      </c>
      <c r="HX21" s="44">
        <f>IF(H21=6,88,0)</f>
        <v>0</v>
      </c>
      <c r="HY21" s="44">
        <f>IF(H21=7,85,0)</f>
        <v>0</v>
      </c>
      <c r="HZ21" s="44">
        <f>IF(H21=8,83,0)</f>
        <v>0</v>
      </c>
      <c r="IA21" s="44">
        <f>IF(H21=9,80,0)</f>
        <v>0</v>
      </c>
      <c r="IB21" s="44">
        <f>IF(H21=10,78,0)</f>
        <v>0</v>
      </c>
      <c r="IC21" s="44">
        <f>IF(H21=11,75,0)</f>
        <v>0</v>
      </c>
      <c r="ID21" s="44">
        <f>IF(H21=12,73,0)</f>
        <v>0</v>
      </c>
      <c r="IE21" s="44">
        <f>IF(H21=13,70,0)</f>
        <v>0</v>
      </c>
      <c r="IF21" s="44">
        <f>IF(H21=14,68,0)</f>
        <v>0</v>
      </c>
      <c r="IG21" s="44">
        <f>IF(H21=15,65,0)</f>
        <v>65</v>
      </c>
      <c r="IH21" s="44">
        <f>IF(H21=16,63,0)</f>
        <v>0</v>
      </c>
      <c r="II21" s="44">
        <f>IF(H21=17,60,0)</f>
        <v>0</v>
      </c>
      <c r="IJ21" s="44">
        <f>IF(H21=18,58,0)</f>
        <v>0</v>
      </c>
      <c r="IK21" s="44">
        <f>IF(H21=19,55,0)</f>
        <v>0</v>
      </c>
      <c r="IL21" s="44">
        <f>IF(H21=20,53,0)</f>
        <v>0</v>
      </c>
      <c r="IM21" s="44">
        <f>IF(H21&gt;20,0,0)</f>
        <v>0</v>
      </c>
      <c r="IN21" s="44">
        <f>IF(H21="сх",0,0)</f>
        <v>0</v>
      </c>
      <c r="IO21" s="44">
        <f>SUM(HS21:IN21)</f>
        <v>65</v>
      </c>
      <c r="IP21" s="44"/>
      <c r="IQ21" s="44"/>
      <c r="IR21" s="44"/>
      <c r="IS21" s="44"/>
      <c r="IT21" s="44"/>
      <c r="IU21" s="42"/>
      <c r="IV21" s="70"/>
      <c r="IW21" s="71"/>
    </row>
    <row r="22" spans="1:257" s="3" customFormat="1" ht="115.2" thickBot="1" x14ac:dyDescent="2">
      <c r="A22" s="59">
        <v>14</v>
      </c>
      <c r="B22" s="98">
        <v>333</v>
      </c>
      <c r="C22" s="73" t="s">
        <v>172</v>
      </c>
      <c r="D22" s="73" t="s">
        <v>169</v>
      </c>
      <c r="E22" s="60"/>
      <c r="F22" s="46">
        <v>14</v>
      </c>
      <c r="G22" s="39">
        <f>AJ22</f>
        <v>7</v>
      </c>
      <c r="H22" s="47">
        <v>14</v>
      </c>
      <c r="I22" s="39">
        <f>BG22</f>
        <v>7</v>
      </c>
      <c r="J22" s="45">
        <f>SUM(G22+I22)</f>
        <v>14</v>
      </c>
      <c r="K22" s="41">
        <f>G22+I22</f>
        <v>14</v>
      </c>
      <c r="L22" s="42"/>
      <c r="M22" s="43"/>
      <c r="N22" s="42">
        <f>IF(F22=1,25,0)</f>
        <v>0</v>
      </c>
      <c r="O22" s="42">
        <f>IF(F22=2,22,0)</f>
        <v>0</v>
      </c>
      <c r="P22" s="42">
        <f>IF(F22=3,20,0)</f>
        <v>0</v>
      </c>
      <c r="Q22" s="42">
        <f>IF(F22=4,18,0)</f>
        <v>0</v>
      </c>
      <c r="R22" s="42">
        <f>IF(F22=5,16,0)</f>
        <v>0</v>
      </c>
      <c r="S22" s="42">
        <f>IF(F22=6,15,0)</f>
        <v>0</v>
      </c>
      <c r="T22" s="42">
        <f>IF(F22=7,14,0)</f>
        <v>0</v>
      </c>
      <c r="U22" s="42">
        <f>IF(F22=8,13,0)</f>
        <v>0</v>
      </c>
      <c r="V22" s="42">
        <f>IF(F22=9,12,0)</f>
        <v>0</v>
      </c>
      <c r="W22" s="42">
        <f>IF(F22=10,11,0)</f>
        <v>0</v>
      </c>
      <c r="X22" s="42">
        <f>IF(F22=11,10,0)</f>
        <v>0</v>
      </c>
      <c r="Y22" s="42">
        <f>IF(F22=12,9,0)</f>
        <v>0</v>
      </c>
      <c r="Z22" s="42">
        <f>IF(F22=13,8,0)</f>
        <v>0</v>
      </c>
      <c r="AA22" s="42">
        <f>IF(F22=14,7,0)</f>
        <v>7</v>
      </c>
      <c r="AB22" s="42">
        <f>IF(F22=15,6,0)</f>
        <v>0</v>
      </c>
      <c r="AC22" s="42">
        <f>IF(F22=16,5,0)</f>
        <v>0</v>
      </c>
      <c r="AD22" s="42">
        <f>IF(F22=17,4,0)</f>
        <v>0</v>
      </c>
      <c r="AE22" s="42">
        <f>IF(F22=18,3,0)</f>
        <v>0</v>
      </c>
      <c r="AF22" s="42">
        <f>IF(F22=19,2,0)</f>
        <v>0</v>
      </c>
      <c r="AG22" s="42">
        <f>IF(F22=20,1,0)</f>
        <v>0</v>
      </c>
      <c r="AH22" s="42">
        <f>IF(F22&gt;20,0,0)</f>
        <v>0</v>
      </c>
      <c r="AI22" s="42">
        <f>IF(F22="сх",0,0)</f>
        <v>0</v>
      </c>
      <c r="AJ22" s="42">
        <f>SUM(N22:AH22)</f>
        <v>7</v>
      </c>
      <c r="AK22" s="42">
        <f>IF(H22=1,25,0)</f>
        <v>0</v>
      </c>
      <c r="AL22" s="42">
        <f>IF(H22=2,22,0)</f>
        <v>0</v>
      </c>
      <c r="AM22" s="42">
        <f>IF(H22=3,20,0)</f>
        <v>0</v>
      </c>
      <c r="AN22" s="42">
        <f>IF(H22=4,18,0)</f>
        <v>0</v>
      </c>
      <c r="AO22" s="42">
        <f>IF(H22=5,16,0)</f>
        <v>0</v>
      </c>
      <c r="AP22" s="42">
        <f>IF(H22=6,15,0)</f>
        <v>0</v>
      </c>
      <c r="AQ22" s="42">
        <f>IF(H22=7,14,0)</f>
        <v>0</v>
      </c>
      <c r="AR22" s="42">
        <f>IF(H22=8,13,0)</f>
        <v>0</v>
      </c>
      <c r="AS22" s="42">
        <f>IF(H22=9,12,0)</f>
        <v>0</v>
      </c>
      <c r="AT22" s="42">
        <f>IF(H22=10,11,0)</f>
        <v>0</v>
      </c>
      <c r="AU22" s="42">
        <f>IF(H22=11,10,0)</f>
        <v>0</v>
      </c>
      <c r="AV22" s="42">
        <f>IF(H22=12,9,0)</f>
        <v>0</v>
      </c>
      <c r="AW22" s="42">
        <f>IF(H22=13,8,0)</f>
        <v>0</v>
      </c>
      <c r="AX22" s="42">
        <f>IF(H22=14,7,0)</f>
        <v>7</v>
      </c>
      <c r="AY22" s="42">
        <f>IF(H22=15,6,0)</f>
        <v>0</v>
      </c>
      <c r="AZ22" s="42">
        <f>IF(H22=16,5,0)</f>
        <v>0</v>
      </c>
      <c r="BA22" s="42">
        <f>IF(H22=17,4,0)</f>
        <v>0</v>
      </c>
      <c r="BB22" s="42">
        <f>IF(H22=18,3,0)</f>
        <v>0</v>
      </c>
      <c r="BC22" s="42">
        <f>IF(H22=19,2,0)</f>
        <v>0</v>
      </c>
      <c r="BD22" s="42">
        <f>IF(H22=20,1,0)</f>
        <v>0</v>
      </c>
      <c r="BE22" s="42">
        <f>IF(H22&gt;20,0,0)</f>
        <v>0</v>
      </c>
      <c r="BF22" s="42">
        <f>IF(H22="сх",0,0)</f>
        <v>0</v>
      </c>
      <c r="BG22" s="42">
        <f>SUM(AK22:BE22)</f>
        <v>7</v>
      </c>
      <c r="BH22" s="42">
        <f>IF(F22=1,45,0)</f>
        <v>0</v>
      </c>
      <c r="BI22" s="42">
        <f>IF(F22=2,42,0)</f>
        <v>0</v>
      </c>
      <c r="BJ22" s="42">
        <f>IF(F22=3,40,0)</f>
        <v>0</v>
      </c>
      <c r="BK22" s="42">
        <f>IF(F22=4,38,0)</f>
        <v>0</v>
      </c>
      <c r="BL22" s="42">
        <f>IF(F22=5,36,0)</f>
        <v>0</v>
      </c>
      <c r="BM22" s="42">
        <f>IF(F22=6,35,0)</f>
        <v>0</v>
      </c>
      <c r="BN22" s="42">
        <f>IF(F22=7,34,0)</f>
        <v>0</v>
      </c>
      <c r="BO22" s="42">
        <f>IF(F22=8,33,0)</f>
        <v>0</v>
      </c>
      <c r="BP22" s="42">
        <f>IF(F22=9,32,0)</f>
        <v>0</v>
      </c>
      <c r="BQ22" s="42">
        <f>IF(F22=10,31,0)</f>
        <v>0</v>
      </c>
      <c r="BR22" s="42">
        <f>IF(F22=11,30,0)</f>
        <v>0</v>
      </c>
      <c r="BS22" s="42">
        <f>IF(F22=12,29,0)</f>
        <v>0</v>
      </c>
      <c r="BT22" s="42">
        <f>IF(F22=13,28,0)</f>
        <v>0</v>
      </c>
      <c r="BU22" s="42">
        <f>IF(F22=14,27,0)</f>
        <v>27</v>
      </c>
      <c r="BV22" s="42">
        <f>IF(F22=15,26,0)</f>
        <v>0</v>
      </c>
      <c r="BW22" s="42">
        <f>IF(F22=16,25,0)</f>
        <v>0</v>
      </c>
      <c r="BX22" s="42">
        <f>IF(F22=17,24,0)</f>
        <v>0</v>
      </c>
      <c r="BY22" s="42">
        <f>IF(F22=18,23,0)</f>
        <v>0</v>
      </c>
      <c r="BZ22" s="42">
        <f>IF(F22=19,22,0)</f>
        <v>0</v>
      </c>
      <c r="CA22" s="42">
        <f>IF(F22=20,21,0)</f>
        <v>0</v>
      </c>
      <c r="CB22" s="42">
        <f>IF(F22=21,20,0)</f>
        <v>0</v>
      </c>
      <c r="CC22" s="42">
        <f>IF(F22=22,19,0)</f>
        <v>0</v>
      </c>
      <c r="CD22" s="42">
        <f>IF(F22=23,18,0)</f>
        <v>0</v>
      </c>
      <c r="CE22" s="42">
        <f>IF(F22=24,17,0)</f>
        <v>0</v>
      </c>
      <c r="CF22" s="42">
        <f>IF(F22=25,16,0)</f>
        <v>0</v>
      </c>
      <c r="CG22" s="42">
        <f>IF(F22=26,15,0)</f>
        <v>0</v>
      </c>
      <c r="CH22" s="42">
        <f>IF(F22=27,14,0)</f>
        <v>0</v>
      </c>
      <c r="CI22" s="42">
        <f>IF(F22=28,13,0)</f>
        <v>0</v>
      </c>
      <c r="CJ22" s="42">
        <f>IF(F22=29,12,0)</f>
        <v>0</v>
      </c>
      <c r="CK22" s="42">
        <f>IF(F22=30,11,0)</f>
        <v>0</v>
      </c>
      <c r="CL22" s="42">
        <f>IF(F22=31,10,0)</f>
        <v>0</v>
      </c>
      <c r="CM22" s="42">
        <f>IF(F22=32,9,0)</f>
        <v>0</v>
      </c>
      <c r="CN22" s="42">
        <f>IF(F22=33,8,0)</f>
        <v>0</v>
      </c>
      <c r="CO22" s="42">
        <f>IF(F22=34,7,0)</f>
        <v>0</v>
      </c>
      <c r="CP22" s="42">
        <f>IF(F22=35,6,0)</f>
        <v>0</v>
      </c>
      <c r="CQ22" s="42">
        <f>IF(F22=36,5,0)</f>
        <v>0</v>
      </c>
      <c r="CR22" s="42">
        <f>IF(F22=37,4,0)</f>
        <v>0</v>
      </c>
      <c r="CS22" s="42">
        <f>IF(F22=38,3,0)</f>
        <v>0</v>
      </c>
      <c r="CT22" s="42">
        <f>IF(F22=39,2,0)</f>
        <v>0</v>
      </c>
      <c r="CU22" s="42">
        <f>IF(F22=40,1,0)</f>
        <v>0</v>
      </c>
      <c r="CV22" s="42">
        <f>IF(F22&gt;20,0,0)</f>
        <v>0</v>
      </c>
      <c r="CW22" s="42">
        <f>IF(F22="сх",0,0)</f>
        <v>0</v>
      </c>
      <c r="CX22" s="42">
        <f>SUM(BH22:CW22)</f>
        <v>27</v>
      </c>
      <c r="CY22" s="42">
        <f>IF(H22=1,45,0)</f>
        <v>0</v>
      </c>
      <c r="CZ22" s="42">
        <f>IF(H22=2,42,0)</f>
        <v>0</v>
      </c>
      <c r="DA22" s="42">
        <f>IF(H22=3,40,0)</f>
        <v>0</v>
      </c>
      <c r="DB22" s="42">
        <f>IF(H22=4,38,0)</f>
        <v>0</v>
      </c>
      <c r="DC22" s="42">
        <f>IF(H22=5,36,0)</f>
        <v>0</v>
      </c>
      <c r="DD22" s="42">
        <f>IF(H22=6,35,0)</f>
        <v>0</v>
      </c>
      <c r="DE22" s="42">
        <f>IF(H22=7,34,0)</f>
        <v>0</v>
      </c>
      <c r="DF22" s="42">
        <f>IF(H22=8,33,0)</f>
        <v>0</v>
      </c>
      <c r="DG22" s="42">
        <f>IF(H22=9,32,0)</f>
        <v>0</v>
      </c>
      <c r="DH22" s="42">
        <f>IF(H22=10,31,0)</f>
        <v>0</v>
      </c>
      <c r="DI22" s="42">
        <f>IF(H22=11,30,0)</f>
        <v>0</v>
      </c>
      <c r="DJ22" s="42">
        <f>IF(H22=12,29,0)</f>
        <v>0</v>
      </c>
      <c r="DK22" s="42">
        <f>IF(H22=13,28,0)</f>
        <v>0</v>
      </c>
      <c r="DL22" s="42">
        <f>IF(H22=14,27,0)</f>
        <v>27</v>
      </c>
      <c r="DM22" s="42">
        <f>IF(H22=15,26,0)</f>
        <v>0</v>
      </c>
      <c r="DN22" s="42">
        <f>IF(H22=16,25,0)</f>
        <v>0</v>
      </c>
      <c r="DO22" s="42">
        <f>IF(H22=17,24,0)</f>
        <v>0</v>
      </c>
      <c r="DP22" s="42">
        <f>IF(H22=18,23,0)</f>
        <v>0</v>
      </c>
      <c r="DQ22" s="42">
        <f>IF(H22=19,22,0)</f>
        <v>0</v>
      </c>
      <c r="DR22" s="42">
        <f>IF(H22=20,21,0)</f>
        <v>0</v>
      </c>
      <c r="DS22" s="42">
        <f>IF(H22=21,20,0)</f>
        <v>0</v>
      </c>
      <c r="DT22" s="42">
        <f>IF(H22=22,19,0)</f>
        <v>0</v>
      </c>
      <c r="DU22" s="42">
        <f>IF(H22=23,18,0)</f>
        <v>0</v>
      </c>
      <c r="DV22" s="42">
        <f>IF(H22=24,17,0)</f>
        <v>0</v>
      </c>
      <c r="DW22" s="42">
        <f>IF(H22=25,16,0)</f>
        <v>0</v>
      </c>
      <c r="DX22" s="42">
        <f>IF(H22=26,15,0)</f>
        <v>0</v>
      </c>
      <c r="DY22" s="42">
        <f>IF(H22=27,14,0)</f>
        <v>0</v>
      </c>
      <c r="DZ22" s="42">
        <f>IF(H22=28,13,0)</f>
        <v>0</v>
      </c>
      <c r="EA22" s="42">
        <f>IF(H22=29,12,0)</f>
        <v>0</v>
      </c>
      <c r="EB22" s="42">
        <f>IF(H22=30,11,0)</f>
        <v>0</v>
      </c>
      <c r="EC22" s="42">
        <f>IF(H22=31,10,0)</f>
        <v>0</v>
      </c>
      <c r="ED22" s="42">
        <f>IF(H22=32,9,0)</f>
        <v>0</v>
      </c>
      <c r="EE22" s="42">
        <f>IF(H22=33,8,0)</f>
        <v>0</v>
      </c>
      <c r="EF22" s="42">
        <f>IF(H22=34,7,0)</f>
        <v>0</v>
      </c>
      <c r="EG22" s="42">
        <f>IF(H22=35,6,0)</f>
        <v>0</v>
      </c>
      <c r="EH22" s="42">
        <f>IF(H22=36,5,0)</f>
        <v>0</v>
      </c>
      <c r="EI22" s="42">
        <f>IF(H22=37,4,0)</f>
        <v>0</v>
      </c>
      <c r="EJ22" s="42">
        <f>IF(H22=38,3,0)</f>
        <v>0</v>
      </c>
      <c r="EK22" s="42">
        <f>IF(H22=39,2,0)</f>
        <v>0</v>
      </c>
      <c r="EL22" s="42">
        <f>IF(H22=40,1,0)</f>
        <v>0</v>
      </c>
      <c r="EM22" s="42">
        <f>IF(H22&gt;20,0,0)</f>
        <v>0</v>
      </c>
      <c r="EN22" s="42">
        <f>IF(H22="сх",0,0)</f>
        <v>0</v>
      </c>
      <c r="EO22" s="42">
        <f>SUM(CY22:EN22)</f>
        <v>27</v>
      </c>
      <c r="EP22" s="42"/>
      <c r="EQ22" s="42">
        <f>IF(F22="сх","ноль",IF(F22&gt;0,F22,"Ноль"))</f>
        <v>14</v>
      </c>
      <c r="ER22" s="42">
        <f>IF(H22="сх","ноль",IF(H22&gt;0,H22,"Ноль"))</f>
        <v>14</v>
      </c>
      <c r="ES22" s="42"/>
      <c r="ET22" s="42">
        <f>MIN(EQ22,ER22)</f>
        <v>14</v>
      </c>
      <c r="EU22" s="42" t="e">
        <f>IF(J22=#REF!,IF(H22&lt;#REF!,#REF!,EY22),#REF!)</f>
        <v>#REF!</v>
      </c>
      <c r="EV22" s="42" t="e">
        <f>IF(J22=#REF!,IF(H22&lt;#REF!,0,1))</f>
        <v>#REF!</v>
      </c>
      <c r="EW22" s="42" t="e">
        <f>IF(AND(ET22&gt;=21,ET22&lt;&gt;0),ET22,IF(J22&lt;#REF!,"СТОП",EU22+EV22))</f>
        <v>#REF!</v>
      </c>
      <c r="EX22" s="42"/>
      <c r="EY22" s="42">
        <v>15</v>
      </c>
      <c r="EZ22" s="42">
        <v>16</v>
      </c>
      <c r="FA22" s="42"/>
      <c r="FB22" s="44">
        <f>IF(F22=1,25,0)</f>
        <v>0</v>
      </c>
      <c r="FC22" s="44">
        <f>IF(F22=2,22,0)</f>
        <v>0</v>
      </c>
      <c r="FD22" s="44">
        <f>IF(F22=3,20,0)</f>
        <v>0</v>
      </c>
      <c r="FE22" s="44">
        <f>IF(F22=4,18,0)</f>
        <v>0</v>
      </c>
      <c r="FF22" s="44">
        <f>IF(F22=5,16,0)</f>
        <v>0</v>
      </c>
      <c r="FG22" s="44">
        <f>IF(F22=6,15,0)</f>
        <v>0</v>
      </c>
      <c r="FH22" s="44">
        <f>IF(F22=7,14,0)</f>
        <v>0</v>
      </c>
      <c r="FI22" s="44">
        <f>IF(F22=8,13,0)</f>
        <v>0</v>
      </c>
      <c r="FJ22" s="44">
        <f>IF(F22=9,12,0)</f>
        <v>0</v>
      </c>
      <c r="FK22" s="44">
        <f>IF(F22=10,11,0)</f>
        <v>0</v>
      </c>
      <c r="FL22" s="44">
        <f>IF(F22=11,10,0)</f>
        <v>0</v>
      </c>
      <c r="FM22" s="44">
        <f>IF(F22=12,9,0)</f>
        <v>0</v>
      </c>
      <c r="FN22" s="44">
        <f>IF(F22=13,8,0)</f>
        <v>0</v>
      </c>
      <c r="FO22" s="44">
        <f>IF(F22=14,7,0)</f>
        <v>7</v>
      </c>
      <c r="FP22" s="44">
        <f>IF(F22=15,6,0)</f>
        <v>0</v>
      </c>
      <c r="FQ22" s="44">
        <f>IF(F22=16,5,0)</f>
        <v>0</v>
      </c>
      <c r="FR22" s="44">
        <f>IF(F22=17,4,0)</f>
        <v>0</v>
      </c>
      <c r="FS22" s="44">
        <f>IF(F22=18,3,0)</f>
        <v>0</v>
      </c>
      <c r="FT22" s="44">
        <f>IF(F22=19,2,0)</f>
        <v>0</v>
      </c>
      <c r="FU22" s="44">
        <f>IF(F22=20,1,0)</f>
        <v>0</v>
      </c>
      <c r="FV22" s="44">
        <f>IF(F22&gt;20,0,0)</f>
        <v>0</v>
      </c>
      <c r="FW22" s="44">
        <f>IF(F22="сх",0,0)</f>
        <v>0</v>
      </c>
      <c r="FX22" s="44">
        <f>SUM(FB22:FW22)</f>
        <v>7</v>
      </c>
      <c r="FY22" s="44">
        <f>IF(H22=1,25,0)</f>
        <v>0</v>
      </c>
      <c r="FZ22" s="44">
        <f>IF(H22=2,22,0)</f>
        <v>0</v>
      </c>
      <c r="GA22" s="44">
        <f>IF(H22=3,20,0)</f>
        <v>0</v>
      </c>
      <c r="GB22" s="44">
        <f>IF(H22=4,18,0)</f>
        <v>0</v>
      </c>
      <c r="GC22" s="44">
        <f>IF(H22=5,16,0)</f>
        <v>0</v>
      </c>
      <c r="GD22" s="44">
        <f>IF(H22=6,15,0)</f>
        <v>0</v>
      </c>
      <c r="GE22" s="44">
        <f>IF(H22=7,14,0)</f>
        <v>0</v>
      </c>
      <c r="GF22" s="44">
        <f>IF(H22=8,13,0)</f>
        <v>0</v>
      </c>
      <c r="GG22" s="44">
        <f>IF(H22=9,12,0)</f>
        <v>0</v>
      </c>
      <c r="GH22" s="44">
        <f>IF(H22=10,11,0)</f>
        <v>0</v>
      </c>
      <c r="GI22" s="44">
        <f>IF(H22=11,10,0)</f>
        <v>0</v>
      </c>
      <c r="GJ22" s="44">
        <f>IF(H22=12,9,0)</f>
        <v>0</v>
      </c>
      <c r="GK22" s="44">
        <f>IF(H22=13,8,0)</f>
        <v>0</v>
      </c>
      <c r="GL22" s="44">
        <f>IF(H22=14,7,0)</f>
        <v>7</v>
      </c>
      <c r="GM22" s="44">
        <f>IF(H22=15,6,0)</f>
        <v>0</v>
      </c>
      <c r="GN22" s="44">
        <f>IF(H22=16,5,0)</f>
        <v>0</v>
      </c>
      <c r="GO22" s="44">
        <f>IF(H22=17,4,0)</f>
        <v>0</v>
      </c>
      <c r="GP22" s="44">
        <f>IF(H22=18,3,0)</f>
        <v>0</v>
      </c>
      <c r="GQ22" s="44">
        <f>IF(H22=19,2,0)</f>
        <v>0</v>
      </c>
      <c r="GR22" s="44">
        <f>IF(H22=20,1,0)</f>
        <v>0</v>
      </c>
      <c r="GS22" s="44">
        <f>IF(H22&gt;20,0,0)</f>
        <v>0</v>
      </c>
      <c r="GT22" s="44">
        <f>IF(H22="сх",0,0)</f>
        <v>0</v>
      </c>
      <c r="GU22" s="44">
        <f>SUM(FY22:GT22)</f>
        <v>7</v>
      </c>
      <c r="GV22" s="44">
        <f>IF(F22=1,100,0)</f>
        <v>0</v>
      </c>
      <c r="GW22" s="44">
        <f>IF(F22=2,98,0)</f>
        <v>0</v>
      </c>
      <c r="GX22" s="44">
        <f>IF(F22=3,95,0)</f>
        <v>0</v>
      </c>
      <c r="GY22" s="44">
        <f>IF(F22=4,93,0)</f>
        <v>0</v>
      </c>
      <c r="GZ22" s="44">
        <f>IF(F22=5,90,0)</f>
        <v>0</v>
      </c>
      <c r="HA22" s="44">
        <f>IF(F22=6,88,0)</f>
        <v>0</v>
      </c>
      <c r="HB22" s="44">
        <f>IF(F22=7,85,0)</f>
        <v>0</v>
      </c>
      <c r="HC22" s="44">
        <f>IF(F22=8,83,0)</f>
        <v>0</v>
      </c>
      <c r="HD22" s="44">
        <f>IF(F22=9,80,0)</f>
        <v>0</v>
      </c>
      <c r="HE22" s="44">
        <f>IF(F22=10,78,0)</f>
        <v>0</v>
      </c>
      <c r="HF22" s="44">
        <f>IF(F22=11,75,0)</f>
        <v>0</v>
      </c>
      <c r="HG22" s="44">
        <f>IF(F22=12,73,0)</f>
        <v>0</v>
      </c>
      <c r="HH22" s="44">
        <f>IF(F22=13,70,0)</f>
        <v>0</v>
      </c>
      <c r="HI22" s="44">
        <f>IF(F22=14,68,0)</f>
        <v>68</v>
      </c>
      <c r="HJ22" s="44">
        <f>IF(F22=15,65,0)</f>
        <v>0</v>
      </c>
      <c r="HK22" s="44">
        <f>IF(F22=16,63,0)</f>
        <v>0</v>
      </c>
      <c r="HL22" s="44">
        <f>IF(F22=17,60,0)</f>
        <v>0</v>
      </c>
      <c r="HM22" s="44">
        <f>IF(F22=18,58,0)</f>
        <v>0</v>
      </c>
      <c r="HN22" s="44">
        <f>IF(F22=19,55,0)</f>
        <v>0</v>
      </c>
      <c r="HO22" s="44">
        <f>IF(F22=20,53,0)</f>
        <v>0</v>
      </c>
      <c r="HP22" s="44">
        <f>IF(F22&gt;20,0,0)</f>
        <v>0</v>
      </c>
      <c r="HQ22" s="44">
        <f>IF(F22="сх",0,0)</f>
        <v>0</v>
      </c>
      <c r="HR22" s="44">
        <f>SUM(GV22:HQ22)</f>
        <v>68</v>
      </c>
      <c r="HS22" s="44">
        <f>IF(H22=1,100,0)</f>
        <v>0</v>
      </c>
      <c r="HT22" s="44">
        <f>IF(H22=2,98,0)</f>
        <v>0</v>
      </c>
      <c r="HU22" s="44">
        <f>IF(H22=3,95,0)</f>
        <v>0</v>
      </c>
      <c r="HV22" s="44">
        <f>IF(H22=4,93,0)</f>
        <v>0</v>
      </c>
      <c r="HW22" s="44">
        <f>IF(H22=5,90,0)</f>
        <v>0</v>
      </c>
      <c r="HX22" s="44">
        <f>IF(H22=6,88,0)</f>
        <v>0</v>
      </c>
      <c r="HY22" s="44">
        <f>IF(H22=7,85,0)</f>
        <v>0</v>
      </c>
      <c r="HZ22" s="44">
        <f>IF(H22=8,83,0)</f>
        <v>0</v>
      </c>
      <c r="IA22" s="44">
        <f>IF(H22=9,80,0)</f>
        <v>0</v>
      </c>
      <c r="IB22" s="44">
        <f>IF(H22=10,78,0)</f>
        <v>0</v>
      </c>
      <c r="IC22" s="44">
        <f>IF(H22=11,75,0)</f>
        <v>0</v>
      </c>
      <c r="ID22" s="44">
        <f>IF(H22=12,73,0)</f>
        <v>0</v>
      </c>
      <c r="IE22" s="44">
        <f>IF(H22=13,70,0)</f>
        <v>0</v>
      </c>
      <c r="IF22" s="44">
        <f>IF(H22=14,68,0)</f>
        <v>68</v>
      </c>
      <c r="IG22" s="44">
        <f>IF(H22=15,65,0)</f>
        <v>0</v>
      </c>
      <c r="IH22" s="44">
        <f>IF(H22=16,63,0)</f>
        <v>0</v>
      </c>
      <c r="II22" s="44">
        <f>IF(H22=17,60,0)</f>
        <v>0</v>
      </c>
      <c r="IJ22" s="44">
        <f>IF(H22=18,58,0)</f>
        <v>0</v>
      </c>
      <c r="IK22" s="44">
        <f>IF(H22=19,55,0)</f>
        <v>0</v>
      </c>
      <c r="IL22" s="44">
        <f>IF(H22=20,53,0)</f>
        <v>0</v>
      </c>
      <c r="IM22" s="44">
        <f>IF(H22&gt;20,0,0)</f>
        <v>0</v>
      </c>
      <c r="IN22" s="44">
        <f>IF(H22="сх",0,0)</f>
        <v>0</v>
      </c>
      <c r="IO22" s="44">
        <f>SUM(HS22:IN22)</f>
        <v>68</v>
      </c>
      <c r="IP22" s="42"/>
      <c r="IQ22" s="42"/>
      <c r="IR22" s="42"/>
      <c r="IS22" s="42"/>
      <c r="IT22" s="42"/>
      <c r="IU22" s="42"/>
      <c r="IV22" s="70"/>
      <c r="IW22" s="71"/>
    </row>
    <row r="23" spans="1:257" s="3" customFormat="1" ht="115.2" thickBot="1" x14ac:dyDescent="2">
      <c r="A23" s="59">
        <v>15</v>
      </c>
      <c r="B23" s="98">
        <v>111</v>
      </c>
      <c r="C23" s="73" t="s">
        <v>166</v>
      </c>
      <c r="D23" s="73" t="s">
        <v>167</v>
      </c>
      <c r="E23" s="60"/>
      <c r="F23" s="46">
        <v>15</v>
      </c>
      <c r="G23" s="39">
        <f>AJ23</f>
        <v>6</v>
      </c>
      <c r="H23" s="47">
        <v>16</v>
      </c>
      <c r="I23" s="39">
        <f>BG23</f>
        <v>5</v>
      </c>
      <c r="J23" s="45">
        <f>SUM(G23+I23)</f>
        <v>11</v>
      </c>
      <c r="K23" s="41">
        <f>G23+I23</f>
        <v>11</v>
      </c>
      <c r="L23" s="42"/>
      <c r="M23" s="43"/>
      <c r="N23" s="42">
        <f>IF(F23=1,25,0)</f>
        <v>0</v>
      </c>
      <c r="O23" s="42">
        <f>IF(F23=2,22,0)</f>
        <v>0</v>
      </c>
      <c r="P23" s="42">
        <f>IF(F23=3,20,0)</f>
        <v>0</v>
      </c>
      <c r="Q23" s="42">
        <f>IF(F23=4,18,0)</f>
        <v>0</v>
      </c>
      <c r="R23" s="42">
        <f>IF(F23=5,16,0)</f>
        <v>0</v>
      </c>
      <c r="S23" s="42">
        <f>IF(F23=6,15,0)</f>
        <v>0</v>
      </c>
      <c r="T23" s="42">
        <f>IF(F23=7,14,0)</f>
        <v>0</v>
      </c>
      <c r="U23" s="42">
        <f>IF(F23=8,13,0)</f>
        <v>0</v>
      </c>
      <c r="V23" s="42">
        <f>IF(F23=9,12,0)</f>
        <v>0</v>
      </c>
      <c r="W23" s="42">
        <f>IF(F23=10,11,0)</f>
        <v>0</v>
      </c>
      <c r="X23" s="42">
        <f>IF(F23=11,10,0)</f>
        <v>0</v>
      </c>
      <c r="Y23" s="42">
        <f>IF(F23=12,9,0)</f>
        <v>0</v>
      </c>
      <c r="Z23" s="42">
        <f>IF(F23=13,8,0)</f>
        <v>0</v>
      </c>
      <c r="AA23" s="42">
        <f>IF(F23=14,7,0)</f>
        <v>0</v>
      </c>
      <c r="AB23" s="42">
        <f>IF(F23=15,6,0)</f>
        <v>6</v>
      </c>
      <c r="AC23" s="42">
        <f>IF(F23=16,5,0)</f>
        <v>0</v>
      </c>
      <c r="AD23" s="42">
        <f>IF(F23=17,4,0)</f>
        <v>0</v>
      </c>
      <c r="AE23" s="42">
        <f>IF(F23=18,3,0)</f>
        <v>0</v>
      </c>
      <c r="AF23" s="42">
        <f>IF(F23=19,2,0)</f>
        <v>0</v>
      </c>
      <c r="AG23" s="42">
        <f>IF(F23=20,1,0)</f>
        <v>0</v>
      </c>
      <c r="AH23" s="42">
        <f>IF(F23&gt;20,0,0)</f>
        <v>0</v>
      </c>
      <c r="AI23" s="42">
        <f>IF(F23="сх",0,0)</f>
        <v>0</v>
      </c>
      <c r="AJ23" s="42">
        <f>SUM(N23:AH23)</f>
        <v>6</v>
      </c>
      <c r="AK23" s="42">
        <f>IF(H23=1,25,0)</f>
        <v>0</v>
      </c>
      <c r="AL23" s="42">
        <f>IF(H23=2,22,0)</f>
        <v>0</v>
      </c>
      <c r="AM23" s="42">
        <f>IF(H23=3,20,0)</f>
        <v>0</v>
      </c>
      <c r="AN23" s="42">
        <f>IF(H23=4,18,0)</f>
        <v>0</v>
      </c>
      <c r="AO23" s="42">
        <f>IF(H23=5,16,0)</f>
        <v>0</v>
      </c>
      <c r="AP23" s="42">
        <f>IF(H23=6,15,0)</f>
        <v>0</v>
      </c>
      <c r="AQ23" s="42">
        <f>IF(H23=7,14,0)</f>
        <v>0</v>
      </c>
      <c r="AR23" s="42">
        <f>IF(H23=8,13,0)</f>
        <v>0</v>
      </c>
      <c r="AS23" s="42">
        <f>IF(H23=9,12,0)</f>
        <v>0</v>
      </c>
      <c r="AT23" s="42">
        <f>IF(H23=10,11,0)</f>
        <v>0</v>
      </c>
      <c r="AU23" s="42">
        <f>IF(H23=11,10,0)</f>
        <v>0</v>
      </c>
      <c r="AV23" s="42">
        <f>IF(H23=12,9,0)</f>
        <v>0</v>
      </c>
      <c r="AW23" s="42">
        <f>IF(H23=13,8,0)</f>
        <v>0</v>
      </c>
      <c r="AX23" s="42">
        <f>IF(H23=14,7,0)</f>
        <v>0</v>
      </c>
      <c r="AY23" s="42">
        <f>IF(H23=15,6,0)</f>
        <v>0</v>
      </c>
      <c r="AZ23" s="42">
        <f>IF(H23=16,5,0)</f>
        <v>5</v>
      </c>
      <c r="BA23" s="42">
        <f>IF(H23=17,4,0)</f>
        <v>0</v>
      </c>
      <c r="BB23" s="42">
        <f>IF(H23=18,3,0)</f>
        <v>0</v>
      </c>
      <c r="BC23" s="42">
        <f>IF(H23=19,2,0)</f>
        <v>0</v>
      </c>
      <c r="BD23" s="42">
        <f>IF(H23=20,1,0)</f>
        <v>0</v>
      </c>
      <c r="BE23" s="42">
        <f>IF(H23&gt;20,0,0)</f>
        <v>0</v>
      </c>
      <c r="BF23" s="42">
        <f>IF(H23="сх",0,0)</f>
        <v>0</v>
      </c>
      <c r="BG23" s="42">
        <f>SUM(AK23:BE23)</f>
        <v>5</v>
      </c>
      <c r="BH23" s="42">
        <f>IF(F23=1,45,0)</f>
        <v>0</v>
      </c>
      <c r="BI23" s="42">
        <f>IF(F23=2,42,0)</f>
        <v>0</v>
      </c>
      <c r="BJ23" s="42">
        <f>IF(F23=3,40,0)</f>
        <v>0</v>
      </c>
      <c r="BK23" s="42">
        <f>IF(F23=4,38,0)</f>
        <v>0</v>
      </c>
      <c r="BL23" s="42">
        <f>IF(F23=5,36,0)</f>
        <v>0</v>
      </c>
      <c r="BM23" s="42">
        <f>IF(F23=6,35,0)</f>
        <v>0</v>
      </c>
      <c r="BN23" s="42">
        <f>IF(F23=7,34,0)</f>
        <v>0</v>
      </c>
      <c r="BO23" s="42">
        <f>IF(F23=8,33,0)</f>
        <v>0</v>
      </c>
      <c r="BP23" s="42">
        <f>IF(F23=9,32,0)</f>
        <v>0</v>
      </c>
      <c r="BQ23" s="42">
        <f>IF(F23=10,31,0)</f>
        <v>0</v>
      </c>
      <c r="BR23" s="42">
        <f>IF(F23=11,30,0)</f>
        <v>0</v>
      </c>
      <c r="BS23" s="42">
        <f>IF(F23=12,29,0)</f>
        <v>0</v>
      </c>
      <c r="BT23" s="42">
        <f>IF(F23=13,28,0)</f>
        <v>0</v>
      </c>
      <c r="BU23" s="42">
        <f>IF(F23=14,27,0)</f>
        <v>0</v>
      </c>
      <c r="BV23" s="42">
        <f>IF(F23=15,26,0)</f>
        <v>26</v>
      </c>
      <c r="BW23" s="42">
        <f>IF(F23=16,25,0)</f>
        <v>0</v>
      </c>
      <c r="BX23" s="42">
        <f>IF(F23=17,24,0)</f>
        <v>0</v>
      </c>
      <c r="BY23" s="42">
        <f>IF(F23=18,23,0)</f>
        <v>0</v>
      </c>
      <c r="BZ23" s="42">
        <f>IF(F23=19,22,0)</f>
        <v>0</v>
      </c>
      <c r="CA23" s="42">
        <f>IF(F23=20,21,0)</f>
        <v>0</v>
      </c>
      <c r="CB23" s="42">
        <f>IF(F23=21,20,0)</f>
        <v>0</v>
      </c>
      <c r="CC23" s="42">
        <f>IF(F23=22,19,0)</f>
        <v>0</v>
      </c>
      <c r="CD23" s="42">
        <f>IF(F23=23,18,0)</f>
        <v>0</v>
      </c>
      <c r="CE23" s="42">
        <f>IF(F23=24,17,0)</f>
        <v>0</v>
      </c>
      <c r="CF23" s="42">
        <f>IF(F23=25,16,0)</f>
        <v>0</v>
      </c>
      <c r="CG23" s="42">
        <f>IF(F23=26,15,0)</f>
        <v>0</v>
      </c>
      <c r="CH23" s="42">
        <f>IF(F23=27,14,0)</f>
        <v>0</v>
      </c>
      <c r="CI23" s="42">
        <f>IF(F23=28,13,0)</f>
        <v>0</v>
      </c>
      <c r="CJ23" s="42">
        <f>IF(F23=29,12,0)</f>
        <v>0</v>
      </c>
      <c r="CK23" s="42">
        <f>IF(F23=30,11,0)</f>
        <v>0</v>
      </c>
      <c r="CL23" s="42">
        <f>IF(F23=31,10,0)</f>
        <v>0</v>
      </c>
      <c r="CM23" s="42">
        <f>IF(F23=32,9,0)</f>
        <v>0</v>
      </c>
      <c r="CN23" s="42">
        <f>IF(F23=33,8,0)</f>
        <v>0</v>
      </c>
      <c r="CO23" s="42">
        <f>IF(F23=34,7,0)</f>
        <v>0</v>
      </c>
      <c r="CP23" s="42">
        <f>IF(F23=35,6,0)</f>
        <v>0</v>
      </c>
      <c r="CQ23" s="42">
        <f>IF(F23=36,5,0)</f>
        <v>0</v>
      </c>
      <c r="CR23" s="42">
        <f>IF(F23=37,4,0)</f>
        <v>0</v>
      </c>
      <c r="CS23" s="42">
        <f>IF(F23=38,3,0)</f>
        <v>0</v>
      </c>
      <c r="CT23" s="42">
        <f>IF(F23=39,2,0)</f>
        <v>0</v>
      </c>
      <c r="CU23" s="42">
        <f>IF(F23=40,1,0)</f>
        <v>0</v>
      </c>
      <c r="CV23" s="42">
        <f>IF(F23&gt;20,0,0)</f>
        <v>0</v>
      </c>
      <c r="CW23" s="42">
        <f>IF(F23="сх",0,0)</f>
        <v>0</v>
      </c>
      <c r="CX23" s="42">
        <f>SUM(BH23:CW23)</f>
        <v>26</v>
      </c>
      <c r="CY23" s="42">
        <f>IF(H23=1,45,0)</f>
        <v>0</v>
      </c>
      <c r="CZ23" s="42">
        <f>IF(H23=2,42,0)</f>
        <v>0</v>
      </c>
      <c r="DA23" s="42">
        <f>IF(H23=3,40,0)</f>
        <v>0</v>
      </c>
      <c r="DB23" s="42">
        <f>IF(H23=4,38,0)</f>
        <v>0</v>
      </c>
      <c r="DC23" s="42">
        <f>IF(H23=5,36,0)</f>
        <v>0</v>
      </c>
      <c r="DD23" s="42">
        <f>IF(H23=6,35,0)</f>
        <v>0</v>
      </c>
      <c r="DE23" s="42">
        <f>IF(H23=7,34,0)</f>
        <v>0</v>
      </c>
      <c r="DF23" s="42">
        <f>IF(H23=8,33,0)</f>
        <v>0</v>
      </c>
      <c r="DG23" s="42">
        <f>IF(H23=9,32,0)</f>
        <v>0</v>
      </c>
      <c r="DH23" s="42">
        <f>IF(H23=10,31,0)</f>
        <v>0</v>
      </c>
      <c r="DI23" s="42">
        <f>IF(H23=11,30,0)</f>
        <v>0</v>
      </c>
      <c r="DJ23" s="42">
        <f>IF(H23=12,29,0)</f>
        <v>0</v>
      </c>
      <c r="DK23" s="42">
        <f>IF(H23=13,28,0)</f>
        <v>0</v>
      </c>
      <c r="DL23" s="42">
        <f>IF(H23=14,27,0)</f>
        <v>0</v>
      </c>
      <c r="DM23" s="42">
        <f>IF(H23=15,26,0)</f>
        <v>0</v>
      </c>
      <c r="DN23" s="42">
        <f>IF(H23=16,25,0)</f>
        <v>25</v>
      </c>
      <c r="DO23" s="42">
        <f>IF(H23=17,24,0)</f>
        <v>0</v>
      </c>
      <c r="DP23" s="42">
        <f>IF(H23=18,23,0)</f>
        <v>0</v>
      </c>
      <c r="DQ23" s="42">
        <f>IF(H23=19,22,0)</f>
        <v>0</v>
      </c>
      <c r="DR23" s="42">
        <f>IF(H23=20,21,0)</f>
        <v>0</v>
      </c>
      <c r="DS23" s="42">
        <f>IF(H23=21,20,0)</f>
        <v>0</v>
      </c>
      <c r="DT23" s="42">
        <f>IF(H23=22,19,0)</f>
        <v>0</v>
      </c>
      <c r="DU23" s="42">
        <f>IF(H23=23,18,0)</f>
        <v>0</v>
      </c>
      <c r="DV23" s="42">
        <f>IF(H23=24,17,0)</f>
        <v>0</v>
      </c>
      <c r="DW23" s="42">
        <f>IF(H23=25,16,0)</f>
        <v>0</v>
      </c>
      <c r="DX23" s="42">
        <f>IF(H23=26,15,0)</f>
        <v>0</v>
      </c>
      <c r="DY23" s="42">
        <f>IF(H23=27,14,0)</f>
        <v>0</v>
      </c>
      <c r="DZ23" s="42">
        <f>IF(H23=28,13,0)</f>
        <v>0</v>
      </c>
      <c r="EA23" s="42">
        <f>IF(H23=29,12,0)</f>
        <v>0</v>
      </c>
      <c r="EB23" s="42">
        <f>IF(H23=30,11,0)</f>
        <v>0</v>
      </c>
      <c r="EC23" s="42">
        <f>IF(H23=31,10,0)</f>
        <v>0</v>
      </c>
      <c r="ED23" s="42">
        <f>IF(H23=32,9,0)</f>
        <v>0</v>
      </c>
      <c r="EE23" s="42">
        <f>IF(H23=33,8,0)</f>
        <v>0</v>
      </c>
      <c r="EF23" s="42">
        <f>IF(H23=34,7,0)</f>
        <v>0</v>
      </c>
      <c r="EG23" s="42">
        <f>IF(H23=35,6,0)</f>
        <v>0</v>
      </c>
      <c r="EH23" s="42">
        <f>IF(H23=36,5,0)</f>
        <v>0</v>
      </c>
      <c r="EI23" s="42">
        <f>IF(H23=37,4,0)</f>
        <v>0</v>
      </c>
      <c r="EJ23" s="42">
        <f>IF(H23=38,3,0)</f>
        <v>0</v>
      </c>
      <c r="EK23" s="42">
        <f>IF(H23=39,2,0)</f>
        <v>0</v>
      </c>
      <c r="EL23" s="42">
        <f>IF(H23=40,1,0)</f>
        <v>0</v>
      </c>
      <c r="EM23" s="42">
        <f>IF(H23&gt;20,0,0)</f>
        <v>0</v>
      </c>
      <c r="EN23" s="42">
        <f>IF(H23="сх",0,0)</f>
        <v>0</v>
      </c>
      <c r="EO23" s="42">
        <f>SUM(CY23:EN23)</f>
        <v>25</v>
      </c>
      <c r="EP23" s="42"/>
      <c r="EQ23" s="42">
        <f>IF(F23="сх","ноль",IF(F23&gt;0,F23,"Ноль"))</f>
        <v>15</v>
      </c>
      <c r="ER23" s="42">
        <f>IF(H23="сх","ноль",IF(H23&gt;0,H23,"Ноль"))</f>
        <v>16</v>
      </c>
      <c r="ES23" s="42"/>
      <c r="ET23" s="42">
        <f>MIN(EQ23,ER23)</f>
        <v>15</v>
      </c>
      <c r="EU23" s="42" t="e">
        <f>IF(J23=#REF!,IF(H23&lt;#REF!,#REF!,EY23),#REF!)</f>
        <v>#REF!</v>
      </c>
      <c r="EV23" s="42" t="e">
        <f>IF(J23=#REF!,IF(H23&lt;#REF!,0,1))</f>
        <v>#REF!</v>
      </c>
      <c r="EW23" s="42" t="e">
        <f>IF(AND(ET23&gt;=21,ET23&lt;&gt;0),ET23,IF(J23&lt;#REF!,"СТОП",EU23+EV23))</f>
        <v>#REF!</v>
      </c>
      <c r="EX23" s="42"/>
      <c r="EY23" s="42">
        <v>15</v>
      </c>
      <c r="EZ23" s="42">
        <v>16</v>
      </c>
      <c r="FA23" s="42"/>
      <c r="FB23" s="44">
        <f>IF(F23=1,25,0)</f>
        <v>0</v>
      </c>
      <c r="FC23" s="44">
        <f>IF(F23=2,22,0)</f>
        <v>0</v>
      </c>
      <c r="FD23" s="44">
        <f>IF(F23=3,20,0)</f>
        <v>0</v>
      </c>
      <c r="FE23" s="44">
        <f>IF(F23=4,18,0)</f>
        <v>0</v>
      </c>
      <c r="FF23" s="44">
        <f>IF(F23=5,16,0)</f>
        <v>0</v>
      </c>
      <c r="FG23" s="44">
        <f>IF(F23=6,15,0)</f>
        <v>0</v>
      </c>
      <c r="FH23" s="44">
        <f>IF(F23=7,14,0)</f>
        <v>0</v>
      </c>
      <c r="FI23" s="44">
        <f>IF(F23=8,13,0)</f>
        <v>0</v>
      </c>
      <c r="FJ23" s="44">
        <f>IF(F23=9,12,0)</f>
        <v>0</v>
      </c>
      <c r="FK23" s="44">
        <f>IF(F23=10,11,0)</f>
        <v>0</v>
      </c>
      <c r="FL23" s="44">
        <f>IF(F23=11,10,0)</f>
        <v>0</v>
      </c>
      <c r="FM23" s="44">
        <f>IF(F23=12,9,0)</f>
        <v>0</v>
      </c>
      <c r="FN23" s="44">
        <f>IF(F23=13,8,0)</f>
        <v>0</v>
      </c>
      <c r="FO23" s="44">
        <f>IF(F23=14,7,0)</f>
        <v>0</v>
      </c>
      <c r="FP23" s="44">
        <f>IF(F23=15,6,0)</f>
        <v>6</v>
      </c>
      <c r="FQ23" s="44">
        <f>IF(F23=16,5,0)</f>
        <v>0</v>
      </c>
      <c r="FR23" s="44">
        <f>IF(F23=17,4,0)</f>
        <v>0</v>
      </c>
      <c r="FS23" s="44">
        <f>IF(F23=18,3,0)</f>
        <v>0</v>
      </c>
      <c r="FT23" s="44">
        <f>IF(F23=19,2,0)</f>
        <v>0</v>
      </c>
      <c r="FU23" s="44">
        <f>IF(F23=20,1,0)</f>
        <v>0</v>
      </c>
      <c r="FV23" s="44">
        <f>IF(F23&gt;20,0,0)</f>
        <v>0</v>
      </c>
      <c r="FW23" s="44">
        <f>IF(F23="сх",0,0)</f>
        <v>0</v>
      </c>
      <c r="FX23" s="44">
        <f>SUM(FB23:FW23)</f>
        <v>6</v>
      </c>
      <c r="FY23" s="44">
        <f>IF(H23=1,25,0)</f>
        <v>0</v>
      </c>
      <c r="FZ23" s="44">
        <f>IF(H23=2,22,0)</f>
        <v>0</v>
      </c>
      <c r="GA23" s="44">
        <f>IF(H23=3,20,0)</f>
        <v>0</v>
      </c>
      <c r="GB23" s="44">
        <f>IF(H23=4,18,0)</f>
        <v>0</v>
      </c>
      <c r="GC23" s="44">
        <f>IF(H23=5,16,0)</f>
        <v>0</v>
      </c>
      <c r="GD23" s="44">
        <f>IF(H23=6,15,0)</f>
        <v>0</v>
      </c>
      <c r="GE23" s="44">
        <f>IF(H23=7,14,0)</f>
        <v>0</v>
      </c>
      <c r="GF23" s="44">
        <f>IF(H23=8,13,0)</f>
        <v>0</v>
      </c>
      <c r="GG23" s="44">
        <f>IF(H23=9,12,0)</f>
        <v>0</v>
      </c>
      <c r="GH23" s="44">
        <f>IF(H23=10,11,0)</f>
        <v>0</v>
      </c>
      <c r="GI23" s="44">
        <f>IF(H23=11,10,0)</f>
        <v>0</v>
      </c>
      <c r="GJ23" s="44">
        <f>IF(H23=12,9,0)</f>
        <v>0</v>
      </c>
      <c r="GK23" s="44">
        <f>IF(H23=13,8,0)</f>
        <v>0</v>
      </c>
      <c r="GL23" s="44">
        <f>IF(H23=14,7,0)</f>
        <v>0</v>
      </c>
      <c r="GM23" s="44">
        <f>IF(H23=15,6,0)</f>
        <v>0</v>
      </c>
      <c r="GN23" s="44">
        <f>IF(H23=16,5,0)</f>
        <v>5</v>
      </c>
      <c r="GO23" s="44">
        <f>IF(H23=17,4,0)</f>
        <v>0</v>
      </c>
      <c r="GP23" s="44">
        <f>IF(H23=18,3,0)</f>
        <v>0</v>
      </c>
      <c r="GQ23" s="44">
        <f>IF(H23=19,2,0)</f>
        <v>0</v>
      </c>
      <c r="GR23" s="44">
        <f>IF(H23=20,1,0)</f>
        <v>0</v>
      </c>
      <c r="GS23" s="44">
        <f>IF(H23&gt;20,0,0)</f>
        <v>0</v>
      </c>
      <c r="GT23" s="44">
        <f>IF(H23="сх",0,0)</f>
        <v>0</v>
      </c>
      <c r="GU23" s="44">
        <f>SUM(FY23:GT23)</f>
        <v>5</v>
      </c>
      <c r="GV23" s="44">
        <f>IF(F23=1,100,0)</f>
        <v>0</v>
      </c>
      <c r="GW23" s="44">
        <f>IF(F23=2,98,0)</f>
        <v>0</v>
      </c>
      <c r="GX23" s="44">
        <f>IF(F23=3,95,0)</f>
        <v>0</v>
      </c>
      <c r="GY23" s="44">
        <f>IF(F23=4,93,0)</f>
        <v>0</v>
      </c>
      <c r="GZ23" s="44">
        <f>IF(F23=5,90,0)</f>
        <v>0</v>
      </c>
      <c r="HA23" s="44">
        <f>IF(F23=6,88,0)</f>
        <v>0</v>
      </c>
      <c r="HB23" s="44">
        <f>IF(F23=7,85,0)</f>
        <v>0</v>
      </c>
      <c r="HC23" s="44">
        <f>IF(F23=8,83,0)</f>
        <v>0</v>
      </c>
      <c r="HD23" s="44">
        <f>IF(F23=9,80,0)</f>
        <v>0</v>
      </c>
      <c r="HE23" s="44">
        <f>IF(F23=10,78,0)</f>
        <v>0</v>
      </c>
      <c r="HF23" s="44">
        <f>IF(F23=11,75,0)</f>
        <v>0</v>
      </c>
      <c r="HG23" s="44">
        <f>IF(F23=12,73,0)</f>
        <v>0</v>
      </c>
      <c r="HH23" s="44">
        <f>IF(F23=13,70,0)</f>
        <v>0</v>
      </c>
      <c r="HI23" s="44">
        <f>IF(F23=14,68,0)</f>
        <v>0</v>
      </c>
      <c r="HJ23" s="44">
        <f>IF(F23=15,65,0)</f>
        <v>65</v>
      </c>
      <c r="HK23" s="44">
        <f>IF(F23=16,63,0)</f>
        <v>0</v>
      </c>
      <c r="HL23" s="44">
        <f>IF(F23=17,60,0)</f>
        <v>0</v>
      </c>
      <c r="HM23" s="44">
        <f>IF(F23=18,58,0)</f>
        <v>0</v>
      </c>
      <c r="HN23" s="44">
        <f>IF(F23=19,55,0)</f>
        <v>0</v>
      </c>
      <c r="HO23" s="44">
        <f>IF(F23=20,53,0)</f>
        <v>0</v>
      </c>
      <c r="HP23" s="44">
        <f>IF(F23&gt;20,0,0)</f>
        <v>0</v>
      </c>
      <c r="HQ23" s="44">
        <f>IF(F23="сх",0,0)</f>
        <v>0</v>
      </c>
      <c r="HR23" s="44">
        <f>SUM(GV23:HQ23)</f>
        <v>65</v>
      </c>
      <c r="HS23" s="44">
        <f>IF(H23=1,100,0)</f>
        <v>0</v>
      </c>
      <c r="HT23" s="44">
        <f>IF(H23=2,98,0)</f>
        <v>0</v>
      </c>
      <c r="HU23" s="44">
        <f>IF(H23=3,95,0)</f>
        <v>0</v>
      </c>
      <c r="HV23" s="44">
        <f>IF(H23=4,93,0)</f>
        <v>0</v>
      </c>
      <c r="HW23" s="44">
        <f>IF(H23=5,90,0)</f>
        <v>0</v>
      </c>
      <c r="HX23" s="44">
        <f>IF(H23=6,88,0)</f>
        <v>0</v>
      </c>
      <c r="HY23" s="44">
        <f>IF(H23=7,85,0)</f>
        <v>0</v>
      </c>
      <c r="HZ23" s="44">
        <f>IF(H23=8,83,0)</f>
        <v>0</v>
      </c>
      <c r="IA23" s="44">
        <f>IF(H23=9,80,0)</f>
        <v>0</v>
      </c>
      <c r="IB23" s="44">
        <f>IF(H23=10,78,0)</f>
        <v>0</v>
      </c>
      <c r="IC23" s="44">
        <f>IF(H23=11,75,0)</f>
        <v>0</v>
      </c>
      <c r="ID23" s="44">
        <f>IF(H23=12,73,0)</f>
        <v>0</v>
      </c>
      <c r="IE23" s="44">
        <f>IF(H23=13,70,0)</f>
        <v>0</v>
      </c>
      <c r="IF23" s="44">
        <f>IF(H23=14,68,0)</f>
        <v>0</v>
      </c>
      <c r="IG23" s="44">
        <f>IF(H23=15,65,0)</f>
        <v>0</v>
      </c>
      <c r="IH23" s="44">
        <f>IF(H23=16,63,0)</f>
        <v>63</v>
      </c>
      <c r="II23" s="44">
        <f>IF(H23=17,60,0)</f>
        <v>0</v>
      </c>
      <c r="IJ23" s="44">
        <f>IF(H23=18,58,0)</f>
        <v>0</v>
      </c>
      <c r="IK23" s="44">
        <f>IF(H23=19,55,0)</f>
        <v>0</v>
      </c>
      <c r="IL23" s="44">
        <f>IF(H23=20,53,0)</f>
        <v>0</v>
      </c>
      <c r="IM23" s="44">
        <f>IF(H23&gt;20,0,0)</f>
        <v>0</v>
      </c>
      <c r="IN23" s="44">
        <f>IF(H23="сх",0,0)</f>
        <v>0</v>
      </c>
      <c r="IO23" s="44">
        <f>SUM(HS23:IN23)</f>
        <v>63</v>
      </c>
      <c r="IP23" s="42"/>
      <c r="IQ23" s="42"/>
      <c r="IR23" s="42"/>
      <c r="IS23" s="42"/>
      <c r="IT23" s="42"/>
      <c r="IU23" s="42"/>
      <c r="IV23" s="70"/>
      <c r="IW23" s="71"/>
    </row>
    <row r="24" spans="1:257" s="3" customFormat="1" ht="115.2" thickBot="1" x14ac:dyDescent="0.3">
      <c r="A24" s="59">
        <v>16</v>
      </c>
      <c r="B24" s="97">
        <v>161</v>
      </c>
      <c r="C24" s="84" t="s">
        <v>168</v>
      </c>
      <c r="D24" s="85" t="s">
        <v>169</v>
      </c>
      <c r="E24" s="60"/>
      <c r="F24" s="46">
        <v>16</v>
      </c>
      <c r="G24" s="39">
        <f>AJ24</f>
        <v>5</v>
      </c>
      <c r="H24" s="47">
        <v>13</v>
      </c>
      <c r="I24" s="39">
        <f>BG24</f>
        <v>8</v>
      </c>
      <c r="J24" s="45">
        <f>SUM(G24+I24)</f>
        <v>13</v>
      </c>
      <c r="K24" s="41">
        <f>G24+I24</f>
        <v>13</v>
      </c>
      <c r="L24" s="42"/>
      <c r="M24" s="43"/>
      <c r="N24" s="42">
        <f>IF(F24=1,25,0)</f>
        <v>0</v>
      </c>
      <c r="O24" s="42">
        <f>IF(F24=2,22,0)</f>
        <v>0</v>
      </c>
      <c r="P24" s="42">
        <f>IF(F24=3,20,0)</f>
        <v>0</v>
      </c>
      <c r="Q24" s="42">
        <f>IF(F24=4,18,0)</f>
        <v>0</v>
      </c>
      <c r="R24" s="42">
        <f>IF(F24=5,16,0)</f>
        <v>0</v>
      </c>
      <c r="S24" s="42">
        <f>IF(F24=6,15,0)</f>
        <v>0</v>
      </c>
      <c r="T24" s="42">
        <f>IF(F24=7,14,0)</f>
        <v>0</v>
      </c>
      <c r="U24" s="42">
        <f>IF(F24=8,13,0)</f>
        <v>0</v>
      </c>
      <c r="V24" s="42">
        <f>IF(F24=9,12,0)</f>
        <v>0</v>
      </c>
      <c r="W24" s="42">
        <f>IF(F24=10,11,0)</f>
        <v>0</v>
      </c>
      <c r="X24" s="42">
        <f>IF(F24=11,10,0)</f>
        <v>0</v>
      </c>
      <c r="Y24" s="42">
        <f>IF(F24=12,9,0)</f>
        <v>0</v>
      </c>
      <c r="Z24" s="42">
        <f>IF(F24=13,8,0)</f>
        <v>0</v>
      </c>
      <c r="AA24" s="42">
        <f>IF(F24=14,7,0)</f>
        <v>0</v>
      </c>
      <c r="AB24" s="42">
        <f>IF(F24=15,6,0)</f>
        <v>0</v>
      </c>
      <c r="AC24" s="42">
        <f>IF(F24=16,5,0)</f>
        <v>5</v>
      </c>
      <c r="AD24" s="42">
        <f>IF(F24=17,4,0)</f>
        <v>0</v>
      </c>
      <c r="AE24" s="42">
        <f>IF(F24=18,3,0)</f>
        <v>0</v>
      </c>
      <c r="AF24" s="42">
        <f>IF(F24=19,2,0)</f>
        <v>0</v>
      </c>
      <c r="AG24" s="42">
        <f>IF(F24=20,1,0)</f>
        <v>0</v>
      </c>
      <c r="AH24" s="42">
        <f>IF(F24&gt;20,0,0)</f>
        <v>0</v>
      </c>
      <c r="AI24" s="42">
        <f>IF(F24="сх",0,0)</f>
        <v>0</v>
      </c>
      <c r="AJ24" s="42">
        <f>SUM(N24:AH24)</f>
        <v>5</v>
      </c>
      <c r="AK24" s="42">
        <f>IF(H24=1,25,0)</f>
        <v>0</v>
      </c>
      <c r="AL24" s="42">
        <f>IF(H24=2,22,0)</f>
        <v>0</v>
      </c>
      <c r="AM24" s="42">
        <f>IF(H24=3,20,0)</f>
        <v>0</v>
      </c>
      <c r="AN24" s="42">
        <f>IF(H24=4,18,0)</f>
        <v>0</v>
      </c>
      <c r="AO24" s="42">
        <f>IF(H24=5,16,0)</f>
        <v>0</v>
      </c>
      <c r="AP24" s="42">
        <f>IF(H24=6,15,0)</f>
        <v>0</v>
      </c>
      <c r="AQ24" s="42">
        <f>IF(H24=7,14,0)</f>
        <v>0</v>
      </c>
      <c r="AR24" s="42">
        <f>IF(H24=8,13,0)</f>
        <v>0</v>
      </c>
      <c r="AS24" s="42">
        <f>IF(H24=9,12,0)</f>
        <v>0</v>
      </c>
      <c r="AT24" s="42">
        <f>IF(H24=10,11,0)</f>
        <v>0</v>
      </c>
      <c r="AU24" s="42">
        <f>IF(H24=11,10,0)</f>
        <v>0</v>
      </c>
      <c r="AV24" s="42">
        <f>IF(H24=12,9,0)</f>
        <v>0</v>
      </c>
      <c r="AW24" s="42">
        <f>IF(H24=13,8,0)</f>
        <v>8</v>
      </c>
      <c r="AX24" s="42">
        <f>IF(H24=14,7,0)</f>
        <v>0</v>
      </c>
      <c r="AY24" s="42">
        <f>IF(H24=15,6,0)</f>
        <v>0</v>
      </c>
      <c r="AZ24" s="42">
        <f>IF(H24=16,5,0)</f>
        <v>0</v>
      </c>
      <c r="BA24" s="42">
        <f>IF(H24=17,4,0)</f>
        <v>0</v>
      </c>
      <c r="BB24" s="42">
        <f>IF(H24=18,3,0)</f>
        <v>0</v>
      </c>
      <c r="BC24" s="42">
        <f>IF(H24=19,2,0)</f>
        <v>0</v>
      </c>
      <c r="BD24" s="42">
        <f>IF(H24=20,1,0)</f>
        <v>0</v>
      </c>
      <c r="BE24" s="42">
        <f>IF(H24&gt;20,0,0)</f>
        <v>0</v>
      </c>
      <c r="BF24" s="42">
        <f>IF(H24="сх",0,0)</f>
        <v>0</v>
      </c>
      <c r="BG24" s="42">
        <f>SUM(AK24:BE24)</f>
        <v>8</v>
      </c>
      <c r="BH24" s="42">
        <f>IF(F24=1,45,0)</f>
        <v>0</v>
      </c>
      <c r="BI24" s="42">
        <f>IF(F24=2,42,0)</f>
        <v>0</v>
      </c>
      <c r="BJ24" s="42">
        <f>IF(F24=3,40,0)</f>
        <v>0</v>
      </c>
      <c r="BK24" s="42">
        <f>IF(F24=4,38,0)</f>
        <v>0</v>
      </c>
      <c r="BL24" s="42">
        <f>IF(F24=5,36,0)</f>
        <v>0</v>
      </c>
      <c r="BM24" s="42">
        <f>IF(F24=6,35,0)</f>
        <v>0</v>
      </c>
      <c r="BN24" s="42">
        <f>IF(F24=7,34,0)</f>
        <v>0</v>
      </c>
      <c r="BO24" s="42">
        <f>IF(F24=8,33,0)</f>
        <v>0</v>
      </c>
      <c r="BP24" s="42">
        <f>IF(F24=9,32,0)</f>
        <v>0</v>
      </c>
      <c r="BQ24" s="42">
        <f>IF(F24=10,31,0)</f>
        <v>0</v>
      </c>
      <c r="BR24" s="42">
        <f>IF(F24=11,30,0)</f>
        <v>0</v>
      </c>
      <c r="BS24" s="42">
        <f>IF(F24=12,29,0)</f>
        <v>0</v>
      </c>
      <c r="BT24" s="42">
        <f>IF(F24=13,28,0)</f>
        <v>0</v>
      </c>
      <c r="BU24" s="42">
        <f>IF(F24=14,27,0)</f>
        <v>0</v>
      </c>
      <c r="BV24" s="42">
        <f>IF(F24=15,26,0)</f>
        <v>0</v>
      </c>
      <c r="BW24" s="42">
        <f>IF(F24=16,25,0)</f>
        <v>25</v>
      </c>
      <c r="BX24" s="42">
        <f>IF(F24=17,24,0)</f>
        <v>0</v>
      </c>
      <c r="BY24" s="42">
        <f>IF(F24=18,23,0)</f>
        <v>0</v>
      </c>
      <c r="BZ24" s="42">
        <f>IF(F24=19,22,0)</f>
        <v>0</v>
      </c>
      <c r="CA24" s="42">
        <f>IF(F24=20,21,0)</f>
        <v>0</v>
      </c>
      <c r="CB24" s="42">
        <f>IF(F24=21,20,0)</f>
        <v>0</v>
      </c>
      <c r="CC24" s="42">
        <f>IF(F24=22,19,0)</f>
        <v>0</v>
      </c>
      <c r="CD24" s="42">
        <f>IF(F24=23,18,0)</f>
        <v>0</v>
      </c>
      <c r="CE24" s="42">
        <f>IF(F24=24,17,0)</f>
        <v>0</v>
      </c>
      <c r="CF24" s="42">
        <f>IF(F24=25,16,0)</f>
        <v>0</v>
      </c>
      <c r="CG24" s="42">
        <f>IF(F24=26,15,0)</f>
        <v>0</v>
      </c>
      <c r="CH24" s="42">
        <f>IF(F24=27,14,0)</f>
        <v>0</v>
      </c>
      <c r="CI24" s="42">
        <f>IF(F24=28,13,0)</f>
        <v>0</v>
      </c>
      <c r="CJ24" s="42">
        <f>IF(F24=29,12,0)</f>
        <v>0</v>
      </c>
      <c r="CK24" s="42">
        <f>IF(F24=30,11,0)</f>
        <v>0</v>
      </c>
      <c r="CL24" s="42">
        <f>IF(F24=31,10,0)</f>
        <v>0</v>
      </c>
      <c r="CM24" s="42">
        <f>IF(F24=32,9,0)</f>
        <v>0</v>
      </c>
      <c r="CN24" s="42">
        <f>IF(F24=33,8,0)</f>
        <v>0</v>
      </c>
      <c r="CO24" s="42">
        <f>IF(F24=34,7,0)</f>
        <v>0</v>
      </c>
      <c r="CP24" s="42">
        <f>IF(F24=35,6,0)</f>
        <v>0</v>
      </c>
      <c r="CQ24" s="42">
        <f>IF(F24=36,5,0)</f>
        <v>0</v>
      </c>
      <c r="CR24" s="42">
        <f>IF(F24=37,4,0)</f>
        <v>0</v>
      </c>
      <c r="CS24" s="42">
        <f>IF(F24=38,3,0)</f>
        <v>0</v>
      </c>
      <c r="CT24" s="42">
        <f>IF(F24=39,2,0)</f>
        <v>0</v>
      </c>
      <c r="CU24" s="42">
        <f>IF(F24=40,1,0)</f>
        <v>0</v>
      </c>
      <c r="CV24" s="42">
        <f>IF(F24&gt;20,0,0)</f>
        <v>0</v>
      </c>
      <c r="CW24" s="42">
        <f>IF(F24="сх",0,0)</f>
        <v>0</v>
      </c>
      <c r="CX24" s="42">
        <f>SUM(BH24:CW24)</f>
        <v>25</v>
      </c>
      <c r="CY24" s="42">
        <f>IF(H24=1,45,0)</f>
        <v>0</v>
      </c>
      <c r="CZ24" s="42">
        <f>IF(H24=2,42,0)</f>
        <v>0</v>
      </c>
      <c r="DA24" s="42">
        <f>IF(H24=3,40,0)</f>
        <v>0</v>
      </c>
      <c r="DB24" s="42">
        <f>IF(H24=4,38,0)</f>
        <v>0</v>
      </c>
      <c r="DC24" s="42">
        <f>IF(H24=5,36,0)</f>
        <v>0</v>
      </c>
      <c r="DD24" s="42">
        <f>IF(H24=6,35,0)</f>
        <v>0</v>
      </c>
      <c r="DE24" s="42">
        <f>IF(H24=7,34,0)</f>
        <v>0</v>
      </c>
      <c r="DF24" s="42">
        <f>IF(H24=8,33,0)</f>
        <v>0</v>
      </c>
      <c r="DG24" s="42">
        <f>IF(H24=9,32,0)</f>
        <v>0</v>
      </c>
      <c r="DH24" s="42">
        <f>IF(H24=10,31,0)</f>
        <v>0</v>
      </c>
      <c r="DI24" s="42">
        <f>IF(H24=11,30,0)</f>
        <v>0</v>
      </c>
      <c r="DJ24" s="42">
        <f>IF(H24=12,29,0)</f>
        <v>0</v>
      </c>
      <c r="DK24" s="42">
        <f>IF(H24=13,28,0)</f>
        <v>28</v>
      </c>
      <c r="DL24" s="42">
        <f>IF(H24=14,27,0)</f>
        <v>0</v>
      </c>
      <c r="DM24" s="42">
        <f>IF(H24=15,26,0)</f>
        <v>0</v>
      </c>
      <c r="DN24" s="42">
        <f>IF(H24=16,25,0)</f>
        <v>0</v>
      </c>
      <c r="DO24" s="42">
        <f>IF(H24=17,24,0)</f>
        <v>0</v>
      </c>
      <c r="DP24" s="42">
        <f>IF(H24=18,23,0)</f>
        <v>0</v>
      </c>
      <c r="DQ24" s="42">
        <f>IF(H24=19,22,0)</f>
        <v>0</v>
      </c>
      <c r="DR24" s="42">
        <f>IF(H24=20,21,0)</f>
        <v>0</v>
      </c>
      <c r="DS24" s="42">
        <f>IF(H24=21,20,0)</f>
        <v>0</v>
      </c>
      <c r="DT24" s="42">
        <f>IF(H24=22,19,0)</f>
        <v>0</v>
      </c>
      <c r="DU24" s="42">
        <f>IF(H24=23,18,0)</f>
        <v>0</v>
      </c>
      <c r="DV24" s="42">
        <f>IF(H24=24,17,0)</f>
        <v>0</v>
      </c>
      <c r="DW24" s="42">
        <f>IF(H24=25,16,0)</f>
        <v>0</v>
      </c>
      <c r="DX24" s="42">
        <f>IF(H24=26,15,0)</f>
        <v>0</v>
      </c>
      <c r="DY24" s="42">
        <f>IF(H24=27,14,0)</f>
        <v>0</v>
      </c>
      <c r="DZ24" s="42">
        <f>IF(H24=28,13,0)</f>
        <v>0</v>
      </c>
      <c r="EA24" s="42">
        <f>IF(H24=29,12,0)</f>
        <v>0</v>
      </c>
      <c r="EB24" s="42">
        <f>IF(H24=30,11,0)</f>
        <v>0</v>
      </c>
      <c r="EC24" s="42">
        <f>IF(H24=31,10,0)</f>
        <v>0</v>
      </c>
      <c r="ED24" s="42">
        <f>IF(H24=32,9,0)</f>
        <v>0</v>
      </c>
      <c r="EE24" s="42">
        <f>IF(H24=33,8,0)</f>
        <v>0</v>
      </c>
      <c r="EF24" s="42">
        <f>IF(H24=34,7,0)</f>
        <v>0</v>
      </c>
      <c r="EG24" s="42">
        <f>IF(H24=35,6,0)</f>
        <v>0</v>
      </c>
      <c r="EH24" s="42">
        <f>IF(H24=36,5,0)</f>
        <v>0</v>
      </c>
      <c r="EI24" s="42">
        <f>IF(H24=37,4,0)</f>
        <v>0</v>
      </c>
      <c r="EJ24" s="42">
        <f>IF(H24=38,3,0)</f>
        <v>0</v>
      </c>
      <c r="EK24" s="42">
        <f>IF(H24=39,2,0)</f>
        <v>0</v>
      </c>
      <c r="EL24" s="42">
        <f>IF(H24=40,1,0)</f>
        <v>0</v>
      </c>
      <c r="EM24" s="42">
        <f>IF(H24&gt;20,0,0)</f>
        <v>0</v>
      </c>
      <c r="EN24" s="42">
        <f>IF(H24="сх",0,0)</f>
        <v>0</v>
      </c>
      <c r="EO24" s="42">
        <f>SUM(CY24:EN24)</f>
        <v>28</v>
      </c>
      <c r="EP24" s="42"/>
      <c r="EQ24" s="42">
        <f>IF(F24="сх","ноль",IF(F24&gt;0,F24,"Ноль"))</f>
        <v>16</v>
      </c>
      <c r="ER24" s="42">
        <f>IF(H24="сх","ноль",IF(H24&gt;0,H24,"Ноль"))</f>
        <v>13</v>
      </c>
      <c r="ES24" s="42"/>
      <c r="ET24" s="42">
        <f>MIN(EQ24,ER24)</f>
        <v>13</v>
      </c>
      <c r="EU24" s="42" t="e">
        <f>IF(J24=#REF!,IF(H24&lt;#REF!,#REF!,EY24),#REF!)</f>
        <v>#REF!</v>
      </c>
      <c r="EV24" s="42" t="e">
        <f>IF(J24=#REF!,IF(H24&lt;#REF!,0,1))</f>
        <v>#REF!</v>
      </c>
      <c r="EW24" s="42" t="e">
        <f>IF(AND(ET24&gt;=21,ET24&lt;&gt;0),ET24,IF(J24&lt;#REF!,"СТОП",EU24+EV24))</f>
        <v>#REF!</v>
      </c>
      <c r="EX24" s="42"/>
      <c r="EY24" s="42">
        <v>15</v>
      </c>
      <c r="EZ24" s="42">
        <v>16</v>
      </c>
      <c r="FA24" s="42"/>
      <c r="FB24" s="44">
        <f>IF(F24=1,25,0)</f>
        <v>0</v>
      </c>
      <c r="FC24" s="44">
        <f>IF(F24=2,22,0)</f>
        <v>0</v>
      </c>
      <c r="FD24" s="44">
        <f>IF(F24=3,20,0)</f>
        <v>0</v>
      </c>
      <c r="FE24" s="44">
        <f>IF(F24=4,18,0)</f>
        <v>0</v>
      </c>
      <c r="FF24" s="44">
        <f>IF(F24=5,16,0)</f>
        <v>0</v>
      </c>
      <c r="FG24" s="44">
        <f>IF(F24=6,15,0)</f>
        <v>0</v>
      </c>
      <c r="FH24" s="44">
        <f>IF(F24=7,14,0)</f>
        <v>0</v>
      </c>
      <c r="FI24" s="44">
        <f>IF(F24=8,13,0)</f>
        <v>0</v>
      </c>
      <c r="FJ24" s="44">
        <f>IF(F24=9,12,0)</f>
        <v>0</v>
      </c>
      <c r="FK24" s="44">
        <f>IF(F24=10,11,0)</f>
        <v>0</v>
      </c>
      <c r="FL24" s="44">
        <f>IF(F24=11,10,0)</f>
        <v>0</v>
      </c>
      <c r="FM24" s="44">
        <f>IF(F24=12,9,0)</f>
        <v>0</v>
      </c>
      <c r="FN24" s="44">
        <f>IF(F24=13,8,0)</f>
        <v>0</v>
      </c>
      <c r="FO24" s="44">
        <f>IF(F24=14,7,0)</f>
        <v>0</v>
      </c>
      <c r="FP24" s="44">
        <f>IF(F24=15,6,0)</f>
        <v>0</v>
      </c>
      <c r="FQ24" s="44">
        <f>IF(F24=16,5,0)</f>
        <v>5</v>
      </c>
      <c r="FR24" s="44">
        <f>IF(F24=17,4,0)</f>
        <v>0</v>
      </c>
      <c r="FS24" s="44">
        <f>IF(F24=18,3,0)</f>
        <v>0</v>
      </c>
      <c r="FT24" s="44">
        <f>IF(F24=19,2,0)</f>
        <v>0</v>
      </c>
      <c r="FU24" s="44">
        <f>IF(F24=20,1,0)</f>
        <v>0</v>
      </c>
      <c r="FV24" s="44">
        <f>IF(F24&gt;20,0,0)</f>
        <v>0</v>
      </c>
      <c r="FW24" s="44">
        <f>IF(F24="сх",0,0)</f>
        <v>0</v>
      </c>
      <c r="FX24" s="44">
        <f>SUM(FB24:FW24)</f>
        <v>5</v>
      </c>
      <c r="FY24" s="44">
        <f>IF(H24=1,25,0)</f>
        <v>0</v>
      </c>
      <c r="FZ24" s="44">
        <f>IF(H24=2,22,0)</f>
        <v>0</v>
      </c>
      <c r="GA24" s="44">
        <f>IF(H24=3,20,0)</f>
        <v>0</v>
      </c>
      <c r="GB24" s="44">
        <f>IF(H24=4,18,0)</f>
        <v>0</v>
      </c>
      <c r="GC24" s="44">
        <f>IF(H24=5,16,0)</f>
        <v>0</v>
      </c>
      <c r="GD24" s="44">
        <f>IF(H24=6,15,0)</f>
        <v>0</v>
      </c>
      <c r="GE24" s="44">
        <f>IF(H24=7,14,0)</f>
        <v>0</v>
      </c>
      <c r="GF24" s="44">
        <f>IF(H24=8,13,0)</f>
        <v>0</v>
      </c>
      <c r="GG24" s="44">
        <f>IF(H24=9,12,0)</f>
        <v>0</v>
      </c>
      <c r="GH24" s="44">
        <f>IF(H24=10,11,0)</f>
        <v>0</v>
      </c>
      <c r="GI24" s="44">
        <f>IF(H24=11,10,0)</f>
        <v>0</v>
      </c>
      <c r="GJ24" s="44">
        <f>IF(H24=12,9,0)</f>
        <v>0</v>
      </c>
      <c r="GK24" s="44">
        <f>IF(H24=13,8,0)</f>
        <v>8</v>
      </c>
      <c r="GL24" s="44">
        <f>IF(H24=14,7,0)</f>
        <v>0</v>
      </c>
      <c r="GM24" s="44">
        <f>IF(H24=15,6,0)</f>
        <v>0</v>
      </c>
      <c r="GN24" s="44">
        <f>IF(H24=16,5,0)</f>
        <v>0</v>
      </c>
      <c r="GO24" s="44">
        <f>IF(H24=17,4,0)</f>
        <v>0</v>
      </c>
      <c r="GP24" s="44">
        <f>IF(H24=18,3,0)</f>
        <v>0</v>
      </c>
      <c r="GQ24" s="44">
        <f>IF(H24=19,2,0)</f>
        <v>0</v>
      </c>
      <c r="GR24" s="44">
        <f>IF(H24=20,1,0)</f>
        <v>0</v>
      </c>
      <c r="GS24" s="44">
        <f>IF(H24&gt;20,0,0)</f>
        <v>0</v>
      </c>
      <c r="GT24" s="44">
        <f>IF(H24="сх",0,0)</f>
        <v>0</v>
      </c>
      <c r="GU24" s="44">
        <f>SUM(FY24:GT24)</f>
        <v>8</v>
      </c>
      <c r="GV24" s="44">
        <f>IF(F24=1,100,0)</f>
        <v>0</v>
      </c>
      <c r="GW24" s="44">
        <f>IF(F24=2,98,0)</f>
        <v>0</v>
      </c>
      <c r="GX24" s="44">
        <f>IF(F24=3,95,0)</f>
        <v>0</v>
      </c>
      <c r="GY24" s="44">
        <f>IF(F24=4,93,0)</f>
        <v>0</v>
      </c>
      <c r="GZ24" s="44">
        <f>IF(F24=5,90,0)</f>
        <v>0</v>
      </c>
      <c r="HA24" s="44">
        <f>IF(F24=6,88,0)</f>
        <v>0</v>
      </c>
      <c r="HB24" s="44">
        <f>IF(F24=7,85,0)</f>
        <v>0</v>
      </c>
      <c r="HC24" s="44">
        <f>IF(F24=8,83,0)</f>
        <v>0</v>
      </c>
      <c r="HD24" s="44">
        <f>IF(F24=9,80,0)</f>
        <v>0</v>
      </c>
      <c r="HE24" s="44">
        <f>IF(F24=10,78,0)</f>
        <v>0</v>
      </c>
      <c r="HF24" s="44">
        <f>IF(F24=11,75,0)</f>
        <v>0</v>
      </c>
      <c r="HG24" s="44">
        <f>IF(F24=12,73,0)</f>
        <v>0</v>
      </c>
      <c r="HH24" s="44">
        <f>IF(F24=13,70,0)</f>
        <v>0</v>
      </c>
      <c r="HI24" s="44">
        <f>IF(F24=14,68,0)</f>
        <v>0</v>
      </c>
      <c r="HJ24" s="44">
        <f>IF(F24=15,65,0)</f>
        <v>0</v>
      </c>
      <c r="HK24" s="44">
        <f>IF(F24=16,63,0)</f>
        <v>63</v>
      </c>
      <c r="HL24" s="44">
        <f>IF(F24=17,60,0)</f>
        <v>0</v>
      </c>
      <c r="HM24" s="44">
        <f>IF(F24=18,58,0)</f>
        <v>0</v>
      </c>
      <c r="HN24" s="44">
        <f>IF(F24=19,55,0)</f>
        <v>0</v>
      </c>
      <c r="HO24" s="44">
        <f>IF(F24=20,53,0)</f>
        <v>0</v>
      </c>
      <c r="HP24" s="44">
        <f>IF(F24&gt;20,0,0)</f>
        <v>0</v>
      </c>
      <c r="HQ24" s="44">
        <f>IF(F24="сх",0,0)</f>
        <v>0</v>
      </c>
      <c r="HR24" s="44">
        <f>SUM(GV24:HQ24)</f>
        <v>63</v>
      </c>
      <c r="HS24" s="44">
        <f>IF(H24=1,100,0)</f>
        <v>0</v>
      </c>
      <c r="HT24" s="44">
        <f>IF(H24=2,98,0)</f>
        <v>0</v>
      </c>
      <c r="HU24" s="44">
        <f>IF(H24=3,95,0)</f>
        <v>0</v>
      </c>
      <c r="HV24" s="44">
        <f>IF(H24=4,93,0)</f>
        <v>0</v>
      </c>
      <c r="HW24" s="44">
        <f>IF(H24=5,90,0)</f>
        <v>0</v>
      </c>
      <c r="HX24" s="44">
        <f>IF(H24=6,88,0)</f>
        <v>0</v>
      </c>
      <c r="HY24" s="44">
        <f>IF(H24=7,85,0)</f>
        <v>0</v>
      </c>
      <c r="HZ24" s="44">
        <f>IF(H24=8,83,0)</f>
        <v>0</v>
      </c>
      <c r="IA24" s="44">
        <f>IF(H24=9,80,0)</f>
        <v>0</v>
      </c>
      <c r="IB24" s="44">
        <f>IF(H24=10,78,0)</f>
        <v>0</v>
      </c>
      <c r="IC24" s="44">
        <f>IF(H24=11,75,0)</f>
        <v>0</v>
      </c>
      <c r="ID24" s="44">
        <f>IF(H24=12,73,0)</f>
        <v>0</v>
      </c>
      <c r="IE24" s="44">
        <f>IF(H24=13,70,0)</f>
        <v>70</v>
      </c>
      <c r="IF24" s="44">
        <f>IF(H24=14,68,0)</f>
        <v>0</v>
      </c>
      <c r="IG24" s="44">
        <f>IF(H24=15,65,0)</f>
        <v>0</v>
      </c>
      <c r="IH24" s="44">
        <f>IF(H24=16,63,0)</f>
        <v>0</v>
      </c>
      <c r="II24" s="44">
        <f>IF(H24=17,60,0)</f>
        <v>0</v>
      </c>
      <c r="IJ24" s="44">
        <f>IF(H24=18,58,0)</f>
        <v>0</v>
      </c>
      <c r="IK24" s="44">
        <f>IF(H24=19,55,0)</f>
        <v>0</v>
      </c>
      <c r="IL24" s="44">
        <f>IF(H24=20,53,0)</f>
        <v>0</v>
      </c>
      <c r="IM24" s="44">
        <f>IF(H24&gt;20,0,0)</f>
        <v>0</v>
      </c>
      <c r="IN24" s="44">
        <f>IF(H24="сх",0,0)</f>
        <v>0</v>
      </c>
      <c r="IO24" s="44">
        <f>SUM(HS24:IN24)</f>
        <v>70</v>
      </c>
      <c r="IP24" s="42"/>
      <c r="IQ24" s="42"/>
      <c r="IR24" s="42"/>
      <c r="IS24" s="42"/>
      <c r="IT24" s="42"/>
      <c r="IU24" s="42"/>
      <c r="IV24" s="70"/>
      <c r="IW24" s="71"/>
    </row>
    <row r="25" spans="1:257" s="3" customFormat="1" ht="115.2" thickBot="1" x14ac:dyDescent="2">
      <c r="A25" s="74">
        <v>17</v>
      </c>
      <c r="B25" s="98">
        <v>519</v>
      </c>
      <c r="C25" s="73" t="s">
        <v>176</v>
      </c>
      <c r="D25" s="73" t="s">
        <v>167</v>
      </c>
      <c r="E25" s="60"/>
      <c r="F25" s="46">
        <v>18</v>
      </c>
      <c r="G25" s="39">
        <f>AJ25</f>
        <v>3</v>
      </c>
      <c r="H25" s="47">
        <v>17</v>
      </c>
      <c r="I25" s="39">
        <f>BG25</f>
        <v>4</v>
      </c>
      <c r="J25" s="45">
        <f>SUM(G25+I25)</f>
        <v>7</v>
      </c>
      <c r="K25" s="41">
        <f>G25+I25</f>
        <v>7</v>
      </c>
      <c r="L25" s="42"/>
      <c r="M25" s="43"/>
      <c r="N25" s="42">
        <f>IF(F25=1,25,0)</f>
        <v>0</v>
      </c>
      <c r="O25" s="42">
        <f>IF(F25=2,22,0)</f>
        <v>0</v>
      </c>
      <c r="P25" s="42">
        <f>IF(F25=3,20,0)</f>
        <v>0</v>
      </c>
      <c r="Q25" s="42">
        <f>IF(F25=4,18,0)</f>
        <v>0</v>
      </c>
      <c r="R25" s="42">
        <f>IF(F25=5,16,0)</f>
        <v>0</v>
      </c>
      <c r="S25" s="42">
        <f>IF(F25=6,15,0)</f>
        <v>0</v>
      </c>
      <c r="T25" s="42">
        <f>IF(F25=7,14,0)</f>
        <v>0</v>
      </c>
      <c r="U25" s="42">
        <f>IF(F25=8,13,0)</f>
        <v>0</v>
      </c>
      <c r="V25" s="42">
        <f>IF(F25=9,12,0)</f>
        <v>0</v>
      </c>
      <c r="W25" s="42">
        <f>IF(F25=10,11,0)</f>
        <v>0</v>
      </c>
      <c r="X25" s="42">
        <f>IF(F25=11,10,0)</f>
        <v>0</v>
      </c>
      <c r="Y25" s="42">
        <f>IF(F25=12,9,0)</f>
        <v>0</v>
      </c>
      <c r="Z25" s="42">
        <f>IF(F25=13,8,0)</f>
        <v>0</v>
      </c>
      <c r="AA25" s="42">
        <f>IF(F25=14,7,0)</f>
        <v>0</v>
      </c>
      <c r="AB25" s="42">
        <f>IF(F25=15,6,0)</f>
        <v>0</v>
      </c>
      <c r="AC25" s="42">
        <f>IF(F25=16,5,0)</f>
        <v>0</v>
      </c>
      <c r="AD25" s="42">
        <f>IF(F25=17,4,0)</f>
        <v>0</v>
      </c>
      <c r="AE25" s="42">
        <f>IF(F25=18,3,0)</f>
        <v>3</v>
      </c>
      <c r="AF25" s="42">
        <f>IF(F25=19,2,0)</f>
        <v>0</v>
      </c>
      <c r="AG25" s="42">
        <f>IF(F25=20,1,0)</f>
        <v>0</v>
      </c>
      <c r="AH25" s="42">
        <f>IF(F25&gt;20,0,0)</f>
        <v>0</v>
      </c>
      <c r="AI25" s="42">
        <f>IF(F25="сх",0,0)</f>
        <v>0</v>
      </c>
      <c r="AJ25" s="42">
        <f>SUM(N25:AH25)</f>
        <v>3</v>
      </c>
      <c r="AK25" s="42">
        <f>IF(H25=1,25,0)</f>
        <v>0</v>
      </c>
      <c r="AL25" s="42">
        <f>IF(H25=2,22,0)</f>
        <v>0</v>
      </c>
      <c r="AM25" s="42">
        <f>IF(H25=3,20,0)</f>
        <v>0</v>
      </c>
      <c r="AN25" s="42">
        <f>IF(H25=4,18,0)</f>
        <v>0</v>
      </c>
      <c r="AO25" s="42">
        <f>IF(H25=5,16,0)</f>
        <v>0</v>
      </c>
      <c r="AP25" s="42">
        <f>IF(H25=6,15,0)</f>
        <v>0</v>
      </c>
      <c r="AQ25" s="42">
        <f>IF(H25=7,14,0)</f>
        <v>0</v>
      </c>
      <c r="AR25" s="42">
        <f>IF(H25=8,13,0)</f>
        <v>0</v>
      </c>
      <c r="AS25" s="42">
        <f>IF(H25=9,12,0)</f>
        <v>0</v>
      </c>
      <c r="AT25" s="42">
        <f>IF(H25=10,11,0)</f>
        <v>0</v>
      </c>
      <c r="AU25" s="42">
        <f>IF(H25=11,10,0)</f>
        <v>0</v>
      </c>
      <c r="AV25" s="42">
        <f>IF(H25=12,9,0)</f>
        <v>0</v>
      </c>
      <c r="AW25" s="42">
        <f>IF(H25=13,8,0)</f>
        <v>0</v>
      </c>
      <c r="AX25" s="42">
        <f>IF(H25=14,7,0)</f>
        <v>0</v>
      </c>
      <c r="AY25" s="42">
        <f>IF(H25=15,6,0)</f>
        <v>0</v>
      </c>
      <c r="AZ25" s="42">
        <f>IF(H25=16,5,0)</f>
        <v>0</v>
      </c>
      <c r="BA25" s="42">
        <f>IF(H25=17,4,0)</f>
        <v>4</v>
      </c>
      <c r="BB25" s="42">
        <f>IF(H25=18,3,0)</f>
        <v>0</v>
      </c>
      <c r="BC25" s="42">
        <f>IF(H25=19,2,0)</f>
        <v>0</v>
      </c>
      <c r="BD25" s="42">
        <f>IF(H25=20,1,0)</f>
        <v>0</v>
      </c>
      <c r="BE25" s="42">
        <f>IF(H25&gt;20,0,0)</f>
        <v>0</v>
      </c>
      <c r="BF25" s="42">
        <f>IF(H25="сх",0,0)</f>
        <v>0</v>
      </c>
      <c r="BG25" s="42">
        <f>SUM(AK25:BE25)</f>
        <v>4</v>
      </c>
      <c r="BH25" s="42">
        <f>IF(F25=1,45,0)</f>
        <v>0</v>
      </c>
      <c r="BI25" s="42">
        <f>IF(F25=2,42,0)</f>
        <v>0</v>
      </c>
      <c r="BJ25" s="42">
        <f>IF(F25=3,40,0)</f>
        <v>0</v>
      </c>
      <c r="BK25" s="42">
        <f>IF(F25=4,38,0)</f>
        <v>0</v>
      </c>
      <c r="BL25" s="42">
        <f>IF(F25=5,36,0)</f>
        <v>0</v>
      </c>
      <c r="BM25" s="42">
        <f>IF(F25=6,35,0)</f>
        <v>0</v>
      </c>
      <c r="BN25" s="42">
        <f>IF(F25=7,34,0)</f>
        <v>0</v>
      </c>
      <c r="BO25" s="42">
        <f>IF(F25=8,33,0)</f>
        <v>0</v>
      </c>
      <c r="BP25" s="42">
        <f>IF(F25=9,32,0)</f>
        <v>0</v>
      </c>
      <c r="BQ25" s="42">
        <f>IF(F25=10,31,0)</f>
        <v>0</v>
      </c>
      <c r="BR25" s="42">
        <f>IF(F25=11,30,0)</f>
        <v>0</v>
      </c>
      <c r="BS25" s="42">
        <f>IF(F25=12,29,0)</f>
        <v>0</v>
      </c>
      <c r="BT25" s="42">
        <f>IF(F25=13,28,0)</f>
        <v>0</v>
      </c>
      <c r="BU25" s="42">
        <f>IF(F25=14,27,0)</f>
        <v>0</v>
      </c>
      <c r="BV25" s="42">
        <f>IF(F25=15,26,0)</f>
        <v>0</v>
      </c>
      <c r="BW25" s="42">
        <f>IF(F25=16,25,0)</f>
        <v>0</v>
      </c>
      <c r="BX25" s="42">
        <f>IF(F25=17,24,0)</f>
        <v>0</v>
      </c>
      <c r="BY25" s="42">
        <f>IF(F25=18,23,0)</f>
        <v>23</v>
      </c>
      <c r="BZ25" s="42">
        <f>IF(F25=19,22,0)</f>
        <v>0</v>
      </c>
      <c r="CA25" s="42">
        <f>IF(F25=20,21,0)</f>
        <v>0</v>
      </c>
      <c r="CB25" s="42">
        <f>IF(F25=21,20,0)</f>
        <v>0</v>
      </c>
      <c r="CC25" s="42">
        <f>IF(F25=22,19,0)</f>
        <v>0</v>
      </c>
      <c r="CD25" s="42">
        <f>IF(F25=23,18,0)</f>
        <v>0</v>
      </c>
      <c r="CE25" s="42">
        <f>IF(F25=24,17,0)</f>
        <v>0</v>
      </c>
      <c r="CF25" s="42">
        <f>IF(F25=25,16,0)</f>
        <v>0</v>
      </c>
      <c r="CG25" s="42">
        <f>IF(F25=26,15,0)</f>
        <v>0</v>
      </c>
      <c r="CH25" s="42">
        <f>IF(F25=27,14,0)</f>
        <v>0</v>
      </c>
      <c r="CI25" s="42">
        <f>IF(F25=28,13,0)</f>
        <v>0</v>
      </c>
      <c r="CJ25" s="42">
        <f>IF(F25=29,12,0)</f>
        <v>0</v>
      </c>
      <c r="CK25" s="42">
        <f>IF(F25=30,11,0)</f>
        <v>0</v>
      </c>
      <c r="CL25" s="42">
        <f>IF(F25=31,10,0)</f>
        <v>0</v>
      </c>
      <c r="CM25" s="42">
        <f>IF(F25=32,9,0)</f>
        <v>0</v>
      </c>
      <c r="CN25" s="42">
        <f>IF(F25=33,8,0)</f>
        <v>0</v>
      </c>
      <c r="CO25" s="42">
        <f>IF(F25=34,7,0)</f>
        <v>0</v>
      </c>
      <c r="CP25" s="42">
        <f>IF(F25=35,6,0)</f>
        <v>0</v>
      </c>
      <c r="CQ25" s="42">
        <f>IF(F25=36,5,0)</f>
        <v>0</v>
      </c>
      <c r="CR25" s="42">
        <f>IF(F25=37,4,0)</f>
        <v>0</v>
      </c>
      <c r="CS25" s="42">
        <f>IF(F25=38,3,0)</f>
        <v>0</v>
      </c>
      <c r="CT25" s="42">
        <f>IF(F25=39,2,0)</f>
        <v>0</v>
      </c>
      <c r="CU25" s="42">
        <f>IF(F25=40,1,0)</f>
        <v>0</v>
      </c>
      <c r="CV25" s="42">
        <f>IF(F25&gt;20,0,0)</f>
        <v>0</v>
      </c>
      <c r="CW25" s="42">
        <f>IF(F25="сх",0,0)</f>
        <v>0</v>
      </c>
      <c r="CX25" s="42">
        <f>SUM(BH25:CW25)</f>
        <v>23</v>
      </c>
      <c r="CY25" s="42">
        <f>IF(H25=1,45,0)</f>
        <v>0</v>
      </c>
      <c r="CZ25" s="42">
        <f>IF(H25=2,42,0)</f>
        <v>0</v>
      </c>
      <c r="DA25" s="42">
        <f>IF(H25=3,40,0)</f>
        <v>0</v>
      </c>
      <c r="DB25" s="42">
        <f>IF(H25=4,38,0)</f>
        <v>0</v>
      </c>
      <c r="DC25" s="42">
        <f>IF(H25=5,36,0)</f>
        <v>0</v>
      </c>
      <c r="DD25" s="42">
        <f>IF(H25=6,35,0)</f>
        <v>0</v>
      </c>
      <c r="DE25" s="42">
        <f>IF(H25=7,34,0)</f>
        <v>0</v>
      </c>
      <c r="DF25" s="42">
        <f>IF(H25=8,33,0)</f>
        <v>0</v>
      </c>
      <c r="DG25" s="42">
        <f>IF(H25=9,32,0)</f>
        <v>0</v>
      </c>
      <c r="DH25" s="42">
        <f>IF(H25=10,31,0)</f>
        <v>0</v>
      </c>
      <c r="DI25" s="42">
        <f>IF(H25=11,30,0)</f>
        <v>0</v>
      </c>
      <c r="DJ25" s="42">
        <f>IF(H25=12,29,0)</f>
        <v>0</v>
      </c>
      <c r="DK25" s="42">
        <f>IF(H25=13,28,0)</f>
        <v>0</v>
      </c>
      <c r="DL25" s="42">
        <f>IF(H25=14,27,0)</f>
        <v>0</v>
      </c>
      <c r="DM25" s="42">
        <f>IF(H25=15,26,0)</f>
        <v>0</v>
      </c>
      <c r="DN25" s="42">
        <f>IF(H25=16,25,0)</f>
        <v>0</v>
      </c>
      <c r="DO25" s="42">
        <f>IF(H25=17,24,0)</f>
        <v>24</v>
      </c>
      <c r="DP25" s="42">
        <f>IF(H25=18,23,0)</f>
        <v>0</v>
      </c>
      <c r="DQ25" s="42">
        <f>IF(H25=19,22,0)</f>
        <v>0</v>
      </c>
      <c r="DR25" s="42">
        <f>IF(H25=20,21,0)</f>
        <v>0</v>
      </c>
      <c r="DS25" s="42">
        <f>IF(H25=21,20,0)</f>
        <v>0</v>
      </c>
      <c r="DT25" s="42">
        <f>IF(H25=22,19,0)</f>
        <v>0</v>
      </c>
      <c r="DU25" s="42">
        <f>IF(H25=23,18,0)</f>
        <v>0</v>
      </c>
      <c r="DV25" s="42">
        <f>IF(H25=24,17,0)</f>
        <v>0</v>
      </c>
      <c r="DW25" s="42">
        <f>IF(H25=25,16,0)</f>
        <v>0</v>
      </c>
      <c r="DX25" s="42">
        <f>IF(H25=26,15,0)</f>
        <v>0</v>
      </c>
      <c r="DY25" s="42">
        <f>IF(H25=27,14,0)</f>
        <v>0</v>
      </c>
      <c r="DZ25" s="42">
        <f>IF(H25=28,13,0)</f>
        <v>0</v>
      </c>
      <c r="EA25" s="42">
        <f>IF(H25=29,12,0)</f>
        <v>0</v>
      </c>
      <c r="EB25" s="42">
        <f>IF(H25=30,11,0)</f>
        <v>0</v>
      </c>
      <c r="EC25" s="42">
        <f>IF(H25=31,10,0)</f>
        <v>0</v>
      </c>
      <c r="ED25" s="42">
        <f>IF(H25=32,9,0)</f>
        <v>0</v>
      </c>
      <c r="EE25" s="42">
        <f>IF(H25=33,8,0)</f>
        <v>0</v>
      </c>
      <c r="EF25" s="42">
        <f>IF(H25=34,7,0)</f>
        <v>0</v>
      </c>
      <c r="EG25" s="42">
        <f>IF(H25=35,6,0)</f>
        <v>0</v>
      </c>
      <c r="EH25" s="42">
        <f>IF(H25=36,5,0)</f>
        <v>0</v>
      </c>
      <c r="EI25" s="42">
        <f>IF(H25=37,4,0)</f>
        <v>0</v>
      </c>
      <c r="EJ25" s="42">
        <f>IF(H25=38,3,0)</f>
        <v>0</v>
      </c>
      <c r="EK25" s="42">
        <f>IF(H25=39,2,0)</f>
        <v>0</v>
      </c>
      <c r="EL25" s="42">
        <f>IF(H25=40,1,0)</f>
        <v>0</v>
      </c>
      <c r="EM25" s="42">
        <f>IF(H25&gt;20,0,0)</f>
        <v>0</v>
      </c>
      <c r="EN25" s="42">
        <f>IF(H25="сх",0,0)</f>
        <v>0</v>
      </c>
      <c r="EO25" s="42">
        <f>SUM(CY25:EN25)</f>
        <v>24</v>
      </c>
      <c r="EP25" s="42"/>
      <c r="EQ25" s="42">
        <f>IF(F25="сх","ноль",IF(F25&gt;0,F25,"Ноль"))</f>
        <v>18</v>
      </c>
      <c r="ER25" s="42">
        <f>IF(H25="сх","ноль",IF(H25&gt;0,H25,"Ноль"))</f>
        <v>17</v>
      </c>
      <c r="ES25" s="42"/>
      <c r="ET25" s="42">
        <f>MIN(EQ25,ER25)</f>
        <v>17</v>
      </c>
      <c r="EU25" s="42" t="e">
        <f>IF(J25=#REF!,IF(H25&lt;#REF!,#REF!,EY25),#REF!)</f>
        <v>#REF!</v>
      </c>
      <c r="EV25" s="42" t="e">
        <f>IF(J25=#REF!,IF(H25&lt;#REF!,0,1))</f>
        <v>#REF!</v>
      </c>
      <c r="EW25" s="42" t="e">
        <f>IF(AND(ET25&gt;=21,ET25&lt;&gt;0),ET25,IF(J25&lt;#REF!,"СТОП",EU25+EV25))</f>
        <v>#REF!</v>
      </c>
      <c r="EX25" s="42"/>
      <c r="EY25" s="42">
        <v>15</v>
      </c>
      <c r="EZ25" s="42">
        <v>16</v>
      </c>
      <c r="FA25" s="42"/>
      <c r="FB25" s="44">
        <f>IF(F25=1,25,0)</f>
        <v>0</v>
      </c>
      <c r="FC25" s="44">
        <f>IF(F25=2,22,0)</f>
        <v>0</v>
      </c>
      <c r="FD25" s="44">
        <f>IF(F25=3,20,0)</f>
        <v>0</v>
      </c>
      <c r="FE25" s="44">
        <f>IF(F25=4,18,0)</f>
        <v>0</v>
      </c>
      <c r="FF25" s="44">
        <f>IF(F25=5,16,0)</f>
        <v>0</v>
      </c>
      <c r="FG25" s="44">
        <f>IF(F25=6,15,0)</f>
        <v>0</v>
      </c>
      <c r="FH25" s="44">
        <f>IF(F25=7,14,0)</f>
        <v>0</v>
      </c>
      <c r="FI25" s="44">
        <f>IF(F25=8,13,0)</f>
        <v>0</v>
      </c>
      <c r="FJ25" s="44">
        <f>IF(F25=9,12,0)</f>
        <v>0</v>
      </c>
      <c r="FK25" s="44">
        <f>IF(F25=10,11,0)</f>
        <v>0</v>
      </c>
      <c r="FL25" s="44">
        <f>IF(F25=11,10,0)</f>
        <v>0</v>
      </c>
      <c r="FM25" s="44">
        <f>IF(F25=12,9,0)</f>
        <v>0</v>
      </c>
      <c r="FN25" s="44">
        <f>IF(F25=13,8,0)</f>
        <v>0</v>
      </c>
      <c r="FO25" s="44">
        <f>IF(F25=14,7,0)</f>
        <v>0</v>
      </c>
      <c r="FP25" s="44">
        <f>IF(F25=15,6,0)</f>
        <v>0</v>
      </c>
      <c r="FQ25" s="44">
        <f>IF(F25=16,5,0)</f>
        <v>0</v>
      </c>
      <c r="FR25" s="44">
        <f>IF(F25=17,4,0)</f>
        <v>0</v>
      </c>
      <c r="FS25" s="44">
        <f>IF(F25=18,3,0)</f>
        <v>3</v>
      </c>
      <c r="FT25" s="44">
        <f>IF(F25=19,2,0)</f>
        <v>0</v>
      </c>
      <c r="FU25" s="44">
        <f>IF(F25=20,1,0)</f>
        <v>0</v>
      </c>
      <c r="FV25" s="44">
        <f>IF(F25&gt;20,0,0)</f>
        <v>0</v>
      </c>
      <c r="FW25" s="44">
        <f>IF(F25="сх",0,0)</f>
        <v>0</v>
      </c>
      <c r="FX25" s="44">
        <f>SUM(FB25:FW25)</f>
        <v>3</v>
      </c>
      <c r="FY25" s="44">
        <f>IF(H25=1,25,0)</f>
        <v>0</v>
      </c>
      <c r="FZ25" s="44">
        <f>IF(H25=2,22,0)</f>
        <v>0</v>
      </c>
      <c r="GA25" s="44">
        <f>IF(H25=3,20,0)</f>
        <v>0</v>
      </c>
      <c r="GB25" s="44">
        <f>IF(H25=4,18,0)</f>
        <v>0</v>
      </c>
      <c r="GC25" s="44">
        <f>IF(H25=5,16,0)</f>
        <v>0</v>
      </c>
      <c r="GD25" s="44">
        <f>IF(H25=6,15,0)</f>
        <v>0</v>
      </c>
      <c r="GE25" s="44">
        <f>IF(H25=7,14,0)</f>
        <v>0</v>
      </c>
      <c r="GF25" s="44">
        <f>IF(H25=8,13,0)</f>
        <v>0</v>
      </c>
      <c r="GG25" s="44">
        <f>IF(H25=9,12,0)</f>
        <v>0</v>
      </c>
      <c r="GH25" s="44">
        <f>IF(H25=10,11,0)</f>
        <v>0</v>
      </c>
      <c r="GI25" s="44">
        <f>IF(H25=11,10,0)</f>
        <v>0</v>
      </c>
      <c r="GJ25" s="44">
        <f>IF(H25=12,9,0)</f>
        <v>0</v>
      </c>
      <c r="GK25" s="44">
        <f>IF(H25=13,8,0)</f>
        <v>0</v>
      </c>
      <c r="GL25" s="44">
        <f>IF(H25=14,7,0)</f>
        <v>0</v>
      </c>
      <c r="GM25" s="44">
        <f>IF(H25=15,6,0)</f>
        <v>0</v>
      </c>
      <c r="GN25" s="44">
        <f>IF(H25=16,5,0)</f>
        <v>0</v>
      </c>
      <c r="GO25" s="44">
        <f>IF(H25=17,4,0)</f>
        <v>4</v>
      </c>
      <c r="GP25" s="44">
        <f>IF(H25=18,3,0)</f>
        <v>0</v>
      </c>
      <c r="GQ25" s="44">
        <f>IF(H25=19,2,0)</f>
        <v>0</v>
      </c>
      <c r="GR25" s="44">
        <f>IF(H25=20,1,0)</f>
        <v>0</v>
      </c>
      <c r="GS25" s="44">
        <f>IF(H25&gt;20,0,0)</f>
        <v>0</v>
      </c>
      <c r="GT25" s="44">
        <f>IF(H25="сх",0,0)</f>
        <v>0</v>
      </c>
      <c r="GU25" s="44">
        <f>SUM(FY25:GT25)</f>
        <v>4</v>
      </c>
      <c r="GV25" s="44">
        <f>IF(F25=1,100,0)</f>
        <v>0</v>
      </c>
      <c r="GW25" s="44">
        <f>IF(F25=2,98,0)</f>
        <v>0</v>
      </c>
      <c r="GX25" s="44">
        <f>IF(F25=3,95,0)</f>
        <v>0</v>
      </c>
      <c r="GY25" s="44">
        <f>IF(F25=4,93,0)</f>
        <v>0</v>
      </c>
      <c r="GZ25" s="44">
        <f>IF(F25=5,90,0)</f>
        <v>0</v>
      </c>
      <c r="HA25" s="44">
        <f>IF(F25=6,88,0)</f>
        <v>0</v>
      </c>
      <c r="HB25" s="44">
        <f>IF(F25=7,85,0)</f>
        <v>0</v>
      </c>
      <c r="HC25" s="44">
        <f>IF(F25=8,83,0)</f>
        <v>0</v>
      </c>
      <c r="HD25" s="44">
        <f>IF(F25=9,80,0)</f>
        <v>0</v>
      </c>
      <c r="HE25" s="44">
        <f>IF(F25=10,78,0)</f>
        <v>0</v>
      </c>
      <c r="HF25" s="44">
        <f>IF(F25=11,75,0)</f>
        <v>0</v>
      </c>
      <c r="HG25" s="44">
        <f>IF(F25=12,73,0)</f>
        <v>0</v>
      </c>
      <c r="HH25" s="44">
        <f>IF(F25=13,70,0)</f>
        <v>0</v>
      </c>
      <c r="HI25" s="44">
        <f>IF(F25=14,68,0)</f>
        <v>0</v>
      </c>
      <c r="HJ25" s="44">
        <f>IF(F25=15,65,0)</f>
        <v>0</v>
      </c>
      <c r="HK25" s="44">
        <f>IF(F25=16,63,0)</f>
        <v>0</v>
      </c>
      <c r="HL25" s="44">
        <f>IF(F25=17,60,0)</f>
        <v>0</v>
      </c>
      <c r="HM25" s="44">
        <f>IF(F25=18,58,0)</f>
        <v>58</v>
      </c>
      <c r="HN25" s="44">
        <f>IF(F25=19,55,0)</f>
        <v>0</v>
      </c>
      <c r="HO25" s="44">
        <f>IF(F25=20,53,0)</f>
        <v>0</v>
      </c>
      <c r="HP25" s="44">
        <f>IF(F25&gt;20,0,0)</f>
        <v>0</v>
      </c>
      <c r="HQ25" s="44">
        <f>IF(F25="сх",0,0)</f>
        <v>0</v>
      </c>
      <c r="HR25" s="44">
        <f>SUM(GV25:HQ25)</f>
        <v>58</v>
      </c>
      <c r="HS25" s="44">
        <f>IF(H25=1,100,0)</f>
        <v>0</v>
      </c>
      <c r="HT25" s="44">
        <f>IF(H25=2,98,0)</f>
        <v>0</v>
      </c>
      <c r="HU25" s="44">
        <f>IF(H25=3,95,0)</f>
        <v>0</v>
      </c>
      <c r="HV25" s="44">
        <f>IF(H25=4,93,0)</f>
        <v>0</v>
      </c>
      <c r="HW25" s="44">
        <f>IF(H25=5,90,0)</f>
        <v>0</v>
      </c>
      <c r="HX25" s="44">
        <f>IF(H25=6,88,0)</f>
        <v>0</v>
      </c>
      <c r="HY25" s="44">
        <f>IF(H25=7,85,0)</f>
        <v>0</v>
      </c>
      <c r="HZ25" s="44">
        <f>IF(H25=8,83,0)</f>
        <v>0</v>
      </c>
      <c r="IA25" s="44">
        <f>IF(H25=9,80,0)</f>
        <v>0</v>
      </c>
      <c r="IB25" s="44">
        <f>IF(H25=10,78,0)</f>
        <v>0</v>
      </c>
      <c r="IC25" s="44">
        <f>IF(H25=11,75,0)</f>
        <v>0</v>
      </c>
      <c r="ID25" s="44">
        <f>IF(H25=12,73,0)</f>
        <v>0</v>
      </c>
      <c r="IE25" s="44">
        <f>IF(H25=13,70,0)</f>
        <v>0</v>
      </c>
      <c r="IF25" s="44">
        <f>IF(H25=14,68,0)</f>
        <v>0</v>
      </c>
      <c r="IG25" s="44">
        <f>IF(H25=15,65,0)</f>
        <v>0</v>
      </c>
      <c r="IH25" s="44">
        <f>IF(H25=16,63,0)</f>
        <v>0</v>
      </c>
      <c r="II25" s="44">
        <f>IF(H25=17,60,0)</f>
        <v>60</v>
      </c>
      <c r="IJ25" s="44">
        <f>IF(H25=18,58,0)</f>
        <v>0</v>
      </c>
      <c r="IK25" s="44">
        <f>IF(H25=19,55,0)</f>
        <v>0</v>
      </c>
      <c r="IL25" s="44">
        <f>IF(H25=20,53,0)</f>
        <v>0</v>
      </c>
      <c r="IM25" s="44">
        <f>IF(H25&gt;20,0,0)</f>
        <v>0</v>
      </c>
      <c r="IN25" s="44">
        <f>IF(H25="сх",0,0)</f>
        <v>0</v>
      </c>
      <c r="IO25" s="44">
        <f>SUM(HS25:IN25)</f>
        <v>60</v>
      </c>
      <c r="IP25" s="42"/>
      <c r="IQ25" s="42"/>
      <c r="IR25" s="42"/>
      <c r="IS25" s="42"/>
      <c r="IT25" s="42"/>
      <c r="IU25" s="42"/>
      <c r="IV25" s="70"/>
      <c r="IW25" s="71"/>
    </row>
    <row r="26" spans="1:257" s="3" customFormat="1" ht="115.2" thickBot="1" x14ac:dyDescent="2">
      <c r="A26" s="72">
        <v>18</v>
      </c>
      <c r="B26" s="98">
        <v>27</v>
      </c>
      <c r="C26" s="73" t="s">
        <v>160</v>
      </c>
      <c r="D26" s="73" t="s">
        <v>161</v>
      </c>
      <c r="E26" s="60"/>
      <c r="F26" s="46">
        <v>17</v>
      </c>
      <c r="G26" s="39">
        <f>AJ26</f>
        <v>4</v>
      </c>
      <c r="H26" s="47">
        <v>18</v>
      </c>
      <c r="I26" s="39">
        <f>BG26</f>
        <v>3</v>
      </c>
      <c r="J26" s="45">
        <f>SUM(G26+I26)</f>
        <v>7</v>
      </c>
      <c r="K26" s="41">
        <f>G26+I26</f>
        <v>7</v>
      </c>
      <c r="L26" s="42"/>
      <c r="M26" s="43"/>
      <c r="N26" s="42">
        <f>IF(F26=1,25,0)</f>
        <v>0</v>
      </c>
      <c r="O26" s="42">
        <f>IF(F26=2,22,0)</f>
        <v>0</v>
      </c>
      <c r="P26" s="42">
        <f>IF(F26=3,20,0)</f>
        <v>0</v>
      </c>
      <c r="Q26" s="42">
        <f>IF(F26=4,18,0)</f>
        <v>0</v>
      </c>
      <c r="R26" s="42">
        <f>IF(F26=5,16,0)</f>
        <v>0</v>
      </c>
      <c r="S26" s="42">
        <f>IF(F26=6,15,0)</f>
        <v>0</v>
      </c>
      <c r="T26" s="42">
        <f>IF(F26=7,14,0)</f>
        <v>0</v>
      </c>
      <c r="U26" s="42">
        <f>IF(F26=8,13,0)</f>
        <v>0</v>
      </c>
      <c r="V26" s="42">
        <f>IF(F26=9,12,0)</f>
        <v>0</v>
      </c>
      <c r="W26" s="42">
        <f>IF(F26=10,11,0)</f>
        <v>0</v>
      </c>
      <c r="X26" s="42">
        <f>IF(F26=11,10,0)</f>
        <v>0</v>
      </c>
      <c r="Y26" s="42">
        <f>IF(F26=12,9,0)</f>
        <v>0</v>
      </c>
      <c r="Z26" s="42">
        <f>IF(F26=13,8,0)</f>
        <v>0</v>
      </c>
      <c r="AA26" s="42">
        <f>IF(F26=14,7,0)</f>
        <v>0</v>
      </c>
      <c r="AB26" s="42">
        <f>IF(F26=15,6,0)</f>
        <v>0</v>
      </c>
      <c r="AC26" s="42">
        <f>IF(F26=16,5,0)</f>
        <v>0</v>
      </c>
      <c r="AD26" s="42">
        <f>IF(F26=17,4,0)</f>
        <v>4</v>
      </c>
      <c r="AE26" s="42">
        <f>IF(F26=18,3,0)</f>
        <v>0</v>
      </c>
      <c r="AF26" s="42">
        <f>IF(F26=19,2,0)</f>
        <v>0</v>
      </c>
      <c r="AG26" s="42">
        <f>IF(F26=20,1,0)</f>
        <v>0</v>
      </c>
      <c r="AH26" s="42">
        <f>IF(F26&gt;20,0,0)</f>
        <v>0</v>
      </c>
      <c r="AI26" s="42">
        <f>IF(F26="сх",0,0)</f>
        <v>0</v>
      </c>
      <c r="AJ26" s="42">
        <f>SUM(N26:AH26)</f>
        <v>4</v>
      </c>
      <c r="AK26" s="42">
        <f>IF(H26=1,25,0)</f>
        <v>0</v>
      </c>
      <c r="AL26" s="42">
        <f>IF(H26=2,22,0)</f>
        <v>0</v>
      </c>
      <c r="AM26" s="42">
        <f>IF(H26=3,20,0)</f>
        <v>0</v>
      </c>
      <c r="AN26" s="42">
        <f>IF(H26=4,18,0)</f>
        <v>0</v>
      </c>
      <c r="AO26" s="42">
        <f>IF(H26=5,16,0)</f>
        <v>0</v>
      </c>
      <c r="AP26" s="42">
        <f>IF(H26=6,15,0)</f>
        <v>0</v>
      </c>
      <c r="AQ26" s="42">
        <f>IF(H26=7,14,0)</f>
        <v>0</v>
      </c>
      <c r="AR26" s="42">
        <f>IF(H26=8,13,0)</f>
        <v>0</v>
      </c>
      <c r="AS26" s="42">
        <f>IF(H26=9,12,0)</f>
        <v>0</v>
      </c>
      <c r="AT26" s="42">
        <f>IF(H26=10,11,0)</f>
        <v>0</v>
      </c>
      <c r="AU26" s="42">
        <f>IF(H26=11,10,0)</f>
        <v>0</v>
      </c>
      <c r="AV26" s="42">
        <f>IF(H26=12,9,0)</f>
        <v>0</v>
      </c>
      <c r="AW26" s="42">
        <f>IF(H26=13,8,0)</f>
        <v>0</v>
      </c>
      <c r="AX26" s="42">
        <f>IF(H26=14,7,0)</f>
        <v>0</v>
      </c>
      <c r="AY26" s="42">
        <f>IF(H26=15,6,0)</f>
        <v>0</v>
      </c>
      <c r="AZ26" s="42">
        <f>IF(H26=16,5,0)</f>
        <v>0</v>
      </c>
      <c r="BA26" s="42">
        <f>IF(H26=17,4,0)</f>
        <v>0</v>
      </c>
      <c r="BB26" s="42">
        <f>IF(H26=18,3,0)</f>
        <v>3</v>
      </c>
      <c r="BC26" s="42">
        <f>IF(H26=19,2,0)</f>
        <v>0</v>
      </c>
      <c r="BD26" s="42">
        <f>IF(H26=20,1,0)</f>
        <v>0</v>
      </c>
      <c r="BE26" s="42">
        <f>IF(H26&gt;20,0,0)</f>
        <v>0</v>
      </c>
      <c r="BF26" s="42">
        <f>IF(H26="сх",0,0)</f>
        <v>0</v>
      </c>
      <c r="BG26" s="42">
        <f>SUM(AK26:BE26)</f>
        <v>3</v>
      </c>
      <c r="BH26" s="42">
        <f>IF(F26=1,45,0)</f>
        <v>0</v>
      </c>
      <c r="BI26" s="42">
        <f>IF(F26=2,42,0)</f>
        <v>0</v>
      </c>
      <c r="BJ26" s="42">
        <f>IF(F26=3,40,0)</f>
        <v>0</v>
      </c>
      <c r="BK26" s="42">
        <f>IF(F26=4,38,0)</f>
        <v>0</v>
      </c>
      <c r="BL26" s="42">
        <f>IF(F26=5,36,0)</f>
        <v>0</v>
      </c>
      <c r="BM26" s="42">
        <f>IF(F26=6,35,0)</f>
        <v>0</v>
      </c>
      <c r="BN26" s="42">
        <f>IF(F26=7,34,0)</f>
        <v>0</v>
      </c>
      <c r="BO26" s="42">
        <f>IF(F26=8,33,0)</f>
        <v>0</v>
      </c>
      <c r="BP26" s="42">
        <f>IF(F26=9,32,0)</f>
        <v>0</v>
      </c>
      <c r="BQ26" s="42">
        <f>IF(F26=10,31,0)</f>
        <v>0</v>
      </c>
      <c r="BR26" s="42">
        <f>IF(F26=11,30,0)</f>
        <v>0</v>
      </c>
      <c r="BS26" s="42">
        <f>IF(F26=12,29,0)</f>
        <v>0</v>
      </c>
      <c r="BT26" s="42">
        <f>IF(F26=13,28,0)</f>
        <v>0</v>
      </c>
      <c r="BU26" s="42">
        <f>IF(F26=14,27,0)</f>
        <v>0</v>
      </c>
      <c r="BV26" s="42">
        <f>IF(F26=15,26,0)</f>
        <v>0</v>
      </c>
      <c r="BW26" s="42">
        <f>IF(F26=16,25,0)</f>
        <v>0</v>
      </c>
      <c r="BX26" s="42">
        <f>IF(F26=17,24,0)</f>
        <v>24</v>
      </c>
      <c r="BY26" s="42">
        <f>IF(F26=18,23,0)</f>
        <v>0</v>
      </c>
      <c r="BZ26" s="42">
        <f>IF(F26=19,22,0)</f>
        <v>0</v>
      </c>
      <c r="CA26" s="42">
        <f>IF(F26=20,21,0)</f>
        <v>0</v>
      </c>
      <c r="CB26" s="42">
        <f>IF(F26=21,20,0)</f>
        <v>0</v>
      </c>
      <c r="CC26" s="42">
        <f>IF(F26=22,19,0)</f>
        <v>0</v>
      </c>
      <c r="CD26" s="42">
        <f>IF(F26=23,18,0)</f>
        <v>0</v>
      </c>
      <c r="CE26" s="42">
        <f>IF(F26=24,17,0)</f>
        <v>0</v>
      </c>
      <c r="CF26" s="42">
        <f>IF(F26=25,16,0)</f>
        <v>0</v>
      </c>
      <c r="CG26" s="42">
        <f>IF(F26=26,15,0)</f>
        <v>0</v>
      </c>
      <c r="CH26" s="42">
        <f>IF(F26=27,14,0)</f>
        <v>0</v>
      </c>
      <c r="CI26" s="42">
        <f>IF(F26=28,13,0)</f>
        <v>0</v>
      </c>
      <c r="CJ26" s="42">
        <f>IF(F26=29,12,0)</f>
        <v>0</v>
      </c>
      <c r="CK26" s="42">
        <f>IF(F26=30,11,0)</f>
        <v>0</v>
      </c>
      <c r="CL26" s="42">
        <f>IF(F26=31,10,0)</f>
        <v>0</v>
      </c>
      <c r="CM26" s="42">
        <f>IF(F26=32,9,0)</f>
        <v>0</v>
      </c>
      <c r="CN26" s="42">
        <f>IF(F26=33,8,0)</f>
        <v>0</v>
      </c>
      <c r="CO26" s="42">
        <f>IF(F26=34,7,0)</f>
        <v>0</v>
      </c>
      <c r="CP26" s="42">
        <f>IF(F26=35,6,0)</f>
        <v>0</v>
      </c>
      <c r="CQ26" s="42">
        <f>IF(F26=36,5,0)</f>
        <v>0</v>
      </c>
      <c r="CR26" s="42">
        <f>IF(F26=37,4,0)</f>
        <v>0</v>
      </c>
      <c r="CS26" s="42">
        <f>IF(F26=38,3,0)</f>
        <v>0</v>
      </c>
      <c r="CT26" s="42">
        <f>IF(F26=39,2,0)</f>
        <v>0</v>
      </c>
      <c r="CU26" s="42">
        <f>IF(F26=40,1,0)</f>
        <v>0</v>
      </c>
      <c r="CV26" s="42">
        <f>IF(F26&gt;20,0,0)</f>
        <v>0</v>
      </c>
      <c r="CW26" s="42">
        <f>IF(F26="сх",0,0)</f>
        <v>0</v>
      </c>
      <c r="CX26" s="42">
        <f>SUM(BH26:CW26)</f>
        <v>24</v>
      </c>
      <c r="CY26" s="42">
        <f>IF(H26=1,45,0)</f>
        <v>0</v>
      </c>
      <c r="CZ26" s="42">
        <f>IF(H26=2,42,0)</f>
        <v>0</v>
      </c>
      <c r="DA26" s="42">
        <f>IF(H26=3,40,0)</f>
        <v>0</v>
      </c>
      <c r="DB26" s="42">
        <f>IF(H26=4,38,0)</f>
        <v>0</v>
      </c>
      <c r="DC26" s="42">
        <f>IF(H26=5,36,0)</f>
        <v>0</v>
      </c>
      <c r="DD26" s="42">
        <f>IF(H26=6,35,0)</f>
        <v>0</v>
      </c>
      <c r="DE26" s="42">
        <f>IF(H26=7,34,0)</f>
        <v>0</v>
      </c>
      <c r="DF26" s="42">
        <f>IF(H26=8,33,0)</f>
        <v>0</v>
      </c>
      <c r="DG26" s="42">
        <f>IF(H26=9,32,0)</f>
        <v>0</v>
      </c>
      <c r="DH26" s="42">
        <f>IF(H26=10,31,0)</f>
        <v>0</v>
      </c>
      <c r="DI26" s="42">
        <f>IF(H26=11,30,0)</f>
        <v>0</v>
      </c>
      <c r="DJ26" s="42">
        <f>IF(H26=12,29,0)</f>
        <v>0</v>
      </c>
      <c r="DK26" s="42">
        <f>IF(H26=13,28,0)</f>
        <v>0</v>
      </c>
      <c r="DL26" s="42">
        <f>IF(H26=14,27,0)</f>
        <v>0</v>
      </c>
      <c r="DM26" s="42">
        <f>IF(H26=15,26,0)</f>
        <v>0</v>
      </c>
      <c r="DN26" s="42">
        <f>IF(H26=16,25,0)</f>
        <v>0</v>
      </c>
      <c r="DO26" s="42">
        <f>IF(H26=17,24,0)</f>
        <v>0</v>
      </c>
      <c r="DP26" s="42">
        <f>IF(H26=18,23,0)</f>
        <v>23</v>
      </c>
      <c r="DQ26" s="42">
        <f>IF(H26=19,22,0)</f>
        <v>0</v>
      </c>
      <c r="DR26" s="42">
        <f>IF(H26=20,21,0)</f>
        <v>0</v>
      </c>
      <c r="DS26" s="42">
        <f>IF(H26=21,20,0)</f>
        <v>0</v>
      </c>
      <c r="DT26" s="42">
        <f>IF(H26=22,19,0)</f>
        <v>0</v>
      </c>
      <c r="DU26" s="42">
        <f>IF(H26=23,18,0)</f>
        <v>0</v>
      </c>
      <c r="DV26" s="42">
        <f>IF(H26=24,17,0)</f>
        <v>0</v>
      </c>
      <c r="DW26" s="42">
        <f>IF(H26=25,16,0)</f>
        <v>0</v>
      </c>
      <c r="DX26" s="42">
        <f>IF(H26=26,15,0)</f>
        <v>0</v>
      </c>
      <c r="DY26" s="42">
        <f>IF(H26=27,14,0)</f>
        <v>0</v>
      </c>
      <c r="DZ26" s="42">
        <f>IF(H26=28,13,0)</f>
        <v>0</v>
      </c>
      <c r="EA26" s="42">
        <f>IF(H26=29,12,0)</f>
        <v>0</v>
      </c>
      <c r="EB26" s="42">
        <f>IF(H26=30,11,0)</f>
        <v>0</v>
      </c>
      <c r="EC26" s="42">
        <f>IF(H26=31,10,0)</f>
        <v>0</v>
      </c>
      <c r="ED26" s="42">
        <f>IF(H26=32,9,0)</f>
        <v>0</v>
      </c>
      <c r="EE26" s="42">
        <f>IF(H26=33,8,0)</f>
        <v>0</v>
      </c>
      <c r="EF26" s="42">
        <f>IF(H26=34,7,0)</f>
        <v>0</v>
      </c>
      <c r="EG26" s="42">
        <f>IF(H26=35,6,0)</f>
        <v>0</v>
      </c>
      <c r="EH26" s="42">
        <f>IF(H26=36,5,0)</f>
        <v>0</v>
      </c>
      <c r="EI26" s="42">
        <f>IF(H26=37,4,0)</f>
        <v>0</v>
      </c>
      <c r="EJ26" s="42">
        <f>IF(H26=38,3,0)</f>
        <v>0</v>
      </c>
      <c r="EK26" s="42">
        <f>IF(H26=39,2,0)</f>
        <v>0</v>
      </c>
      <c r="EL26" s="42">
        <f>IF(H26=40,1,0)</f>
        <v>0</v>
      </c>
      <c r="EM26" s="42">
        <f>IF(H26&gt;20,0,0)</f>
        <v>0</v>
      </c>
      <c r="EN26" s="42">
        <f>IF(H26="сх",0,0)</f>
        <v>0</v>
      </c>
      <c r="EO26" s="42">
        <f>SUM(CY26:EN26)</f>
        <v>23</v>
      </c>
      <c r="EP26" s="42"/>
      <c r="EQ26" s="42">
        <f>IF(F26="сх","ноль",IF(F26&gt;0,F26,"Ноль"))</f>
        <v>17</v>
      </c>
      <c r="ER26" s="42">
        <f>IF(H26="сх","ноль",IF(H26&gt;0,H26,"Ноль"))</f>
        <v>18</v>
      </c>
      <c r="ES26" s="42"/>
      <c r="ET26" s="42">
        <f>MIN(EQ26,ER26)</f>
        <v>17</v>
      </c>
      <c r="EU26" s="42" t="e">
        <f>IF(J26=#REF!,IF(H26&lt;#REF!,#REF!,EY26),#REF!)</f>
        <v>#REF!</v>
      </c>
      <c r="EV26" s="42" t="e">
        <f>IF(J26=#REF!,IF(H26&lt;#REF!,0,1))</f>
        <v>#REF!</v>
      </c>
      <c r="EW26" s="42" t="e">
        <f>IF(AND(ET26&gt;=21,ET26&lt;&gt;0),ET26,IF(J26&lt;#REF!,"СТОП",EU26+EV26))</f>
        <v>#REF!</v>
      </c>
      <c r="EX26" s="42"/>
      <c r="EY26" s="42">
        <v>15</v>
      </c>
      <c r="EZ26" s="42">
        <v>16</v>
      </c>
      <c r="FA26" s="42"/>
      <c r="FB26" s="44">
        <f>IF(F26=1,25,0)</f>
        <v>0</v>
      </c>
      <c r="FC26" s="44">
        <f>IF(F26=2,22,0)</f>
        <v>0</v>
      </c>
      <c r="FD26" s="44">
        <f>IF(F26=3,20,0)</f>
        <v>0</v>
      </c>
      <c r="FE26" s="44">
        <f>IF(F26=4,18,0)</f>
        <v>0</v>
      </c>
      <c r="FF26" s="44">
        <f>IF(F26=5,16,0)</f>
        <v>0</v>
      </c>
      <c r="FG26" s="44">
        <f>IF(F26=6,15,0)</f>
        <v>0</v>
      </c>
      <c r="FH26" s="44">
        <f>IF(F26=7,14,0)</f>
        <v>0</v>
      </c>
      <c r="FI26" s="44">
        <f>IF(F26=8,13,0)</f>
        <v>0</v>
      </c>
      <c r="FJ26" s="44">
        <f>IF(F26=9,12,0)</f>
        <v>0</v>
      </c>
      <c r="FK26" s="44">
        <f>IF(F26=10,11,0)</f>
        <v>0</v>
      </c>
      <c r="FL26" s="44">
        <f>IF(F26=11,10,0)</f>
        <v>0</v>
      </c>
      <c r="FM26" s="44">
        <f>IF(F26=12,9,0)</f>
        <v>0</v>
      </c>
      <c r="FN26" s="44">
        <f>IF(F26=13,8,0)</f>
        <v>0</v>
      </c>
      <c r="FO26" s="44">
        <f>IF(F26=14,7,0)</f>
        <v>0</v>
      </c>
      <c r="FP26" s="44">
        <f>IF(F26=15,6,0)</f>
        <v>0</v>
      </c>
      <c r="FQ26" s="44">
        <f>IF(F26=16,5,0)</f>
        <v>0</v>
      </c>
      <c r="FR26" s="44">
        <f>IF(F26=17,4,0)</f>
        <v>4</v>
      </c>
      <c r="FS26" s="44">
        <f>IF(F26=18,3,0)</f>
        <v>0</v>
      </c>
      <c r="FT26" s="44">
        <f>IF(F26=19,2,0)</f>
        <v>0</v>
      </c>
      <c r="FU26" s="44">
        <f>IF(F26=20,1,0)</f>
        <v>0</v>
      </c>
      <c r="FV26" s="44">
        <f>IF(F26&gt;20,0,0)</f>
        <v>0</v>
      </c>
      <c r="FW26" s="44">
        <f>IF(F26="сх",0,0)</f>
        <v>0</v>
      </c>
      <c r="FX26" s="44">
        <f>SUM(FB26:FW26)</f>
        <v>4</v>
      </c>
      <c r="FY26" s="44">
        <f>IF(H26=1,25,0)</f>
        <v>0</v>
      </c>
      <c r="FZ26" s="44">
        <f>IF(H26=2,22,0)</f>
        <v>0</v>
      </c>
      <c r="GA26" s="44">
        <f>IF(H26=3,20,0)</f>
        <v>0</v>
      </c>
      <c r="GB26" s="44">
        <f>IF(H26=4,18,0)</f>
        <v>0</v>
      </c>
      <c r="GC26" s="44">
        <f>IF(H26=5,16,0)</f>
        <v>0</v>
      </c>
      <c r="GD26" s="44">
        <f>IF(H26=6,15,0)</f>
        <v>0</v>
      </c>
      <c r="GE26" s="44">
        <f>IF(H26=7,14,0)</f>
        <v>0</v>
      </c>
      <c r="GF26" s="44">
        <f>IF(H26=8,13,0)</f>
        <v>0</v>
      </c>
      <c r="GG26" s="44">
        <f>IF(H26=9,12,0)</f>
        <v>0</v>
      </c>
      <c r="GH26" s="44">
        <f>IF(H26=10,11,0)</f>
        <v>0</v>
      </c>
      <c r="GI26" s="44">
        <f>IF(H26=11,10,0)</f>
        <v>0</v>
      </c>
      <c r="GJ26" s="44">
        <f>IF(H26=12,9,0)</f>
        <v>0</v>
      </c>
      <c r="GK26" s="44">
        <f>IF(H26=13,8,0)</f>
        <v>0</v>
      </c>
      <c r="GL26" s="44">
        <f>IF(H26=14,7,0)</f>
        <v>0</v>
      </c>
      <c r="GM26" s="44">
        <f>IF(H26=15,6,0)</f>
        <v>0</v>
      </c>
      <c r="GN26" s="44">
        <f>IF(H26=16,5,0)</f>
        <v>0</v>
      </c>
      <c r="GO26" s="44">
        <f>IF(H26=17,4,0)</f>
        <v>0</v>
      </c>
      <c r="GP26" s="44">
        <f>IF(H26=18,3,0)</f>
        <v>3</v>
      </c>
      <c r="GQ26" s="44">
        <f>IF(H26=19,2,0)</f>
        <v>0</v>
      </c>
      <c r="GR26" s="44">
        <f>IF(H26=20,1,0)</f>
        <v>0</v>
      </c>
      <c r="GS26" s="44">
        <f>IF(H26&gt;20,0,0)</f>
        <v>0</v>
      </c>
      <c r="GT26" s="44">
        <f>IF(H26="сх",0,0)</f>
        <v>0</v>
      </c>
      <c r="GU26" s="44">
        <f>SUM(FY26:GT26)</f>
        <v>3</v>
      </c>
      <c r="GV26" s="44">
        <f>IF(F26=1,100,0)</f>
        <v>0</v>
      </c>
      <c r="GW26" s="44">
        <f>IF(F26=2,98,0)</f>
        <v>0</v>
      </c>
      <c r="GX26" s="44">
        <f>IF(F26=3,95,0)</f>
        <v>0</v>
      </c>
      <c r="GY26" s="44">
        <f>IF(F26=4,93,0)</f>
        <v>0</v>
      </c>
      <c r="GZ26" s="44">
        <f>IF(F26=5,90,0)</f>
        <v>0</v>
      </c>
      <c r="HA26" s="44">
        <f>IF(F26=6,88,0)</f>
        <v>0</v>
      </c>
      <c r="HB26" s="44">
        <f>IF(F26=7,85,0)</f>
        <v>0</v>
      </c>
      <c r="HC26" s="44">
        <f>IF(F26=8,83,0)</f>
        <v>0</v>
      </c>
      <c r="HD26" s="44">
        <f>IF(F26=9,80,0)</f>
        <v>0</v>
      </c>
      <c r="HE26" s="44">
        <f>IF(F26=10,78,0)</f>
        <v>0</v>
      </c>
      <c r="HF26" s="44">
        <f>IF(F26=11,75,0)</f>
        <v>0</v>
      </c>
      <c r="HG26" s="44">
        <f>IF(F26=12,73,0)</f>
        <v>0</v>
      </c>
      <c r="HH26" s="44">
        <f>IF(F26=13,70,0)</f>
        <v>0</v>
      </c>
      <c r="HI26" s="44">
        <f>IF(F26=14,68,0)</f>
        <v>0</v>
      </c>
      <c r="HJ26" s="44">
        <f>IF(F26=15,65,0)</f>
        <v>0</v>
      </c>
      <c r="HK26" s="44">
        <f>IF(F26=16,63,0)</f>
        <v>0</v>
      </c>
      <c r="HL26" s="44">
        <f>IF(F26=17,60,0)</f>
        <v>60</v>
      </c>
      <c r="HM26" s="44">
        <f>IF(F26=18,58,0)</f>
        <v>0</v>
      </c>
      <c r="HN26" s="44">
        <f>IF(F26=19,55,0)</f>
        <v>0</v>
      </c>
      <c r="HO26" s="44">
        <f>IF(F26=20,53,0)</f>
        <v>0</v>
      </c>
      <c r="HP26" s="44">
        <f>IF(F26&gt;20,0,0)</f>
        <v>0</v>
      </c>
      <c r="HQ26" s="44">
        <f>IF(F26="сх",0,0)</f>
        <v>0</v>
      </c>
      <c r="HR26" s="44">
        <f>SUM(GV26:HQ26)</f>
        <v>60</v>
      </c>
      <c r="HS26" s="44">
        <f>IF(H26=1,100,0)</f>
        <v>0</v>
      </c>
      <c r="HT26" s="44">
        <f>IF(H26=2,98,0)</f>
        <v>0</v>
      </c>
      <c r="HU26" s="44">
        <f>IF(H26=3,95,0)</f>
        <v>0</v>
      </c>
      <c r="HV26" s="44">
        <f>IF(H26=4,93,0)</f>
        <v>0</v>
      </c>
      <c r="HW26" s="44">
        <f>IF(H26=5,90,0)</f>
        <v>0</v>
      </c>
      <c r="HX26" s="44">
        <f>IF(H26=6,88,0)</f>
        <v>0</v>
      </c>
      <c r="HY26" s="44">
        <f>IF(H26=7,85,0)</f>
        <v>0</v>
      </c>
      <c r="HZ26" s="44">
        <f>IF(H26=8,83,0)</f>
        <v>0</v>
      </c>
      <c r="IA26" s="44">
        <f>IF(H26=9,80,0)</f>
        <v>0</v>
      </c>
      <c r="IB26" s="44">
        <f>IF(H26=10,78,0)</f>
        <v>0</v>
      </c>
      <c r="IC26" s="44">
        <f>IF(H26=11,75,0)</f>
        <v>0</v>
      </c>
      <c r="ID26" s="44">
        <f>IF(H26=12,73,0)</f>
        <v>0</v>
      </c>
      <c r="IE26" s="44">
        <f>IF(H26=13,70,0)</f>
        <v>0</v>
      </c>
      <c r="IF26" s="44">
        <f>IF(H26=14,68,0)</f>
        <v>0</v>
      </c>
      <c r="IG26" s="44">
        <f>IF(H26=15,65,0)</f>
        <v>0</v>
      </c>
      <c r="IH26" s="44">
        <f>IF(H26=16,63,0)</f>
        <v>0</v>
      </c>
      <c r="II26" s="44">
        <f>IF(H26=17,60,0)</f>
        <v>0</v>
      </c>
      <c r="IJ26" s="44">
        <f>IF(H26=18,58,0)</f>
        <v>58</v>
      </c>
      <c r="IK26" s="44">
        <f>IF(H26=19,55,0)</f>
        <v>0</v>
      </c>
      <c r="IL26" s="44">
        <f>IF(H26=20,53,0)</f>
        <v>0</v>
      </c>
      <c r="IM26" s="44">
        <f>IF(H26&gt;20,0,0)</f>
        <v>0</v>
      </c>
      <c r="IN26" s="44">
        <f>IF(H26="сх",0,0)</f>
        <v>0</v>
      </c>
      <c r="IO26" s="44">
        <f>SUM(HS26:IN26)</f>
        <v>58</v>
      </c>
      <c r="IP26" s="42"/>
      <c r="IQ26" s="42"/>
      <c r="IR26" s="42"/>
      <c r="IS26" s="42"/>
      <c r="IT26" s="42"/>
      <c r="IU26" s="42"/>
      <c r="IV26" s="70"/>
      <c r="IW26" s="71"/>
    </row>
    <row r="27" spans="1:257" s="3" customFormat="1" ht="106.5" customHeight="1" thickBot="1" x14ac:dyDescent="2">
      <c r="A27" s="59">
        <v>19</v>
      </c>
      <c r="B27" s="98">
        <v>69</v>
      </c>
      <c r="C27" s="73" t="s">
        <v>162</v>
      </c>
      <c r="D27" s="73" t="s">
        <v>51</v>
      </c>
      <c r="E27" s="60"/>
      <c r="F27" s="46">
        <v>19</v>
      </c>
      <c r="G27" s="39">
        <f>AJ27</f>
        <v>2</v>
      </c>
      <c r="H27" s="47">
        <v>19</v>
      </c>
      <c r="I27" s="39">
        <f>BG27</f>
        <v>2</v>
      </c>
      <c r="J27" s="45">
        <f>SUM(G27+I27)</f>
        <v>4</v>
      </c>
      <c r="K27" s="41">
        <f>G27+I27</f>
        <v>4</v>
      </c>
      <c r="L27" s="42"/>
      <c r="M27" s="43"/>
      <c r="N27" s="42">
        <f>IF(F27=1,25,0)</f>
        <v>0</v>
      </c>
      <c r="O27" s="42">
        <f>IF(F27=2,22,0)</f>
        <v>0</v>
      </c>
      <c r="P27" s="42">
        <f>IF(F27=3,20,0)</f>
        <v>0</v>
      </c>
      <c r="Q27" s="42">
        <f>IF(F27=4,18,0)</f>
        <v>0</v>
      </c>
      <c r="R27" s="42">
        <f>IF(F27=5,16,0)</f>
        <v>0</v>
      </c>
      <c r="S27" s="42">
        <f>IF(F27=6,15,0)</f>
        <v>0</v>
      </c>
      <c r="T27" s="42">
        <f>IF(F27=7,14,0)</f>
        <v>0</v>
      </c>
      <c r="U27" s="42">
        <f>IF(F27=8,13,0)</f>
        <v>0</v>
      </c>
      <c r="V27" s="42">
        <f>IF(F27=9,12,0)</f>
        <v>0</v>
      </c>
      <c r="W27" s="42">
        <f>IF(F27=10,11,0)</f>
        <v>0</v>
      </c>
      <c r="X27" s="42">
        <f>IF(F27=11,10,0)</f>
        <v>0</v>
      </c>
      <c r="Y27" s="42">
        <f>IF(F27=12,9,0)</f>
        <v>0</v>
      </c>
      <c r="Z27" s="42">
        <f>IF(F27=13,8,0)</f>
        <v>0</v>
      </c>
      <c r="AA27" s="42">
        <f>IF(F27=14,7,0)</f>
        <v>0</v>
      </c>
      <c r="AB27" s="42">
        <f>IF(F27=15,6,0)</f>
        <v>0</v>
      </c>
      <c r="AC27" s="42">
        <f>IF(F27=16,5,0)</f>
        <v>0</v>
      </c>
      <c r="AD27" s="42">
        <f>IF(F27=17,4,0)</f>
        <v>0</v>
      </c>
      <c r="AE27" s="42">
        <f>IF(F27=18,3,0)</f>
        <v>0</v>
      </c>
      <c r="AF27" s="42">
        <f>IF(F27=19,2,0)</f>
        <v>2</v>
      </c>
      <c r="AG27" s="42">
        <f>IF(F27=20,1,0)</f>
        <v>0</v>
      </c>
      <c r="AH27" s="42">
        <f>IF(F27&gt;20,0,0)</f>
        <v>0</v>
      </c>
      <c r="AI27" s="42">
        <f>IF(F27="сх",0,0)</f>
        <v>0</v>
      </c>
      <c r="AJ27" s="42">
        <f>SUM(N27:AH27)</f>
        <v>2</v>
      </c>
      <c r="AK27" s="42">
        <f>IF(H27=1,25,0)</f>
        <v>0</v>
      </c>
      <c r="AL27" s="42">
        <f>IF(H27=2,22,0)</f>
        <v>0</v>
      </c>
      <c r="AM27" s="42">
        <f>IF(H27=3,20,0)</f>
        <v>0</v>
      </c>
      <c r="AN27" s="42">
        <f>IF(H27=4,18,0)</f>
        <v>0</v>
      </c>
      <c r="AO27" s="42">
        <f>IF(H27=5,16,0)</f>
        <v>0</v>
      </c>
      <c r="AP27" s="42">
        <f>IF(H27=6,15,0)</f>
        <v>0</v>
      </c>
      <c r="AQ27" s="42">
        <f>IF(H27=7,14,0)</f>
        <v>0</v>
      </c>
      <c r="AR27" s="42">
        <f>IF(H27=8,13,0)</f>
        <v>0</v>
      </c>
      <c r="AS27" s="42">
        <f>IF(H27=9,12,0)</f>
        <v>0</v>
      </c>
      <c r="AT27" s="42">
        <f>IF(H27=10,11,0)</f>
        <v>0</v>
      </c>
      <c r="AU27" s="42">
        <f>IF(H27=11,10,0)</f>
        <v>0</v>
      </c>
      <c r="AV27" s="42">
        <f>IF(H27=12,9,0)</f>
        <v>0</v>
      </c>
      <c r="AW27" s="42">
        <f>IF(H27=13,8,0)</f>
        <v>0</v>
      </c>
      <c r="AX27" s="42">
        <f>IF(H27=14,7,0)</f>
        <v>0</v>
      </c>
      <c r="AY27" s="42">
        <f>IF(H27=15,6,0)</f>
        <v>0</v>
      </c>
      <c r="AZ27" s="42">
        <f>IF(H27=16,5,0)</f>
        <v>0</v>
      </c>
      <c r="BA27" s="42">
        <f>IF(H27=17,4,0)</f>
        <v>0</v>
      </c>
      <c r="BB27" s="42">
        <f>IF(H27=18,3,0)</f>
        <v>0</v>
      </c>
      <c r="BC27" s="42">
        <f>IF(H27=19,2,0)</f>
        <v>2</v>
      </c>
      <c r="BD27" s="42">
        <f>IF(H27=20,1,0)</f>
        <v>0</v>
      </c>
      <c r="BE27" s="42">
        <f>IF(H27&gt;20,0,0)</f>
        <v>0</v>
      </c>
      <c r="BF27" s="42">
        <f>IF(H27="сх",0,0)</f>
        <v>0</v>
      </c>
      <c r="BG27" s="42">
        <f>SUM(AK27:BE27)</f>
        <v>2</v>
      </c>
      <c r="BH27" s="42">
        <f>IF(F27=1,45,0)</f>
        <v>0</v>
      </c>
      <c r="BI27" s="42">
        <f>IF(F27=2,42,0)</f>
        <v>0</v>
      </c>
      <c r="BJ27" s="42">
        <f>IF(F27=3,40,0)</f>
        <v>0</v>
      </c>
      <c r="BK27" s="42">
        <f>IF(F27=4,38,0)</f>
        <v>0</v>
      </c>
      <c r="BL27" s="42">
        <f>IF(F27=5,36,0)</f>
        <v>0</v>
      </c>
      <c r="BM27" s="42">
        <f>IF(F27=6,35,0)</f>
        <v>0</v>
      </c>
      <c r="BN27" s="42">
        <f>IF(F27=7,34,0)</f>
        <v>0</v>
      </c>
      <c r="BO27" s="42">
        <f>IF(F27=8,33,0)</f>
        <v>0</v>
      </c>
      <c r="BP27" s="42">
        <f>IF(F27=9,32,0)</f>
        <v>0</v>
      </c>
      <c r="BQ27" s="42">
        <f>IF(F27=10,31,0)</f>
        <v>0</v>
      </c>
      <c r="BR27" s="42">
        <f>IF(F27=11,30,0)</f>
        <v>0</v>
      </c>
      <c r="BS27" s="42">
        <f>IF(F27=12,29,0)</f>
        <v>0</v>
      </c>
      <c r="BT27" s="42">
        <f>IF(F27=13,28,0)</f>
        <v>0</v>
      </c>
      <c r="BU27" s="42">
        <f>IF(F27=14,27,0)</f>
        <v>0</v>
      </c>
      <c r="BV27" s="42">
        <f>IF(F27=15,26,0)</f>
        <v>0</v>
      </c>
      <c r="BW27" s="42">
        <f>IF(F27=16,25,0)</f>
        <v>0</v>
      </c>
      <c r="BX27" s="42">
        <f>IF(F27=17,24,0)</f>
        <v>0</v>
      </c>
      <c r="BY27" s="42">
        <f>IF(F27=18,23,0)</f>
        <v>0</v>
      </c>
      <c r="BZ27" s="42">
        <f>IF(F27=19,22,0)</f>
        <v>22</v>
      </c>
      <c r="CA27" s="42">
        <f>IF(F27=20,21,0)</f>
        <v>0</v>
      </c>
      <c r="CB27" s="42">
        <f>IF(F27=21,20,0)</f>
        <v>0</v>
      </c>
      <c r="CC27" s="42">
        <f>IF(F27=22,19,0)</f>
        <v>0</v>
      </c>
      <c r="CD27" s="42">
        <f>IF(F27=23,18,0)</f>
        <v>0</v>
      </c>
      <c r="CE27" s="42">
        <f>IF(F27=24,17,0)</f>
        <v>0</v>
      </c>
      <c r="CF27" s="42">
        <f>IF(F27=25,16,0)</f>
        <v>0</v>
      </c>
      <c r="CG27" s="42">
        <f>IF(F27=26,15,0)</f>
        <v>0</v>
      </c>
      <c r="CH27" s="42">
        <f>IF(F27=27,14,0)</f>
        <v>0</v>
      </c>
      <c r="CI27" s="42">
        <f>IF(F27=28,13,0)</f>
        <v>0</v>
      </c>
      <c r="CJ27" s="42">
        <f>IF(F27=29,12,0)</f>
        <v>0</v>
      </c>
      <c r="CK27" s="42">
        <f>IF(F27=30,11,0)</f>
        <v>0</v>
      </c>
      <c r="CL27" s="42">
        <f>IF(F27=31,10,0)</f>
        <v>0</v>
      </c>
      <c r="CM27" s="42">
        <f>IF(F27=32,9,0)</f>
        <v>0</v>
      </c>
      <c r="CN27" s="42">
        <f>IF(F27=33,8,0)</f>
        <v>0</v>
      </c>
      <c r="CO27" s="42">
        <f>IF(F27=34,7,0)</f>
        <v>0</v>
      </c>
      <c r="CP27" s="42">
        <f>IF(F27=35,6,0)</f>
        <v>0</v>
      </c>
      <c r="CQ27" s="42">
        <f>IF(F27=36,5,0)</f>
        <v>0</v>
      </c>
      <c r="CR27" s="42">
        <f>IF(F27=37,4,0)</f>
        <v>0</v>
      </c>
      <c r="CS27" s="42">
        <f>IF(F27=38,3,0)</f>
        <v>0</v>
      </c>
      <c r="CT27" s="42">
        <f>IF(F27=39,2,0)</f>
        <v>0</v>
      </c>
      <c r="CU27" s="42">
        <f>IF(F27=40,1,0)</f>
        <v>0</v>
      </c>
      <c r="CV27" s="42">
        <f>IF(F27&gt;20,0,0)</f>
        <v>0</v>
      </c>
      <c r="CW27" s="42">
        <f>IF(F27="сх",0,0)</f>
        <v>0</v>
      </c>
      <c r="CX27" s="42">
        <f>SUM(BH27:CW27)</f>
        <v>22</v>
      </c>
      <c r="CY27" s="42">
        <f>IF(H27=1,45,0)</f>
        <v>0</v>
      </c>
      <c r="CZ27" s="42">
        <f>IF(H27=2,42,0)</f>
        <v>0</v>
      </c>
      <c r="DA27" s="42">
        <f>IF(H27=3,40,0)</f>
        <v>0</v>
      </c>
      <c r="DB27" s="42">
        <f>IF(H27=4,38,0)</f>
        <v>0</v>
      </c>
      <c r="DC27" s="42">
        <f>IF(H27=5,36,0)</f>
        <v>0</v>
      </c>
      <c r="DD27" s="42">
        <f>IF(H27=6,35,0)</f>
        <v>0</v>
      </c>
      <c r="DE27" s="42">
        <f>IF(H27=7,34,0)</f>
        <v>0</v>
      </c>
      <c r="DF27" s="42">
        <f>IF(H27=8,33,0)</f>
        <v>0</v>
      </c>
      <c r="DG27" s="42">
        <f>IF(H27=9,32,0)</f>
        <v>0</v>
      </c>
      <c r="DH27" s="42">
        <f>IF(H27=10,31,0)</f>
        <v>0</v>
      </c>
      <c r="DI27" s="42">
        <f>IF(H27=11,30,0)</f>
        <v>0</v>
      </c>
      <c r="DJ27" s="42">
        <f>IF(H27=12,29,0)</f>
        <v>0</v>
      </c>
      <c r="DK27" s="42">
        <f>IF(H27=13,28,0)</f>
        <v>0</v>
      </c>
      <c r="DL27" s="42">
        <f>IF(H27=14,27,0)</f>
        <v>0</v>
      </c>
      <c r="DM27" s="42">
        <f>IF(H27=15,26,0)</f>
        <v>0</v>
      </c>
      <c r="DN27" s="42">
        <f>IF(H27=16,25,0)</f>
        <v>0</v>
      </c>
      <c r="DO27" s="42">
        <f>IF(H27=17,24,0)</f>
        <v>0</v>
      </c>
      <c r="DP27" s="42">
        <f>IF(H27=18,23,0)</f>
        <v>0</v>
      </c>
      <c r="DQ27" s="42">
        <f>IF(H27=19,22,0)</f>
        <v>22</v>
      </c>
      <c r="DR27" s="42">
        <f>IF(H27=20,21,0)</f>
        <v>0</v>
      </c>
      <c r="DS27" s="42">
        <f>IF(H27=21,20,0)</f>
        <v>0</v>
      </c>
      <c r="DT27" s="42">
        <f>IF(H27=22,19,0)</f>
        <v>0</v>
      </c>
      <c r="DU27" s="42">
        <f>IF(H27=23,18,0)</f>
        <v>0</v>
      </c>
      <c r="DV27" s="42">
        <f>IF(H27=24,17,0)</f>
        <v>0</v>
      </c>
      <c r="DW27" s="42">
        <f>IF(H27=25,16,0)</f>
        <v>0</v>
      </c>
      <c r="DX27" s="42">
        <f>IF(H27=26,15,0)</f>
        <v>0</v>
      </c>
      <c r="DY27" s="42">
        <f>IF(H27=27,14,0)</f>
        <v>0</v>
      </c>
      <c r="DZ27" s="42">
        <f>IF(H27=28,13,0)</f>
        <v>0</v>
      </c>
      <c r="EA27" s="42">
        <f>IF(H27=29,12,0)</f>
        <v>0</v>
      </c>
      <c r="EB27" s="42">
        <f>IF(H27=30,11,0)</f>
        <v>0</v>
      </c>
      <c r="EC27" s="42">
        <f>IF(H27=31,10,0)</f>
        <v>0</v>
      </c>
      <c r="ED27" s="42">
        <f>IF(H27=32,9,0)</f>
        <v>0</v>
      </c>
      <c r="EE27" s="42">
        <f>IF(H27=33,8,0)</f>
        <v>0</v>
      </c>
      <c r="EF27" s="42">
        <f>IF(H27=34,7,0)</f>
        <v>0</v>
      </c>
      <c r="EG27" s="42">
        <f>IF(H27=35,6,0)</f>
        <v>0</v>
      </c>
      <c r="EH27" s="42">
        <f>IF(H27=36,5,0)</f>
        <v>0</v>
      </c>
      <c r="EI27" s="42">
        <f>IF(H27=37,4,0)</f>
        <v>0</v>
      </c>
      <c r="EJ27" s="42">
        <f>IF(H27=38,3,0)</f>
        <v>0</v>
      </c>
      <c r="EK27" s="42">
        <f>IF(H27=39,2,0)</f>
        <v>0</v>
      </c>
      <c r="EL27" s="42">
        <f>IF(H27=40,1,0)</f>
        <v>0</v>
      </c>
      <c r="EM27" s="42">
        <f>IF(H27&gt;20,0,0)</f>
        <v>0</v>
      </c>
      <c r="EN27" s="42">
        <f>IF(H27="сх",0,0)</f>
        <v>0</v>
      </c>
      <c r="EO27" s="42">
        <f>SUM(CY27:EN27)</f>
        <v>22</v>
      </c>
      <c r="EP27" s="42"/>
      <c r="EQ27" s="42">
        <f>IF(F27="сх","ноль",IF(F27&gt;0,F27,"Ноль"))</f>
        <v>19</v>
      </c>
      <c r="ER27" s="42">
        <f>IF(H27="сх","ноль",IF(H27&gt;0,H27,"Ноль"))</f>
        <v>19</v>
      </c>
      <c r="ES27" s="42"/>
      <c r="ET27" s="42">
        <f>MIN(EQ27,ER27)</f>
        <v>19</v>
      </c>
      <c r="EU27" s="42" t="e">
        <f>IF(J27=#REF!,IF(H27&lt;#REF!,#REF!,EY27),#REF!)</f>
        <v>#REF!</v>
      </c>
      <c r="EV27" s="42" t="e">
        <f>IF(J27=#REF!,IF(H27&lt;#REF!,0,1))</f>
        <v>#REF!</v>
      </c>
      <c r="EW27" s="42" t="e">
        <f>IF(AND(ET27&gt;=21,ET27&lt;&gt;0),ET27,IF(J27&lt;#REF!,"СТОП",EU27+EV27))</f>
        <v>#REF!</v>
      </c>
      <c r="EX27" s="42"/>
      <c r="EY27" s="42">
        <v>5</v>
      </c>
      <c r="EZ27" s="42">
        <v>6</v>
      </c>
      <c r="FA27" s="42"/>
      <c r="FB27" s="44">
        <f>IF(F27=1,25,0)</f>
        <v>0</v>
      </c>
      <c r="FC27" s="44">
        <f>IF(F27=2,22,0)</f>
        <v>0</v>
      </c>
      <c r="FD27" s="44">
        <f>IF(F27=3,20,0)</f>
        <v>0</v>
      </c>
      <c r="FE27" s="44">
        <f>IF(F27=4,18,0)</f>
        <v>0</v>
      </c>
      <c r="FF27" s="44">
        <f>IF(F27=5,16,0)</f>
        <v>0</v>
      </c>
      <c r="FG27" s="44">
        <f>IF(F27=6,15,0)</f>
        <v>0</v>
      </c>
      <c r="FH27" s="44">
        <f>IF(F27=7,14,0)</f>
        <v>0</v>
      </c>
      <c r="FI27" s="44">
        <f>IF(F27=8,13,0)</f>
        <v>0</v>
      </c>
      <c r="FJ27" s="44">
        <f>IF(F27=9,12,0)</f>
        <v>0</v>
      </c>
      <c r="FK27" s="44">
        <f>IF(F27=10,11,0)</f>
        <v>0</v>
      </c>
      <c r="FL27" s="44">
        <f>IF(F27=11,10,0)</f>
        <v>0</v>
      </c>
      <c r="FM27" s="44">
        <f>IF(F27=12,9,0)</f>
        <v>0</v>
      </c>
      <c r="FN27" s="44">
        <f>IF(F27=13,8,0)</f>
        <v>0</v>
      </c>
      <c r="FO27" s="44">
        <f>IF(F27=14,7,0)</f>
        <v>0</v>
      </c>
      <c r="FP27" s="44">
        <f>IF(F27=15,6,0)</f>
        <v>0</v>
      </c>
      <c r="FQ27" s="44">
        <f>IF(F27=16,5,0)</f>
        <v>0</v>
      </c>
      <c r="FR27" s="44">
        <f>IF(F27=17,4,0)</f>
        <v>0</v>
      </c>
      <c r="FS27" s="44">
        <f>IF(F27=18,3,0)</f>
        <v>0</v>
      </c>
      <c r="FT27" s="44">
        <f>IF(F27=19,2,0)</f>
        <v>2</v>
      </c>
      <c r="FU27" s="44">
        <f>IF(F27=20,1,0)</f>
        <v>0</v>
      </c>
      <c r="FV27" s="44">
        <f>IF(F27&gt;20,0,0)</f>
        <v>0</v>
      </c>
      <c r="FW27" s="44">
        <f>IF(F27="сх",0,0)</f>
        <v>0</v>
      </c>
      <c r="FX27" s="44">
        <f>SUM(FB27:FW27)</f>
        <v>2</v>
      </c>
      <c r="FY27" s="44">
        <f>IF(H27=1,25,0)</f>
        <v>0</v>
      </c>
      <c r="FZ27" s="44">
        <f>IF(H27=2,22,0)</f>
        <v>0</v>
      </c>
      <c r="GA27" s="44">
        <f>IF(H27=3,20,0)</f>
        <v>0</v>
      </c>
      <c r="GB27" s="44">
        <f>IF(H27=4,18,0)</f>
        <v>0</v>
      </c>
      <c r="GC27" s="44">
        <f>IF(H27=5,16,0)</f>
        <v>0</v>
      </c>
      <c r="GD27" s="44">
        <f>IF(H27=6,15,0)</f>
        <v>0</v>
      </c>
      <c r="GE27" s="44">
        <f>IF(H27=7,14,0)</f>
        <v>0</v>
      </c>
      <c r="GF27" s="44">
        <f>IF(H27=8,13,0)</f>
        <v>0</v>
      </c>
      <c r="GG27" s="44">
        <f>IF(H27=9,12,0)</f>
        <v>0</v>
      </c>
      <c r="GH27" s="44">
        <f>IF(H27=10,11,0)</f>
        <v>0</v>
      </c>
      <c r="GI27" s="44">
        <f>IF(H27=11,10,0)</f>
        <v>0</v>
      </c>
      <c r="GJ27" s="44">
        <f>IF(H27=12,9,0)</f>
        <v>0</v>
      </c>
      <c r="GK27" s="44">
        <f>IF(H27=13,8,0)</f>
        <v>0</v>
      </c>
      <c r="GL27" s="44">
        <f>IF(H27=14,7,0)</f>
        <v>0</v>
      </c>
      <c r="GM27" s="44">
        <f>IF(H27=15,6,0)</f>
        <v>0</v>
      </c>
      <c r="GN27" s="44">
        <f>IF(H27=16,5,0)</f>
        <v>0</v>
      </c>
      <c r="GO27" s="44">
        <f>IF(H27=17,4,0)</f>
        <v>0</v>
      </c>
      <c r="GP27" s="44">
        <f>IF(H27=18,3,0)</f>
        <v>0</v>
      </c>
      <c r="GQ27" s="44">
        <f>IF(H27=19,2,0)</f>
        <v>2</v>
      </c>
      <c r="GR27" s="44">
        <f>IF(H27=20,1,0)</f>
        <v>0</v>
      </c>
      <c r="GS27" s="44">
        <f>IF(H27&gt;20,0,0)</f>
        <v>0</v>
      </c>
      <c r="GT27" s="44">
        <f>IF(H27="сх",0,0)</f>
        <v>0</v>
      </c>
      <c r="GU27" s="44">
        <f>SUM(FY27:GT27)</f>
        <v>2</v>
      </c>
      <c r="GV27" s="44">
        <f>IF(F27=1,100,0)</f>
        <v>0</v>
      </c>
      <c r="GW27" s="44">
        <f>IF(F27=2,98,0)</f>
        <v>0</v>
      </c>
      <c r="GX27" s="44">
        <f>IF(F27=3,95,0)</f>
        <v>0</v>
      </c>
      <c r="GY27" s="44">
        <f>IF(F27=4,93,0)</f>
        <v>0</v>
      </c>
      <c r="GZ27" s="44">
        <f>IF(F27=5,90,0)</f>
        <v>0</v>
      </c>
      <c r="HA27" s="44">
        <f>IF(F27=6,88,0)</f>
        <v>0</v>
      </c>
      <c r="HB27" s="44">
        <f>IF(F27=7,85,0)</f>
        <v>0</v>
      </c>
      <c r="HC27" s="44">
        <f>IF(F27=8,83,0)</f>
        <v>0</v>
      </c>
      <c r="HD27" s="44">
        <f>IF(F27=9,80,0)</f>
        <v>0</v>
      </c>
      <c r="HE27" s="44">
        <f>IF(F27=10,78,0)</f>
        <v>0</v>
      </c>
      <c r="HF27" s="44">
        <f>IF(F27=11,75,0)</f>
        <v>0</v>
      </c>
      <c r="HG27" s="44">
        <f>IF(F27=12,73,0)</f>
        <v>0</v>
      </c>
      <c r="HH27" s="44">
        <f>IF(F27=13,70,0)</f>
        <v>0</v>
      </c>
      <c r="HI27" s="44">
        <f>IF(F27=14,68,0)</f>
        <v>0</v>
      </c>
      <c r="HJ27" s="44">
        <f>IF(F27=15,65,0)</f>
        <v>0</v>
      </c>
      <c r="HK27" s="44">
        <f>IF(F27=16,63,0)</f>
        <v>0</v>
      </c>
      <c r="HL27" s="44">
        <f>IF(F27=17,60,0)</f>
        <v>0</v>
      </c>
      <c r="HM27" s="44">
        <f>IF(F27=18,58,0)</f>
        <v>0</v>
      </c>
      <c r="HN27" s="44">
        <f>IF(F27=19,55,0)</f>
        <v>55</v>
      </c>
      <c r="HO27" s="44">
        <f>IF(F27=20,53,0)</f>
        <v>0</v>
      </c>
      <c r="HP27" s="44">
        <f>IF(F27&gt;20,0,0)</f>
        <v>0</v>
      </c>
      <c r="HQ27" s="44">
        <f>IF(F27="сх",0,0)</f>
        <v>0</v>
      </c>
      <c r="HR27" s="44">
        <f>SUM(GV27:HQ27)</f>
        <v>55</v>
      </c>
      <c r="HS27" s="44">
        <f>IF(H27=1,100,0)</f>
        <v>0</v>
      </c>
      <c r="HT27" s="44">
        <f>IF(H27=2,98,0)</f>
        <v>0</v>
      </c>
      <c r="HU27" s="44">
        <f>IF(H27=3,95,0)</f>
        <v>0</v>
      </c>
      <c r="HV27" s="44">
        <f>IF(H27=4,93,0)</f>
        <v>0</v>
      </c>
      <c r="HW27" s="44">
        <f>IF(H27=5,90,0)</f>
        <v>0</v>
      </c>
      <c r="HX27" s="44">
        <f>IF(H27=6,88,0)</f>
        <v>0</v>
      </c>
      <c r="HY27" s="44">
        <f>IF(H27=7,85,0)</f>
        <v>0</v>
      </c>
      <c r="HZ27" s="44">
        <f>IF(H27=8,83,0)</f>
        <v>0</v>
      </c>
      <c r="IA27" s="44">
        <f>IF(H27=9,80,0)</f>
        <v>0</v>
      </c>
      <c r="IB27" s="44">
        <f>IF(H27=10,78,0)</f>
        <v>0</v>
      </c>
      <c r="IC27" s="44">
        <f>IF(H27=11,75,0)</f>
        <v>0</v>
      </c>
      <c r="ID27" s="44">
        <f>IF(H27=12,73,0)</f>
        <v>0</v>
      </c>
      <c r="IE27" s="44">
        <f>IF(H27=13,70,0)</f>
        <v>0</v>
      </c>
      <c r="IF27" s="44">
        <f>IF(H27=14,68,0)</f>
        <v>0</v>
      </c>
      <c r="IG27" s="44">
        <f>IF(H27=15,65,0)</f>
        <v>0</v>
      </c>
      <c r="IH27" s="44">
        <f>IF(H27=16,63,0)</f>
        <v>0</v>
      </c>
      <c r="II27" s="44">
        <f>IF(H27=17,60,0)</f>
        <v>0</v>
      </c>
      <c r="IJ27" s="44">
        <f>IF(H27=18,58,0)</f>
        <v>0</v>
      </c>
      <c r="IK27" s="44">
        <f>IF(H27=19,55,0)</f>
        <v>55</v>
      </c>
      <c r="IL27" s="44">
        <f>IF(H27=20,53,0)</f>
        <v>0</v>
      </c>
      <c r="IM27" s="44">
        <f>IF(H27&gt;20,0,0)</f>
        <v>0</v>
      </c>
      <c r="IN27" s="44">
        <f>IF(H27="сх",0,0)</f>
        <v>0</v>
      </c>
      <c r="IO27" s="44">
        <f>SUM(HS27:IN27)</f>
        <v>55</v>
      </c>
      <c r="IP27" s="44"/>
      <c r="IQ27" s="44"/>
      <c r="IR27" s="44"/>
      <c r="IS27" s="44"/>
      <c r="IT27" s="44"/>
      <c r="IU27" s="42"/>
      <c r="IV27" s="70"/>
      <c r="IW27" s="71"/>
    </row>
    <row r="28" spans="1:257" s="3" customFormat="1" ht="115.2" thickBot="1" x14ac:dyDescent="2">
      <c r="A28" s="72"/>
      <c r="B28" s="98">
        <v>1</v>
      </c>
      <c r="C28" s="73" t="s">
        <v>200</v>
      </c>
      <c r="D28" s="73" t="s">
        <v>167</v>
      </c>
      <c r="E28" s="60"/>
      <c r="F28" s="46">
        <v>20</v>
      </c>
      <c r="G28" s="39">
        <f>AJ28</f>
        <v>1</v>
      </c>
      <c r="H28" s="47"/>
      <c r="I28" s="39">
        <f>BG28</f>
        <v>0</v>
      </c>
      <c r="J28" s="45">
        <f>SUM(G28+I28)</f>
        <v>1</v>
      </c>
      <c r="K28" s="41">
        <f>G28+I28</f>
        <v>1</v>
      </c>
      <c r="L28" s="42"/>
      <c r="M28" s="43"/>
      <c r="N28" s="42">
        <f>IF(F28=1,25,0)</f>
        <v>0</v>
      </c>
      <c r="O28" s="42">
        <f>IF(F28=2,22,0)</f>
        <v>0</v>
      </c>
      <c r="P28" s="42">
        <f>IF(F28=3,20,0)</f>
        <v>0</v>
      </c>
      <c r="Q28" s="42">
        <f>IF(F28=4,18,0)</f>
        <v>0</v>
      </c>
      <c r="R28" s="42">
        <f>IF(F28=5,16,0)</f>
        <v>0</v>
      </c>
      <c r="S28" s="42">
        <f>IF(F28=6,15,0)</f>
        <v>0</v>
      </c>
      <c r="T28" s="42">
        <f>IF(F28=7,14,0)</f>
        <v>0</v>
      </c>
      <c r="U28" s="42">
        <f>IF(F28=8,13,0)</f>
        <v>0</v>
      </c>
      <c r="V28" s="42">
        <f>IF(F28=9,12,0)</f>
        <v>0</v>
      </c>
      <c r="W28" s="42">
        <f>IF(F28=10,11,0)</f>
        <v>0</v>
      </c>
      <c r="X28" s="42">
        <f>IF(F28=11,10,0)</f>
        <v>0</v>
      </c>
      <c r="Y28" s="42">
        <f>IF(F28=12,9,0)</f>
        <v>0</v>
      </c>
      <c r="Z28" s="42">
        <f>IF(F28=13,8,0)</f>
        <v>0</v>
      </c>
      <c r="AA28" s="42">
        <f>IF(F28=14,7,0)</f>
        <v>0</v>
      </c>
      <c r="AB28" s="42">
        <f>IF(F28=15,6,0)</f>
        <v>0</v>
      </c>
      <c r="AC28" s="42">
        <f>IF(F28=16,5,0)</f>
        <v>0</v>
      </c>
      <c r="AD28" s="42">
        <f>IF(F28=17,4,0)</f>
        <v>0</v>
      </c>
      <c r="AE28" s="42">
        <f>IF(F28=18,3,0)</f>
        <v>0</v>
      </c>
      <c r="AF28" s="42">
        <f>IF(F28=19,2,0)</f>
        <v>0</v>
      </c>
      <c r="AG28" s="42">
        <f>IF(F28=20,1,0)</f>
        <v>1</v>
      </c>
      <c r="AH28" s="42">
        <f>IF(F28&gt;20,0,0)</f>
        <v>0</v>
      </c>
      <c r="AI28" s="42">
        <f>IF(F28="сх",0,0)</f>
        <v>0</v>
      </c>
      <c r="AJ28" s="42">
        <f>SUM(N28:AH28)</f>
        <v>1</v>
      </c>
      <c r="AK28" s="42">
        <f>IF(H28=1,25,0)</f>
        <v>0</v>
      </c>
      <c r="AL28" s="42">
        <f>IF(H28=2,22,0)</f>
        <v>0</v>
      </c>
      <c r="AM28" s="42">
        <f>IF(H28=3,20,0)</f>
        <v>0</v>
      </c>
      <c r="AN28" s="42">
        <f>IF(H28=4,18,0)</f>
        <v>0</v>
      </c>
      <c r="AO28" s="42">
        <f>IF(H28=5,16,0)</f>
        <v>0</v>
      </c>
      <c r="AP28" s="42">
        <f>IF(H28=6,15,0)</f>
        <v>0</v>
      </c>
      <c r="AQ28" s="42">
        <f>IF(H28=7,14,0)</f>
        <v>0</v>
      </c>
      <c r="AR28" s="42">
        <f>IF(H28=8,13,0)</f>
        <v>0</v>
      </c>
      <c r="AS28" s="42">
        <f>IF(H28=9,12,0)</f>
        <v>0</v>
      </c>
      <c r="AT28" s="42">
        <f>IF(H28=10,11,0)</f>
        <v>0</v>
      </c>
      <c r="AU28" s="42">
        <f>IF(H28=11,10,0)</f>
        <v>0</v>
      </c>
      <c r="AV28" s="42">
        <f>IF(H28=12,9,0)</f>
        <v>0</v>
      </c>
      <c r="AW28" s="42">
        <f>IF(H28=13,8,0)</f>
        <v>0</v>
      </c>
      <c r="AX28" s="42">
        <f>IF(H28=14,7,0)</f>
        <v>0</v>
      </c>
      <c r="AY28" s="42">
        <f>IF(H28=15,6,0)</f>
        <v>0</v>
      </c>
      <c r="AZ28" s="42">
        <f>IF(H28=16,5,0)</f>
        <v>0</v>
      </c>
      <c r="BA28" s="42">
        <f>IF(H28=17,4,0)</f>
        <v>0</v>
      </c>
      <c r="BB28" s="42">
        <f>IF(H28=18,3,0)</f>
        <v>0</v>
      </c>
      <c r="BC28" s="42">
        <f>IF(H28=19,2,0)</f>
        <v>0</v>
      </c>
      <c r="BD28" s="42">
        <f>IF(H28=20,1,0)</f>
        <v>0</v>
      </c>
      <c r="BE28" s="42">
        <f>IF(H28&gt;20,0,0)</f>
        <v>0</v>
      </c>
      <c r="BF28" s="42">
        <f>IF(H28="сх",0,0)</f>
        <v>0</v>
      </c>
      <c r="BG28" s="42">
        <f>SUM(AK28:BE28)</f>
        <v>0</v>
      </c>
      <c r="BH28" s="42">
        <f>IF(F28=1,45,0)</f>
        <v>0</v>
      </c>
      <c r="BI28" s="42">
        <f>IF(F28=2,42,0)</f>
        <v>0</v>
      </c>
      <c r="BJ28" s="42">
        <f>IF(F28=3,40,0)</f>
        <v>0</v>
      </c>
      <c r="BK28" s="42">
        <f>IF(F28=4,38,0)</f>
        <v>0</v>
      </c>
      <c r="BL28" s="42">
        <f>IF(F28=5,36,0)</f>
        <v>0</v>
      </c>
      <c r="BM28" s="42">
        <f>IF(F28=6,35,0)</f>
        <v>0</v>
      </c>
      <c r="BN28" s="42">
        <f>IF(F28=7,34,0)</f>
        <v>0</v>
      </c>
      <c r="BO28" s="42">
        <f>IF(F28=8,33,0)</f>
        <v>0</v>
      </c>
      <c r="BP28" s="42">
        <f>IF(F28=9,32,0)</f>
        <v>0</v>
      </c>
      <c r="BQ28" s="42">
        <f>IF(F28=10,31,0)</f>
        <v>0</v>
      </c>
      <c r="BR28" s="42">
        <f>IF(F28=11,30,0)</f>
        <v>0</v>
      </c>
      <c r="BS28" s="42">
        <f>IF(F28=12,29,0)</f>
        <v>0</v>
      </c>
      <c r="BT28" s="42">
        <f>IF(F28=13,28,0)</f>
        <v>0</v>
      </c>
      <c r="BU28" s="42">
        <f>IF(F28=14,27,0)</f>
        <v>0</v>
      </c>
      <c r="BV28" s="42">
        <f>IF(F28=15,26,0)</f>
        <v>0</v>
      </c>
      <c r="BW28" s="42">
        <f>IF(F28=16,25,0)</f>
        <v>0</v>
      </c>
      <c r="BX28" s="42">
        <f>IF(F28=17,24,0)</f>
        <v>0</v>
      </c>
      <c r="BY28" s="42">
        <f>IF(F28=18,23,0)</f>
        <v>0</v>
      </c>
      <c r="BZ28" s="42">
        <f>IF(F28=19,22,0)</f>
        <v>0</v>
      </c>
      <c r="CA28" s="42">
        <f>IF(F28=20,21,0)</f>
        <v>21</v>
      </c>
      <c r="CB28" s="42">
        <f>IF(F28=21,20,0)</f>
        <v>0</v>
      </c>
      <c r="CC28" s="42">
        <f>IF(F28=22,19,0)</f>
        <v>0</v>
      </c>
      <c r="CD28" s="42">
        <f>IF(F28=23,18,0)</f>
        <v>0</v>
      </c>
      <c r="CE28" s="42">
        <f>IF(F28=24,17,0)</f>
        <v>0</v>
      </c>
      <c r="CF28" s="42">
        <f>IF(F28=25,16,0)</f>
        <v>0</v>
      </c>
      <c r="CG28" s="42">
        <f>IF(F28=26,15,0)</f>
        <v>0</v>
      </c>
      <c r="CH28" s="42">
        <f>IF(F28=27,14,0)</f>
        <v>0</v>
      </c>
      <c r="CI28" s="42">
        <f>IF(F28=28,13,0)</f>
        <v>0</v>
      </c>
      <c r="CJ28" s="42">
        <f>IF(F28=29,12,0)</f>
        <v>0</v>
      </c>
      <c r="CK28" s="42">
        <f>IF(F28=30,11,0)</f>
        <v>0</v>
      </c>
      <c r="CL28" s="42">
        <f>IF(F28=31,10,0)</f>
        <v>0</v>
      </c>
      <c r="CM28" s="42">
        <f>IF(F28=32,9,0)</f>
        <v>0</v>
      </c>
      <c r="CN28" s="42">
        <f>IF(F28=33,8,0)</f>
        <v>0</v>
      </c>
      <c r="CO28" s="42">
        <f>IF(F28=34,7,0)</f>
        <v>0</v>
      </c>
      <c r="CP28" s="42">
        <f>IF(F28=35,6,0)</f>
        <v>0</v>
      </c>
      <c r="CQ28" s="42">
        <f>IF(F28=36,5,0)</f>
        <v>0</v>
      </c>
      <c r="CR28" s="42">
        <f>IF(F28=37,4,0)</f>
        <v>0</v>
      </c>
      <c r="CS28" s="42">
        <f>IF(F28=38,3,0)</f>
        <v>0</v>
      </c>
      <c r="CT28" s="42">
        <f>IF(F28=39,2,0)</f>
        <v>0</v>
      </c>
      <c r="CU28" s="42">
        <f>IF(F28=40,1,0)</f>
        <v>0</v>
      </c>
      <c r="CV28" s="42">
        <f>IF(F28&gt;20,0,0)</f>
        <v>0</v>
      </c>
      <c r="CW28" s="42">
        <f>IF(F28="сх",0,0)</f>
        <v>0</v>
      </c>
      <c r="CX28" s="42">
        <f>SUM(BH28:CW28)</f>
        <v>21</v>
      </c>
      <c r="CY28" s="42">
        <f>IF(H28=1,45,0)</f>
        <v>0</v>
      </c>
      <c r="CZ28" s="42">
        <f>IF(H28=2,42,0)</f>
        <v>0</v>
      </c>
      <c r="DA28" s="42">
        <f>IF(H28=3,40,0)</f>
        <v>0</v>
      </c>
      <c r="DB28" s="42">
        <f>IF(H28=4,38,0)</f>
        <v>0</v>
      </c>
      <c r="DC28" s="42">
        <f>IF(H28=5,36,0)</f>
        <v>0</v>
      </c>
      <c r="DD28" s="42">
        <f>IF(H28=6,35,0)</f>
        <v>0</v>
      </c>
      <c r="DE28" s="42">
        <f>IF(H28=7,34,0)</f>
        <v>0</v>
      </c>
      <c r="DF28" s="42">
        <f>IF(H28=8,33,0)</f>
        <v>0</v>
      </c>
      <c r="DG28" s="42">
        <f>IF(H28=9,32,0)</f>
        <v>0</v>
      </c>
      <c r="DH28" s="42">
        <f>IF(H28=10,31,0)</f>
        <v>0</v>
      </c>
      <c r="DI28" s="42">
        <f>IF(H28=11,30,0)</f>
        <v>0</v>
      </c>
      <c r="DJ28" s="42">
        <f>IF(H28=12,29,0)</f>
        <v>0</v>
      </c>
      <c r="DK28" s="42">
        <f>IF(H28=13,28,0)</f>
        <v>0</v>
      </c>
      <c r="DL28" s="42">
        <f>IF(H28=14,27,0)</f>
        <v>0</v>
      </c>
      <c r="DM28" s="42">
        <f>IF(H28=15,26,0)</f>
        <v>0</v>
      </c>
      <c r="DN28" s="42">
        <f>IF(H28=16,25,0)</f>
        <v>0</v>
      </c>
      <c r="DO28" s="42">
        <f>IF(H28=17,24,0)</f>
        <v>0</v>
      </c>
      <c r="DP28" s="42">
        <f>IF(H28=18,23,0)</f>
        <v>0</v>
      </c>
      <c r="DQ28" s="42">
        <f>IF(H28=19,22,0)</f>
        <v>0</v>
      </c>
      <c r="DR28" s="42">
        <f>IF(H28=20,21,0)</f>
        <v>0</v>
      </c>
      <c r="DS28" s="42">
        <f>IF(H28=21,20,0)</f>
        <v>0</v>
      </c>
      <c r="DT28" s="42">
        <f>IF(H28=22,19,0)</f>
        <v>0</v>
      </c>
      <c r="DU28" s="42">
        <f>IF(H28=23,18,0)</f>
        <v>0</v>
      </c>
      <c r="DV28" s="42">
        <f>IF(H28=24,17,0)</f>
        <v>0</v>
      </c>
      <c r="DW28" s="42">
        <f>IF(H28=25,16,0)</f>
        <v>0</v>
      </c>
      <c r="DX28" s="42">
        <f>IF(H28=26,15,0)</f>
        <v>0</v>
      </c>
      <c r="DY28" s="42">
        <f>IF(H28=27,14,0)</f>
        <v>0</v>
      </c>
      <c r="DZ28" s="42">
        <f>IF(H28=28,13,0)</f>
        <v>0</v>
      </c>
      <c r="EA28" s="42">
        <f>IF(H28=29,12,0)</f>
        <v>0</v>
      </c>
      <c r="EB28" s="42">
        <f>IF(H28=30,11,0)</f>
        <v>0</v>
      </c>
      <c r="EC28" s="42">
        <f>IF(H28=31,10,0)</f>
        <v>0</v>
      </c>
      <c r="ED28" s="42">
        <f>IF(H28=32,9,0)</f>
        <v>0</v>
      </c>
      <c r="EE28" s="42">
        <f>IF(H28=33,8,0)</f>
        <v>0</v>
      </c>
      <c r="EF28" s="42">
        <f>IF(H28=34,7,0)</f>
        <v>0</v>
      </c>
      <c r="EG28" s="42">
        <f>IF(H28=35,6,0)</f>
        <v>0</v>
      </c>
      <c r="EH28" s="42">
        <f>IF(H28=36,5,0)</f>
        <v>0</v>
      </c>
      <c r="EI28" s="42">
        <f>IF(H28=37,4,0)</f>
        <v>0</v>
      </c>
      <c r="EJ28" s="42">
        <f>IF(H28=38,3,0)</f>
        <v>0</v>
      </c>
      <c r="EK28" s="42">
        <f>IF(H28=39,2,0)</f>
        <v>0</v>
      </c>
      <c r="EL28" s="42">
        <f>IF(H28=40,1,0)</f>
        <v>0</v>
      </c>
      <c r="EM28" s="42">
        <f>IF(H28&gt;20,0,0)</f>
        <v>0</v>
      </c>
      <c r="EN28" s="42">
        <f>IF(H28="сх",0,0)</f>
        <v>0</v>
      </c>
      <c r="EO28" s="42">
        <f>SUM(CY28:EN28)</f>
        <v>0</v>
      </c>
      <c r="EP28" s="42"/>
      <c r="EQ28" s="42">
        <f>IF(F28="сх","ноль",IF(F28&gt;0,F28,"Ноль"))</f>
        <v>20</v>
      </c>
      <c r="ER28" s="42" t="str">
        <f>IF(H28="сх","ноль",IF(H28&gt;0,H28,"Ноль"))</f>
        <v>Ноль</v>
      </c>
      <c r="ES28" s="42"/>
      <c r="ET28" s="42">
        <f>MIN(EQ28,ER28)</f>
        <v>20</v>
      </c>
      <c r="EU28" s="42" t="e">
        <f>IF(J28=#REF!,IF(H28&lt;#REF!,#REF!,EY28),#REF!)</f>
        <v>#REF!</v>
      </c>
      <c r="EV28" s="42" t="e">
        <f>IF(J28=#REF!,IF(H28&lt;#REF!,0,1))</f>
        <v>#REF!</v>
      </c>
      <c r="EW28" s="42" t="e">
        <f>IF(AND(ET28&gt;=21,ET28&lt;&gt;0),ET28,IF(J28&lt;#REF!,"СТОП",EU28+EV28))</f>
        <v>#REF!</v>
      </c>
      <c r="EX28" s="42"/>
      <c r="EY28" s="42">
        <v>15</v>
      </c>
      <c r="EZ28" s="42">
        <v>16</v>
      </c>
      <c r="FA28" s="42"/>
      <c r="FB28" s="44">
        <f>IF(F28=1,25,0)</f>
        <v>0</v>
      </c>
      <c r="FC28" s="44">
        <f>IF(F28=2,22,0)</f>
        <v>0</v>
      </c>
      <c r="FD28" s="44">
        <f>IF(F28=3,20,0)</f>
        <v>0</v>
      </c>
      <c r="FE28" s="44">
        <f>IF(F28=4,18,0)</f>
        <v>0</v>
      </c>
      <c r="FF28" s="44">
        <f>IF(F28=5,16,0)</f>
        <v>0</v>
      </c>
      <c r="FG28" s="44">
        <f>IF(F28=6,15,0)</f>
        <v>0</v>
      </c>
      <c r="FH28" s="44">
        <f>IF(F28=7,14,0)</f>
        <v>0</v>
      </c>
      <c r="FI28" s="44">
        <f>IF(F28=8,13,0)</f>
        <v>0</v>
      </c>
      <c r="FJ28" s="44">
        <f>IF(F28=9,12,0)</f>
        <v>0</v>
      </c>
      <c r="FK28" s="44">
        <f>IF(F28=10,11,0)</f>
        <v>0</v>
      </c>
      <c r="FL28" s="44">
        <f>IF(F28=11,10,0)</f>
        <v>0</v>
      </c>
      <c r="FM28" s="44">
        <f>IF(F28=12,9,0)</f>
        <v>0</v>
      </c>
      <c r="FN28" s="44">
        <f>IF(F28=13,8,0)</f>
        <v>0</v>
      </c>
      <c r="FO28" s="44">
        <f>IF(F28=14,7,0)</f>
        <v>0</v>
      </c>
      <c r="FP28" s="44">
        <f>IF(F28=15,6,0)</f>
        <v>0</v>
      </c>
      <c r="FQ28" s="44">
        <f>IF(F28=16,5,0)</f>
        <v>0</v>
      </c>
      <c r="FR28" s="44">
        <f>IF(F28=17,4,0)</f>
        <v>0</v>
      </c>
      <c r="FS28" s="44">
        <f>IF(F28=18,3,0)</f>
        <v>0</v>
      </c>
      <c r="FT28" s="44">
        <f>IF(F28=19,2,0)</f>
        <v>0</v>
      </c>
      <c r="FU28" s="44">
        <f>IF(F28=20,1,0)</f>
        <v>1</v>
      </c>
      <c r="FV28" s="44">
        <f>IF(F28&gt;20,0,0)</f>
        <v>0</v>
      </c>
      <c r="FW28" s="44">
        <f>IF(F28="сх",0,0)</f>
        <v>0</v>
      </c>
      <c r="FX28" s="44">
        <f>SUM(FB28:FW28)</f>
        <v>1</v>
      </c>
      <c r="FY28" s="44">
        <f>IF(H28=1,25,0)</f>
        <v>0</v>
      </c>
      <c r="FZ28" s="44">
        <f>IF(H28=2,22,0)</f>
        <v>0</v>
      </c>
      <c r="GA28" s="44">
        <f>IF(H28=3,20,0)</f>
        <v>0</v>
      </c>
      <c r="GB28" s="44">
        <f>IF(H28=4,18,0)</f>
        <v>0</v>
      </c>
      <c r="GC28" s="44">
        <f>IF(H28=5,16,0)</f>
        <v>0</v>
      </c>
      <c r="GD28" s="44">
        <f>IF(H28=6,15,0)</f>
        <v>0</v>
      </c>
      <c r="GE28" s="44">
        <f>IF(H28=7,14,0)</f>
        <v>0</v>
      </c>
      <c r="GF28" s="44">
        <f>IF(H28=8,13,0)</f>
        <v>0</v>
      </c>
      <c r="GG28" s="44">
        <f>IF(H28=9,12,0)</f>
        <v>0</v>
      </c>
      <c r="GH28" s="44">
        <f>IF(H28=10,11,0)</f>
        <v>0</v>
      </c>
      <c r="GI28" s="44">
        <f>IF(H28=11,10,0)</f>
        <v>0</v>
      </c>
      <c r="GJ28" s="44">
        <f>IF(H28=12,9,0)</f>
        <v>0</v>
      </c>
      <c r="GK28" s="44">
        <f>IF(H28=13,8,0)</f>
        <v>0</v>
      </c>
      <c r="GL28" s="44">
        <f>IF(H28=14,7,0)</f>
        <v>0</v>
      </c>
      <c r="GM28" s="44">
        <f>IF(H28=15,6,0)</f>
        <v>0</v>
      </c>
      <c r="GN28" s="44">
        <f>IF(H28=16,5,0)</f>
        <v>0</v>
      </c>
      <c r="GO28" s="44">
        <f>IF(H28=17,4,0)</f>
        <v>0</v>
      </c>
      <c r="GP28" s="44">
        <f>IF(H28=18,3,0)</f>
        <v>0</v>
      </c>
      <c r="GQ28" s="44">
        <f>IF(H28=19,2,0)</f>
        <v>0</v>
      </c>
      <c r="GR28" s="44">
        <f>IF(H28=20,1,0)</f>
        <v>0</v>
      </c>
      <c r="GS28" s="44">
        <f>IF(H28&gt;20,0,0)</f>
        <v>0</v>
      </c>
      <c r="GT28" s="44">
        <f>IF(H28="сх",0,0)</f>
        <v>0</v>
      </c>
      <c r="GU28" s="44">
        <f>SUM(FY28:GT28)</f>
        <v>0</v>
      </c>
      <c r="GV28" s="44">
        <f>IF(F28=1,100,0)</f>
        <v>0</v>
      </c>
      <c r="GW28" s="44">
        <f>IF(F28=2,98,0)</f>
        <v>0</v>
      </c>
      <c r="GX28" s="44">
        <f>IF(F28=3,95,0)</f>
        <v>0</v>
      </c>
      <c r="GY28" s="44">
        <f>IF(F28=4,93,0)</f>
        <v>0</v>
      </c>
      <c r="GZ28" s="44">
        <f>IF(F28=5,90,0)</f>
        <v>0</v>
      </c>
      <c r="HA28" s="44">
        <f>IF(F28=6,88,0)</f>
        <v>0</v>
      </c>
      <c r="HB28" s="44">
        <f>IF(F28=7,85,0)</f>
        <v>0</v>
      </c>
      <c r="HC28" s="44">
        <f>IF(F28=8,83,0)</f>
        <v>0</v>
      </c>
      <c r="HD28" s="44">
        <f>IF(F28=9,80,0)</f>
        <v>0</v>
      </c>
      <c r="HE28" s="44">
        <f>IF(F28=10,78,0)</f>
        <v>0</v>
      </c>
      <c r="HF28" s="44">
        <f>IF(F28=11,75,0)</f>
        <v>0</v>
      </c>
      <c r="HG28" s="44">
        <f>IF(F28=12,73,0)</f>
        <v>0</v>
      </c>
      <c r="HH28" s="44">
        <f>IF(F28=13,70,0)</f>
        <v>0</v>
      </c>
      <c r="HI28" s="44">
        <f>IF(F28=14,68,0)</f>
        <v>0</v>
      </c>
      <c r="HJ28" s="44">
        <f>IF(F28=15,65,0)</f>
        <v>0</v>
      </c>
      <c r="HK28" s="44">
        <f>IF(F28=16,63,0)</f>
        <v>0</v>
      </c>
      <c r="HL28" s="44">
        <f>IF(F28=17,60,0)</f>
        <v>0</v>
      </c>
      <c r="HM28" s="44">
        <f>IF(F28=18,58,0)</f>
        <v>0</v>
      </c>
      <c r="HN28" s="44">
        <f>IF(F28=19,55,0)</f>
        <v>0</v>
      </c>
      <c r="HO28" s="44">
        <f>IF(F28=20,53,0)</f>
        <v>53</v>
      </c>
      <c r="HP28" s="44">
        <f>IF(F28&gt;20,0,0)</f>
        <v>0</v>
      </c>
      <c r="HQ28" s="44">
        <f>IF(F28="сх",0,0)</f>
        <v>0</v>
      </c>
      <c r="HR28" s="44">
        <f>SUM(GV28:HQ28)</f>
        <v>53</v>
      </c>
      <c r="HS28" s="44">
        <f>IF(H28=1,100,0)</f>
        <v>0</v>
      </c>
      <c r="HT28" s="44">
        <f>IF(H28=2,98,0)</f>
        <v>0</v>
      </c>
      <c r="HU28" s="44">
        <f>IF(H28=3,95,0)</f>
        <v>0</v>
      </c>
      <c r="HV28" s="44">
        <f>IF(H28=4,93,0)</f>
        <v>0</v>
      </c>
      <c r="HW28" s="44">
        <f>IF(H28=5,90,0)</f>
        <v>0</v>
      </c>
      <c r="HX28" s="44">
        <f>IF(H28=6,88,0)</f>
        <v>0</v>
      </c>
      <c r="HY28" s="44">
        <f>IF(H28=7,85,0)</f>
        <v>0</v>
      </c>
      <c r="HZ28" s="44">
        <f>IF(H28=8,83,0)</f>
        <v>0</v>
      </c>
      <c r="IA28" s="44">
        <f>IF(H28=9,80,0)</f>
        <v>0</v>
      </c>
      <c r="IB28" s="44">
        <f>IF(H28=10,78,0)</f>
        <v>0</v>
      </c>
      <c r="IC28" s="44">
        <f>IF(H28=11,75,0)</f>
        <v>0</v>
      </c>
      <c r="ID28" s="44">
        <f>IF(H28=12,73,0)</f>
        <v>0</v>
      </c>
      <c r="IE28" s="44">
        <f>IF(H28=13,70,0)</f>
        <v>0</v>
      </c>
      <c r="IF28" s="44">
        <f>IF(H28=14,68,0)</f>
        <v>0</v>
      </c>
      <c r="IG28" s="44">
        <f>IF(H28=15,65,0)</f>
        <v>0</v>
      </c>
      <c r="IH28" s="44">
        <f>IF(H28=16,63,0)</f>
        <v>0</v>
      </c>
      <c r="II28" s="44">
        <f>IF(H28=17,60,0)</f>
        <v>0</v>
      </c>
      <c r="IJ28" s="44">
        <f>IF(H28=18,58,0)</f>
        <v>0</v>
      </c>
      <c r="IK28" s="44">
        <f>IF(H28=19,55,0)</f>
        <v>0</v>
      </c>
      <c r="IL28" s="44">
        <f>IF(H28=20,53,0)</f>
        <v>0</v>
      </c>
      <c r="IM28" s="44">
        <f>IF(H28&gt;20,0,0)</f>
        <v>0</v>
      </c>
      <c r="IN28" s="44">
        <f>IF(H28="сх",0,0)</f>
        <v>0</v>
      </c>
      <c r="IO28" s="44">
        <f>SUM(HS28:IN28)</f>
        <v>0</v>
      </c>
      <c r="IP28" s="42"/>
      <c r="IQ28" s="42"/>
      <c r="IR28" s="42"/>
      <c r="IS28" s="42"/>
      <c r="IT28" s="42"/>
      <c r="IU28" s="42"/>
      <c r="IV28" s="70"/>
      <c r="IW28" s="71"/>
    </row>
    <row r="29" spans="1:257" s="3" customFormat="1" ht="98.25" customHeight="1" thickBot="1" x14ac:dyDescent="0.3">
      <c r="A29" s="74"/>
      <c r="E29" s="60"/>
      <c r="F29" s="46"/>
      <c r="G29" s="39">
        <f>AJ29</f>
        <v>0</v>
      </c>
      <c r="H29" s="47"/>
      <c r="I29" s="39">
        <f>BG29</f>
        <v>0</v>
      </c>
      <c r="J29" s="45">
        <f>SUM(G29+I29)</f>
        <v>0</v>
      </c>
      <c r="K29" s="41">
        <f>G29+I29</f>
        <v>0</v>
      </c>
      <c r="L29" s="42"/>
      <c r="M29" s="43"/>
      <c r="N29" s="42">
        <f>IF(F29=1,25,0)</f>
        <v>0</v>
      </c>
      <c r="O29" s="42">
        <f>IF(F29=2,22,0)</f>
        <v>0</v>
      </c>
      <c r="P29" s="42">
        <f>IF(F29=3,20,0)</f>
        <v>0</v>
      </c>
      <c r="Q29" s="42">
        <f>IF(F29=4,18,0)</f>
        <v>0</v>
      </c>
      <c r="R29" s="42">
        <f>IF(F29=5,16,0)</f>
        <v>0</v>
      </c>
      <c r="S29" s="42">
        <f>IF(F29=6,15,0)</f>
        <v>0</v>
      </c>
      <c r="T29" s="42">
        <f>IF(F29=7,14,0)</f>
        <v>0</v>
      </c>
      <c r="U29" s="42">
        <f>IF(F29=8,13,0)</f>
        <v>0</v>
      </c>
      <c r="V29" s="42">
        <f>IF(F29=9,12,0)</f>
        <v>0</v>
      </c>
      <c r="W29" s="42">
        <f>IF(F29=10,11,0)</f>
        <v>0</v>
      </c>
      <c r="X29" s="42">
        <f>IF(F29=11,10,0)</f>
        <v>0</v>
      </c>
      <c r="Y29" s="42">
        <f>IF(F29=12,9,0)</f>
        <v>0</v>
      </c>
      <c r="Z29" s="42">
        <f>IF(F29=13,8,0)</f>
        <v>0</v>
      </c>
      <c r="AA29" s="42">
        <f>IF(F29=14,7,0)</f>
        <v>0</v>
      </c>
      <c r="AB29" s="42">
        <f>IF(F29=15,6,0)</f>
        <v>0</v>
      </c>
      <c r="AC29" s="42">
        <f>IF(F29=16,5,0)</f>
        <v>0</v>
      </c>
      <c r="AD29" s="42">
        <f>IF(F29=17,4,0)</f>
        <v>0</v>
      </c>
      <c r="AE29" s="42">
        <f>IF(F29=18,3,0)</f>
        <v>0</v>
      </c>
      <c r="AF29" s="42">
        <f>IF(F29=19,2,0)</f>
        <v>0</v>
      </c>
      <c r="AG29" s="42">
        <f>IF(F29=20,1,0)</f>
        <v>0</v>
      </c>
      <c r="AH29" s="42">
        <f>IF(F29&gt;20,0,0)</f>
        <v>0</v>
      </c>
      <c r="AI29" s="42">
        <f>IF(F29="сх",0,0)</f>
        <v>0</v>
      </c>
      <c r="AJ29" s="42">
        <f>SUM(N29:AH29)</f>
        <v>0</v>
      </c>
      <c r="AK29" s="42">
        <f>IF(H29=1,25,0)</f>
        <v>0</v>
      </c>
      <c r="AL29" s="42">
        <f>IF(H29=2,22,0)</f>
        <v>0</v>
      </c>
      <c r="AM29" s="42">
        <f>IF(H29=3,20,0)</f>
        <v>0</v>
      </c>
      <c r="AN29" s="42">
        <f>IF(H29=4,18,0)</f>
        <v>0</v>
      </c>
      <c r="AO29" s="42">
        <f>IF(H29=5,16,0)</f>
        <v>0</v>
      </c>
      <c r="AP29" s="42">
        <f>IF(H29=6,15,0)</f>
        <v>0</v>
      </c>
      <c r="AQ29" s="42">
        <f>IF(H29=7,14,0)</f>
        <v>0</v>
      </c>
      <c r="AR29" s="42">
        <f>IF(H29=8,13,0)</f>
        <v>0</v>
      </c>
      <c r="AS29" s="42">
        <f>IF(H29=9,12,0)</f>
        <v>0</v>
      </c>
      <c r="AT29" s="42">
        <f>IF(H29=10,11,0)</f>
        <v>0</v>
      </c>
      <c r="AU29" s="42">
        <f>IF(H29=11,10,0)</f>
        <v>0</v>
      </c>
      <c r="AV29" s="42">
        <f>IF(H29=12,9,0)</f>
        <v>0</v>
      </c>
      <c r="AW29" s="42">
        <f>IF(H29=13,8,0)</f>
        <v>0</v>
      </c>
      <c r="AX29" s="42">
        <f>IF(H29=14,7,0)</f>
        <v>0</v>
      </c>
      <c r="AY29" s="42">
        <f>IF(H29=15,6,0)</f>
        <v>0</v>
      </c>
      <c r="AZ29" s="42">
        <f>IF(H29=16,5,0)</f>
        <v>0</v>
      </c>
      <c r="BA29" s="42">
        <f>IF(H29=17,4,0)</f>
        <v>0</v>
      </c>
      <c r="BB29" s="42">
        <f>IF(H29=18,3,0)</f>
        <v>0</v>
      </c>
      <c r="BC29" s="42">
        <f>IF(H29=19,2,0)</f>
        <v>0</v>
      </c>
      <c r="BD29" s="42">
        <f>IF(H29=20,1,0)</f>
        <v>0</v>
      </c>
      <c r="BE29" s="42">
        <f>IF(H29&gt;20,0,0)</f>
        <v>0</v>
      </c>
      <c r="BF29" s="42">
        <f>IF(H29="сх",0,0)</f>
        <v>0</v>
      </c>
      <c r="BG29" s="42">
        <f>SUM(AK29:BE29)</f>
        <v>0</v>
      </c>
      <c r="BH29" s="42">
        <f>IF(F29=1,45,0)</f>
        <v>0</v>
      </c>
      <c r="BI29" s="42">
        <f>IF(F29=2,42,0)</f>
        <v>0</v>
      </c>
      <c r="BJ29" s="42">
        <f>IF(F29=3,40,0)</f>
        <v>0</v>
      </c>
      <c r="BK29" s="42">
        <f>IF(F29=4,38,0)</f>
        <v>0</v>
      </c>
      <c r="BL29" s="42">
        <f>IF(F29=5,36,0)</f>
        <v>0</v>
      </c>
      <c r="BM29" s="42">
        <f>IF(F29=6,35,0)</f>
        <v>0</v>
      </c>
      <c r="BN29" s="42">
        <f>IF(F29=7,34,0)</f>
        <v>0</v>
      </c>
      <c r="BO29" s="42">
        <f>IF(F29=8,33,0)</f>
        <v>0</v>
      </c>
      <c r="BP29" s="42">
        <f>IF(F29=9,32,0)</f>
        <v>0</v>
      </c>
      <c r="BQ29" s="42">
        <f>IF(F29=10,31,0)</f>
        <v>0</v>
      </c>
      <c r="BR29" s="42">
        <f>IF(F29=11,30,0)</f>
        <v>0</v>
      </c>
      <c r="BS29" s="42">
        <f>IF(F29=12,29,0)</f>
        <v>0</v>
      </c>
      <c r="BT29" s="42">
        <f>IF(F29=13,28,0)</f>
        <v>0</v>
      </c>
      <c r="BU29" s="42">
        <f>IF(F29=14,27,0)</f>
        <v>0</v>
      </c>
      <c r="BV29" s="42">
        <f>IF(F29=15,26,0)</f>
        <v>0</v>
      </c>
      <c r="BW29" s="42">
        <f>IF(F29=16,25,0)</f>
        <v>0</v>
      </c>
      <c r="BX29" s="42">
        <f>IF(F29=17,24,0)</f>
        <v>0</v>
      </c>
      <c r="BY29" s="42">
        <f>IF(F29=18,23,0)</f>
        <v>0</v>
      </c>
      <c r="BZ29" s="42">
        <f>IF(F29=19,22,0)</f>
        <v>0</v>
      </c>
      <c r="CA29" s="42">
        <f>IF(F29=20,21,0)</f>
        <v>0</v>
      </c>
      <c r="CB29" s="42">
        <f>IF(F29=21,20,0)</f>
        <v>0</v>
      </c>
      <c r="CC29" s="42">
        <f>IF(F29=22,19,0)</f>
        <v>0</v>
      </c>
      <c r="CD29" s="42">
        <f>IF(F29=23,18,0)</f>
        <v>0</v>
      </c>
      <c r="CE29" s="42">
        <f>IF(F29=24,17,0)</f>
        <v>0</v>
      </c>
      <c r="CF29" s="42">
        <f>IF(F29=25,16,0)</f>
        <v>0</v>
      </c>
      <c r="CG29" s="42">
        <f>IF(F29=26,15,0)</f>
        <v>0</v>
      </c>
      <c r="CH29" s="42">
        <f>IF(F29=27,14,0)</f>
        <v>0</v>
      </c>
      <c r="CI29" s="42">
        <f>IF(F29=28,13,0)</f>
        <v>0</v>
      </c>
      <c r="CJ29" s="42">
        <f>IF(F29=29,12,0)</f>
        <v>0</v>
      </c>
      <c r="CK29" s="42">
        <f>IF(F29=30,11,0)</f>
        <v>0</v>
      </c>
      <c r="CL29" s="42">
        <f>IF(F29=31,10,0)</f>
        <v>0</v>
      </c>
      <c r="CM29" s="42">
        <f>IF(F29=32,9,0)</f>
        <v>0</v>
      </c>
      <c r="CN29" s="42">
        <f>IF(F29=33,8,0)</f>
        <v>0</v>
      </c>
      <c r="CO29" s="42">
        <f>IF(F29=34,7,0)</f>
        <v>0</v>
      </c>
      <c r="CP29" s="42">
        <f>IF(F29=35,6,0)</f>
        <v>0</v>
      </c>
      <c r="CQ29" s="42">
        <f>IF(F29=36,5,0)</f>
        <v>0</v>
      </c>
      <c r="CR29" s="42">
        <f>IF(F29=37,4,0)</f>
        <v>0</v>
      </c>
      <c r="CS29" s="42">
        <f>IF(F29=38,3,0)</f>
        <v>0</v>
      </c>
      <c r="CT29" s="42">
        <f>IF(F29=39,2,0)</f>
        <v>0</v>
      </c>
      <c r="CU29" s="42">
        <f>IF(F29=40,1,0)</f>
        <v>0</v>
      </c>
      <c r="CV29" s="42">
        <f>IF(F29&gt;20,0,0)</f>
        <v>0</v>
      </c>
      <c r="CW29" s="42">
        <f>IF(F29="сх",0,0)</f>
        <v>0</v>
      </c>
      <c r="CX29" s="42">
        <f>SUM(BH29:CW29)</f>
        <v>0</v>
      </c>
      <c r="CY29" s="42">
        <f>IF(H29=1,45,0)</f>
        <v>0</v>
      </c>
      <c r="CZ29" s="42">
        <f>IF(H29=2,42,0)</f>
        <v>0</v>
      </c>
      <c r="DA29" s="42">
        <f>IF(H29=3,40,0)</f>
        <v>0</v>
      </c>
      <c r="DB29" s="42">
        <f>IF(H29=4,38,0)</f>
        <v>0</v>
      </c>
      <c r="DC29" s="42">
        <f>IF(H29=5,36,0)</f>
        <v>0</v>
      </c>
      <c r="DD29" s="42">
        <f>IF(H29=6,35,0)</f>
        <v>0</v>
      </c>
      <c r="DE29" s="42">
        <f>IF(H29=7,34,0)</f>
        <v>0</v>
      </c>
      <c r="DF29" s="42">
        <f>IF(H29=8,33,0)</f>
        <v>0</v>
      </c>
      <c r="DG29" s="42">
        <f>IF(H29=9,32,0)</f>
        <v>0</v>
      </c>
      <c r="DH29" s="42">
        <f>IF(H29=10,31,0)</f>
        <v>0</v>
      </c>
      <c r="DI29" s="42">
        <f>IF(H29=11,30,0)</f>
        <v>0</v>
      </c>
      <c r="DJ29" s="42">
        <f>IF(H29=12,29,0)</f>
        <v>0</v>
      </c>
      <c r="DK29" s="42">
        <f>IF(H29=13,28,0)</f>
        <v>0</v>
      </c>
      <c r="DL29" s="42">
        <f>IF(H29=14,27,0)</f>
        <v>0</v>
      </c>
      <c r="DM29" s="42">
        <f>IF(H29=15,26,0)</f>
        <v>0</v>
      </c>
      <c r="DN29" s="42">
        <f>IF(H29=16,25,0)</f>
        <v>0</v>
      </c>
      <c r="DO29" s="42">
        <f>IF(H29=17,24,0)</f>
        <v>0</v>
      </c>
      <c r="DP29" s="42">
        <f>IF(H29=18,23,0)</f>
        <v>0</v>
      </c>
      <c r="DQ29" s="42">
        <f>IF(H29=19,22,0)</f>
        <v>0</v>
      </c>
      <c r="DR29" s="42">
        <f>IF(H29=20,21,0)</f>
        <v>0</v>
      </c>
      <c r="DS29" s="42">
        <f>IF(H29=21,20,0)</f>
        <v>0</v>
      </c>
      <c r="DT29" s="42">
        <f>IF(H29=22,19,0)</f>
        <v>0</v>
      </c>
      <c r="DU29" s="42">
        <f>IF(H29=23,18,0)</f>
        <v>0</v>
      </c>
      <c r="DV29" s="42">
        <f>IF(H29=24,17,0)</f>
        <v>0</v>
      </c>
      <c r="DW29" s="42">
        <f>IF(H29=25,16,0)</f>
        <v>0</v>
      </c>
      <c r="DX29" s="42">
        <f>IF(H29=26,15,0)</f>
        <v>0</v>
      </c>
      <c r="DY29" s="42">
        <f>IF(H29=27,14,0)</f>
        <v>0</v>
      </c>
      <c r="DZ29" s="42">
        <f>IF(H29=28,13,0)</f>
        <v>0</v>
      </c>
      <c r="EA29" s="42">
        <f>IF(H29=29,12,0)</f>
        <v>0</v>
      </c>
      <c r="EB29" s="42">
        <f>IF(H29=30,11,0)</f>
        <v>0</v>
      </c>
      <c r="EC29" s="42">
        <f>IF(H29=31,10,0)</f>
        <v>0</v>
      </c>
      <c r="ED29" s="42">
        <f>IF(H29=32,9,0)</f>
        <v>0</v>
      </c>
      <c r="EE29" s="42">
        <f>IF(H29=33,8,0)</f>
        <v>0</v>
      </c>
      <c r="EF29" s="42">
        <f>IF(H29=34,7,0)</f>
        <v>0</v>
      </c>
      <c r="EG29" s="42">
        <f>IF(H29=35,6,0)</f>
        <v>0</v>
      </c>
      <c r="EH29" s="42">
        <f>IF(H29=36,5,0)</f>
        <v>0</v>
      </c>
      <c r="EI29" s="42">
        <f>IF(H29=37,4,0)</f>
        <v>0</v>
      </c>
      <c r="EJ29" s="42">
        <f>IF(H29=38,3,0)</f>
        <v>0</v>
      </c>
      <c r="EK29" s="42">
        <f>IF(H29=39,2,0)</f>
        <v>0</v>
      </c>
      <c r="EL29" s="42">
        <f>IF(H29=40,1,0)</f>
        <v>0</v>
      </c>
      <c r="EM29" s="42">
        <f>IF(H29&gt;20,0,0)</f>
        <v>0</v>
      </c>
      <c r="EN29" s="42">
        <f>IF(H29="сх",0,0)</f>
        <v>0</v>
      </c>
      <c r="EO29" s="42">
        <f>SUM(CY29:EN29)</f>
        <v>0</v>
      </c>
      <c r="EP29" s="42"/>
      <c r="EQ29" s="42" t="str">
        <f>IF(F29="сх","ноль",IF(F29&gt;0,F29,"Ноль"))</f>
        <v>Ноль</v>
      </c>
      <c r="ER29" s="42" t="str">
        <f>IF(H29="сх","ноль",IF(H29&gt;0,H29,"Ноль"))</f>
        <v>Ноль</v>
      </c>
      <c r="ES29" s="42"/>
      <c r="ET29" s="42">
        <f>MIN(EQ29,ER29)</f>
        <v>0</v>
      </c>
      <c r="EU29" s="42" t="e">
        <f>IF(J29=#REF!,IF(H29&lt;#REF!,#REF!,EY29),#REF!)</f>
        <v>#REF!</v>
      </c>
      <c r="EV29" s="42" t="e">
        <f>IF(J29=#REF!,IF(H29&lt;#REF!,0,1))</f>
        <v>#REF!</v>
      </c>
      <c r="EW29" s="42" t="e">
        <f>IF(AND(ET29&gt;=21,ET29&lt;&gt;0),ET29,IF(J29&lt;#REF!,"СТОП",EU29+EV29))</f>
        <v>#REF!</v>
      </c>
      <c r="EX29" s="42"/>
      <c r="EY29" s="42">
        <v>15</v>
      </c>
      <c r="EZ29" s="42">
        <v>16</v>
      </c>
      <c r="FA29" s="42"/>
      <c r="FB29" s="44">
        <f>IF(F29=1,25,0)</f>
        <v>0</v>
      </c>
      <c r="FC29" s="44">
        <f>IF(F29=2,22,0)</f>
        <v>0</v>
      </c>
      <c r="FD29" s="44">
        <f>IF(F29=3,20,0)</f>
        <v>0</v>
      </c>
      <c r="FE29" s="44">
        <f>IF(F29=4,18,0)</f>
        <v>0</v>
      </c>
      <c r="FF29" s="44">
        <f>IF(F29=5,16,0)</f>
        <v>0</v>
      </c>
      <c r="FG29" s="44">
        <f>IF(F29=6,15,0)</f>
        <v>0</v>
      </c>
      <c r="FH29" s="44">
        <f>IF(F29=7,14,0)</f>
        <v>0</v>
      </c>
      <c r="FI29" s="44">
        <f>IF(F29=8,13,0)</f>
        <v>0</v>
      </c>
      <c r="FJ29" s="44">
        <f>IF(F29=9,12,0)</f>
        <v>0</v>
      </c>
      <c r="FK29" s="44">
        <f>IF(F29=10,11,0)</f>
        <v>0</v>
      </c>
      <c r="FL29" s="44">
        <f>IF(F29=11,10,0)</f>
        <v>0</v>
      </c>
      <c r="FM29" s="44">
        <f>IF(F29=12,9,0)</f>
        <v>0</v>
      </c>
      <c r="FN29" s="44">
        <f>IF(F29=13,8,0)</f>
        <v>0</v>
      </c>
      <c r="FO29" s="44">
        <f>IF(F29=14,7,0)</f>
        <v>0</v>
      </c>
      <c r="FP29" s="44">
        <f>IF(F29=15,6,0)</f>
        <v>0</v>
      </c>
      <c r="FQ29" s="44">
        <f>IF(F29=16,5,0)</f>
        <v>0</v>
      </c>
      <c r="FR29" s="44">
        <f>IF(F29=17,4,0)</f>
        <v>0</v>
      </c>
      <c r="FS29" s="44">
        <f>IF(F29=18,3,0)</f>
        <v>0</v>
      </c>
      <c r="FT29" s="44">
        <f>IF(F29=19,2,0)</f>
        <v>0</v>
      </c>
      <c r="FU29" s="44">
        <f>IF(F29=20,1,0)</f>
        <v>0</v>
      </c>
      <c r="FV29" s="44">
        <f>IF(F29&gt;20,0,0)</f>
        <v>0</v>
      </c>
      <c r="FW29" s="44">
        <f>IF(F29="сх",0,0)</f>
        <v>0</v>
      </c>
      <c r="FX29" s="44">
        <f>SUM(FB29:FW29)</f>
        <v>0</v>
      </c>
      <c r="FY29" s="44">
        <f>IF(H29=1,25,0)</f>
        <v>0</v>
      </c>
      <c r="FZ29" s="44">
        <f>IF(H29=2,22,0)</f>
        <v>0</v>
      </c>
      <c r="GA29" s="44">
        <f>IF(H29=3,20,0)</f>
        <v>0</v>
      </c>
      <c r="GB29" s="44">
        <f>IF(H29=4,18,0)</f>
        <v>0</v>
      </c>
      <c r="GC29" s="44">
        <f>IF(H29=5,16,0)</f>
        <v>0</v>
      </c>
      <c r="GD29" s="44">
        <f>IF(H29=6,15,0)</f>
        <v>0</v>
      </c>
      <c r="GE29" s="44">
        <f>IF(H29=7,14,0)</f>
        <v>0</v>
      </c>
      <c r="GF29" s="44">
        <f>IF(H29=8,13,0)</f>
        <v>0</v>
      </c>
      <c r="GG29" s="44">
        <f>IF(H29=9,12,0)</f>
        <v>0</v>
      </c>
      <c r="GH29" s="44">
        <f>IF(H29=10,11,0)</f>
        <v>0</v>
      </c>
      <c r="GI29" s="44">
        <f>IF(H29=11,10,0)</f>
        <v>0</v>
      </c>
      <c r="GJ29" s="44">
        <f>IF(H29=12,9,0)</f>
        <v>0</v>
      </c>
      <c r="GK29" s="44">
        <f>IF(H29=13,8,0)</f>
        <v>0</v>
      </c>
      <c r="GL29" s="44">
        <f>IF(H29=14,7,0)</f>
        <v>0</v>
      </c>
      <c r="GM29" s="44">
        <f>IF(H29=15,6,0)</f>
        <v>0</v>
      </c>
      <c r="GN29" s="44">
        <f>IF(H29=16,5,0)</f>
        <v>0</v>
      </c>
      <c r="GO29" s="44">
        <f>IF(H29=17,4,0)</f>
        <v>0</v>
      </c>
      <c r="GP29" s="44">
        <f>IF(H29=18,3,0)</f>
        <v>0</v>
      </c>
      <c r="GQ29" s="44">
        <f>IF(H29=19,2,0)</f>
        <v>0</v>
      </c>
      <c r="GR29" s="44">
        <f>IF(H29=20,1,0)</f>
        <v>0</v>
      </c>
      <c r="GS29" s="44">
        <f>IF(H29&gt;20,0,0)</f>
        <v>0</v>
      </c>
      <c r="GT29" s="44">
        <f>IF(H29="сх",0,0)</f>
        <v>0</v>
      </c>
      <c r="GU29" s="44">
        <f>SUM(FY29:GT29)</f>
        <v>0</v>
      </c>
      <c r="GV29" s="44">
        <f>IF(F29=1,100,0)</f>
        <v>0</v>
      </c>
      <c r="GW29" s="44">
        <f>IF(F29=2,98,0)</f>
        <v>0</v>
      </c>
      <c r="GX29" s="44">
        <f>IF(F29=3,95,0)</f>
        <v>0</v>
      </c>
      <c r="GY29" s="44">
        <f>IF(F29=4,93,0)</f>
        <v>0</v>
      </c>
      <c r="GZ29" s="44">
        <f>IF(F29=5,90,0)</f>
        <v>0</v>
      </c>
      <c r="HA29" s="44">
        <f>IF(F29=6,88,0)</f>
        <v>0</v>
      </c>
      <c r="HB29" s="44">
        <f>IF(F29=7,85,0)</f>
        <v>0</v>
      </c>
      <c r="HC29" s="44">
        <f>IF(F29=8,83,0)</f>
        <v>0</v>
      </c>
      <c r="HD29" s="44">
        <f>IF(F29=9,80,0)</f>
        <v>0</v>
      </c>
      <c r="HE29" s="44">
        <f>IF(F29=10,78,0)</f>
        <v>0</v>
      </c>
      <c r="HF29" s="44">
        <f>IF(F29=11,75,0)</f>
        <v>0</v>
      </c>
      <c r="HG29" s="44">
        <f>IF(F29=12,73,0)</f>
        <v>0</v>
      </c>
      <c r="HH29" s="44">
        <f>IF(F29=13,70,0)</f>
        <v>0</v>
      </c>
      <c r="HI29" s="44">
        <f>IF(F29=14,68,0)</f>
        <v>0</v>
      </c>
      <c r="HJ29" s="44">
        <f>IF(F29=15,65,0)</f>
        <v>0</v>
      </c>
      <c r="HK29" s="44">
        <f>IF(F29=16,63,0)</f>
        <v>0</v>
      </c>
      <c r="HL29" s="44">
        <f>IF(F29=17,60,0)</f>
        <v>0</v>
      </c>
      <c r="HM29" s="44">
        <f>IF(F29=18,58,0)</f>
        <v>0</v>
      </c>
      <c r="HN29" s="44">
        <f>IF(F29=19,55,0)</f>
        <v>0</v>
      </c>
      <c r="HO29" s="44">
        <f>IF(F29=20,53,0)</f>
        <v>0</v>
      </c>
      <c r="HP29" s="44">
        <f>IF(F29&gt;20,0,0)</f>
        <v>0</v>
      </c>
      <c r="HQ29" s="44">
        <f>IF(F29="сх",0,0)</f>
        <v>0</v>
      </c>
      <c r="HR29" s="44">
        <f>SUM(GV29:HQ29)</f>
        <v>0</v>
      </c>
      <c r="HS29" s="44">
        <f>IF(H29=1,100,0)</f>
        <v>0</v>
      </c>
      <c r="HT29" s="44">
        <f>IF(H29=2,98,0)</f>
        <v>0</v>
      </c>
      <c r="HU29" s="44">
        <f>IF(H29=3,95,0)</f>
        <v>0</v>
      </c>
      <c r="HV29" s="44">
        <f>IF(H29=4,93,0)</f>
        <v>0</v>
      </c>
      <c r="HW29" s="44">
        <f>IF(H29=5,90,0)</f>
        <v>0</v>
      </c>
      <c r="HX29" s="44">
        <f>IF(H29=6,88,0)</f>
        <v>0</v>
      </c>
      <c r="HY29" s="44">
        <f>IF(H29=7,85,0)</f>
        <v>0</v>
      </c>
      <c r="HZ29" s="44">
        <f>IF(H29=8,83,0)</f>
        <v>0</v>
      </c>
      <c r="IA29" s="44">
        <f>IF(H29=9,80,0)</f>
        <v>0</v>
      </c>
      <c r="IB29" s="44">
        <f>IF(H29=10,78,0)</f>
        <v>0</v>
      </c>
      <c r="IC29" s="44">
        <f>IF(H29=11,75,0)</f>
        <v>0</v>
      </c>
      <c r="ID29" s="44">
        <f>IF(H29=12,73,0)</f>
        <v>0</v>
      </c>
      <c r="IE29" s="44">
        <f>IF(H29=13,70,0)</f>
        <v>0</v>
      </c>
      <c r="IF29" s="44">
        <f>IF(H29=14,68,0)</f>
        <v>0</v>
      </c>
      <c r="IG29" s="44">
        <f>IF(H29=15,65,0)</f>
        <v>0</v>
      </c>
      <c r="IH29" s="44">
        <f>IF(H29=16,63,0)</f>
        <v>0</v>
      </c>
      <c r="II29" s="44">
        <f>IF(H29=17,60,0)</f>
        <v>0</v>
      </c>
      <c r="IJ29" s="44">
        <f>IF(H29=18,58,0)</f>
        <v>0</v>
      </c>
      <c r="IK29" s="44">
        <f>IF(H29=19,55,0)</f>
        <v>0</v>
      </c>
      <c r="IL29" s="44">
        <f>IF(H29=20,53,0)</f>
        <v>0</v>
      </c>
      <c r="IM29" s="44">
        <f>IF(H29&gt;20,0,0)</f>
        <v>0</v>
      </c>
      <c r="IN29" s="44">
        <f>IF(H29="сх",0,0)</f>
        <v>0</v>
      </c>
      <c r="IO29" s="44">
        <f>SUM(HS29:IN29)</f>
        <v>0</v>
      </c>
      <c r="IP29" s="42"/>
      <c r="IQ29" s="42"/>
      <c r="IR29" s="42"/>
      <c r="IS29" s="42"/>
      <c r="IT29" s="42"/>
      <c r="IU29" s="42"/>
      <c r="IV29" s="70"/>
      <c r="IW29" s="71"/>
    </row>
    <row r="30" spans="1:257" s="3" customFormat="1" ht="100.2" thickBot="1" x14ac:dyDescent="0.3">
      <c r="A30" s="59"/>
      <c r="E30" s="60"/>
      <c r="F30" s="46"/>
      <c r="G30" s="39">
        <f>AJ30</f>
        <v>0</v>
      </c>
      <c r="H30" s="47"/>
      <c r="I30" s="39">
        <f>BG30</f>
        <v>0</v>
      </c>
      <c r="J30" s="45">
        <f>SUM(G30+I30)</f>
        <v>0</v>
      </c>
      <c r="K30" s="41">
        <f>G30+I30</f>
        <v>0</v>
      </c>
      <c r="L30" s="42"/>
      <c r="M30" s="43"/>
      <c r="N30" s="42">
        <f>IF(F30=1,25,0)</f>
        <v>0</v>
      </c>
      <c r="O30" s="42">
        <f>IF(F30=2,22,0)</f>
        <v>0</v>
      </c>
      <c r="P30" s="42">
        <f>IF(F30=3,20,0)</f>
        <v>0</v>
      </c>
      <c r="Q30" s="42">
        <f>IF(F30=4,18,0)</f>
        <v>0</v>
      </c>
      <c r="R30" s="42">
        <f>IF(F30=5,16,0)</f>
        <v>0</v>
      </c>
      <c r="S30" s="42">
        <f>IF(F30=6,15,0)</f>
        <v>0</v>
      </c>
      <c r="T30" s="42">
        <f>IF(F30=7,14,0)</f>
        <v>0</v>
      </c>
      <c r="U30" s="42">
        <f>IF(F30=8,13,0)</f>
        <v>0</v>
      </c>
      <c r="V30" s="42">
        <f>IF(F30=9,12,0)</f>
        <v>0</v>
      </c>
      <c r="W30" s="42">
        <f>IF(F30=10,11,0)</f>
        <v>0</v>
      </c>
      <c r="X30" s="42">
        <f>IF(F30=11,10,0)</f>
        <v>0</v>
      </c>
      <c r="Y30" s="42">
        <f>IF(F30=12,9,0)</f>
        <v>0</v>
      </c>
      <c r="Z30" s="42">
        <f>IF(F30=13,8,0)</f>
        <v>0</v>
      </c>
      <c r="AA30" s="42">
        <f>IF(F30=14,7,0)</f>
        <v>0</v>
      </c>
      <c r="AB30" s="42">
        <f>IF(F30=15,6,0)</f>
        <v>0</v>
      </c>
      <c r="AC30" s="42">
        <f>IF(F30=16,5,0)</f>
        <v>0</v>
      </c>
      <c r="AD30" s="42">
        <f>IF(F30=17,4,0)</f>
        <v>0</v>
      </c>
      <c r="AE30" s="42">
        <f>IF(F30=18,3,0)</f>
        <v>0</v>
      </c>
      <c r="AF30" s="42">
        <f>IF(F30=19,2,0)</f>
        <v>0</v>
      </c>
      <c r="AG30" s="42">
        <f>IF(F30=20,1,0)</f>
        <v>0</v>
      </c>
      <c r="AH30" s="42">
        <f>IF(F30&gt;20,0,0)</f>
        <v>0</v>
      </c>
      <c r="AI30" s="42">
        <f>IF(F30="сх",0,0)</f>
        <v>0</v>
      </c>
      <c r="AJ30" s="42">
        <f>SUM(N30:AH30)</f>
        <v>0</v>
      </c>
      <c r="AK30" s="42">
        <f>IF(H30=1,25,0)</f>
        <v>0</v>
      </c>
      <c r="AL30" s="42">
        <f>IF(H30=2,22,0)</f>
        <v>0</v>
      </c>
      <c r="AM30" s="42">
        <f>IF(H30=3,20,0)</f>
        <v>0</v>
      </c>
      <c r="AN30" s="42">
        <f>IF(H30=4,18,0)</f>
        <v>0</v>
      </c>
      <c r="AO30" s="42">
        <f>IF(H30=5,16,0)</f>
        <v>0</v>
      </c>
      <c r="AP30" s="42">
        <f>IF(H30=6,15,0)</f>
        <v>0</v>
      </c>
      <c r="AQ30" s="42">
        <f>IF(H30=7,14,0)</f>
        <v>0</v>
      </c>
      <c r="AR30" s="42">
        <f>IF(H30=8,13,0)</f>
        <v>0</v>
      </c>
      <c r="AS30" s="42">
        <f>IF(H30=9,12,0)</f>
        <v>0</v>
      </c>
      <c r="AT30" s="42">
        <f>IF(H30=10,11,0)</f>
        <v>0</v>
      </c>
      <c r="AU30" s="42">
        <f>IF(H30=11,10,0)</f>
        <v>0</v>
      </c>
      <c r="AV30" s="42">
        <f>IF(H30=12,9,0)</f>
        <v>0</v>
      </c>
      <c r="AW30" s="42">
        <f>IF(H30=13,8,0)</f>
        <v>0</v>
      </c>
      <c r="AX30" s="42">
        <f>IF(H30=14,7,0)</f>
        <v>0</v>
      </c>
      <c r="AY30" s="42">
        <f>IF(H30=15,6,0)</f>
        <v>0</v>
      </c>
      <c r="AZ30" s="42">
        <f>IF(H30=16,5,0)</f>
        <v>0</v>
      </c>
      <c r="BA30" s="42">
        <f>IF(H30=17,4,0)</f>
        <v>0</v>
      </c>
      <c r="BB30" s="42">
        <f>IF(H30=18,3,0)</f>
        <v>0</v>
      </c>
      <c r="BC30" s="42">
        <f>IF(H30=19,2,0)</f>
        <v>0</v>
      </c>
      <c r="BD30" s="42">
        <f>IF(H30=20,1,0)</f>
        <v>0</v>
      </c>
      <c r="BE30" s="42">
        <f>IF(H30&gt;20,0,0)</f>
        <v>0</v>
      </c>
      <c r="BF30" s="42">
        <f>IF(H30="сх",0,0)</f>
        <v>0</v>
      </c>
      <c r="BG30" s="42">
        <f>SUM(AK30:BE30)</f>
        <v>0</v>
      </c>
      <c r="BH30" s="42">
        <f>IF(F30=1,45,0)</f>
        <v>0</v>
      </c>
      <c r="BI30" s="42">
        <f>IF(F30=2,42,0)</f>
        <v>0</v>
      </c>
      <c r="BJ30" s="42">
        <f>IF(F30=3,40,0)</f>
        <v>0</v>
      </c>
      <c r="BK30" s="42">
        <f>IF(F30=4,38,0)</f>
        <v>0</v>
      </c>
      <c r="BL30" s="42">
        <f>IF(F30=5,36,0)</f>
        <v>0</v>
      </c>
      <c r="BM30" s="42">
        <f>IF(F30=6,35,0)</f>
        <v>0</v>
      </c>
      <c r="BN30" s="42">
        <f>IF(F30=7,34,0)</f>
        <v>0</v>
      </c>
      <c r="BO30" s="42">
        <f>IF(F30=8,33,0)</f>
        <v>0</v>
      </c>
      <c r="BP30" s="42">
        <f>IF(F30=9,32,0)</f>
        <v>0</v>
      </c>
      <c r="BQ30" s="42">
        <f>IF(F30=10,31,0)</f>
        <v>0</v>
      </c>
      <c r="BR30" s="42">
        <f>IF(F30=11,30,0)</f>
        <v>0</v>
      </c>
      <c r="BS30" s="42">
        <f>IF(F30=12,29,0)</f>
        <v>0</v>
      </c>
      <c r="BT30" s="42">
        <f>IF(F30=13,28,0)</f>
        <v>0</v>
      </c>
      <c r="BU30" s="42">
        <f>IF(F30=14,27,0)</f>
        <v>0</v>
      </c>
      <c r="BV30" s="42">
        <f>IF(F30=15,26,0)</f>
        <v>0</v>
      </c>
      <c r="BW30" s="42">
        <f>IF(F30=16,25,0)</f>
        <v>0</v>
      </c>
      <c r="BX30" s="42">
        <f>IF(F30=17,24,0)</f>
        <v>0</v>
      </c>
      <c r="BY30" s="42">
        <f>IF(F30=18,23,0)</f>
        <v>0</v>
      </c>
      <c r="BZ30" s="42">
        <f>IF(F30=19,22,0)</f>
        <v>0</v>
      </c>
      <c r="CA30" s="42">
        <f>IF(F30=20,21,0)</f>
        <v>0</v>
      </c>
      <c r="CB30" s="42">
        <f>IF(F30=21,20,0)</f>
        <v>0</v>
      </c>
      <c r="CC30" s="42">
        <f>IF(F30=22,19,0)</f>
        <v>0</v>
      </c>
      <c r="CD30" s="42">
        <f>IF(F30=23,18,0)</f>
        <v>0</v>
      </c>
      <c r="CE30" s="42">
        <f>IF(F30=24,17,0)</f>
        <v>0</v>
      </c>
      <c r="CF30" s="42">
        <f>IF(F30=25,16,0)</f>
        <v>0</v>
      </c>
      <c r="CG30" s="42">
        <f>IF(F30=26,15,0)</f>
        <v>0</v>
      </c>
      <c r="CH30" s="42">
        <f>IF(F30=27,14,0)</f>
        <v>0</v>
      </c>
      <c r="CI30" s="42">
        <f>IF(F30=28,13,0)</f>
        <v>0</v>
      </c>
      <c r="CJ30" s="42">
        <f>IF(F30=29,12,0)</f>
        <v>0</v>
      </c>
      <c r="CK30" s="42">
        <f>IF(F30=30,11,0)</f>
        <v>0</v>
      </c>
      <c r="CL30" s="42">
        <f>IF(F30=31,10,0)</f>
        <v>0</v>
      </c>
      <c r="CM30" s="42">
        <f>IF(F30=32,9,0)</f>
        <v>0</v>
      </c>
      <c r="CN30" s="42">
        <f>IF(F30=33,8,0)</f>
        <v>0</v>
      </c>
      <c r="CO30" s="42">
        <f>IF(F30=34,7,0)</f>
        <v>0</v>
      </c>
      <c r="CP30" s="42">
        <f>IF(F30=35,6,0)</f>
        <v>0</v>
      </c>
      <c r="CQ30" s="42">
        <f>IF(F30=36,5,0)</f>
        <v>0</v>
      </c>
      <c r="CR30" s="42">
        <f>IF(F30=37,4,0)</f>
        <v>0</v>
      </c>
      <c r="CS30" s="42">
        <f>IF(F30=38,3,0)</f>
        <v>0</v>
      </c>
      <c r="CT30" s="42">
        <f>IF(F30=39,2,0)</f>
        <v>0</v>
      </c>
      <c r="CU30" s="42">
        <f>IF(F30=40,1,0)</f>
        <v>0</v>
      </c>
      <c r="CV30" s="42">
        <f>IF(F30&gt;20,0,0)</f>
        <v>0</v>
      </c>
      <c r="CW30" s="42">
        <f>IF(F30="сх",0,0)</f>
        <v>0</v>
      </c>
      <c r="CX30" s="42">
        <f>SUM(BH30:CW30)</f>
        <v>0</v>
      </c>
      <c r="CY30" s="42">
        <f>IF(H30=1,45,0)</f>
        <v>0</v>
      </c>
      <c r="CZ30" s="42">
        <f>IF(H30=2,42,0)</f>
        <v>0</v>
      </c>
      <c r="DA30" s="42">
        <f>IF(H30=3,40,0)</f>
        <v>0</v>
      </c>
      <c r="DB30" s="42">
        <f>IF(H30=4,38,0)</f>
        <v>0</v>
      </c>
      <c r="DC30" s="42">
        <f>IF(H30=5,36,0)</f>
        <v>0</v>
      </c>
      <c r="DD30" s="42">
        <f>IF(H30=6,35,0)</f>
        <v>0</v>
      </c>
      <c r="DE30" s="42">
        <f>IF(H30=7,34,0)</f>
        <v>0</v>
      </c>
      <c r="DF30" s="42">
        <f>IF(H30=8,33,0)</f>
        <v>0</v>
      </c>
      <c r="DG30" s="42">
        <f>IF(H30=9,32,0)</f>
        <v>0</v>
      </c>
      <c r="DH30" s="42">
        <f>IF(H30=10,31,0)</f>
        <v>0</v>
      </c>
      <c r="DI30" s="42">
        <f>IF(H30=11,30,0)</f>
        <v>0</v>
      </c>
      <c r="DJ30" s="42">
        <f>IF(H30=12,29,0)</f>
        <v>0</v>
      </c>
      <c r="DK30" s="42">
        <f>IF(H30=13,28,0)</f>
        <v>0</v>
      </c>
      <c r="DL30" s="42">
        <f>IF(H30=14,27,0)</f>
        <v>0</v>
      </c>
      <c r="DM30" s="42">
        <f>IF(H30=15,26,0)</f>
        <v>0</v>
      </c>
      <c r="DN30" s="42">
        <f>IF(H30=16,25,0)</f>
        <v>0</v>
      </c>
      <c r="DO30" s="42">
        <f>IF(H30=17,24,0)</f>
        <v>0</v>
      </c>
      <c r="DP30" s="42">
        <f>IF(H30=18,23,0)</f>
        <v>0</v>
      </c>
      <c r="DQ30" s="42">
        <f>IF(H30=19,22,0)</f>
        <v>0</v>
      </c>
      <c r="DR30" s="42">
        <f>IF(H30=20,21,0)</f>
        <v>0</v>
      </c>
      <c r="DS30" s="42">
        <f>IF(H30=21,20,0)</f>
        <v>0</v>
      </c>
      <c r="DT30" s="42">
        <f>IF(H30=22,19,0)</f>
        <v>0</v>
      </c>
      <c r="DU30" s="42">
        <f>IF(H30=23,18,0)</f>
        <v>0</v>
      </c>
      <c r="DV30" s="42">
        <f>IF(H30=24,17,0)</f>
        <v>0</v>
      </c>
      <c r="DW30" s="42">
        <f>IF(H30=25,16,0)</f>
        <v>0</v>
      </c>
      <c r="DX30" s="42">
        <f>IF(H30=26,15,0)</f>
        <v>0</v>
      </c>
      <c r="DY30" s="42">
        <f>IF(H30=27,14,0)</f>
        <v>0</v>
      </c>
      <c r="DZ30" s="42">
        <f>IF(H30=28,13,0)</f>
        <v>0</v>
      </c>
      <c r="EA30" s="42">
        <f>IF(H30=29,12,0)</f>
        <v>0</v>
      </c>
      <c r="EB30" s="42">
        <f>IF(H30=30,11,0)</f>
        <v>0</v>
      </c>
      <c r="EC30" s="42">
        <f>IF(H30=31,10,0)</f>
        <v>0</v>
      </c>
      <c r="ED30" s="42">
        <f>IF(H30=32,9,0)</f>
        <v>0</v>
      </c>
      <c r="EE30" s="42">
        <f>IF(H30=33,8,0)</f>
        <v>0</v>
      </c>
      <c r="EF30" s="42">
        <f>IF(H30=34,7,0)</f>
        <v>0</v>
      </c>
      <c r="EG30" s="42">
        <f>IF(H30=35,6,0)</f>
        <v>0</v>
      </c>
      <c r="EH30" s="42">
        <f>IF(H30=36,5,0)</f>
        <v>0</v>
      </c>
      <c r="EI30" s="42">
        <f>IF(H30=37,4,0)</f>
        <v>0</v>
      </c>
      <c r="EJ30" s="42">
        <f>IF(H30=38,3,0)</f>
        <v>0</v>
      </c>
      <c r="EK30" s="42">
        <f>IF(H30=39,2,0)</f>
        <v>0</v>
      </c>
      <c r="EL30" s="42">
        <f>IF(H30=40,1,0)</f>
        <v>0</v>
      </c>
      <c r="EM30" s="42">
        <f>IF(H30&gt;20,0,0)</f>
        <v>0</v>
      </c>
      <c r="EN30" s="42">
        <f>IF(H30="сх",0,0)</f>
        <v>0</v>
      </c>
      <c r="EO30" s="42">
        <f>SUM(CY30:EN30)</f>
        <v>0</v>
      </c>
      <c r="EP30" s="42"/>
      <c r="EQ30" s="42" t="str">
        <f>IF(F30="сх","ноль",IF(F30&gt;0,F30,"Ноль"))</f>
        <v>Ноль</v>
      </c>
      <c r="ER30" s="42" t="str">
        <f>IF(H30="сх","ноль",IF(H30&gt;0,H30,"Ноль"))</f>
        <v>Ноль</v>
      </c>
      <c r="ES30" s="42"/>
      <c r="ET30" s="42">
        <f>MIN(EQ30,ER30)</f>
        <v>0</v>
      </c>
      <c r="EU30" s="42" t="e">
        <f>IF(J30=#REF!,IF(H30&lt;#REF!,#REF!,EY30),#REF!)</f>
        <v>#REF!</v>
      </c>
      <c r="EV30" s="42" t="e">
        <f>IF(J30=#REF!,IF(H30&lt;#REF!,0,1))</f>
        <v>#REF!</v>
      </c>
      <c r="EW30" s="42" t="e">
        <f>IF(AND(ET30&gt;=21,ET30&lt;&gt;0),ET30,IF(J30&lt;#REF!,"СТОП",EU30+EV30))</f>
        <v>#REF!</v>
      </c>
      <c r="EX30" s="42"/>
      <c r="EY30" s="42">
        <v>15</v>
      </c>
      <c r="EZ30" s="42">
        <v>16</v>
      </c>
      <c r="FA30" s="42"/>
      <c r="FB30" s="44">
        <f>IF(F30=1,25,0)</f>
        <v>0</v>
      </c>
      <c r="FC30" s="44">
        <f>IF(F30=2,22,0)</f>
        <v>0</v>
      </c>
      <c r="FD30" s="44">
        <f>IF(F30=3,20,0)</f>
        <v>0</v>
      </c>
      <c r="FE30" s="44">
        <f>IF(F30=4,18,0)</f>
        <v>0</v>
      </c>
      <c r="FF30" s="44">
        <f>IF(F30=5,16,0)</f>
        <v>0</v>
      </c>
      <c r="FG30" s="44">
        <f>IF(F30=6,15,0)</f>
        <v>0</v>
      </c>
      <c r="FH30" s="44">
        <f>IF(F30=7,14,0)</f>
        <v>0</v>
      </c>
      <c r="FI30" s="44">
        <f>IF(F30=8,13,0)</f>
        <v>0</v>
      </c>
      <c r="FJ30" s="44">
        <f>IF(F30=9,12,0)</f>
        <v>0</v>
      </c>
      <c r="FK30" s="44">
        <f>IF(F30=10,11,0)</f>
        <v>0</v>
      </c>
      <c r="FL30" s="44">
        <f>IF(F30=11,10,0)</f>
        <v>0</v>
      </c>
      <c r="FM30" s="44">
        <f>IF(F30=12,9,0)</f>
        <v>0</v>
      </c>
      <c r="FN30" s="44">
        <f>IF(F30=13,8,0)</f>
        <v>0</v>
      </c>
      <c r="FO30" s="44">
        <f>IF(F30=14,7,0)</f>
        <v>0</v>
      </c>
      <c r="FP30" s="44">
        <f>IF(F30=15,6,0)</f>
        <v>0</v>
      </c>
      <c r="FQ30" s="44">
        <f>IF(F30=16,5,0)</f>
        <v>0</v>
      </c>
      <c r="FR30" s="44">
        <f>IF(F30=17,4,0)</f>
        <v>0</v>
      </c>
      <c r="FS30" s="44">
        <f>IF(F30=18,3,0)</f>
        <v>0</v>
      </c>
      <c r="FT30" s="44">
        <f>IF(F30=19,2,0)</f>
        <v>0</v>
      </c>
      <c r="FU30" s="44">
        <f>IF(F30=20,1,0)</f>
        <v>0</v>
      </c>
      <c r="FV30" s="44">
        <f>IF(F30&gt;20,0,0)</f>
        <v>0</v>
      </c>
      <c r="FW30" s="44">
        <f>IF(F30="сх",0,0)</f>
        <v>0</v>
      </c>
      <c r="FX30" s="44">
        <f>SUM(FB30:FW30)</f>
        <v>0</v>
      </c>
      <c r="FY30" s="44">
        <f>IF(H30=1,25,0)</f>
        <v>0</v>
      </c>
      <c r="FZ30" s="44">
        <f>IF(H30=2,22,0)</f>
        <v>0</v>
      </c>
      <c r="GA30" s="44">
        <f>IF(H30=3,20,0)</f>
        <v>0</v>
      </c>
      <c r="GB30" s="44">
        <f>IF(H30=4,18,0)</f>
        <v>0</v>
      </c>
      <c r="GC30" s="44">
        <f>IF(H30=5,16,0)</f>
        <v>0</v>
      </c>
      <c r="GD30" s="44">
        <f>IF(H30=6,15,0)</f>
        <v>0</v>
      </c>
      <c r="GE30" s="44">
        <f>IF(H30=7,14,0)</f>
        <v>0</v>
      </c>
      <c r="GF30" s="44">
        <f>IF(H30=8,13,0)</f>
        <v>0</v>
      </c>
      <c r="GG30" s="44">
        <f>IF(H30=9,12,0)</f>
        <v>0</v>
      </c>
      <c r="GH30" s="44">
        <f>IF(H30=10,11,0)</f>
        <v>0</v>
      </c>
      <c r="GI30" s="44">
        <f>IF(H30=11,10,0)</f>
        <v>0</v>
      </c>
      <c r="GJ30" s="44">
        <f>IF(H30=12,9,0)</f>
        <v>0</v>
      </c>
      <c r="GK30" s="44">
        <f>IF(H30=13,8,0)</f>
        <v>0</v>
      </c>
      <c r="GL30" s="44">
        <f>IF(H30=14,7,0)</f>
        <v>0</v>
      </c>
      <c r="GM30" s="44">
        <f>IF(H30=15,6,0)</f>
        <v>0</v>
      </c>
      <c r="GN30" s="44">
        <f>IF(H30=16,5,0)</f>
        <v>0</v>
      </c>
      <c r="GO30" s="44">
        <f>IF(H30=17,4,0)</f>
        <v>0</v>
      </c>
      <c r="GP30" s="44">
        <f>IF(H30=18,3,0)</f>
        <v>0</v>
      </c>
      <c r="GQ30" s="44">
        <f>IF(H30=19,2,0)</f>
        <v>0</v>
      </c>
      <c r="GR30" s="44">
        <f>IF(H30=20,1,0)</f>
        <v>0</v>
      </c>
      <c r="GS30" s="44">
        <f>IF(H30&gt;20,0,0)</f>
        <v>0</v>
      </c>
      <c r="GT30" s="44">
        <f>IF(H30="сх",0,0)</f>
        <v>0</v>
      </c>
      <c r="GU30" s="44">
        <f>SUM(FY30:GT30)</f>
        <v>0</v>
      </c>
      <c r="GV30" s="44">
        <f>IF(F30=1,100,0)</f>
        <v>0</v>
      </c>
      <c r="GW30" s="44">
        <f>IF(F30=2,98,0)</f>
        <v>0</v>
      </c>
      <c r="GX30" s="44">
        <f>IF(F30=3,95,0)</f>
        <v>0</v>
      </c>
      <c r="GY30" s="44">
        <f>IF(F30=4,93,0)</f>
        <v>0</v>
      </c>
      <c r="GZ30" s="44">
        <f>IF(F30=5,90,0)</f>
        <v>0</v>
      </c>
      <c r="HA30" s="44">
        <f>IF(F30=6,88,0)</f>
        <v>0</v>
      </c>
      <c r="HB30" s="44">
        <f>IF(F30=7,85,0)</f>
        <v>0</v>
      </c>
      <c r="HC30" s="44">
        <f>IF(F30=8,83,0)</f>
        <v>0</v>
      </c>
      <c r="HD30" s="44">
        <f>IF(F30=9,80,0)</f>
        <v>0</v>
      </c>
      <c r="HE30" s="44">
        <f>IF(F30=10,78,0)</f>
        <v>0</v>
      </c>
      <c r="HF30" s="44">
        <f>IF(F30=11,75,0)</f>
        <v>0</v>
      </c>
      <c r="HG30" s="44">
        <f>IF(F30=12,73,0)</f>
        <v>0</v>
      </c>
      <c r="HH30" s="44">
        <f>IF(F30=13,70,0)</f>
        <v>0</v>
      </c>
      <c r="HI30" s="44">
        <f>IF(F30=14,68,0)</f>
        <v>0</v>
      </c>
      <c r="HJ30" s="44">
        <f>IF(F30=15,65,0)</f>
        <v>0</v>
      </c>
      <c r="HK30" s="44">
        <f>IF(F30=16,63,0)</f>
        <v>0</v>
      </c>
      <c r="HL30" s="44">
        <f>IF(F30=17,60,0)</f>
        <v>0</v>
      </c>
      <c r="HM30" s="44">
        <f>IF(F30=18,58,0)</f>
        <v>0</v>
      </c>
      <c r="HN30" s="44">
        <f>IF(F30=19,55,0)</f>
        <v>0</v>
      </c>
      <c r="HO30" s="44">
        <f>IF(F30=20,53,0)</f>
        <v>0</v>
      </c>
      <c r="HP30" s="44">
        <f>IF(F30&gt;20,0,0)</f>
        <v>0</v>
      </c>
      <c r="HQ30" s="44">
        <f>IF(F30="сх",0,0)</f>
        <v>0</v>
      </c>
      <c r="HR30" s="44">
        <f>SUM(GV30:HQ30)</f>
        <v>0</v>
      </c>
      <c r="HS30" s="44">
        <f>IF(H30=1,100,0)</f>
        <v>0</v>
      </c>
      <c r="HT30" s="44">
        <f>IF(H30=2,98,0)</f>
        <v>0</v>
      </c>
      <c r="HU30" s="44">
        <f>IF(H30=3,95,0)</f>
        <v>0</v>
      </c>
      <c r="HV30" s="44">
        <f>IF(H30=4,93,0)</f>
        <v>0</v>
      </c>
      <c r="HW30" s="44">
        <f>IF(H30=5,90,0)</f>
        <v>0</v>
      </c>
      <c r="HX30" s="44">
        <f>IF(H30=6,88,0)</f>
        <v>0</v>
      </c>
      <c r="HY30" s="44">
        <f>IF(H30=7,85,0)</f>
        <v>0</v>
      </c>
      <c r="HZ30" s="44">
        <f>IF(H30=8,83,0)</f>
        <v>0</v>
      </c>
      <c r="IA30" s="44">
        <f>IF(H30=9,80,0)</f>
        <v>0</v>
      </c>
      <c r="IB30" s="44">
        <f>IF(H30=10,78,0)</f>
        <v>0</v>
      </c>
      <c r="IC30" s="44">
        <f>IF(H30=11,75,0)</f>
        <v>0</v>
      </c>
      <c r="ID30" s="44">
        <f>IF(H30=12,73,0)</f>
        <v>0</v>
      </c>
      <c r="IE30" s="44">
        <f>IF(H30=13,70,0)</f>
        <v>0</v>
      </c>
      <c r="IF30" s="44">
        <f>IF(H30=14,68,0)</f>
        <v>0</v>
      </c>
      <c r="IG30" s="44">
        <f>IF(H30=15,65,0)</f>
        <v>0</v>
      </c>
      <c r="IH30" s="44">
        <f>IF(H30=16,63,0)</f>
        <v>0</v>
      </c>
      <c r="II30" s="44">
        <f>IF(H30=17,60,0)</f>
        <v>0</v>
      </c>
      <c r="IJ30" s="44">
        <f>IF(H30=18,58,0)</f>
        <v>0</v>
      </c>
      <c r="IK30" s="44">
        <f>IF(H30=19,55,0)</f>
        <v>0</v>
      </c>
      <c r="IL30" s="44">
        <f>IF(H30=20,53,0)</f>
        <v>0</v>
      </c>
      <c r="IM30" s="44">
        <f>IF(H30&gt;20,0,0)</f>
        <v>0</v>
      </c>
      <c r="IN30" s="44">
        <f>IF(H30="сх",0,0)</f>
        <v>0</v>
      </c>
      <c r="IO30" s="44">
        <f>SUM(HS30:IN30)</f>
        <v>0</v>
      </c>
      <c r="IP30" s="42"/>
      <c r="IQ30" s="42"/>
      <c r="IR30" s="42"/>
      <c r="IS30" s="42"/>
      <c r="IT30" s="42"/>
      <c r="IU30" s="42"/>
      <c r="IV30" s="70"/>
      <c r="IW30" s="71"/>
    </row>
    <row r="31" spans="1:257" s="3" customFormat="1" ht="115.2" thickBot="1" x14ac:dyDescent="2">
      <c r="A31" s="59"/>
      <c r="B31" s="88"/>
      <c r="C31" s="86"/>
      <c r="D31" s="73"/>
      <c r="E31" s="60"/>
      <c r="F31" s="46"/>
      <c r="G31" s="39">
        <f>AJ31</f>
        <v>0</v>
      </c>
      <c r="H31" s="47"/>
      <c r="I31" s="39">
        <f>BG31</f>
        <v>0</v>
      </c>
      <c r="J31" s="45">
        <f>SUM(G31+I31)</f>
        <v>0</v>
      </c>
      <c r="K31" s="41">
        <f>G31+I31</f>
        <v>0</v>
      </c>
      <c r="L31" s="42"/>
      <c r="M31" s="43"/>
      <c r="N31" s="42">
        <f>IF(F31=1,25,0)</f>
        <v>0</v>
      </c>
      <c r="O31" s="42">
        <f>IF(F31=2,22,0)</f>
        <v>0</v>
      </c>
      <c r="P31" s="42">
        <f>IF(F31=3,20,0)</f>
        <v>0</v>
      </c>
      <c r="Q31" s="42">
        <f>IF(F31=4,18,0)</f>
        <v>0</v>
      </c>
      <c r="R31" s="42">
        <f>IF(F31=5,16,0)</f>
        <v>0</v>
      </c>
      <c r="S31" s="42">
        <f>IF(F31=6,15,0)</f>
        <v>0</v>
      </c>
      <c r="T31" s="42">
        <f>IF(F31=7,14,0)</f>
        <v>0</v>
      </c>
      <c r="U31" s="42">
        <f>IF(F31=8,13,0)</f>
        <v>0</v>
      </c>
      <c r="V31" s="42">
        <f>IF(F31=9,12,0)</f>
        <v>0</v>
      </c>
      <c r="W31" s="42">
        <f>IF(F31=10,11,0)</f>
        <v>0</v>
      </c>
      <c r="X31" s="42">
        <f>IF(F31=11,10,0)</f>
        <v>0</v>
      </c>
      <c r="Y31" s="42">
        <f>IF(F31=12,9,0)</f>
        <v>0</v>
      </c>
      <c r="Z31" s="42">
        <f>IF(F31=13,8,0)</f>
        <v>0</v>
      </c>
      <c r="AA31" s="42">
        <f>IF(F31=14,7,0)</f>
        <v>0</v>
      </c>
      <c r="AB31" s="42">
        <f>IF(F31=15,6,0)</f>
        <v>0</v>
      </c>
      <c r="AC31" s="42">
        <f>IF(F31=16,5,0)</f>
        <v>0</v>
      </c>
      <c r="AD31" s="42">
        <f>IF(F31=17,4,0)</f>
        <v>0</v>
      </c>
      <c r="AE31" s="42">
        <f>IF(F31=18,3,0)</f>
        <v>0</v>
      </c>
      <c r="AF31" s="42">
        <f>IF(F31=19,2,0)</f>
        <v>0</v>
      </c>
      <c r="AG31" s="42">
        <f>IF(F31=20,1,0)</f>
        <v>0</v>
      </c>
      <c r="AH31" s="42">
        <f>IF(F31&gt;20,0,0)</f>
        <v>0</v>
      </c>
      <c r="AI31" s="42">
        <f>IF(F31="сх",0,0)</f>
        <v>0</v>
      </c>
      <c r="AJ31" s="42">
        <f>SUM(N31:AH31)</f>
        <v>0</v>
      </c>
      <c r="AK31" s="42">
        <f>IF(H31=1,25,0)</f>
        <v>0</v>
      </c>
      <c r="AL31" s="42">
        <f>IF(H31=2,22,0)</f>
        <v>0</v>
      </c>
      <c r="AM31" s="42">
        <f>IF(H31=3,20,0)</f>
        <v>0</v>
      </c>
      <c r="AN31" s="42">
        <f>IF(H31=4,18,0)</f>
        <v>0</v>
      </c>
      <c r="AO31" s="42">
        <f>IF(H31=5,16,0)</f>
        <v>0</v>
      </c>
      <c r="AP31" s="42">
        <f>IF(H31=6,15,0)</f>
        <v>0</v>
      </c>
      <c r="AQ31" s="42">
        <f>IF(H31=7,14,0)</f>
        <v>0</v>
      </c>
      <c r="AR31" s="42">
        <f>IF(H31=8,13,0)</f>
        <v>0</v>
      </c>
      <c r="AS31" s="42">
        <f>IF(H31=9,12,0)</f>
        <v>0</v>
      </c>
      <c r="AT31" s="42">
        <f>IF(H31=10,11,0)</f>
        <v>0</v>
      </c>
      <c r="AU31" s="42">
        <f>IF(H31=11,10,0)</f>
        <v>0</v>
      </c>
      <c r="AV31" s="42">
        <f>IF(H31=12,9,0)</f>
        <v>0</v>
      </c>
      <c r="AW31" s="42">
        <f>IF(H31=13,8,0)</f>
        <v>0</v>
      </c>
      <c r="AX31" s="42">
        <f>IF(H31=14,7,0)</f>
        <v>0</v>
      </c>
      <c r="AY31" s="42">
        <f>IF(H31=15,6,0)</f>
        <v>0</v>
      </c>
      <c r="AZ31" s="42">
        <f>IF(H31=16,5,0)</f>
        <v>0</v>
      </c>
      <c r="BA31" s="42">
        <f>IF(H31=17,4,0)</f>
        <v>0</v>
      </c>
      <c r="BB31" s="42">
        <f>IF(H31=18,3,0)</f>
        <v>0</v>
      </c>
      <c r="BC31" s="42">
        <f>IF(H31=19,2,0)</f>
        <v>0</v>
      </c>
      <c r="BD31" s="42">
        <f>IF(H31=20,1,0)</f>
        <v>0</v>
      </c>
      <c r="BE31" s="42">
        <f>IF(H31&gt;20,0,0)</f>
        <v>0</v>
      </c>
      <c r="BF31" s="42">
        <f>IF(H31="сх",0,0)</f>
        <v>0</v>
      </c>
      <c r="BG31" s="42">
        <f>SUM(AK31:BE31)</f>
        <v>0</v>
      </c>
      <c r="BH31" s="42">
        <f>IF(F31=1,45,0)</f>
        <v>0</v>
      </c>
      <c r="BI31" s="42">
        <f>IF(F31=2,42,0)</f>
        <v>0</v>
      </c>
      <c r="BJ31" s="42">
        <f>IF(F31=3,40,0)</f>
        <v>0</v>
      </c>
      <c r="BK31" s="42">
        <f>IF(F31=4,38,0)</f>
        <v>0</v>
      </c>
      <c r="BL31" s="42">
        <f>IF(F31=5,36,0)</f>
        <v>0</v>
      </c>
      <c r="BM31" s="42">
        <f>IF(F31=6,35,0)</f>
        <v>0</v>
      </c>
      <c r="BN31" s="42">
        <f>IF(F31=7,34,0)</f>
        <v>0</v>
      </c>
      <c r="BO31" s="42">
        <f>IF(F31=8,33,0)</f>
        <v>0</v>
      </c>
      <c r="BP31" s="42">
        <f>IF(F31=9,32,0)</f>
        <v>0</v>
      </c>
      <c r="BQ31" s="42">
        <f>IF(F31=10,31,0)</f>
        <v>0</v>
      </c>
      <c r="BR31" s="42">
        <f>IF(F31=11,30,0)</f>
        <v>0</v>
      </c>
      <c r="BS31" s="42">
        <f>IF(F31=12,29,0)</f>
        <v>0</v>
      </c>
      <c r="BT31" s="42">
        <f>IF(F31=13,28,0)</f>
        <v>0</v>
      </c>
      <c r="BU31" s="42">
        <f>IF(F31=14,27,0)</f>
        <v>0</v>
      </c>
      <c r="BV31" s="42">
        <f>IF(F31=15,26,0)</f>
        <v>0</v>
      </c>
      <c r="BW31" s="42">
        <f>IF(F31=16,25,0)</f>
        <v>0</v>
      </c>
      <c r="BX31" s="42">
        <f>IF(F31=17,24,0)</f>
        <v>0</v>
      </c>
      <c r="BY31" s="42">
        <f>IF(F31=18,23,0)</f>
        <v>0</v>
      </c>
      <c r="BZ31" s="42">
        <f>IF(F31=19,22,0)</f>
        <v>0</v>
      </c>
      <c r="CA31" s="42">
        <f>IF(F31=20,21,0)</f>
        <v>0</v>
      </c>
      <c r="CB31" s="42">
        <f>IF(F31=21,20,0)</f>
        <v>0</v>
      </c>
      <c r="CC31" s="42">
        <f>IF(F31=22,19,0)</f>
        <v>0</v>
      </c>
      <c r="CD31" s="42">
        <f>IF(F31=23,18,0)</f>
        <v>0</v>
      </c>
      <c r="CE31" s="42">
        <f>IF(F31=24,17,0)</f>
        <v>0</v>
      </c>
      <c r="CF31" s="42">
        <f>IF(F31=25,16,0)</f>
        <v>0</v>
      </c>
      <c r="CG31" s="42">
        <f>IF(F31=26,15,0)</f>
        <v>0</v>
      </c>
      <c r="CH31" s="42">
        <f>IF(F31=27,14,0)</f>
        <v>0</v>
      </c>
      <c r="CI31" s="42">
        <f>IF(F31=28,13,0)</f>
        <v>0</v>
      </c>
      <c r="CJ31" s="42">
        <f>IF(F31=29,12,0)</f>
        <v>0</v>
      </c>
      <c r="CK31" s="42">
        <f>IF(F31=30,11,0)</f>
        <v>0</v>
      </c>
      <c r="CL31" s="42">
        <f>IF(F31=31,10,0)</f>
        <v>0</v>
      </c>
      <c r="CM31" s="42">
        <f>IF(F31=32,9,0)</f>
        <v>0</v>
      </c>
      <c r="CN31" s="42">
        <f>IF(F31=33,8,0)</f>
        <v>0</v>
      </c>
      <c r="CO31" s="42">
        <f>IF(F31=34,7,0)</f>
        <v>0</v>
      </c>
      <c r="CP31" s="42">
        <f>IF(F31=35,6,0)</f>
        <v>0</v>
      </c>
      <c r="CQ31" s="42">
        <f>IF(F31=36,5,0)</f>
        <v>0</v>
      </c>
      <c r="CR31" s="42">
        <f>IF(F31=37,4,0)</f>
        <v>0</v>
      </c>
      <c r="CS31" s="42">
        <f>IF(F31=38,3,0)</f>
        <v>0</v>
      </c>
      <c r="CT31" s="42">
        <f>IF(F31=39,2,0)</f>
        <v>0</v>
      </c>
      <c r="CU31" s="42">
        <f>IF(F31=40,1,0)</f>
        <v>0</v>
      </c>
      <c r="CV31" s="42">
        <f>IF(F31&gt;20,0,0)</f>
        <v>0</v>
      </c>
      <c r="CW31" s="42">
        <f>IF(F31="сх",0,0)</f>
        <v>0</v>
      </c>
      <c r="CX31" s="42">
        <f>SUM(BH31:CW31)</f>
        <v>0</v>
      </c>
      <c r="CY31" s="42">
        <f>IF(H31=1,45,0)</f>
        <v>0</v>
      </c>
      <c r="CZ31" s="42">
        <f>IF(H31=2,42,0)</f>
        <v>0</v>
      </c>
      <c r="DA31" s="42">
        <f>IF(H31=3,40,0)</f>
        <v>0</v>
      </c>
      <c r="DB31" s="42">
        <f>IF(H31=4,38,0)</f>
        <v>0</v>
      </c>
      <c r="DC31" s="42">
        <f>IF(H31=5,36,0)</f>
        <v>0</v>
      </c>
      <c r="DD31" s="42">
        <f>IF(H31=6,35,0)</f>
        <v>0</v>
      </c>
      <c r="DE31" s="42">
        <f>IF(H31=7,34,0)</f>
        <v>0</v>
      </c>
      <c r="DF31" s="42">
        <f>IF(H31=8,33,0)</f>
        <v>0</v>
      </c>
      <c r="DG31" s="42">
        <f>IF(H31=9,32,0)</f>
        <v>0</v>
      </c>
      <c r="DH31" s="42">
        <f>IF(H31=10,31,0)</f>
        <v>0</v>
      </c>
      <c r="DI31" s="42">
        <f>IF(H31=11,30,0)</f>
        <v>0</v>
      </c>
      <c r="DJ31" s="42">
        <f>IF(H31=12,29,0)</f>
        <v>0</v>
      </c>
      <c r="DK31" s="42">
        <f>IF(H31=13,28,0)</f>
        <v>0</v>
      </c>
      <c r="DL31" s="42">
        <f>IF(H31=14,27,0)</f>
        <v>0</v>
      </c>
      <c r="DM31" s="42">
        <f>IF(H31=15,26,0)</f>
        <v>0</v>
      </c>
      <c r="DN31" s="42">
        <f>IF(H31=16,25,0)</f>
        <v>0</v>
      </c>
      <c r="DO31" s="42">
        <f>IF(H31=17,24,0)</f>
        <v>0</v>
      </c>
      <c r="DP31" s="42">
        <f>IF(H31=18,23,0)</f>
        <v>0</v>
      </c>
      <c r="DQ31" s="42">
        <f>IF(H31=19,22,0)</f>
        <v>0</v>
      </c>
      <c r="DR31" s="42">
        <f>IF(H31=20,21,0)</f>
        <v>0</v>
      </c>
      <c r="DS31" s="42">
        <f>IF(H31=21,20,0)</f>
        <v>0</v>
      </c>
      <c r="DT31" s="42">
        <f>IF(H31=22,19,0)</f>
        <v>0</v>
      </c>
      <c r="DU31" s="42">
        <f>IF(H31=23,18,0)</f>
        <v>0</v>
      </c>
      <c r="DV31" s="42">
        <f>IF(H31=24,17,0)</f>
        <v>0</v>
      </c>
      <c r="DW31" s="42">
        <f>IF(H31=25,16,0)</f>
        <v>0</v>
      </c>
      <c r="DX31" s="42">
        <f>IF(H31=26,15,0)</f>
        <v>0</v>
      </c>
      <c r="DY31" s="42">
        <f>IF(H31=27,14,0)</f>
        <v>0</v>
      </c>
      <c r="DZ31" s="42">
        <f>IF(H31=28,13,0)</f>
        <v>0</v>
      </c>
      <c r="EA31" s="42">
        <f>IF(H31=29,12,0)</f>
        <v>0</v>
      </c>
      <c r="EB31" s="42">
        <f>IF(H31=30,11,0)</f>
        <v>0</v>
      </c>
      <c r="EC31" s="42">
        <f>IF(H31=31,10,0)</f>
        <v>0</v>
      </c>
      <c r="ED31" s="42">
        <f>IF(H31=32,9,0)</f>
        <v>0</v>
      </c>
      <c r="EE31" s="42">
        <f>IF(H31=33,8,0)</f>
        <v>0</v>
      </c>
      <c r="EF31" s="42">
        <f>IF(H31=34,7,0)</f>
        <v>0</v>
      </c>
      <c r="EG31" s="42">
        <f>IF(H31=35,6,0)</f>
        <v>0</v>
      </c>
      <c r="EH31" s="42">
        <f>IF(H31=36,5,0)</f>
        <v>0</v>
      </c>
      <c r="EI31" s="42">
        <f>IF(H31=37,4,0)</f>
        <v>0</v>
      </c>
      <c r="EJ31" s="42">
        <f>IF(H31=38,3,0)</f>
        <v>0</v>
      </c>
      <c r="EK31" s="42">
        <f>IF(H31=39,2,0)</f>
        <v>0</v>
      </c>
      <c r="EL31" s="42">
        <f>IF(H31=40,1,0)</f>
        <v>0</v>
      </c>
      <c r="EM31" s="42">
        <f>IF(H31&gt;20,0,0)</f>
        <v>0</v>
      </c>
      <c r="EN31" s="42">
        <f>IF(H31="сх",0,0)</f>
        <v>0</v>
      </c>
      <c r="EO31" s="42">
        <f>SUM(CY31:EN31)</f>
        <v>0</v>
      </c>
      <c r="EP31" s="42"/>
      <c r="EQ31" s="42" t="str">
        <f>IF(F31="сх","ноль",IF(F31&gt;0,F31,"Ноль"))</f>
        <v>Ноль</v>
      </c>
      <c r="ER31" s="42" t="str">
        <f>IF(H31="сх","ноль",IF(H31&gt;0,H31,"Ноль"))</f>
        <v>Ноль</v>
      </c>
      <c r="ES31" s="42"/>
      <c r="ET31" s="42">
        <f>MIN(EQ31,ER31)</f>
        <v>0</v>
      </c>
      <c r="EU31" s="42" t="e">
        <f>IF(J31=#REF!,IF(H31&lt;#REF!,#REF!,EY31),#REF!)</f>
        <v>#REF!</v>
      </c>
      <c r="EV31" s="42" t="e">
        <f>IF(J31=#REF!,IF(H31&lt;#REF!,0,1))</f>
        <v>#REF!</v>
      </c>
      <c r="EW31" s="42" t="e">
        <f>IF(AND(ET31&gt;=21,ET31&lt;&gt;0),ET31,IF(J31&lt;#REF!,"СТОП",EU31+EV31))</f>
        <v>#REF!</v>
      </c>
      <c r="EX31" s="42"/>
      <c r="EY31" s="42">
        <v>5</v>
      </c>
      <c r="EZ31" s="42">
        <v>6</v>
      </c>
      <c r="FA31" s="42"/>
      <c r="FB31" s="44">
        <f>IF(F31=1,25,0)</f>
        <v>0</v>
      </c>
      <c r="FC31" s="44">
        <f>IF(F31=2,22,0)</f>
        <v>0</v>
      </c>
      <c r="FD31" s="44">
        <f>IF(F31=3,20,0)</f>
        <v>0</v>
      </c>
      <c r="FE31" s="44">
        <f>IF(F31=4,18,0)</f>
        <v>0</v>
      </c>
      <c r="FF31" s="44">
        <f>IF(F31=5,16,0)</f>
        <v>0</v>
      </c>
      <c r="FG31" s="44">
        <f>IF(F31=6,15,0)</f>
        <v>0</v>
      </c>
      <c r="FH31" s="44">
        <f>IF(F31=7,14,0)</f>
        <v>0</v>
      </c>
      <c r="FI31" s="44">
        <f>IF(F31=8,13,0)</f>
        <v>0</v>
      </c>
      <c r="FJ31" s="44">
        <f>IF(F31=9,12,0)</f>
        <v>0</v>
      </c>
      <c r="FK31" s="44">
        <f>IF(F31=10,11,0)</f>
        <v>0</v>
      </c>
      <c r="FL31" s="44">
        <f>IF(F31=11,10,0)</f>
        <v>0</v>
      </c>
      <c r="FM31" s="44">
        <f>IF(F31=12,9,0)</f>
        <v>0</v>
      </c>
      <c r="FN31" s="44">
        <f>IF(F31=13,8,0)</f>
        <v>0</v>
      </c>
      <c r="FO31" s="44">
        <f>IF(F31=14,7,0)</f>
        <v>0</v>
      </c>
      <c r="FP31" s="44">
        <f>IF(F31=15,6,0)</f>
        <v>0</v>
      </c>
      <c r="FQ31" s="44">
        <f>IF(F31=16,5,0)</f>
        <v>0</v>
      </c>
      <c r="FR31" s="44">
        <f>IF(F31=17,4,0)</f>
        <v>0</v>
      </c>
      <c r="FS31" s="44">
        <f>IF(F31=18,3,0)</f>
        <v>0</v>
      </c>
      <c r="FT31" s="44">
        <f>IF(F31=19,2,0)</f>
        <v>0</v>
      </c>
      <c r="FU31" s="44">
        <f>IF(F31=20,1,0)</f>
        <v>0</v>
      </c>
      <c r="FV31" s="44">
        <f>IF(F31&gt;20,0,0)</f>
        <v>0</v>
      </c>
      <c r="FW31" s="44">
        <f>IF(F31="сх",0,0)</f>
        <v>0</v>
      </c>
      <c r="FX31" s="44">
        <f>SUM(FB31:FW31)</f>
        <v>0</v>
      </c>
      <c r="FY31" s="44">
        <f>IF(H31=1,25,0)</f>
        <v>0</v>
      </c>
      <c r="FZ31" s="44">
        <f>IF(H31=2,22,0)</f>
        <v>0</v>
      </c>
      <c r="GA31" s="44">
        <f>IF(H31=3,20,0)</f>
        <v>0</v>
      </c>
      <c r="GB31" s="44">
        <f>IF(H31=4,18,0)</f>
        <v>0</v>
      </c>
      <c r="GC31" s="44">
        <f>IF(H31=5,16,0)</f>
        <v>0</v>
      </c>
      <c r="GD31" s="44">
        <f>IF(H31=6,15,0)</f>
        <v>0</v>
      </c>
      <c r="GE31" s="44">
        <f>IF(H31=7,14,0)</f>
        <v>0</v>
      </c>
      <c r="GF31" s="44">
        <f>IF(H31=8,13,0)</f>
        <v>0</v>
      </c>
      <c r="GG31" s="44">
        <f>IF(H31=9,12,0)</f>
        <v>0</v>
      </c>
      <c r="GH31" s="44">
        <f>IF(H31=10,11,0)</f>
        <v>0</v>
      </c>
      <c r="GI31" s="44">
        <f>IF(H31=11,10,0)</f>
        <v>0</v>
      </c>
      <c r="GJ31" s="44">
        <f>IF(H31=12,9,0)</f>
        <v>0</v>
      </c>
      <c r="GK31" s="44">
        <f>IF(H31=13,8,0)</f>
        <v>0</v>
      </c>
      <c r="GL31" s="44">
        <f>IF(H31=14,7,0)</f>
        <v>0</v>
      </c>
      <c r="GM31" s="44">
        <f>IF(H31=15,6,0)</f>
        <v>0</v>
      </c>
      <c r="GN31" s="44">
        <f>IF(H31=16,5,0)</f>
        <v>0</v>
      </c>
      <c r="GO31" s="44">
        <f>IF(H31=17,4,0)</f>
        <v>0</v>
      </c>
      <c r="GP31" s="44">
        <f>IF(H31=18,3,0)</f>
        <v>0</v>
      </c>
      <c r="GQ31" s="44">
        <f>IF(H31=19,2,0)</f>
        <v>0</v>
      </c>
      <c r="GR31" s="44">
        <f>IF(H31=20,1,0)</f>
        <v>0</v>
      </c>
      <c r="GS31" s="44">
        <f>IF(H31&gt;20,0,0)</f>
        <v>0</v>
      </c>
      <c r="GT31" s="44">
        <f>IF(H31="сх",0,0)</f>
        <v>0</v>
      </c>
      <c r="GU31" s="44">
        <f>SUM(FY31:GT31)</f>
        <v>0</v>
      </c>
      <c r="GV31" s="44">
        <f>IF(F31=1,100,0)</f>
        <v>0</v>
      </c>
      <c r="GW31" s="44">
        <f>IF(F31=2,98,0)</f>
        <v>0</v>
      </c>
      <c r="GX31" s="44">
        <f>IF(F31=3,95,0)</f>
        <v>0</v>
      </c>
      <c r="GY31" s="44">
        <f>IF(F31=4,93,0)</f>
        <v>0</v>
      </c>
      <c r="GZ31" s="44">
        <f>IF(F31=5,90,0)</f>
        <v>0</v>
      </c>
      <c r="HA31" s="44">
        <f>IF(F31=6,88,0)</f>
        <v>0</v>
      </c>
      <c r="HB31" s="44">
        <f>IF(F31=7,85,0)</f>
        <v>0</v>
      </c>
      <c r="HC31" s="44">
        <f>IF(F31=8,83,0)</f>
        <v>0</v>
      </c>
      <c r="HD31" s="44">
        <f>IF(F31=9,80,0)</f>
        <v>0</v>
      </c>
      <c r="HE31" s="44">
        <f>IF(F31=10,78,0)</f>
        <v>0</v>
      </c>
      <c r="HF31" s="44">
        <f>IF(F31=11,75,0)</f>
        <v>0</v>
      </c>
      <c r="HG31" s="44">
        <f>IF(F31=12,73,0)</f>
        <v>0</v>
      </c>
      <c r="HH31" s="44">
        <f>IF(F31=13,70,0)</f>
        <v>0</v>
      </c>
      <c r="HI31" s="44">
        <f>IF(F31=14,68,0)</f>
        <v>0</v>
      </c>
      <c r="HJ31" s="44">
        <f>IF(F31=15,65,0)</f>
        <v>0</v>
      </c>
      <c r="HK31" s="44">
        <f>IF(F31=16,63,0)</f>
        <v>0</v>
      </c>
      <c r="HL31" s="44">
        <f>IF(F31=17,60,0)</f>
        <v>0</v>
      </c>
      <c r="HM31" s="44">
        <f>IF(F31=18,58,0)</f>
        <v>0</v>
      </c>
      <c r="HN31" s="44">
        <f>IF(F31=19,55,0)</f>
        <v>0</v>
      </c>
      <c r="HO31" s="44">
        <f>IF(F31=20,53,0)</f>
        <v>0</v>
      </c>
      <c r="HP31" s="44">
        <f>IF(F31&gt;20,0,0)</f>
        <v>0</v>
      </c>
      <c r="HQ31" s="44">
        <f>IF(F31="сх",0,0)</f>
        <v>0</v>
      </c>
      <c r="HR31" s="44">
        <f>SUM(GV31:HQ31)</f>
        <v>0</v>
      </c>
      <c r="HS31" s="44">
        <f>IF(H31=1,100,0)</f>
        <v>0</v>
      </c>
      <c r="HT31" s="44">
        <f>IF(H31=2,98,0)</f>
        <v>0</v>
      </c>
      <c r="HU31" s="44">
        <f>IF(H31=3,95,0)</f>
        <v>0</v>
      </c>
      <c r="HV31" s="44">
        <f>IF(H31=4,93,0)</f>
        <v>0</v>
      </c>
      <c r="HW31" s="44">
        <f>IF(H31=5,90,0)</f>
        <v>0</v>
      </c>
      <c r="HX31" s="44">
        <f>IF(H31=6,88,0)</f>
        <v>0</v>
      </c>
      <c r="HY31" s="44">
        <f>IF(H31=7,85,0)</f>
        <v>0</v>
      </c>
      <c r="HZ31" s="44">
        <f>IF(H31=8,83,0)</f>
        <v>0</v>
      </c>
      <c r="IA31" s="44">
        <f>IF(H31=9,80,0)</f>
        <v>0</v>
      </c>
      <c r="IB31" s="44">
        <f>IF(H31=10,78,0)</f>
        <v>0</v>
      </c>
      <c r="IC31" s="44">
        <f>IF(H31=11,75,0)</f>
        <v>0</v>
      </c>
      <c r="ID31" s="44">
        <f>IF(H31=12,73,0)</f>
        <v>0</v>
      </c>
      <c r="IE31" s="44">
        <f>IF(H31=13,70,0)</f>
        <v>0</v>
      </c>
      <c r="IF31" s="44">
        <f>IF(H31=14,68,0)</f>
        <v>0</v>
      </c>
      <c r="IG31" s="44">
        <f>IF(H31=15,65,0)</f>
        <v>0</v>
      </c>
      <c r="IH31" s="44">
        <f>IF(H31=16,63,0)</f>
        <v>0</v>
      </c>
      <c r="II31" s="44">
        <f>IF(H31=17,60,0)</f>
        <v>0</v>
      </c>
      <c r="IJ31" s="44">
        <f>IF(H31=18,58,0)</f>
        <v>0</v>
      </c>
      <c r="IK31" s="44">
        <f>IF(H31=19,55,0)</f>
        <v>0</v>
      </c>
      <c r="IL31" s="44">
        <f>IF(H31=20,53,0)</f>
        <v>0</v>
      </c>
      <c r="IM31" s="44">
        <f>IF(H31&gt;20,0,0)</f>
        <v>0</v>
      </c>
      <c r="IN31" s="44">
        <f>IF(H31="сх",0,0)</f>
        <v>0</v>
      </c>
      <c r="IO31" s="44">
        <f>SUM(HS31:IN31)</f>
        <v>0</v>
      </c>
      <c r="IP31" s="44"/>
      <c r="IQ31" s="44"/>
      <c r="IR31" s="44"/>
      <c r="IS31" s="44"/>
      <c r="IT31" s="44"/>
      <c r="IU31" s="42"/>
      <c r="IV31" s="70"/>
      <c r="IW31" s="71"/>
    </row>
    <row r="32" spans="1:257" s="3" customFormat="1" ht="115.2" thickBot="1" x14ac:dyDescent="0.3">
      <c r="A32" s="72"/>
      <c r="E32" s="60"/>
      <c r="F32" s="46"/>
      <c r="G32" s="39">
        <f>AJ32</f>
        <v>0</v>
      </c>
      <c r="H32" s="47"/>
      <c r="I32" s="39">
        <f>BG32</f>
        <v>0</v>
      </c>
      <c r="J32" s="45">
        <f>SUM(G32+I32)</f>
        <v>0</v>
      </c>
      <c r="K32" s="41">
        <f>G32+I32</f>
        <v>0</v>
      </c>
      <c r="L32" s="42"/>
      <c r="M32" s="43"/>
      <c r="N32" s="42">
        <f>IF(F32=1,25,0)</f>
        <v>0</v>
      </c>
      <c r="O32" s="42">
        <f>IF(F32=2,22,0)</f>
        <v>0</v>
      </c>
      <c r="P32" s="42">
        <f>IF(F32=3,20,0)</f>
        <v>0</v>
      </c>
      <c r="Q32" s="42">
        <f>IF(F32=4,18,0)</f>
        <v>0</v>
      </c>
      <c r="R32" s="42">
        <f>IF(F32=5,16,0)</f>
        <v>0</v>
      </c>
      <c r="S32" s="42">
        <f>IF(F32=6,15,0)</f>
        <v>0</v>
      </c>
      <c r="T32" s="42">
        <f>IF(F32=7,14,0)</f>
        <v>0</v>
      </c>
      <c r="U32" s="42">
        <f>IF(F32=8,13,0)</f>
        <v>0</v>
      </c>
      <c r="V32" s="42">
        <f>IF(F32=9,12,0)</f>
        <v>0</v>
      </c>
      <c r="W32" s="42">
        <f>IF(F32=10,11,0)</f>
        <v>0</v>
      </c>
      <c r="X32" s="42">
        <f>IF(F32=11,10,0)</f>
        <v>0</v>
      </c>
      <c r="Y32" s="42">
        <f>IF(F32=12,9,0)</f>
        <v>0</v>
      </c>
      <c r="Z32" s="42">
        <f>IF(F32=13,8,0)</f>
        <v>0</v>
      </c>
      <c r="AA32" s="42">
        <f>IF(F32=14,7,0)</f>
        <v>0</v>
      </c>
      <c r="AB32" s="42">
        <f>IF(F32=15,6,0)</f>
        <v>0</v>
      </c>
      <c r="AC32" s="42">
        <f>IF(F32=16,5,0)</f>
        <v>0</v>
      </c>
      <c r="AD32" s="42">
        <f>IF(F32=17,4,0)</f>
        <v>0</v>
      </c>
      <c r="AE32" s="42">
        <f>IF(F32=18,3,0)</f>
        <v>0</v>
      </c>
      <c r="AF32" s="42">
        <f>IF(F32=19,2,0)</f>
        <v>0</v>
      </c>
      <c r="AG32" s="42">
        <f>IF(F32=20,1,0)</f>
        <v>0</v>
      </c>
      <c r="AH32" s="42">
        <f>IF(F32&gt;20,0,0)</f>
        <v>0</v>
      </c>
      <c r="AI32" s="42">
        <f>IF(F32="сх",0,0)</f>
        <v>0</v>
      </c>
      <c r="AJ32" s="42">
        <f>SUM(N32:AH32)</f>
        <v>0</v>
      </c>
      <c r="AK32" s="42">
        <f>IF(H32=1,25,0)</f>
        <v>0</v>
      </c>
      <c r="AL32" s="42">
        <f>IF(H32=2,22,0)</f>
        <v>0</v>
      </c>
      <c r="AM32" s="42">
        <f>IF(H32=3,20,0)</f>
        <v>0</v>
      </c>
      <c r="AN32" s="42">
        <f>IF(H32=4,18,0)</f>
        <v>0</v>
      </c>
      <c r="AO32" s="42">
        <f>IF(H32=5,16,0)</f>
        <v>0</v>
      </c>
      <c r="AP32" s="42">
        <f>IF(H32=6,15,0)</f>
        <v>0</v>
      </c>
      <c r="AQ32" s="42">
        <f>IF(H32=7,14,0)</f>
        <v>0</v>
      </c>
      <c r="AR32" s="42">
        <f>IF(H32=8,13,0)</f>
        <v>0</v>
      </c>
      <c r="AS32" s="42">
        <f>IF(H32=9,12,0)</f>
        <v>0</v>
      </c>
      <c r="AT32" s="42">
        <f>IF(H32=10,11,0)</f>
        <v>0</v>
      </c>
      <c r="AU32" s="42">
        <f>IF(H32=11,10,0)</f>
        <v>0</v>
      </c>
      <c r="AV32" s="42">
        <f>IF(H32=12,9,0)</f>
        <v>0</v>
      </c>
      <c r="AW32" s="42">
        <f>IF(H32=13,8,0)</f>
        <v>0</v>
      </c>
      <c r="AX32" s="42">
        <f>IF(H32=14,7,0)</f>
        <v>0</v>
      </c>
      <c r="AY32" s="42">
        <f>IF(H32=15,6,0)</f>
        <v>0</v>
      </c>
      <c r="AZ32" s="42">
        <f>IF(H32=16,5,0)</f>
        <v>0</v>
      </c>
      <c r="BA32" s="42">
        <f>IF(H32=17,4,0)</f>
        <v>0</v>
      </c>
      <c r="BB32" s="42">
        <f>IF(H32=18,3,0)</f>
        <v>0</v>
      </c>
      <c r="BC32" s="42">
        <f>IF(H32=19,2,0)</f>
        <v>0</v>
      </c>
      <c r="BD32" s="42">
        <f>IF(H32=20,1,0)</f>
        <v>0</v>
      </c>
      <c r="BE32" s="42">
        <f>IF(H32&gt;20,0,0)</f>
        <v>0</v>
      </c>
      <c r="BF32" s="42">
        <f>IF(H32="сх",0,0)</f>
        <v>0</v>
      </c>
      <c r="BG32" s="42">
        <f>SUM(AK32:BE32)</f>
        <v>0</v>
      </c>
      <c r="BH32" s="42">
        <f>IF(F32=1,45,0)</f>
        <v>0</v>
      </c>
      <c r="BI32" s="42">
        <f>IF(F32=2,42,0)</f>
        <v>0</v>
      </c>
      <c r="BJ32" s="42">
        <f>IF(F32=3,40,0)</f>
        <v>0</v>
      </c>
      <c r="BK32" s="42">
        <f>IF(F32=4,38,0)</f>
        <v>0</v>
      </c>
      <c r="BL32" s="42">
        <f>IF(F32=5,36,0)</f>
        <v>0</v>
      </c>
      <c r="BM32" s="42">
        <f>IF(F32=6,35,0)</f>
        <v>0</v>
      </c>
      <c r="BN32" s="42">
        <f>IF(F32=7,34,0)</f>
        <v>0</v>
      </c>
      <c r="BO32" s="42">
        <f>IF(F32=8,33,0)</f>
        <v>0</v>
      </c>
      <c r="BP32" s="42">
        <f>IF(F32=9,32,0)</f>
        <v>0</v>
      </c>
      <c r="BQ32" s="42">
        <f>IF(F32=10,31,0)</f>
        <v>0</v>
      </c>
      <c r="BR32" s="42">
        <f>IF(F32=11,30,0)</f>
        <v>0</v>
      </c>
      <c r="BS32" s="42">
        <f>IF(F32=12,29,0)</f>
        <v>0</v>
      </c>
      <c r="BT32" s="42">
        <f>IF(F32=13,28,0)</f>
        <v>0</v>
      </c>
      <c r="BU32" s="42">
        <f>IF(F32=14,27,0)</f>
        <v>0</v>
      </c>
      <c r="BV32" s="42">
        <f>IF(F32=15,26,0)</f>
        <v>0</v>
      </c>
      <c r="BW32" s="42">
        <f>IF(F32=16,25,0)</f>
        <v>0</v>
      </c>
      <c r="BX32" s="42">
        <f>IF(F32=17,24,0)</f>
        <v>0</v>
      </c>
      <c r="BY32" s="42">
        <f>IF(F32=18,23,0)</f>
        <v>0</v>
      </c>
      <c r="BZ32" s="42">
        <f>IF(F32=19,22,0)</f>
        <v>0</v>
      </c>
      <c r="CA32" s="42">
        <f>IF(F32=20,21,0)</f>
        <v>0</v>
      </c>
      <c r="CB32" s="42">
        <f>IF(F32=21,20,0)</f>
        <v>0</v>
      </c>
      <c r="CC32" s="42">
        <f>IF(F32=22,19,0)</f>
        <v>0</v>
      </c>
      <c r="CD32" s="42">
        <f>IF(F32=23,18,0)</f>
        <v>0</v>
      </c>
      <c r="CE32" s="42">
        <f>IF(F32=24,17,0)</f>
        <v>0</v>
      </c>
      <c r="CF32" s="42">
        <f>IF(F32=25,16,0)</f>
        <v>0</v>
      </c>
      <c r="CG32" s="42">
        <f>IF(F32=26,15,0)</f>
        <v>0</v>
      </c>
      <c r="CH32" s="42">
        <f>IF(F32=27,14,0)</f>
        <v>0</v>
      </c>
      <c r="CI32" s="42">
        <f>IF(F32=28,13,0)</f>
        <v>0</v>
      </c>
      <c r="CJ32" s="42">
        <f>IF(F32=29,12,0)</f>
        <v>0</v>
      </c>
      <c r="CK32" s="42">
        <f>IF(F32=30,11,0)</f>
        <v>0</v>
      </c>
      <c r="CL32" s="42">
        <f>IF(F32=31,10,0)</f>
        <v>0</v>
      </c>
      <c r="CM32" s="42">
        <f>IF(F32=32,9,0)</f>
        <v>0</v>
      </c>
      <c r="CN32" s="42">
        <f>IF(F32=33,8,0)</f>
        <v>0</v>
      </c>
      <c r="CO32" s="42">
        <f>IF(F32=34,7,0)</f>
        <v>0</v>
      </c>
      <c r="CP32" s="42">
        <f>IF(F32=35,6,0)</f>
        <v>0</v>
      </c>
      <c r="CQ32" s="42">
        <f>IF(F32=36,5,0)</f>
        <v>0</v>
      </c>
      <c r="CR32" s="42">
        <f>IF(F32=37,4,0)</f>
        <v>0</v>
      </c>
      <c r="CS32" s="42">
        <f>IF(F32=38,3,0)</f>
        <v>0</v>
      </c>
      <c r="CT32" s="42">
        <f>IF(F32=39,2,0)</f>
        <v>0</v>
      </c>
      <c r="CU32" s="42">
        <f>IF(F32=40,1,0)</f>
        <v>0</v>
      </c>
      <c r="CV32" s="42">
        <f>IF(F32&gt;20,0,0)</f>
        <v>0</v>
      </c>
      <c r="CW32" s="42">
        <f>IF(F32="сх",0,0)</f>
        <v>0</v>
      </c>
      <c r="CX32" s="42">
        <f>SUM(BH32:CW32)</f>
        <v>0</v>
      </c>
      <c r="CY32" s="42">
        <f>IF(H32=1,45,0)</f>
        <v>0</v>
      </c>
      <c r="CZ32" s="42">
        <f>IF(H32=2,42,0)</f>
        <v>0</v>
      </c>
      <c r="DA32" s="42">
        <f>IF(H32=3,40,0)</f>
        <v>0</v>
      </c>
      <c r="DB32" s="42">
        <f>IF(H32=4,38,0)</f>
        <v>0</v>
      </c>
      <c r="DC32" s="42">
        <f>IF(H32=5,36,0)</f>
        <v>0</v>
      </c>
      <c r="DD32" s="42">
        <f>IF(H32=6,35,0)</f>
        <v>0</v>
      </c>
      <c r="DE32" s="42">
        <f>IF(H32=7,34,0)</f>
        <v>0</v>
      </c>
      <c r="DF32" s="42">
        <f>IF(H32=8,33,0)</f>
        <v>0</v>
      </c>
      <c r="DG32" s="42">
        <f>IF(H32=9,32,0)</f>
        <v>0</v>
      </c>
      <c r="DH32" s="42">
        <f>IF(H32=10,31,0)</f>
        <v>0</v>
      </c>
      <c r="DI32" s="42">
        <f>IF(H32=11,30,0)</f>
        <v>0</v>
      </c>
      <c r="DJ32" s="42">
        <f>IF(H32=12,29,0)</f>
        <v>0</v>
      </c>
      <c r="DK32" s="42">
        <f>IF(H32=13,28,0)</f>
        <v>0</v>
      </c>
      <c r="DL32" s="42">
        <f>IF(H32=14,27,0)</f>
        <v>0</v>
      </c>
      <c r="DM32" s="42">
        <f>IF(H32=15,26,0)</f>
        <v>0</v>
      </c>
      <c r="DN32" s="42">
        <f>IF(H32=16,25,0)</f>
        <v>0</v>
      </c>
      <c r="DO32" s="42">
        <f>IF(H32=17,24,0)</f>
        <v>0</v>
      </c>
      <c r="DP32" s="42">
        <f>IF(H32=18,23,0)</f>
        <v>0</v>
      </c>
      <c r="DQ32" s="42">
        <f>IF(H32=19,22,0)</f>
        <v>0</v>
      </c>
      <c r="DR32" s="42">
        <f>IF(H32=20,21,0)</f>
        <v>0</v>
      </c>
      <c r="DS32" s="42">
        <f>IF(H32=21,20,0)</f>
        <v>0</v>
      </c>
      <c r="DT32" s="42">
        <f>IF(H32=22,19,0)</f>
        <v>0</v>
      </c>
      <c r="DU32" s="42">
        <f>IF(H32=23,18,0)</f>
        <v>0</v>
      </c>
      <c r="DV32" s="42">
        <f>IF(H32=24,17,0)</f>
        <v>0</v>
      </c>
      <c r="DW32" s="42">
        <f>IF(H32=25,16,0)</f>
        <v>0</v>
      </c>
      <c r="DX32" s="42">
        <f>IF(H32=26,15,0)</f>
        <v>0</v>
      </c>
      <c r="DY32" s="42">
        <f>IF(H32=27,14,0)</f>
        <v>0</v>
      </c>
      <c r="DZ32" s="42">
        <f>IF(H32=28,13,0)</f>
        <v>0</v>
      </c>
      <c r="EA32" s="42">
        <f>IF(H32=29,12,0)</f>
        <v>0</v>
      </c>
      <c r="EB32" s="42">
        <f>IF(H32=30,11,0)</f>
        <v>0</v>
      </c>
      <c r="EC32" s="42">
        <f>IF(H32=31,10,0)</f>
        <v>0</v>
      </c>
      <c r="ED32" s="42">
        <f>IF(H32=32,9,0)</f>
        <v>0</v>
      </c>
      <c r="EE32" s="42">
        <f>IF(H32=33,8,0)</f>
        <v>0</v>
      </c>
      <c r="EF32" s="42">
        <f>IF(H32=34,7,0)</f>
        <v>0</v>
      </c>
      <c r="EG32" s="42">
        <f>IF(H32=35,6,0)</f>
        <v>0</v>
      </c>
      <c r="EH32" s="42">
        <f>IF(H32=36,5,0)</f>
        <v>0</v>
      </c>
      <c r="EI32" s="42">
        <f>IF(H32=37,4,0)</f>
        <v>0</v>
      </c>
      <c r="EJ32" s="42">
        <f>IF(H32=38,3,0)</f>
        <v>0</v>
      </c>
      <c r="EK32" s="42">
        <f>IF(H32=39,2,0)</f>
        <v>0</v>
      </c>
      <c r="EL32" s="42">
        <f>IF(H32=40,1,0)</f>
        <v>0</v>
      </c>
      <c r="EM32" s="42">
        <f>IF(H32&gt;20,0,0)</f>
        <v>0</v>
      </c>
      <c r="EN32" s="42">
        <f>IF(H32="сх",0,0)</f>
        <v>0</v>
      </c>
      <c r="EO32" s="42">
        <f>SUM(CY32:EN32)</f>
        <v>0</v>
      </c>
      <c r="EP32" s="42"/>
      <c r="EQ32" s="42" t="str">
        <f>IF(F32="сх","ноль",IF(F32&gt;0,F32,"Ноль"))</f>
        <v>Ноль</v>
      </c>
      <c r="ER32" s="42" t="str">
        <f>IF(H32="сх","ноль",IF(H32&gt;0,H32,"Ноль"))</f>
        <v>Ноль</v>
      </c>
      <c r="ES32" s="42"/>
      <c r="ET32" s="42">
        <f>MIN(EQ32,ER32)</f>
        <v>0</v>
      </c>
      <c r="EU32" s="42" t="e">
        <f>IF(J32=#REF!,IF(H32&lt;#REF!,#REF!,EY32),#REF!)</f>
        <v>#REF!</v>
      </c>
      <c r="EV32" s="42" t="e">
        <f>IF(J32=#REF!,IF(H32&lt;#REF!,0,1))</f>
        <v>#REF!</v>
      </c>
      <c r="EW32" s="42" t="e">
        <f>IF(AND(ET32&gt;=21,ET32&lt;&gt;0),ET32,IF(J32&lt;#REF!,"СТОП",EU32+EV32))</f>
        <v>#REF!</v>
      </c>
      <c r="EX32" s="42"/>
      <c r="EY32" s="42">
        <v>15</v>
      </c>
      <c r="EZ32" s="42">
        <v>16</v>
      </c>
      <c r="FA32" s="42"/>
      <c r="FB32" s="44">
        <f>IF(F32=1,25,0)</f>
        <v>0</v>
      </c>
      <c r="FC32" s="44">
        <f>IF(F32=2,22,0)</f>
        <v>0</v>
      </c>
      <c r="FD32" s="44">
        <f>IF(F32=3,20,0)</f>
        <v>0</v>
      </c>
      <c r="FE32" s="44">
        <f>IF(F32=4,18,0)</f>
        <v>0</v>
      </c>
      <c r="FF32" s="44">
        <f>IF(F32=5,16,0)</f>
        <v>0</v>
      </c>
      <c r="FG32" s="44">
        <f>IF(F32=6,15,0)</f>
        <v>0</v>
      </c>
      <c r="FH32" s="44">
        <f>IF(F32=7,14,0)</f>
        <v>0</v>
      </c>
      <c r="FI32" s="44">
        <f>IF(F32=8,13,0)</f>
        <v>0</v>
      </c>
      <c r="FJ32" s="44">
        <f>IF(F32=9,12,0)</f>
        <v>0</v>
      </c>
      <c r="FK32" s="44">
        <f>IF(F32=10,11,0)</f>
        <v>0</v>
      </c>
      <c r="FL32" s="44">
        <f>IF(F32=11,10,0)</f>
        <v>0</v>
      </c>
      <c r="FM32" s="44">
        <f>IF(F32=12,9,0)</f>
        <v>0</v>
      </c>
      <c r="FN32" s="44">
        <f>IF(F32=13,8,0)</f>
        <v>0</v>
      </c>
      <c r="FO32" s="44">
        <f>IF(F32=14,7,0)</f>
        <v>0</v>
      </c>
      <c r="FP32" s="44">
        <f>IF(F32=15,6,0)</f>
        <v>0</v>
      </c>
      <c r="FQ32" s="44">
        <f>IF(F32=16,5,0)</f>
        <v>0</v>
      </c>
      <c r="FR32" s="44">
        <f>IF(F32=17,4,0)</f>
        <v>0</v>
      </c>
      <c r="FS32" s="44">
        <f>IF(F32=18,3,0)</f>
        <v>0</v>
      </c>
      <c r="FT32" s="44">
        <f>IF(F32=19,2,0)</f>
        <v>0</v>
      </c>
      <c r="FU32" s="44">
        <f>IF(F32=20,1,0)</f>
        <v>0</v>
      </c>
      <c r="FV32" s="44">
        <f>IF(F32&gt;20,0,0)</f>
        <v>0</v>
      </c>
      <c r="FW32" s="44">
        <f>IF(F32="сх",0,0)</f>
        <v>0</v>
      </c>
      <c r="FX32" s="44">
        <f>SUM(FB32:FW32)</f>
        <v>0</v>
      </c>
      <c r="FY32" s="44">
        <f>IF(H32=1,25,0)</f>
        <v>0</v>
      </c>
      <c r="FZ32" s="44">
        <f>IF(H32=2,22,0)</f>
        <v>0</v>
      </c>
      <c r="GA32" s="44">
        <f>IF(H32=3,20,0)</f>
        <v>0</v>
      </c>
      <c r="GB32" s="44">
        <f>IF(H32=4,18,0)</f>
        <v>0</v>
      </c>
      <c r="GC32" s="44">
        <f>IF(H32=5,16,0)</f>
        <v>0</v>
      </c>
      <c r="GD32" s="44">
        <f>IF(H32=6,15,0)</f>
        <v>0</v>
      </c>
      <c r="GE32" s="44">
        <f>IF(H32=7,14,0)</f>
        <v>0</v>
      </c>
      <c r="GF32" s="44">
        <f>IF(H32=8,13,0)</f>
        <v>0</v>
      </c>
      <c r="GG32" s="44">
        <f>IF(H32=9,12,0)</f>
        <v>0</v>
      </c>
      <c r="GH32" s="44">
        <f>IF(H32=10,11,0)</f>
        <v>0</v>
      </c>
      <c r="GI32" s="44">
        <f>IF(H32=11,10,0)</f>
        <v>0</v>
      </c>
      <c r="GJ32" s="44">
        <f>IF(H32=12,9,0)</f>
        <v>0</v>
      </c>
      <c r="GK32" s="44">
        <f>IF(H32=13,8,0)</f>
        <v>0</v>
      </c>
      <c r="GL32" s="44">
        <f>IF(H32=14,7,0)</f>
        <v>0</v>
      </c>
      <c r="GM32" s="44">
        <f>IF(H32=15,6,0)</f>
        <v>0</v>
      </c>
      <c r="GN32" s="44">
        <f>IF(H32=16,5,0)</f>
        <v>0</v>
      </c>
      <c r="GO32" s="44">
        <f>IF(H32=17,4,0)</f>
        <v>0</v>
      </c>
      <c r="GP32" s="44">
        <f>IF(H32=18,3,0)</f>
        <v>0</v>
      </c>
      <c r="GQ32" s="44">
        <f>IF(H32=19,2,0)</f>
        <v>0</v>
      </c>
      <c r="GR32" s="44">
        <f>IF(H32=20,1,0)</f>
        <v>0</v>
      </c>
      <c r="GS32" s="44">
        <f>IF(H32&gt;20,0,0)</f>
        <v>0</v>
      </c>
      <c r="GT32" s="44">
        <f>IF(H32="сх",0,0)</f>
        <v>0</v>
      </c>
      <c r="GU32" s="44">
        <f>SUM(FY32:GT32)</f>
        <v>0</v>
      </c>
      <c r="GV32" s="44">
        <f>IF(F32=1,100,0)</f>
        <v>0</v>
      </c>
      <c r="GW32" s="44">
        <f>IF(F32=2,98,0)</f>
        <v>0</v>
      </c>
      <c r="GX32" s="44">
        <f>IF(F32=3,95,0)</f>
        <v>0</v>
      </c>
      <c r="GY32" s="44">
        <f>IF(F32=4,93,0)</f>
        <v>0</v>
      </c>
      <c r="GZ32" s="44">
        <f>IF(F32=5,90,0)</f>
        <v>0</v>
      </c>
      <c r="HA32" s="44">
        <f>IF(F32=6,88,0)</f>
        <v>0</v>
      </c>
      <c r="HB32" s="44">
        <f>IF(F32=7,85,0)</f>
        <v>0</v>
      </c>
      <c r="HC32" s="44">
        <f>IF(F32=8,83,0)</f>
        <v>0</v>
      </c>
      <c r="HD32" s="44">
        <f>IF(F32=9,80,0)</f>
        <v>0</v>
      </c>
      <c r="HE32" s="44">
        <f>IF(F32=10,78,0)</f>
        <v>0</v>
      </c>
      <c r="HF32" s="44">
        <f>IF(F32=11,75,0)</f>
        <v>0</v>
      </c>
      <c r="HG32" s="44">
        <f>IF(F32=12,73,0)</f>
        <v>0</v>
      </c>
      <c r="HH32" s="44">
        <f>IF(F32=13,70,0)</f>
        <v>0</v>
      </c>
      <c r="HI32" s="44">
        <f>IF(F32=14,68,0)</f>
        <v>0</v>
      </c>
      <c r="HJ32" s="44">
        <f>IF(F32=15,65,0)</f>
        <v>0</v>
      </c>
      <c r="HK32" s="44">
        <f>IF(F32=16,63,0)</f>
        <v>0</v>
      </c>
      <c r="HL32" s="44">
        <f>IF(F32=17,60,0)</f>
        <v>0</v>
      </c>
      <c r="HM32" s="44">
        <f>IF(F32=18,58,0)</f>
        <v>0</v>
      </c>
      <c r="HN32" s="44">
        <f>IF(F32=19,55,0)</f>
        <v>0</v>
      </c>
      <c r="HO32" s="44">
        <f>IF(F32=20,53,0)</f>
        <v>0</v>
      </c>
      <c r="HP32" s="44">
        <f>IF(F32&gt;20,0,0)</f>
        <v>0</v>
      </c>
      <c r="HQ32" s="44">
        <f>IF(F32="сх",0,0)</f>
        <v>0</v>
      </c>
      <c r="HR32" s="44">
        <f>SUM(GV32:HQ32)</f>
        <v>0</v>
      </c>
      <c r="HS32" s="44">
        <f>IF(H32=1,100,0)</f>
        <v>0</v>
      </c>
      <c r="HT32" s="44">
        <f>IF(H32=2,98,0)</f>
        <v>0</v>
      </c>
      <c r="HU32" s="44">
        <f>IF(H32=3,95,0)</f>
        <v>0</v>
      </c>
      <c r="HV32" s="44">
        <f>IF(H32=4,93,0)</f>
        <v>0</v>
      </c>
      <c r="HW32" s="44">
        <f>IF(H32=5,90,0)</f>
        <v>0</v>
      </c>
      <c r="HX32" s="44">
        <f>IF(H32=6,88,0)</f>
        <v>0</v>
      </c>
      <c r="HY32" s="44">
        <f>IF(H32=7,85,0)</f>
        <v>0</v>
      </c>
      <c r="HZ32" s="44">
        <f>IF(H32=8,83,0)</f>
        <v>0</v>
      </c>
      <c r="IA32" s="44">
        <f>IF(H32=9,80,0)</f>
        <v>0</v>
      </c>
      <c r="IB32" s="44">
        <f>IF(H32=10,78,0)</f>
        <v>0</v>
      </c>
      <c r="IC32" s="44">
        <f>IF(H32=11,75,0)</f>
        <v>0</v>
      </c>
      <c r="ID32" s="44">
        <f>IF(H32=12,73,0)</f>
        <v>0</v>
      </c>
      <c r="IE32" s="44">
        <f>IF(H32=13,70,0)</f>
        <v>0</v>
      </c>
      <c r="IF32" s="44">
        <f>IF(H32=14,68,0)</f>
        <v>0</v>
      </c>
      <c r="IG32" s="44">
        <f>IF(H32=15,65,0)</f>
        <v>0</v>
      </c>
      <c r="IH32" s="44">
        <f>IF(H32=16,63,0)</f>
        <v>0</v>
      </c>
      <c r="II32" s="44">
        <f>IF(H32=17,60,0)</f>
        <v>0</v>
      </c>
      <c r="IJ32" s="44">
        <f>IF(H32=18,58,0)</f>
        <v>0</v>
      </c>
      <c r="IK32" s="44">
        <f>IF(H32=19,55,0)</f>
        <v>0</v>
      </c>
      <c r="IL32" s="44">
        <f>IF(H32=20,53,0)</f>
        <v>0</v>
      </c>
      <c r="IM32" s="44">
        <f>IF(H32&gt;20,0,0)</f>
        <v>0</v>
      </c>
      <c r="IN32" s="44">
        <f>IF(H32="сх",0,0)</f>
        <v>0</v>
      </c>
      <c r="IO32" s="44">
        <f>SUM(HS32:IN32)</f>
        <v>0</v>
      </c>
      <c r="IP32" s="42"/>
      <c r="IQ32" s="42"/>
      <c r="IR32" s="42"/>
      <c r="IS32" s="42"/>
      <c r="IT32" s="42"/>
      <c r="IU32" s="42"/>
      <c r="IV32" s="70"/>
      <c r="IW32" s="71"/>
    </row>
    <row r="33" spans="1:257" s="3" customFormat="1" ht="115.2" thickBot="1" x14ac:dyDescent="2">
      <c r="A33" s="56"/>
      <c r="B33" s="87"/>
      <c r="C33" s="73"/>
      <c r="D33" s="73"/>
      <c r="E33" s="60"/>
      <c r="F33" s="46"/>
      <c r="G33" s="39">
        <f>AJ33</f>
        <v>0</v>
      </c>
      <c r="H33" s="47"/>
      <c r="I33" s="39">
        <f>BG33</f>
        <v>0</v>
      </c>
      <c r="J33" s="45">
        <f>SUM(G33+I33)</f>
        <v>0</v>
      </c>
      <c r="K33" s="41">
        <f>G33+I33</f>
        <v>0</v>
      </c>
      <c r="L33" s="42"/>
      <c r="M33" s="43"/>
      <c r="N33" s="42">
        <f>IF(F33=1,25,0)</f>
        <v>0</v>
      </c>
      <c r="O33" s="42">
        <f>IF(F33=2,22,0)</f>
        <v>0</v>
      </c>
      <c r="P33" s="42">
        <f>IF(F33=3,20,0)</f>
        <v>0</v>
      </c>
      <c r="Q33" s="42">
        <f>IF(F33=4,18,0)</f>
        <v>0</v>
      </c>
      <c r="R33" s="42">
        <f>IF(F33=5,16,0)</f>
        <v>0</v>
      </c>
      <c r="S33" s="42">
        <f>IF(F33=6,15,0)</f>
        <v>0</v>
      </c>
      <c r="T33" s="42">
        <f>IF(F33=7,14,0)</f>
        <v>0</v>
      </c>
      <c r="U33" s="42">
        <f>IF(F33=8,13,0)</f>
        <v>0</v>
      </c>
      <c r="V33" s="42">
        <f>IF(F33=9,12,0)</f>
        <v>0</v>
      </c>
      <c r="W33" s="42">
        <f>IF(F33=10,11,0)</f>
        <v>0</v>
      </c>
      <c r="X33" s="42">
        <f>IF(F33=11,10,0)</f>
        <v>0</v>
      </c>
      <c r="Y33" s="42">
        <f>IF(F33=12,9,0)</f>
        <v>0</v>
      </c>
      <c r="Z33" s="42">
        <f>IF(F33=13,8,0)</f>
        <v>0</v>
      </c>
      <c r="AA33" s="42">
        <f>IF(F33=14,7,0)</f>
        <v>0</v>
      </c>
      <c r="AB33" s="42">
        <f>IF(F33=15,6,0)</f>
        <v>0</v>
      </c>
      <c r="AC33" s="42">
        <f>IF(F33=16,5,0)</f>
        <v>0</v>
      </c>
      <c r="AD33" s="42">
        <f>IF(F33=17,4,0)</f>
        <v>0</v>
      </c>
      <c r="AE33" s="42">
        <f>IF(F33=18,3,0)</f>
        <v>0</v>
      </c>
      <c r="AF33" s="42">
        <f>IF(F33=19,2,0)</f>
        <v>0</v>
      </c>
      <c r="AG33" s="42">
        <f>IF(F33=20,1,0)</f>
        <v>0</v>
      </c>
      <c r="AH33" s="42">
        <f>IF(F33&gt;20,0,0)</f>
        <v>0</v>
      </c>
      <c r="AI33" s="42">
        <f>IF(F33="сх",0,0)</f>
        <v>0</v>
      </c>
      <c r="AJ33" s="42">
        <f>SUM(N33:AH33)</f>
        <v>0</v>
      </c>
      <c r="AK33" s="42">
        <f>IF(H33=1,25,0)</f>
        <v>0</v>
      </c>
      <c r="AL33" s="42">
        <f>IF(H33=2,22,0)</f>
        <v>0</v>
      </c>
      <c r="AM33" s="42">
        <f>IF(H33=3,20,0)</f>
        <v>0</v>
      </c>
      <c r="AN33" s="42">
        <f>IF(H33=4,18,0)</f>
        <v>0</v>
      </c>
      <c r="AO33" s="42">
        <f>IF(H33=5,16,0)</f>
        <v>0</v>
      </c>
      <c r="AP33" s="42">
        <f>IF(H33=6,15,0)</f>
        <v>0</v>
      </c>
      <c r="AQ33" s="42">
        <f>IF(H33=7,14,0)</f>
        <v>0</v>
      </c>
      <c r="AR33" s="42">
        <f>IF(H33=8,13,0)</f>
        <v>0</v>
      </c>
      <c r="AS33" s="42">
        <f>IF(H33=9,12,0)</f>
        <v>0</v>
      </c>
      <c r="AT33" s="42">
        <f>IF(H33=10,11,0)</f>
        <v>0</v>
      </c>
      <c r="AU33" s="42">
        <f>IF(H33=11,10,0)</f>
        <v>0</v>
      </c>
      <c r="AV33" s="42">
        <f>IF(H33=12,9,0)</f>
        <v>0</v>
      </c>
      <c r="AW33" s="42">
        <f>IF(H33=13,8,0)</f>
        <v>0</v>
      </c>
      <c r="AX33" s="42">
        <f>IF(H33=14,7,0)</f>
        <v>0</v>
      </c>
      <c r="AY33" s="42">
        <f>IF(H33=15,6,0)</f>
        <v>0</v>
      </c>
      <c r="AZ33" s="42">
        <f>IF(H33=16,5,0)</f>
        <v>0</v>
      </c>
      <c r="BA33" s="42">
        <f>IF(H33=17,4,0)</f>
        <v>0</v>
      </c>
      <c r="BB33" s="42">
        <f>IF(H33=18,3,0)</f>
        <v>0</v>
      </c>
      <c r="BC33" s="42">
        <f>IF(H33=19,2,0)</f>
        <v>0</v>
      </c>
      <c r="BD33" s="42">
        <f>IF(H33=20,1,0)</f>
        <v>0</v>
      </c>
      <c r="BE33" s="42">
        <f>IF(H33&gt;20,0,0)</f>
        <v>0</v>
      </c>
      <c r="BF33" s="42">
        <f>IF(H33="сх",0,0)</f>
        <v>0</v>
      </c>
      <c r="BG33" s="42">
        <f>SUM(AK33:BE33)</f>
        <v>0</v>
      </c>
      <c r="BH33" s="42">
        <f>IF(F33=1,45,0)</f>
        <v>0</v>
      </c>
      <c r="BI33" s="42">
        <f>IF(F33=2,42,0)</f>
        <v>0</v>
      </c>
      <c r="BJ33" s="42">
        <f>IF(F33=3,40,0)</f>
        <v>0</v>
      </c>
      <c r="BK33" s="42">
        <f>IF(F33=4,38,0)</f>
        <v>0</v>
      </c>
      <c r="BL33" s="42">
        <f>IF(F33=5,36,0)</f>
        <v>0</v>
      </c>
      <c r="BM33" s="42">
        <f>IF(F33=6,35,0)</f>
        <v>0</v>
      </c>
      <c r="BN33" s="42">
        <f>IF(F33=7,34,0)</f>
        <v>0</v>
      </c>
      <c r="BO33" s="42">
        <f>IF(F33=8,33,0)</f>
        <v>0</v>
      </c>
      <c r="BP33" s="42">
        <f>IF(F33=9,32,0)</f>
        <v>0</v>
      </c>
      <c r="BQ33" s="42">
        <f>IF(F33=10,31,0)</f>
        <v>0</v>
      </c>
      <c r="BR33" s="42">
        <f>IF(F33=11,30,0)</f>
        <v>0</v>
      </c>
      <c r="BS33" s="42">
        <f>IF(F33=12,29,0)</f>
        <v>0</v>
      </c>
      <c r="BT33" s="42">
        <f>IF(F33=13,28,0)</f>
        <v>0</v>
      </c>
      <c r="BU33" s="42">
        <f>IF(F33=14,27,0)</f>
        <v>0</v>
      </c>
      <c r="BV33" s="42">
        <f>IF(F33=15,26,0)</f>
        <v>0</v>
      </c>
      <c r="BW33" s="42">
        <f>IF(F33=16,25,0)</f>
        <v>0</v>
      </c>
      <c r="BX33" s="42">
        <f>IF(F33=17,24,0)</f>
        <v>0</v>
      </c>
      <c r="BY33" s="42">
        <f>IF(F33=18,23,0)</f>
        <v>0</v>
      </c>
      <c r="BZ33" s="42">
        <f>IF(F33=19,22,0)</f>
        <v>0</v>
      </c>
      <c r="CA33" s="42">
        <f>IF(F33=20,21,0)</f>
        <v>0</v>
      </c>
      <c r="CB33" s="42">
        <f>IF(F33=21,20,0)</f>
        <v>0</v>
      </c>
      <c r="CC33" s="42">
        <f>IF(F33=22,19,0)</f>
        <v>0</v>
      </c>
      <c r="CD33" s="42">
        <f>IF(F33=23,18,0)</f>
        <v>0</v>
      </c>
      <c r="CE33" s="42">
        <f>IF(F33=24,17,0)</f>
        <v>0</v>
      </c>
      <c r="CF33" s="42">
        <f>IF(F33=25,16,0)</f>
        <v>0</v>
      </c>
      <c r="CG33" s="42">
        <f>IF(F33=26,15,0)</f>
        <v>0</v>
      </c>
      <c r="CH33" s="42">
        <f>IF(F33=27,14,0)</f>
        <v>0</v>
      </c>
      <c r="CI33" s="42">
        <f>IF(F33=28,13,0)</f>
        <v>0</v>
      </c>
      <c r="CJ33" s="42">
        <f>IF(F33=29,12,0)</f>
        <v>0</v>
      </c>
      <c r="CK33" s="42">
        <f>IF(F33=30,11,0)</f>
        <v>0</v>
      </c>
      <c r="CL33" s="42">
        <f>IF(F33=31,10,0)</f>
        <v>0</v>
      </c>
      <c r="CM33" s="42">
        <f>IF(F33=32,9,0)</f>
        <v>0</v>
      </c>
      <c r="CN33" s="42">
        <f>IF(F33=33,8,0)</f>
        <v>0</v>
      </c>
      <c r="CO33" s="42">
        <f>IF(F33=34,7,0)</f>
        <v>0</v>
      </c>
      <c r="CP33" s="42">
        <f>IF(F33=35,6,0)</f>
        <v>0</v>
      </c>
      <c r="CQ33" s="42">
        <f>IF(F33=36,5,0)</f>
        <v>0</v>
      </c>
      <c r="CR33" s="42">
        <f>IF(F33=37,4,0)</f>
        <v>0</v>
      </c>
      <c r="CS33" s="42">
        <f>IF(F33=38,3,0)</f>
        <v>0</v>
      </c>
      <c r="CT33" s="42">
        <f>IF(F33=39,2,0)</f>
        <v>0</v>
      </c>
      <c r="CU33" s="42">
        <f>IF(F33=40,1,0)</f>
        <v>0</v>
      </c>
      <c r="CV33" s="42">
        <f>IF(F33&gt;20,0,0)</f>
        <v>0</v>
      </c>
      <c r="CW33" s="42">
        <f>IF(F33="сх",0,0)</f>
        <v>0</v>
      </c>
      <c r="CX33" s="42">
        <f>SUM(BH33:CW33)</f>
        <v>0</v>
      </c>
      <c r="CY33" s="42">
        <f>IF(H33=1,45,0)</f>
        <v>0</v>
      </c>
      <c r="CZ33" s="42">
        <f>IF(H33=2,42,0)</f>
        <v>0</v>
      </c>
      <c r="DA33" s="42">
        <f>IF(H33=3,40,0)</f>
        <v>0</v>
      </c>
      <c r="DB33" s="42">
        <f>IF(H33=4,38,0)</f>
        <v>0</v>
      </c>
      <c r="DC33" s="42">
        <f>IF(H33=5,36,0)</f>
        <v>0</v>
      </c>
      <c r="DD33" s="42">
        <f>IF(H33=6,35,0)</f>
        <v>0</v>
      </c>
      <c r="DE33" s="42">
        <f>IF(H33=7,34,0)</f>
        <v>0</v>
      </c>
      <c r="DF33" s="42">
        <f>IF(H33=8,33,0)</f>
        <v>0</v>
      </c>
      <c r="DG33" s="42">
        <f>IF(H33=9,32,0)</f>
        <v>0</v>
      </c>
      <c r="DH33" s="42">
        <f>IF(H33=10,31,0)</f>
        <v>0</v>
      </c>
      <c r="DI33" s="42">
        <f>IF(H33=11,30,0)</f>
        <v>0</v>
      </c>
      <c r="DJ33" s="42">
        <f>IF(H33=12,29,0)</f>
        <v>0</v>
      </c>
      <c r="DK33" s="42">
        <f>IF(H33=13,28,0)</f>
        <v>0</v>
      </c>
      <c r="DL33" s="42">
        <f>IF(H33=14,27,0)</f>
        <v>0</v>
      </c>
      <c r="DM33" s="42">
        <f>IF(H33=15,26,0)</f>
        <v>0</v>
      </c>
      <c r="DN33" s="42">
        <f>IF(H33=16,25,0)</f>
        <v>0</v>
      </c>
      <c r="DO33" s="42">
        <f>IF(H33=17,24,0)</f>
        <v>0</v>
      </c>
      <c r="DP33" s="42">
        <f>IF(H33=18,23,0)</f>
        <v>0</v>
      </c>
      <c r="DQ33" s="42">
        <f>IF(H33=19,22,0)</f>
        <v>0</v>
      </c>
      <c r="DR33" s="42">
        <f>IF(H33=20,21,0)</f>
        <v>0</v>
      </c>
      <c r="DS33" s="42">
        <f>IF(H33=21,20,0)</f>
        <v>0</v>
      </c>
      <c r="DT33" s="42">
        <f>IF(H33=22,19,0)</f>
        <v>0</v>
      </c>
      <c r="DU33" s="42">
        <f>IF(H33=23,18,0)</f>
        <v>0</v>
      </c>
      <c r="DV33" s="42">
        <f>IF(H33=24,17,0)</f>
        <v>0</v>
      </c>
      <c r="DW33" s="42">
        <f>IF(H33=25,16,0)</f>
        <v>0</v>
      </c>
      <c r="DX33" s="42">
        <f>IF(H33=26,15,0)</f>
        <v>0</v>
      </c>
      <c r="DY33" s="42">
        <f>IF(H33=27,14,0)</f>
        <v>0</v>
      </c>
      <c r="DZ33" s="42">
        <f>IF(H33=28,13,0)</f>
        <v>0</v>
      </c>
      <c r="EA33" s="42">
        <f>IF(H33=29,12,0)</f>
        <v>0</v>
      </c>
      <c r="EB33" s="42">
        <f>IF(H33=30,11,0)</f>
        <v>0</v>
      </c>
      <c r="EC33" s="42">
        <f>IF(H33=31,10,0)</f>
        <v>0</v>
      </c>
      <c r="ED33" s="42">
        <f>IF(H33=32,9,0)</f>
        <v>0</v>
      </c>
      <c r="EE33" s="42">
        <f>IF(H33=33,8,0)</f>
        <v>0</v>
      </c>
      <c r="EF33" s="42">
        <f>IF(H33=34,7,0)</f>
        <v>0</v>
      </c>
      <c r="EG33" s="42">
        <f>IF(H33=35,6,0)</f>
        <v>0</v>
      </c>
      <c r="EH33" s="42">
        <f>IF(H33=36,5,0)</f>
        <v>0</v>
      </c>
      <c r="EI33" s="42">
        <f>IF(H33=37,4,0)</f>
        <v>0</v>
      </c>
      <c r="EJ33" s="42">
        <f>IF(H33=38,3,0)</f>
        <v>0</v>
      </c>
      <c r="EK33" s="42">
        <f>IF(H33=39,2,0)</f>
        <v>0</v>
      </c>
      <c r="EL33" s="42">
        <f>IF(H33=40,1,0)</f>
        <v>0</v>
      </c>
      <c r="EM33" s="42">
        <f>IF(H33&gt;20,0,0)</f>
        <v>0</v>
      </c>
      <c r="EN33" s="42">
        <f>IF(H33="сх",0,0)</f>
        <v>0</v>
      </c>
      <c r="EO33" s="42">
        <f>SUM(CY33:EN33)</f>
        <v>0</v>
      </c>
      <c r="EP33" s="42"/>
      <c r="EQ33" s="42" t="str">
        <f>IF(F33="сх","ноль",IF(F33&gt;0,F33,"Ноль"))</f>
        <v>Ноль</v>
      </c>
      <c r="ER33" s="42" t="str">
        <f>IF(H33="сх","ноль",IF(H33&gt;0,H33,"Ноль"))</f>
        <v>Ноль</v>
      </c>
      <c r="ES33" s="42"/>
      <c r="ET33" s="42">
        <f>MIN(EQ33,ER33)</f>
        <v>0</v>
      </c>
      <c r="EU33" s="42" t="e">
        <f>IF(J33=#REF!,IF(H33&lt;#REF!,#REF!,EY33),#REF!)</f>
        <v>#REF!</v>
      </c>
      <c r="EV33" s="42" t="e">
        <f>IF(J33=#REF!,IF(H33&lt;#REF!,0,1))</f>
        <v>#REF!</v>
      </c>
      <c r="EW33" s="42" t="e">
        <f>IF(AND(ET33&gt;=21,ET33&lt;&gt;0),ET33,IF(J33&lt;#REF!,"СТОП",EU33+EV33))</f>
        <v>#REF!</v>
      </c>
      <c r="EX33" s="42"/>
      <c r="EY33" s="42">
        <v>15</v>
      </c>
      <c r="EZ33" s="42">
        <v>16</v>
      </c>
      <c r="FA33" s="42"/>
      <c r="FB33" s="44">
        <f>IF(F33=1,25,0)</f>
        <v>0</v>
      </c>
      <c r="FC33" s="44">
        <f>IF(F33=2,22,0)</f>
        <v>0</v>
      </c>
      <c r="FD33" s="44">
        <f>IF(F33=3,20,0)</f>
        <v>0</v>
      </c>
      <c r="FE33" s="44">
        <f>IF(F33=4,18,0)</f>
        <v>0</v>
      </c>
      <c r="FF33" s="44">
        <f>IF(F33=5,16,0)</f>
        <v>0</v>
      </c>
      <c r="FG33" s="44">
        <f>IF(F33=6,15,0)</f>
        <v>0</v>
      </c>
      <c r="FH33" s="44">
        <f>IF(F33=7,14,0)</f>
        <v>0</v>
      </c>
      <c r="FI33" s="44">
        <f>IF(F33=8,13,0)</f>
        <v>0</v>
      </c>
      <c r="FJ33" s="44">
        <f>IF(F33=9,12,0)</f>
        <v>0</v>
      </c>
      <c r="FK33" s="44">
        <f>IF(F33=10,11,0)</f>
        <v>0</v>
      </c>
      <c r="FL33" s="44">
        <f>IF(F33=11,10,0)</f>
        <v>0</v>
      </c>
      <c r="FM33" s="44">
        <f>IF(F33=12,9,0)</f>
        <v>0</v>
      </c>
      <c r="FN33" s="44">
        <f>IF(F33=13,8,0)</f>
        <v>0</v>
      </c>
      <c r="FO33" s="44">
        <f>IF(F33=14,7,0)</f>
        <v>0</v>
      </c>
      <c r="FP33" s="44">
        <f>IF(F33=15,6,0)</f>
        <v>0</v>
      </c>
      <c r="FQ33" s="44">
        <f>IF(F33=16,5,0)</f>
        <v>0</v>
      </c>
      <c r="FR33" s="44">
        <f>IF(F33=17,4,0)</f>
        <v>0</v>
      </c>
      <c r="FS33" s="44">
        <f>IF(F33=18,3,0)</f>
        <v>0</v>
      </c>
      <c r="FT33" s="44">
        <f>IF(F33=19,2,0)</f>
        <v>0</v>
      </c>
      <c r="FU33" s="44">
        <f>IF(F33=20,1,0)</f>
        <v>0</v>
      </c>
      <c r="FV33" s="44">
        <f>IF(F33&gt;20,0,0)</f>
        <v>0</v>
      </c>
      <c r="FW33" s="44">
        <f>IF(F33="сх",0,0)</f>
        <v>0</v>
      </c>
      <c r="FX33" s="44">
        <f>SUM(FB33:FW33)</f>
        <v>0</v>
      </c>
      <c r="FY33" s="44">
        <f>IF(H33=1,25,0)</f>
        <v>0</v>
      </c>
      <c r="FZ33" s="44">
        <f>IF(H33=2,22,0)</f>
        <v>0</v>
      </c>
      <c r="GA33" s="44">
        <f>IF(H33=3,20,0)</f>
        <v>0</v>
      </c>
      <c r="GB33" s="44">
        <f>IF(H33=4,18,0)</f>
        <v>0</v>
      </c>
      <c r="GC33" s="44">
        <f>IF(H33=5,16,0)</f>
        <v>0</v>
      </c>
      <c r="GD33" s="44">
        <f>IF(H33=6,15,0)</f>
        <v>0</v>
      </c>
      <c r="GE33" s="44">
        <f>IF(H33=7,14,0)</f>
        <v>0</v>
      </c>
      <c r="GF33" s="44">
        <f>IF(H33=8,13,0)</f>
        <v>0</v>
      </c>
      <c r="GG33" s="44">
        <f>IF(H33=9,12,0)</f>
        <v>0</v>
      </c>
      <c r="GH33" s="44">
        <f>IF(H33=10,11,0)</f>
        <v>0</v>
      </c>
      <c r="GI33" s="44">
        <f>IF(H33=11,10,0)</f>
        <v>0</v>
      </c>
      <c r="GJ33" s="44">
        <f>IF(H33=12,9,0)</f>
        <v>0</v>
      </c>
      <c r="GK33" s="44">
        <f>IF(H33=13,8,0)</f>
        <v>0</v>
      </c>
      <c r="GL33" s="44">
        <f>IF(H33=14,7,0)</f>
        <v>0</v>
      </c>
      <c r="GM33" s="44">
        <f>IF(H33=15,6,0)</f>
        <v>0</v>
      </c>
      <c r="GN33" s="44">
        <f>IF(H33=16,5,0)</f>
        <v>0</v>
      </c>
      <c r="GO33" s="44">
        <f>IF(H33=17,4,0)</f>
        <v>0</v>
      </c>
      <c r="GP33" s="44">
        <f>IF(H33=18,3,0)</f>
        <v>0</v>
      </c>
      <c r="GQ33" s="44">
        <f>IF(H33=19,2,0)</f>
        <v>0</v>
      </c>
      <c r="GR33" s="44">
        <f>IF(H33=20,1,0)</f>
        <v>0</v>
      </c>
      <c r="GS33" s="44">
        <f>IF(H33&gt;20,0,0)</f>
        <v>0</v>
      </c>
      <c r="GT33" s="44">
        <f>IF(H33="сх",0,0)</f>
        <v>0</v>
      </c>
      <c r="GU33" s="44">
        <f>SUM(FY33:GT33)</f>
        <v>0</v>
      </c>
      <c r="GV33" s="44">
        <f>IF(F33=1,100,0)</f>
        <v>0</v>
      </c>
      <c r="GW33" s="44">
        <f>IF(F33=2,98,0)</f>
        <v>0</v>
      </c>
      <c r="GX33" s="44">
        <f>IF(F33=3,95,0)</f>
        <v>0</v>
      </c>
      <c r="GY33" s="44">
        <f>IF(F33=4,93,0)</f>
        <v>0</v>
      </c>
      <c r="GZ33" s="44">
        <f>IF(F33=5,90,0)</f>
        <v>0</v>
      </c>
      <c r="HA33" s="44">
        <f>IF(F33=6,88,0)</f>
        <v>0</v>
      </c>
      <c r="HB33" s="44">
        <f>IF(F33=7,85,0)</f>
        <v>0</v>
      </c>
      <c r="HC33" s="44">
        <f>IF(F33=8,83,0)</f>
        <v>0</v>
      </c>
      <c r="HD33" s="44">
        <f>IF(F33=9,80,0)</f>
        <v>0</v>
      </c>
      <c r="HE33" s="44">
        <f>IF(F33=10,78,0)</f>
        <v>0</v>
      </c>
      <c r="HF33" s="44">
        <f>IF(F33=11,75,0)</f>
        <v>0</v>
      </c>
      <c r="HG33" s="44">
        <f>IF(F33=12,73,0)</f>
        <v>0</v>
      </c>
      <c r="HH33" s="44">
        <f>IF(F33=13,70,0)</f>
        <v>0</v>
      </c>
      <c r="HI33" s="44">
        <f>IF(F33=14,68,0)</f>
        <v>0</v>
      </c>
      <c r="HJ33" s="44">
        <f>IF(F33=15,65,0)</f>
        <v>0</v>
      </c>
      <c r="HK33" s="44">
        <f>IF(F33=16,63,0)</f>
        <v>0</v>
      </c>
      <c r="HL33" s="44">
        <f>IF(F33=17,60,0)</f>
        <v>0</v>
      </c>
      <c r="HM33" s="44">
        <f>IF(F33=18,58,0)</f>
        <v>0</v>
      </c>
      <c r="HN33" s="44">
        <f>IF(F33=19,55,0)</f>
        <v>0</v>
      </c>
      <c r="HO33" s="44">
        <f>IF(F33=20,53,0)</f>
        <v>0</v>
      </c>
      <c r="HP33" s="44">
        <f>IF(F33&gt;20,0,0)</f>
        <v>0</v>
      </c>
      <c r="HQ33" s="44">
        <f>IF(F33="сх",0,0)</f>
        <v>0</v>
      </c>
      <c r="HR33" s="44">
        <f>SUM(GV33:HQ33)</f>
        <v>0</v>
      </c>
      <c r="HS33" s="44">
        <f>IF(H33=1,100,0)</f>
        <v>0</v>
      </c>
      <c r="HT33" s="44">
        <f>IF(H33=2,98,0)</f>
        <v>0</v>
      </c>
      <c r="HU33" s="44">
        <f>IF(H33=3,95,0)</f>
        <v>0</v>
      </c>
      <c r="HV33" s="44">
        <f>IF(H33=4,93,0)</f>
        <v>0</v>
      </c>
      <c r="HW33" s="44">
        <f>IF(H33=5,90,0)</f>
        <v>0</v>
      </c>
      <c r="HX33" s="44">
        <f>IF(H33=6,88,0)</f>
        <v>0</v>
      </c>
      <c r="HY33" s="44">
        <f>IF(H33=7,85,0)</f>
        <v>0</v>
      </c>
      <c r="HZ33" s="44">
        <f>IF(H33=8,83,0)</f>
        <v>0</v>
      </c>
      <c r="IA33" s="44">
        <f>IF(H33=9,80,0)</f>
        <v>0</v>
      </c>
      <c r="IB33" s="44">
        <f>IF(H33=10,78,0)</f>
        <v>0</v>
      </c>
      <c r="IC33" s="44">
        <f>IF(H33=11,75,0)</f>
        <v>0</v>
      </c>
      <c r="ID33" s="44">
        <f>IF(H33=12,73,0)</f>
        <v>0</v>
      </c>
      <c r="IE33" s="44">
        <f>IF(H33=13,70,0)</f>
        <v>0</v>
      </c>
      <c r="IF33" s="44">
        <f>IF(H33=14,68,0)</f>
        <v>0</v>
      </c>
      <c r="IG33" s="44">
        <f>IF(H33=15,65,0)</f>
        <v>0</v>
      </c>
      <c r="IH33" s="44">
        <f>IF(H33=16,63,0)</f>
        <v>0</v>
      </c>
      <c r="II33" s="44">
        <f>IF(H33=17,60,0)</f>
        <v>0</v>
      </c>
      <c r="IJ33" s="44">
        <f>IF(H33=18,58,0)</f>
        <v>0</v>
      </c>
      <c r="IK33" s="44">
        <f>IF(H33=19,55,0)</f>
        <v>0</v>
      </c>
      <c r="IL33" s="44">
        <f>IF(H33=20,53,0)</f>
        <v>0</v>
      </c>
      <c r="IM33" s="44">
        <f>IF(H33&gt;20,0,0)</f>
        <v>0</v>
      </c>
      <c r="IN33" s="44">
        <f>IF(H33="сх",0,0)</f>
        <v>0</v>
      </c>
      <c r="IO33" s="44">
        <f>SUM(HS33:IN33)</f>
        <v>0</v>
      </c>
      <c r="IP33" s="42"/>
      <c r="IQ33" s="42"/>
      <c r="IR33" s="42"/>
      <c r="IS33" s="42"/>
      <c r="IT33" s="42"/>
      <c r="IU33" s="42"/>
      <c r="IV33" s="70"/>
      <c r="IW33" s="71"/>
    </row>
    <row r="34" spans="1:257" s="3" customFormat="1" ht="115.2" thickBot="1" x14ac:dyDescent="2">
      <c r="A34" s="72"/>
      <c r="B34" s="83"/>
      <c r="C34" s="76"/>
      <c r="D34" s="77"/>
      <c r="E34" s="60"/>
      <c r="F34" s="46"/>
      <c r="G34" s="39">
        <f>AJ34</f>
        <v>0</v>
      </c>
      <c r="H34" s="47"/>
      <c r="I34" s="39">
        <f>BG34</f>
        <v>0</v>
      </c>
      <c r="J34" s="45">
        <f>SUM(G34+I34)</f>
        <v>0</v>
      </c>
      <c r="K34" s="41">
        <f>G34+I34</f>
        <v>0</v>
      </c>
      <c r="L34" s="42"/>
      <c r="M34" s="43"/>
      <c r="N34" s="42">
        <f>IF(F34=1,25,0)</f>
        <v>0</v>
      </c>
      <c r="O34" s="42">
        <f>IF(F34=2,22,0)</f>
        <v>0</v>
      </c>
      <c r="P34" s="42">
        <f>IF(F34=3,20,0)</f>
        <v>0</v>
      </c>
      <c r="Q34" s="42">
        <f>IF(F34=4,18,0)</f>
        <v>0</v>
      </c>
      <c r="R34" s="42">
        <f>IF(F34=5,16,0)</f>
        <v>0</v>
      </c>
      <c r="S34" s="42">
        <f>IF(F34=6,15,0)</f>
        <v>0</v>
      </c>
      <c r="T34" s="42">
        <f>IF(F34=7,14,0)</f>
        <v>0</v>
      </c>
      <c r="U34" s="42">
        <f>IF(F34=8,13,0)</f>
        <v>0</v>
      </c>
      <c r="V34" s="42">
        <f>IF(F34=9,12,0)</f>
        <v>0</v>
      </c>
      <c r="W34" s="42">
        <f>IF(F34=10,11,0)</f>
        <v>0</v>
      </c>
      <c r="X34" s="42">
        <f>IF(F34=11,10,0)</f>
        <v>0</v>
      </c>
      <c r="Y34" s="42">
        <f>IF(F34=12,9,0)</f>
        <v>0</v>
      </c>
      <c r="Z34" s="42">
        <f>IF(F34=13,8,0)</f>
        <v>0</v>
      </c>
      <c r="AA34" s="42">
        <f>IF(F34=14,7,0)</f>
        <v>0</v>
      </c>
      <c r="AB34" s="42">
        <f>IF(F34=15,6,0)</f>
        <v>0</v>
      </c>
      <c r="AC34" s="42">
        <f>IF(F34=16,5,0)</f>
        <v>0</v>
      </c>
      <c r="AD34" s="42">
        <f>IF(F34=17,4,0)</f>
        <v>0</v>
      </c>
      <c r="AE34" s="42">
        <f>IF(F34=18,3,0)</f>
        <v>0</v>
      </c>
      <c r="AF34" s="42">
        <f>IF(F34=19,2,0)</f>
        <v>0</v>
      </c>
      <c r="AG34" s="42">
        <f>IF(F34=20,1,0)</f>
        <v>0</v>
      </c>
      <c r="AH34" s="42">
        <f>IF(F34&gt;20,0,0)</f>
        <v>0</v>
      </c>
      <c r="AI34" s="42">
        <f>IF(F34="сх",0,0)</f>
        <v>0</v>
      </c>
      <c r="AJ34" s="42">
        <f>SUM(N34:AH34)</f>
        <v>0</v>
      </c>
      <c r="AK34" s="42">
        <f>IF(H34=1,25,0)</f>
        <v>0</v>
      </c>
      <c r="AL34" s="42">
        <f>IF(H34=2,22,0)</f>
        <v>0</v>
      </c>
      <c r="AM34" s="42">
        <f>IF(H34=3,20,0)</f>
        <v>0</v>
      </c>
      <c r="AN34" s="42">
        <f>IF(H34=4,18,0)</f>
        <v>0</v>
      </c>
      <c r="AO34" s="42">
        <f>IF(H34=5,16,0)</f>
        <v>0</v>
      </c>
      <c r="AP34" s="42">
        <f>IF(H34=6,15,0)</f>
        <v>0</v>
      </c>
      <c r="AQ34" s="42">
        <f>IF(H34=7,14,0)</f>
        <v>0</v>
      </c>
      <c r="AR34" s="42">
        <f>IF(H34=8,13,0)</f>
        <v>0</v>
      </c>
      <c r="AS34" s="42">
        <f>IF(H34=9,12,0)</f>
        <v>0</v>
      </c>
      <c r="AT34" s="42">
        <f>IF(H34=10,11,0)</f>
        <v>0</v>
      </c>
      <c r="AU34" s="42">
        <f>IF(H34=11,10,0)</f>
        <v>0</v>
      </c>
      <c r="AV34" s="42">
        <f>IF(H34=12,9,0)</f>
        <v>0</v>
      </c>
      <c r="AW34" s="42">
        <f>IF(H34=13,8,0)</f>
        <v>0</v>
      </c>
      <c r="AX34" s="42">
        <f>IF(H34=14,7,0)</f>
        <v>0</v>
      </c>
      <c r="AY34" s="42">
        <f>IF(H34=15,6,0)</f>
        <v>0</v>
      </c>
      <c r="AZ34" s="42">
        <f>IF(H34=16,5,0)</f>
        <v>0</v>
      </c>
      <c r="BA34" s="42">
        <f>IF(H34=17,4,0)</f>
        <v>0</v>
      </c>
      <c r="BB34" s="42">
        <f>IF(H34=18,3,0)</f>
        <v>0</v>
      </c>
      <c r="BC34" s="42">
        <f>IF(H34=19,2,0)</f>
        <v>0</v>
      </c>
      <c r="BD34" s="42">
        <f>IF(H34=20,1,0)</f>
        <v>0</v>
      </c>
      <c r="BE34" s="42">
        <f>IF(H34&gt;20,0,0)</f>
        <v>0</v>
      </c>
      <c r="BF34" s="42">
        <f>IF(H34="сх",0,0)</f>
        <v>0</v>
      </c>
      <c r="BG34" s="42">
        <f>SUM(AK34:BE34)</f>
        <v>0</v>
      </c>
      <c r="BH34" s="42">
        <f>IF(F34=1,45,0)</f>
        <v>0</v>
      </c>
      <c r="BI34" s="42">
        <f>IF(F34=2,42,0)</f>
        <v>0</v>
      </c>
      <c r="BJ34" s="42">
        <f>IF(F34=3,40,0)</f>
        <v>0</v>
      </c>
      <c r="BK34" s="42">
        <f>IF(F34=4,38,0)</f>
        <v>0</v>
      </c>
      <c r="BL34" s="42">
        <f>IF(F34=5,36,0)</f>
        <v>0</v>
      </c>
      <c r="BM34" s="42">
        <f>IF(F34=6,35,0)</f>
        <v>0</v>
      </c>
      <c r="BN34" s="42">
        <f>IF(F34=7,34,0)</f>
        <v>0</v>
      </c>
      <c r="BO34" s="42">
        <f>IF(F34=8,33,0)</f>
        <v>0</v>
      </c>
      <c r="BP34" s="42">
        <f>IF(F34=9,32,0)</f>
        <v>0</v>
      </c>
      <c r="BQ34" s="42">
        <f>IF(F34=10,31,0)</f>
        <v>0</v>
      </c>
      <c r="BR34" s="42">
        <f>IF(F34=11,30,0)</f>
        <v>0</v>
      </c>
      <c r="BS34" s="42">
        <f>IF(F34=12,29,0)</f>
        <v>0</v>
      </c>
      <c r="BT34" s="42">
        <f>IF(F34=13,28,0)</f>
        <v>0</v>
      </c>
      <c r="BU34" s="42">
        <f>IF(F34=14,27,0)</f>
        <v>0</v>
      </c>
      <c r="BV34" s="42">
        <f>IF(F34=15,26,0)</f>
        <v>0</v>
      </c>
      <c r="BW34" s="42">
        <f>IF(F34=16,25,0)</f>
        <v>0</v>
      </c>
      <c r="BX34" s="42">
        <f>IF(F34=17,24,0)</f>
        <v>0</v>
      </c>
      <c r="BY34" s="42">
        <f>IF(F34=18,23,0)</f>
        <v>0</v>
      </c>
      <c r="BZ34" s="42">
        <f>IF(F34=19,22,0)</f>
        <v>0</v>
      </c>
      <c r="CA34" s="42">
        <f>IF(F34=20,21,0)</f>
        <v>0</v>
      </c>
      <c r="CB34" s="42">
        <f>IF(F34=21,20,0)</f>
        <v>0</v>
      </c>
      <c r="CC34" s="42">
        <f>IF(F34=22,19,0)</f>
        <v>0</v>
      </c>
      <c r="CD34" s="42">
        <f>IF(F34=23,18,0)</f>
        <v>0</v>
      </c>
      <c r="CE34" s="42">
        <f>IF(F34=24,17,0)</f>
        <v>0</v>
      </c>
      <c r="CF34" s="42">
        <f>IF(F34=25,16,0)</f>
        <v>0</v>
      </c>
      <c r="CG34" s="42">
        <f>IF(F34=26,15,0)</f>
        <v>0</v>
      </c>
      <c r="CH34" s="42">
        <f>IF(F34=27,14,0)</f>
        <v>0</v>
      </c>
      <c r="CI34" s="42">
        <f>IF(F34=28,13,0)</f>
        <v>0</v>
      </c>
      <c r="CJ34" s="42">
        <f>IF(F34=29,12,0)</f>
        <v>0</v>
      </c>
      <c r="CK34" s="42">
        <f>IF(F34=30,11,0)</f>
        <v>0</v>
      </c>
      <c r="CL34" s="42">
        <f>IF(F34=31,10,0)</f>
        <v>0</v>
      </c>
      <c r="CM34" s="42">
        <f>IF(F34=32,9,0)</f>
        <v>0</v>
      </c>
      <c r="CN34" s="42">
        <f>IF(F34=33,8,0)</f>
        <v>0</v>
      </c>
      <c r="CO34" s="42">
        <f>IF(F34=34,7,0)</f>
        <v>0</v>
      </c>
      <c r="CP34" s="42">
        <f>IF(F34=35,6,0)</f>
        <v>0</v>
      </c>
      <c r="CQ34" s="42">
        <f>IF(F34=36,5,0)</f>
        <v>0</v>
      </c>
      <c r="CR34" s="42">
        <f>IF(F34=37,4,0)</f>
        <v>0</v>
      </c>
      <c r="CS34" s="42">
        <f>IF(F34=38,3,0)</f>
        <v>0</v>
      </c>
      <c r="CT34" s="42">
        <f>IF(F34=39,2,0)</f>
        <v>0</v>
      </c>
      <c r="CU34" s="42">
        <f>IF(F34=40,1,0)</f>
        <v>0</v>
      </c>
      <c r="CV34" s="42">
        <f>IF(F34&gt;20,0,0)</f>
        <v>0</v>
      </c>
      <c r="CW34" s="42">
        <f>IF(F34="сх",0,0)</f>
        <v>0</v>
      </c>
      <c r="CX34" s="42">
        <f>SUM(BH34:CW34)</f>
        <v>0</v>
      </c>
      <c r="CY34" s="42">
        <f>IF(H34=1,45,0)</f>
        <v>0</v>
      </c>
      <c r="CZ34" s="42">
        <f>IF(H34=2,42,0)</f>
        <v>0</v>
      </c>
      <c r="DA34" s="42">
        <f>IF(H34=3,40,0)</f>
        <v>0</v>
      </c>
      <c r="DB34" s="42">
        <f>IF(H34=4,38,0)</f>
        <v>0</v>
      </c>
      <c r="DC34" s="42">
        <f>IF(H34=5,36,0)</f>
        <v>0</v>
      </c>
      <c r="DD34" s="42">
        <f>IF(H34=6,35,0)</f>
        <v>0</v>
      </c>
      <c r="DE34" s="42">
        <f>IF(H34=7,34,0)</f>
        <v>0</v>
      </c>
      <c r="DF34" s="42">
        <f>IF(H34=8,33,0)</f>
        <v>0</v>
      </c>
      <c r="DG34" s="42">
        <f>IF(H34=9,32,0)</f>
        <v>0</v>
      </c>
      <c r="DH34" s="42">
        <f>IF(H34=10,31,0)</f>
        <v>0</v>
      </c>
      <c r="DI34" s="42">
        <f>IF(H34=11,30,0)</f>
        <v>0</v>
      </c>
      <c r="DJ34" s="42">
        <f>IF(H34=12,29,0)</f>
        <v>0</v>
      </c>
      <c r="DK34" s="42">
        <f>IF(H34=13,28,0)</f>
        <v>0</v>
      </c>
      <c r="DL34" s="42">
        <f>IF(H34=14,27,0)</f>
        <v>0</v>
      </c>
      <c r="DM34" s="42">
        <f>IF(H34=15,26,0)</f>
        <v>0</v>
      </c>
      <c r="DN34" s="42">
        <f>IF(H34=16,25,0)</f>
        <v>0</v>
      </c>
      <c r="DO34" s="42">
        <f>IF(H34=17,24,0)</f>
        <v>0</v>
      </c>
      <c r="DP34" s="42">
        <f>IF(H34=18,23,0)</f>
        <v>0</v>
      </c>
      <c r="DQ34" s="42">
        <f>IF(H34=19,22,0)</f>
        <v>0</v>
      </c>
      <c r="DR34" s="42">
        <f>IF(H34=20,21,0)</f>
        <v>0</v>
      </c>
      <c r="DS34" s="42">
        <f>IF(H34=21,20,0)</f>
        <v>0</v>
      </c>
      <c r="DT34" s="42">
        <f>IF(H34=22,19,0)</f>
        <v>0</v>
      </c>
      <c r="DU34" s="42">
        <f>IF(H34=23,18,0)</f>
        <v>0</v>
      </c>
      <c r="DV34" s="42">
        <f>IF(H34=24,17,0)</f>
        <v>0</v>
      </c>
      <c r="DW34" s="42">
        <f>IF(H34=25,16,0)</f>
        <v>0</v>
      </c>
      <c r="DX34" s="42">
        <f>IF(H34=26,15,0)</f>
        <v>0</v>
      </c>
      <c r="DY34" s="42">
        <f>IF(H34=27,14,0)</f>
        <v>0</v>
      </c>
      <c r="DZ34" s="42">
        <f>IF(H34=28,13,0)</f>
        <v>0</v>
      </c>
      <c r="EA34" s="42">
        <f>IF(H34=29,12,0)</f>
        <v>0</v>
      </c>
      <c r="EB34" s="42">
        <f>IF(H34=30,11,0)</f>
        <v>0</v>
      </c>
      <c r="EC34" s="42">
        <f>IF(H34=31,10,0)</f>
        <v>0</v>
      </c>
      <c r="ED34" s="42">
        <f>IF(H34=32,9,0)</f>
        <v>0</v>
      </c>
      <c r="EE34" s="42">
        <f>IF(H34=33,8,0)</f>
        <v>0</v>
      </c>
      <c r="EF34" s="42">
        <f>IF(H34=34,7,0)</f>
        <v>0</v>
      </c>
      <c r="EG34" s="42">
        <f>IF(H34=35,6,0)</f>
        <v>0</v>
      </c>
      <c r="EH34" s="42">
        <f>IF(H34=36,5,0)</f>
        <v>0</v>
      </c>
      <c r="EI34" s="42">
        <f>IF(H34=37,4,0)</f>
        <v>0</v>
      </c>
      <c r="EJ34" s="42">
        <f>IF(H34=38,3,0)</f>
        <v>0</v>
      </c>
      <c r="EK34" s="42">
        <f>IF(H34=39,2,0)</f>
        <v>0</v>
      </c>
      <c r="EL34" s="42">
        <f>IF(H34=40,1,0)</f>
        <v>0</v>
      </c>
      <c r="EM34" s="42">
        <f>IF(H34&gt;20,0,0)</f>
        <v>0</v>
      </c>
      <c r="EN34" s="42">
        <f>IF(H34="сх",0,0)</f>
        <v>0</v>
      </c>
      <c r="EO34" s="42">
        <f>SUM(CY34:EN34)</f>
        <v>0</v>
      </c>
      <c r="EP34" s="42"/>
      <c r="EQ34" s="42" t="str">
        <f>IF(F34="сх","ноль",IF(F34&gt;0,F34,"Ноль"))</f>
        <v>Ноль</v>
      </c>
      <c r="ER34" s="42" t="str">
        <f>IF(H34="сх","ноль",IF(H34&gt;0,H34,"Ноль"))</f>
        <v>Ноль</v>
      </c>
      <c r="ES34" s="42"/>
      <c r="ET34" s="42">
        <f>MIN(EQ34,ER34)</f>
        <v>0</v>
      </c>
      <c r="EU34" s="42" t="e">
        <f>IF(J34=#REF!,IF(H34&lt;#REF!,#REF!,EY34),#REF!)</f>
        <v>#REF!</v>
      </c>
      <c r="EV34" s="42" t="e">
        <f>IF(J34=#REF!,IF(H34&lt;#REF!,0,1))</f>
        <v>#REF!</v>
      </c>
      <c r="EW34" s="42" t="e">
        <f>IF(AND(ET34&gt;=21,ET34&lt;&gt;0),ET34,IF(J34&lt;#REF!,"СТОП",EU34+EV34))</f>
        <v>#REF!</v>
      </c>
      <c r="EX34" s="42"/>
      <c r="EY34" s="42">
        <v>5</v>
      </c>
      <c r="EZ34" s="42">
        <v>6</v>
      </c>
      <c r="FA34" s="42"/>
      <c r="FB34" s="44">
        <f>IF(F34=1,25,0)</f>
        <v>0</v>
      </c>
      <c r="FC34" s="44">
        <f>IF(F34=2,22,0)</f>
        <v>0</v>
      </c>
      <c r="FD34" s="44">
        <f>IF(F34=3,20,0)</f>
        <v>0</v>
      </c>
      <c r="FE34" s="44">
        <f>IF(F34=4,18,0)</f>
        <v>0</v>
      </c>
      <c r="FF34" s="44">
        <f>IF(F34=5,16,0)</f>
        <v>0</v>
      </c>
      <c r="FG34" s="44">
        <f>IF(F34=6,15,0)</f>
        <v>0</v>
      </c>
      <c r="FH34" s="44">
        <f>IF(F34=7,14,0)</f>
        <v>0</v>
      </c>
      <c r="FI34" s="44">
        <f>IF(F34=8,13,0)</f>
        <v>0</v>
      </c>
      <c r="FJ34" s="44">
        <f>IF(F34=9,12,0)</f>
        <v>0</v>
      </c>
      <c r="FK34" s="44">
        <f>IF(F34=10,11,0)</f>
        <v>0</v>
      </c>
      <c r="FL34" s="44">
        <f>IF(F34=11,10,0)</f>
        <v>0</v>
      </c>
      <c r="FM34" s="44">
        <f>IF(F34=12,9,0)</f>
        <v>0</v>
      </c>
      <c r="FN34" s="44">
        <f>IF(F34=13,8,0)</f>
        <v>0</v>
      </c>
      <c r="FO34" s="44">
        <f>IF(F34=14,7,0)</f>
        <v>0</v>
      </c>
      <c r="FP34" s="44">
        <f>IF(F34=15,6,0)</f>
        <v>0</v>
      </c>
      <c r="FQ34" s="44">
        <f>IF(F34=16,5,0)</f>
        <v>0</v>
      </c>
      <c r="FR34" s="44">
        <f>IF(F34=17,4,0)</f>
        <v>0</v>
      </c>
      <c r="FS34" s="44">
        <f>IF(F34=18,3,0)</f>
        <v>0</v>
      </c>
      <c r="FT34" s="44">
        <f>IF(F34=19,2,0)</f>
        <v>0</v>
      </c>
      <c r="FU34" s="44">
        <f>IF(F34=20,1,0)</f>
        <v>0</v>
      </c>
      <c r="FV34" s="44">
        <f>IF(F34&gt;20,0,0)</f>
        <v>0</v>
      </c>
      <c r="FW34" s="44">
        <f>IF(F34="сх",0,0)</f>
        <v>0</v>
      </c>
      <c r="FX34" s="44">
        <f>SUM(FB34:FW34)</f>
        <v>0</v>
      </c>
      <c r="FY34" s="44">
        <f>IF(H34=1,25,0)</f>
        <v>0</v>
      </c>
      <c r="FZ34" s="44">
        <f>IF(H34=2,22,0)</f>
        <v>0</v>
      </c>
      <c r="GA34" s="44">
        <f>IF(H34=3,20,0)</f>
        <v>0</v>
      </c>
      <c r="GB34" s="44">
        <f>IF(H34=4,18,0)</f>
        <v>0</v>
      </c>
      <c r="GC34" s="44">
        <f>IF(H34=5,16,0)</f>
        <v>0</v>
      </c>
      <c r="GD34" s="44">
        <f>IF(H34=6,15,0)</f>
        <v>0</v>
      </c>
      <c r="GE34" s="44">
        <f>IF(H34=7,14,0)</f>
        <v>0</v>
      </c>
      <c r="GF34" s="44">
        <f>IF(H34=8,13,0)</f>
        <v>0</v>
      </c>
      <c r="GG34" s="44">
        <f>IF(H34=9,12,0)</f>
        <v>0</v>
      </c>
      <c r="GH34" s="44">
        <f>IF(H34=10,11,0)</f>
        <v>0</v>
      </c>
      <c r="GI34" s="44">
        <f>IF(H34=11,10,0)</f>
        <v>0</v>
      </c>
      <c r="GJ34" s="44">
        <f>IF(H34=12,9,0)</f>
        <v>0</v>
      </c>
      <c r="GK34" s="44">
        <f>IF(H34=13,8,0)</f>
        <v>0</v>
      </c>
      <c r="GL34" s="44">
        <f>IF(H34=14,7,0)</f>
        <v>0</v>
      </c>
      <c r="GM34" s="44">
        <f>IF(H34=15,6,0)</f>
        <v>0</v>
      </c>
      <c r="GN34" s="44">
        <f>IF(H34=16,5,0)</f>
        <v>0</v>
      </c>
      <c r="GO34" s="44">
        <f>IF(H34=17,4,0)</f>
        <v>0</v>
      </c>
      <c r="GP34" s="44">
        <f>IF(H34=18,3,0)</f>
        <v>0</v>
      </c>
      <c r="GQ34" s="44">
        <f>IF(H34=19,2,0)</f>
        <v>0</v>
      </c>
      <c r="GR34" s="44">
        <f>IF(H34=20,1,0)</f>
        <v>0</v>
      </c>
      <c r="GS34" s="44">
        <f>IF(H34&gt;20,0,0)</f>
        <v>0</v>
      </c>
      <c r="GT34" s="44">
        <f>IF(H34="сх",0,0)</f>
        <v>0</v>
      </c>
      <c r="GU34" s="44">
        <f>SUM(FY34:GT34)</f>
        <v>0</v>
      </c>
      <c r="GV34" s="44">
        <f>IF(F34=1,100,0)</f>
        <v>0</v>
      </c>
      <c r="GW34" s="44">
        <f>IF(F34=2,98,0)</f>
        <v>0</v>
      </c>
      <c r="GX34" s="44">
        <f>IF(F34=3,95,0)</f>
        <v>0</v>
      </c>
      <c r="GY34" s="44">
        <f>IF(F34=4,93,0)</f>
        <v>0</v>
      </c>
      <c r="GZ34" s="44">
        <f>IF(F34=5,90,0)</f>
        <v>0</v>
      </c>
      <c r="HA34" s="44">
        <f>IF(F34=6,88,0)</f>
        <v>0</v>
      </c>
      <c r="HB34" s="44">
        <f>IF(F34=7,85,0)</f>
        <v>0</v>
      </c>
      <c r="HC34" s="44">
        <f>IF(F34=8,83,0)</f>
        <v>0</v>
      </c>
      <c r="HD34" s="44">
        <f>IF(F34=9,80,0)</f>
        <v>0</v>
      </c>
      <c r="HE34" s="44">
        <f>IF(F34=10,78,0)</f>
        <v>0</v>
      </c>
      <c r="HF34" s="44">
        <f>IF(F34=11,75,0)</f>
        <v>0</v>
      </c>
      <c r="HG34" s="44">
        <f>IF(F34=12,73,0)</f>
        <v>0</v>
      </c>
      <c r="HH34" s="44">
        <f>IF(F34=13,70,0)</f>
        <v>0</v>
      </c>
      <c r="HI34" s="44">
        <f>IF(F34=14,68,0)</f>
        <v>0</v>
      </c>
      <c r="HJ34" s="44">
        <f>IF(F34=15,65,0)</f>
        <v>0</v>
      </c>
      <c r="HK34" s="44">
        <f>IF(F34=16,63,0)</f>
        <v>0</v>
      </c>
      <c r="HL34" s="44">
        <f>IF(F34=17,60,0)</f>
        <v>0</v>
      </c>
      <c r="HM34" s="44">
        <f>IF(F34=18,58,0)</f>
        <v>0</v>
      </c>
      <c r="HN34" s="44">
        <f>IF(F34=19,55,0)</f>
        <v>0</v>
      </c>
      <c r="HO34" s="44">
        <f>IF(F34=20,53,0)</f>
        <v>0</v>
      </c>
      <c r="HP34" s="44">
        <f>IF(F34&gt;20,0,0)</f>
        <v>0</v>
      </c>
      <c r="HQ34" s="44">
        <f>IF(F34="сх",0,0)</f>
        <v>0</v>
      </c>
      <c r="HR34" s="44">
        <f>SUM(GV34:HQ34)</f>
        <v>0</v>
      </c>
      <c r="HS34" s="44">
        <f>IF(H34=1,100,0)</f>
        <v>0</v>
      </c>
      <c r="HT34" s="44">
        <f>IF(H34=2,98,0)</f>
        <v>0</v>
      </c>
      <c r="HU34" s="44">
        <f>IF(H34=3,95,0)</f>
        <v>0</v>
      </c>
      <c r="HV34" s="44">
        <f>IF(H34=4,93,0)</f>
        <v>0</v>
      </c>
      <c r="HW34" s="44">
        <f>IF(H34=5,90,0)</f>
        <v>0</v>
      </c>
      <c r="HX34" s="44">
        <f>IF(H34=6,88,0)</f>
        <v>0</v>
      </c>
      <c r="HY34" s="44">
        <f>IF(H34=7,85,0)</f>
        <v>0</v>
      </c>
      <c r="HZ34" s="44">
        <f>IF(H34=8,83,0)</f>
        <v>0</v>
      </c>
      <c r="IA34" s="44">
        <f>IF(H34=9,80,0)</f>
        <v>0</v>
      </c>
      <c r="IB34" s="44">
        <f>IF(H34=10,78,0)</f>
        <v>0</v>
      </c>
      <c r="IC34" s="44">
        <f>IF(H34=11,75,0)</f>
        <v>0</v>
      </c>
      <c r="ID34" s="44">
        <f>IF(H34=12,73,0)</f>
        <v>0</v>
      </c>
      <c r="IE34" s="44">
        <f>IF(H34=13,70,0)</f>
        <v>0</v>
      </c>
      <c r="IF34" s="44">
        <f>IF(H34=14,68,0)</f>
        <v>0</v>
      </c>
      <c r="IG34" s="44">
        <f>IF(H34=15,65,0)</f>
        <v>0</v>
      </c>
      <c r="IH34" s="44">
        <f>IF(H34=16,63,0)</f>
        <v>0</v>
      </c>
      <c r="II34" s="44">
        <f>IF(H34=17,60,0)</f>
        <v>0</v>
      </c>
      <c r="IJ34" s="44">
        <f>IF(H34=18,58,0)</f>
        <v>0</v>
      </c>
      <c r="IK34" s="44">
        <f>IF(H34=19,55,0)</f>
        <v>0</v>
      </c>
      <c r="IL34" s="44">
        <f>IF(H34=20,53,0)</f>
        <v>0</v>
      </c>
      <c r="IM34" s="44">
        <f>IF(H34&gt;20,0,0)</f>
        <v>0</v>
      </c>
      <c r="IN34" s="44">
        <f>IF(H34="сх",0,0)</f>
        <v>0</v>
      </c>
      <c r="IO34" s="44">
        <f>SUM(HS34:IN34)</f>
        <v>0</v>
      </c>
      <c r="IP34" s="44"/>
      <c r="IQ34" s="44"/>
      <c r="IR34" s="44"/>
      <c r="IS34" s="44"/>
      <c r="IT34" s="44"/>
      <c r="IU34" s="42"/>
      <c r="IV34" s="70"/>
      <c r="IW34" s="71"/>
    </row>
    <row r="35" spans="1:257" s="3" customFormat="1" ht="115.2" thickBot="1" x14ac:dyDescent="2">
      <c r="A35" s="59"/>
      <c r="B35" s="87"/>
      <c r="C35" s="75"/>
      <c r="D35" s="75"/>
      <c r="E35" s="60"/>
      <c r="F35" s="46"/>
      <c r="G35" s="39">
        <f>AJ35</f>
        <v>0</v>
      </c>
      <c r="H35" s="47"/>
      <c r="I35" s="39">
        <f>BG35</f>
        <v>0</v>
      </c>
      <c r="J35" s="45">
        <f>SUM(G35+I35)</f>
        <v>0</v>
      </c>
      <c r="K35" s="41">
        <f>G35+I35</f>
        <v>0</v>
      </c>
      <c r="L35" s="42"/>
      <c r="M35" s="43"/>
      <c r="N35" s="42">
        <f>IF(F35=1,25,0)</f>
        <v>0</v>
      </c>
      <c r="O35" s="42">
        <f>IF(F35=2,22,0)</f>
        <v>0</v>
      </c>
      <c r="P35" s="42">
        <f>IF(F35=3,20,0)</f>
        <v>0</v>
      </c>
      <c r="Q35" s="42">
        <f>IF(F35=4,18,0)</f>
        <v>0</v>
      </c>
      <c r="R35" s="42">
        <f>IF(F35=5,16,0)</f>
        <v>0</v>
      </c>
      <c r="S35" s="42">
        <f>IF(F35=6,15,0)</f>
        <v>0</v>
      </c>
      <c r="T35" s="42">
        <f>IF(F35=7,14,0)</f>
        <v>0</v>
      </c>
      <c r="U35" s="42">
        <f>IF(F35=8,13,0)</f>
        <v>0</v>
      </c>
      <c r="V35" s="42">
        <f>IF(F35=9,12,0)</f>
        <v>0</v>
      </c>
      <c r="W35" s="42">
        <f>IF(F35=10,11,0)</f>
        <v>0</v>
      </c>
      <c r="X35" s="42">
        <f>IF(F35=11,10,0)</f>
        <v>0</v>
      </c>
      <c r="Y35" s="42">
        <f>IF(F35=12,9,0)</f>
        <v>0</v>
      </c>
      <c r="Z35" s="42">
        <f>IF(F35=13,8,0)</f>
        <v>0</v>
      </c>
      <c r="AA35" s="42">
        <f>IF(F35=14,7,0)</f>
        <v>0</v>
      </c>
      <c r="AB35" s="42">
        <f>IF(F35=15,6,0)</f>
        <v>0</v>
      </c>
      <c r="AC35" s="42">
        <f>IF(F35=16,5,0)</f>
        <v>0</v>
      </c>
      <c r="AD35" s="42">
        <f>IF(F35=17,4,0)</f>
        <v>0</v>
      </c>
      <c r="AE35" s="42">
        <f>IF(F35=18,3,0)</f>
        <v>0</v>
      </c>
      <c r="AF35" s="42">
        <f>IF(F35=19,2,0)</f>
        <v>0</v>
      </c>
      <c r="AG35" s="42">
        <f>IF(F35=20,1,0)</f>
        <v>0</v>
      </c>
      <c r="AH35" s="42">
        <f>IF(F35&gt;20,0,0)</f>
        <v>0</v>
      </c>
      <c r="AI35" s="42">
        <f>IF(F35="сх",0,0)</f>
        <v>0</v>
      </c>
      <c r="AJ35" s="42">
        <f>SUM(N35:AH35)</f>
        <v>0</v>
      </c>
      <c r="AK35" s="42">
        <f>IF(H35=1,25,0)</f>
        <v>0</v>
      </c>
      <c r="AL35" s="42">
        <f>IF(H35=2,22,0)</f>
        <v>0</v>
      </c>
      <c r="AM35" s="42">
        <f>IF(H35=3,20,0)</f>
        <v>0</v>
      </c>
      <c r="AN35" s="42">
        <f>IF(H35=4,18,0)</f>
        <v>0</v>
      </c>
      <c r="AO35" s="42">
        <f>IF(H35=5,16,0)</f>
        <v>0</v>
      </c>
      <c r="AP35" s="42">
        <f>IF(H35=6,15,0)</f>
        <v>0</v>
      </c>
      <c r="AQ35" s="42">
        <f>IF(H35=7,14,0)</f>
        <v>0</v>
      </c>
      <c r="AR35" s="42">
        <f>IF(H35=8,13,0)</f>
        <v>0</v>
      </c>
      <c r="AS35" s="42">
        <f>IF(H35=9,12,0)</f>
        <v>0</v>
      </c>
      <c r="AT35" s="42">
        <f>IF(H35=10,11,0)</f>
        <v>0</v>
      </c>
      <c r="AU35" s="42">
        <f>IF(H35=11,10,0)</f>
        <v>0</v>
      </c>
      <c r="AV35" s="42">
        <f>IF(H35=12,9,0)</f>
        <v>0</v>
      </c>
      <c r="AW35" s="42">
        <f>IF(H35=13,8,0)</f>
        <v>0</v>
      </c>
      <c r="AX35" s="42">
        <f>IF(H35=14,7,0)</f>
        <v>0</v>
      </c>
      <c r="AY35" s="42">
        <f>IF(H35=15,6,0)</f>
        <v>0</v>
      </c>
      <c r="AZ35" s="42">
        <f>IF(H35=16,5,0)</f>
        <v>0</v>
      </c>
      <c r="BA35" s="42">
        <f>IF(H35=17,4,0)</f>
        <v>0</v>
      </c>
      <c r="BB35" s="42">
        <f>IF(H35=18,3,0)</f>
        <v>0</v>
      </c>
      <c r="BC35" s="42">
        <f>IF(H35=19,2,0)</f>
        <v>0</v>
      </c>
      <c r="BD35" s="42">
        <f>IF(H35=20,1,0)</f>
        <v>0</v>
      </c>
      <c r="BE35" s="42">
        <f>IF(H35&gt;20,0,0)</f>
        <v>0</v>
      </c>
      <c r="BF35" s="42">
        <f>IF(H35="сх",0,0)</f>
        <v>0</v>
      </c>
      <c r="BG35" s="42">
        <f>SUM(AK35:BE35)</f>
        <v>0</v>
      </c>
      <c r="BH35" s="42">
        <f>IF(F35=1,45,0)</f>
        <v>0</v>
      </c>
      <c r="BI35" s="42">
        <f>IF(F35=2,42,0)</f>
        <v>0</v>
      </c>
      <c r="BJ35" s="42">
        <f>IF(F35=3,40,0)</f>
        <v>0</v>
      </c>
      <c r="BK35" s="42">
        <f>IF(F35=4,38,0)</f>
        <v>0</v>
      </c>
      <c r="BL35" s="42">
        <f>IF(F35=5,36,0)</f>
        <v>0</v>
      </c>
      <c r="BM35" s="42">
        <f>IF(F35=6,35,0)</f>
        <v>0</v>
      </c>
      <c r="BN35" s="42">
        <f>IF(F35=7,34,0)</f>
        <v>0</v>
      </c>
      <c r="BO35" s="42">
        <f>IF(F35=8,33,0)</f>
        <v>0</v>
      </c>
      <c r="BP35" s="42">
        <f>IF(F35=9,32,0)</f>
        <v>0</v>
      </c>
      <c r="BQ35" s="42">
        <f>IF(F35=10,31,0)</f>
        <v>0</v>
      </c>
      <c r="BR35" s="42">
        <f>IF(F35=11,30,0)</f>
        <v>0</v>
      </c>
      <c r="BS35" s="42">
        <f>IF(F35=12,29,0)</f>
        <v>0</v>
      </c>
      <c r="BT35" s="42">
        <f>IF(F35=13,28,0)</f>
        <v>0</v>
      </c>
      <c r="BU35" s="42">
        <f>IF(F35=14,27,0)</f>
        <v>0</v>
      </c>
      <c r="BV35" s="42">
        <f>IF(F35=15,26,0)</f>
        <v>0</v>
      </c>
      <c r="BW35" s="42">
        <f>IF(F35=16,25,0)</f>
        <v>0</v>
      </c>
      <c r="BX35" s="42">
        <f>IF(F35=17,24,0)</f>
        <v>0</v>
      </c>
      <c r="BY35" s="42">
        <f>IF(F35=18,23,0)</f>
        <v>0</v>
      </c>
      <c r="BZ35" s="42">
        <f>IF(F35=19,22,0)</f>
        <v>0</v>
      </c>
      <c r="CA35" s="42">
        <f>IF(F35=20,21,0)</f>
        <v>0</v>
      </c>
      <c r="CB35" s="42">
        <f>IF(F35=21,20,0)</f>
        <v>0</v>
      </c>
      <c r="CC35" s="42">
        <f>IF(F35=22,19,0)</f>
        <v>0</v>
      </c>
      <c r="CD35" s="42">
        <f>IF(F35=23,18,0)</f>
        <v>0</v>
      </c>
      <c r="CE35" s="42">
        <f>IF(F35=24,17,0)</f>
        <v>0</v>
      </c>
      <c r="CF35" s="42">
        <f>IF(F35=25,16,0)</f>
        <v>0</v>
      </c>
      <c r="CG35" s="42">
        <f>IF(F35=26,15,0)</f>
        <v>0</v>
      </c>
      <c r="CH35" s="42">
        <f>IF(F35=27,14,0)</f>
        <v>0</v>
      </c>
      <c r="CI35" s="42">
        <f>IF(F35=28,13,0)</f>
        <v>0</v>
      </c>
      <c r="CJ35" s="42">
        <f>IF(F35=29,12,0)</f>
        <v>0</v>
      </c>
      <c r="CK35" s="42">
        <f>IF(F35=30,11,0)</f>
        <v>0</v>
      </c>
      <c r="CL35" s="42">
        <f>IF(F35=31,10,0)</f>
        <v>0</v>
      </c>
      <c r="CM35" s="42">
        <f>IF(F35=32,9,0)</f>
        <v>0</v>
      </c>
      <c r="CN35" s="42">
        <f>IF(F35=33,8,0)</f>
        <v>0</v>
      </c>
      <c r="CO35" s="42">
        <f>IF(F35=34,7,0)</f>
        <v>0</v>
      </c>
      <c r="CP35" s="42">
        <f>IF(F35=35,6,0)</f>
        <v>0</v>
      </c>
      <c r="CQ35" s="42">
        <f>IF(F35=36,5,0)</f>
        <v>0</v>
      </c>
      <c r="CR35" s="42">
        <f>IF(F35=37,4,0)</f>
        <v>0</v>
      </c>
      <c r="CS35" s="42">
        <f>IF(F35=38,3,0)</f>
        <v>0</v>
      </c>
      <c r="CT35" s="42">
        <f>IF(F35=39,2,0)</f>
        <v>0</v>
      </c>
      <c r="CU35" s="42">
        <f>IF(F35=40,1,0)</f>
        <v>0</v>
      </c>
      <c r="CV35" s="42">
        <f>IF(F35&gt;20,0,0)</f>
        <v>0</v>
      </c>
      <c r="CW35" s="42">
        <f>IF(F35="сх",0,0)</f>
        <v>0</v>
      </c>
      <c r="CX35" s="42">
        <f>SUM(BH35:CW35)</f>
        <v>0</v>
      </c>
      <c r="CY35" s="42">
        <f>IF(H35=1,45,0)</f>
        <v>0</v>
      </c>
      <c r="CZ35" s="42">
        <f>IF(H35=2,42,0)</f>
        <v>0</v>
      </c>
      <c r="DA35" s="42">
        <f>IF(H35=3,40,0)</f>
        <v>0</v>
      </c>
      <c r="DB35" s="42">
        <f>IF(H35=4,38,0)</f>
        <v>0</v>
      </c>
      <c r="DC35" s="42">
        <f>IF(H35=5,36,0)</f>
        <v>0</v>
      </c>
      <c r="DD35" s="42">
        <f>IF(H35=6,35,0)</f>
        <v>0</v>
      </c>
      <c r="DE35" s="42">
        <f>IF(H35=7,34,0)</f>
        <v>0</v>
      </c>
      <c r="DF35" s="42">
        <f>IF(H35=8,33,0)</f>
        <v>0</v>
      </c>
      <c r="DG35" s="42">
        <f>IF(H35=9,32,0)</f>
        <v>0</v>
      </c>
      <c r="DH35" s="42">
        <f>IF(H35=10,31,0)</f>
        <v>0</v>
      </c>
      <c r="DI35" s="42">
        <f>IF(H35=11,30,0)</f>
        <v>0</v>
      </c>
      <c r="DJ35" s="42">
        <f>IF(H35=12,29,0)</f>
        <v>0</v>
      </c>
      <c r="DK35" s="42">
        <f>IF(H35=13,28,0)</f>
        <v>0</v>
      </c>
      <c r="DL35" s="42">
        <f>IF(H35=14,27,0)</f>
        <v>0</v>
      </c>
      <c r="DM35" s="42">
        <f>IF(H35=15,26,0)</f>
        <v>0</v>
      </c>
      <c r="DN35" s="42">
        <f>IF(H35=16,25,0)</f>
        <v>0</v>
      </c>
      <c r="DO35" s="42">
        <f>IF(H35=17,24,0)</f>
        <v>0</v>
      </c>
      <c r="DP35" s="42">
        <f>IF(H35=18,23,0)</f>
        <v>0</v>
      </c>
      <c r="DQ35" s="42">
        <f>IF(H35=19,22,0)</f>
        <v>0</v>
      </c>
      <c r="DR35" s="42">
        <f>IF(H35=20,21,0)</f>
        <v>0</v>
      </c>
      <c r="DS35" s="42">
        <f>IF(H35=21,20,0)</f>
        <v>0</v>
      </c>
      <c r="DT35" s="42">
        <f>IF(H35=22,19,0)</f>
        <v>0</v>
      </c>
      <c r="DU35" s="42">
        <f>IF(H35=23,18,0)</f>
        <v>0</v>
      </c>
      <c r="DV35" s="42">
        <f>IF(H35=24,17,0)</f>
        <v>0</v>
      </c>
      <c r="DW35" s="42">
        <f>IF(H35=25,16,0)</f>
        <v>0</v>
      </c>
      <c r="DX35" s="42">
        <f>IF(H35=26,15,0)</f>
        <v>0</v>
      </c>
      <c r="DY35" s="42">
        <f>IF(H35=27,14,0)</f>
        <v>0</v>
      </c>
      <c r="DZ35" s="42">
        <f>IF(H35=28,13,0)</f>
        <v>0</v>
      </c>
      <c r="EA35" s="42">
        <f>IF(H35=29,12,0)</f>
        <v>0</v>
      </c>
      <c r="EB35" s="42">
        <f>IF(H35=30,11,0)</f>
        <v>0</v>
      </c>
      <c r="EC35" s="42">
        <f>IF(H35=31,10,0)</f>
        <v>0</v>
      </c>
      <c r="ED35" s="42">
        <f>IF(H35=32,9,0)</f>
        <v>0</v>
      </c>
      <c r="EE35" s="42">
        <f>IF(H35=33,8,0)</f>
        <v>0</v>
      </c>
      <c r="EF35" s="42">
        <f>IF(H35=34,7,0)</f>
        <v>0</v>
      </c>
      <c r="EG35" s="42">
        <f>IF(H35=35,6,0)</f>
        <v>0</v>
      </c>
      <c r="EH35" s="42">
        <f>IF(H35=36,5,0)</f>
        <v>0</v>
      </c>
      <c r="EI35" s="42">
        <f>IF(H35=37,4,0)</f>
        <v>0</v>
      </c>
      <c r="EJ35" s="42">
        <f>IF(H35=38,3,0)</f>
        <v>0</v>
      </c>
      <c r="EK35" s="42">
        <f>IF(H35=39,2,0)</f>
        <v>0</v>
      </c>
      <c r="EL35" s="42">
        <f>IF(H35=40,1,0)</f>
        <v>0</v>
      </c>
      <c r="EM35" s="42">
        <f>IF(H35&gt;20,0,0)</f>
        <v>0</v>
      </c>
      <c r="EN35" s="42">
        <f>IF(H35="сх",0,0)</f>
        <v>0</v>
      </c>
      <c r="EO35" s="42">
        <f>SUM(CY35:EN35)</f>
        <v>0</v>
      </c>
      <c r="EP35" s="42"/>
      <c r="EQ35" s="42" t="str">
        <f>IF(F35="сх","ноль",IF(F35&gt;0,F35,"Ноль"))</f>
        <v>Ноль</v>
      </c>
      <c r="ER35" s="42" t="str">
        <f>IF(H35="сх","ноль",IF(H35&gt;0,H35,"Ноль"))</f>
        <v>Ноль</v>
      </c>
      <c r="ES35" s="42"/>
      <c r="ET35" s="42">
        <f>MIN(EQ35,ER35)</f>
        <v>0</v>
      </c>
      <c r="EU35" s="42" t="e">
        <f>IF(J35=#REF!,IF(H35&lt;#REF!,#REF!,EY35),#REF!)</f>
        <v>#REF!</v>
      </c>
      <c r="EV35" s="42" t="e">
        <f>IF(J35=#REF!,IF(H35&lt;#REF!,0,1))</f>
        <v>#REF!</v>
      </c>
      <c r="EW35" s="42" t="e">
        <f>IF(AND(ET35&gt;=21,ET35&lt;&gt;0),ET35,IF(J35&lt;#REF!,"СТОП",EU35+EV35))</f>
        <v>#REF!</v>
      </c>
      <c r="EX35" s="42"/>
      <c r="EY35" s="42">
        <v>15</v>
      </c>
      <c r="EZ35" s="42">
        <v>16</v>
      </c>
      <c r="FA35" s="42"/>
      <c r="FB35" s="44">
        <f>IF(F35=1,25,0)</f>
        <v>0</v>
      </c>
      <c r="FC35" s="44">
        <f>IF(F35=2,22,0)</f>
        <v>0</v>
      </c>
      <c r="FD35" s="44">
        <f>IF(F35=3,20,0)</f>
        <v>0</v>
      </c>
      <c r="FE35" s="44">
        <f>IF(F35=4,18,0)</f>
        <v>0</v>
      </c>
      <c r="FF35" s="44">
        <f>IF(F35=5,16,0)</f>
        <v>0</v>
      </c>
      <c r="FG35" s="44">
        <f>IF(F35=6,15,0)</f>
        <v>0</v>
      </c>
      <c r="FH35" s="44">
        <f>IF(F35=7,14,0)</f>
        <v>0</v>
      </c>
      <c r="FI35" s="44">
        <f>IF(F35=8,13,0)</f>
        <v>0</v>
      </c>
      <c r="FJ35" s="44">
        <f>IF(F35=9,12,0)</f>
        <v>0</v>
      </c>
      <c r="FK35" s="44">
        <f>IF(F35=10,11,0)</f>
        <v>0</v>
      </c>
      <c r="FL35" s="44">
        <f>IF(F35=11,10,0)</f>
        <v>0</v>
      </c>
      <c r="FM35" s="44">
        <f>IF(F35=12,9,0)</f>
        <v>0</v>
      </c>
      <c r="FN35" s="44">
        <f>IF(F35=13,8,0)</f>
        <v>0</v>
      </c>
      <c r="FO35" s="44">
        <f>IF(F35=14,7,0)</f>
        <v>0</v>
      </c>
      <c r="FP35" s="44">
        <f>IF(F35=15,6,0)</f>
        <v>0</v>
      </c>
      <c r="FQ35" s="44">
        <f>IF(F35=16,5,0)</f>
        <v>0</v>
      </c>
      <c r="FR35" s="44">
        <f>IF(F35=17,4,0)</f>
        <v>0</v>
      </c>
      <c r="FS35" s="44">
        <f>IF(F35=18,3,0)</f>
        <v>0</v>
      </c>
      <c r="FT35" s="44">
        <f>IF(F35=19,2,0)</f>
        <v>0</v>
      </c>
      <c r="FU35" s="44">
        <f>IF(F35=20,1,0)</f>
        <v>0</v>
      </c>
      <c r="FV35" s="44">
        <f>IF(F35&gt;20,0,0)</f>
        <v>0</v>
      </c>
      <c r="FW35" s="44">
        <f>IF(F35="сх",0,0)</f>
        <v>0</v>
      </c>
      <c r="FX35" s="44">
        <f>SUM(FB35:FW35)</f>
        <v>0</v>
      </c>
      <c r="FY35" s="44">
        <f>IF(H35=1,25,0)</f>
        <v>0</v>
      </c>
      <c r="FZ35" s="44">
        <f>IF(H35=2,22,0)</f>
        <v>0</v>
      </c>
      <c r="GA35" s="44">
        <f>IF(H35=3,20,0)</f>
        <v>0</v>
      </c>
      <c r="GB35" s="44">
        <f>IF(H35=4,18,0)</f>
        <v>0</v>
      </c>
      <c r="GC35" s="44">
        <f>IF(H35=5,16,0)</f>
        <v>0</v>
      </c>
      <c r="GD35" s="44">
        <f>IF(H35=6,15,0)</f>
        <v>0</v>
      </c>
      <c r="GE35" s="44">
        <f>IF(H35=7,14,0)</f>
        <v>0</v>
      </c>
      <c r="GF35" s="44">
        <f>IF(H35=8,13,0)</f>
        <v>0</v>
      </c>
      <c r="GG35" s="44">
        <f>IF(H35=9,12,0)</f>
        <v>0</v>
      </c>
      <c r="GH35" s="44">
        <f>IF(H35=10,11,0)</f>
        <v>0</v>
      </c>
      <c r="GI35" s="44">
        <f>IF(H35=11,10,0)</f>
        <v>0</v>
      </c>
      <c r="GJ35" s="44">
        <f>IF(H35=12,9,0)</f>
        <v>0</v>
      </c>
      <c r="GK35" s="44">
        <f>IF(H35=13,8,0)</f>
        <v>0</v>
      </c>
      <c r="GL35" s="44">
        <f>IF(H35=14,7,0)</f>
        <v>0</v>
      </c>
      <c r="GM35" s="44">
        <f>IF(H35=15,6,0)</f>
        <v>0</v>
      </c>
      <c r="GN35" s="44">
        <f>IF(H35=16,5,0)</f>
        <v>0</v>
      </c>
      <c r="GO35" s="44">
        <f>IF(H35=17,4,0)</f>
        <v>0</v>
      </c>
      <c r="GP35" s="44">
        <f>IF(H35=18,3,0)</f>
        <v>0</v>
      </c>
      <c r="GQ35" s="44">
        <f>IF(H35=19,2,0)</f>
        <v>0</v>
      </c>
      <c r="GR35" s="44">
        <f>IF(H35=20,1,0)</f>
        <v>0</v>
      </c>
      <c r="GS35" s="44">
        <f>IF(H35&gt;20,0,0)</f>
        <v>0</v>
      </c>
      <c r="GT35" s="44">
        <f>IF(H35="сх",0,0)</f>
        <v>0</v>
      </c>
      <c r="GU35" s="44">
        <f>SUM(FY35:GT35)</f>
        <v>0</v>
      </c>
      <c r="GV35" s="44">
        <f>IF(F35=1,100,0)</f>
        <v>0</v>
      </c>
      <c r="GW35" s="44">
        <f>IF(F35=2,98,0)</f>
        <v>0</v>
      </c>
      <c r="GX35" s="44">
        <f>IF(F35=3,95,0)</f>
        <v>0</v>
      </c>
      <c r="GY35" s="44">
        <f>IF(F35=4,93,0)</f>
        <v>0</v>
      </c>
      <c r="GZ35" s="44">
        <f>IF(F35=5,90,0)</f>
        <v>0</v>
      </c>
      <c r="HA35" s="44">
        <f>IF(F35=6,88,0)</f>
        <v>0</v>
      </c>
      <c r="HB35" s="44">
        <f>IF(F35=7,85,0)</f>
        <v>0</v>
      </c>
      <c r="HC35" s="44">
        <f>IF(F35=8,83,0)</f>
        <v>0</v>
      </c>
      <c r="HD35" s="44">
        <f>IF(F35=9,80,0)</f>
        <v>0</v>
      </c>
      <c r="HE35" s="44">
        <f>IF(F35=10,78,0)</f>
        <v>0</v>
      </c>
      <c r="HF35" s="44">
        <f>IF(F35=11,75,0)</f>
        <v>0</v>
      </c>
      <c r="HG35" s="44">
        <f>IF(F35=12,73,0)</f>
        <v>0</v>
      </c>
      <c r="HH35" s="44">
        <f>IF(F35=13,70,0)</f>
        <v>0</v>
      </c>
      <c r="HI35" s="44">
        <f>IF(F35=14,68,0)</f>
        <v>0</v>
      </c>
      <c r="HJ35" s="44">
        <f>IF(F35=15,65,0)</f>
        <v>0</v>
      </c>
      <c r="HK35" s="44">
        <f>IF(F35=16,63,0)</f>
        <v>0</v>
      </c>
      <c r="HL35" s="44">
        <f>IF(F35=17,60,0)</f>
        <v>0</v>
      </c>
      <c r="HM35" s="44">
        <f>IF(F35=18,58,0)</f>
        <v>0</v>
      </c>
      <c r="HN35" s="44">
        <f>IF(F35=19,55,0)</f>
        <v>0</v>
      </c>
      <c r="HO35" s="44">
        <f>IF(F35=20,53,0)</f>
        <v>0</v>
      </c>
      <c r="HP35" s="44">
        <f>IF(F35&gt;20,0,0)</f>
        <v>0</v>
      </c>
      <c r="HQ35" s="44">
        <f>IF(F35="сх",0,0)</f>
        <v>0</v>
      </c>
      <c r="HR35" s="44">
        <f>SUM(GV35:HQ35)</f>
        <v>0</v>
      </c>
      <c r="HS35" s="44">
        <f>IF(H35=1,100,0)</f>
        <v>0</v>
      </c>
      <c r="HT35" s="44">
        <f>IF(H35=2,98,0)</f>
        <v>0</v>
      </c>
      <c r="HU35" s="44">
        <f>IF(H35=3,95,0)</f>
        <v>0</v>
      </c>
      <c r="HV35" s="44">
        <f>IF(H35=4,93,0)</f>
        <v>0</v>
      </c>
      <c r="HW35" s="44">
        <f>IF(H35=5,90,0)</f>
        <v>0</v>
      </c>
      <c r="HX35" s="44">
        <f>IF(H35=6,88,0)</f>
        <v>0</v>
      </c>
      <c r="HY35" s="44">
        <f>IF(H35=7,85,0)</f>
        <v>0</v>
      </c>
      <c r="HZ35" s="44">
        <f>IF(H35=8,83,0)</f>
        <v>0</v>
      </c>
      <c r="IA35" s="44">
        <f>IF(H35=9,80,0)</f>
        <v>0</v>
      </c>
      <c r="IB35" s="44">
        <f>IF(H35=10,78,0)</f>
        <v>0</v>
      </c>
      <c r="IC35" s="44">
        <f>IF(H35=11,75,0)</f>
        <v>0</v>
      </c>
      <c r="ID35" s="44">
        <f>IF(H35=12,73,0)</f>
        <v>0</v>
      </c>
      <c r="IE35" s="44">
        <f>IF(H35=13,70,0)</f>
        <v>0</v>
      </c>
      <c r="IF35" s="44">
        <f>IF(H35=14,68,0)</f>
        <v>0</v>
      </c>
      <c r="IG35" s="44">
        <f>IF(H35=15,65,0)</f>
        <v>0</v>
      </c>
      <c r="IH35" s="44">
        <f>IF(H35=16,63,0)</f>
        <v>0</v>
      </c>
      <c r="II35" s="44">
        <f>IF(H35=17,60,0)</f>
        <v>0</v>
      </c>
      <c r="IJ35" s="44">
        <f>IF(H35=18,58,0)</f>
        <v>0</v>
      </c>
      <c r="IK35" s="44">
        <f>IF(H35=19,55,0)</f>
        <v>0</v>
      </c>
      <c r="IL35" s="44">
        <f>IF(H35=20,53,0)</f>
        <v>0</v>
      </c>
      <c r="IM35" s="44">
        <f>IF(H35&gt;20,0,0)</f>
        <v>0</v>
      </c>
      <c r="IN35" s="44">
        <f>IF(H35="сх",0,0)</f>
        <v>0</v>
      </c>
      <c r="IO35" s="44">
        <f>SUM(HS35:IN35)</f>
        <v>0</v>
      </c>
      <c r="IP35" s="42"/>
      <c r="IQ35" s="42"/>
      <c r="IR35" s="42"/>
      <c r="IS35" s="42"/>
      <c r="IT35" s="42"/>
      <c r="IU35" s="42"/>
      <c r="IV35" s="70"/>
      <c r="IW35" s="71"/>
    </row>
    <row r="36" spans="1:257" s="3" customFormat="1" ht="115.2" thickBot="1" x14ac:dyDescent="2">
      <c r="A36" s="59"/>
      <c r="B36" s="87"/>
      <c r="C36" s="73"/>
      <c r="D36" s="73"/>
      <c r="E36" s="60"/>
      <c r="F36" s="46"/>
      <c r="G36" s="39">
        <f>AJ36</f>
        <v>0</v>
      </c>
      <c r="H36" s="47"/>
      <c r="I36" s="39">
        <f>BG36</f>
        <v>0</v>
      </c>
      <c r="J36" s="45">
        <f>SUM(G36+I36)</f>
        <v>0</v>
      </c>
      <c r="K36" s="41">
        <f>G36+I36</f>
        <v>0</v>
      </c>
      <c r="L36" s="42"/>
      <c r="M36" s="43"/>
      <c r="N36" s="42">
        <f>IF(F36=1,25,0)</f>
        <v>0</v>
      </c>
      <c r="O36" s="42">
        <f>IF(F36=2,22,0)</f>
        <v>0</v>
      </c>
      <c r="P36" s="42">
        <f>IF(F36=3,20,0)</f>
        <v>0</v>
      </c>
      <c r="Q36" s="42">
        <f>IF(F36=4,18,0)</f>
        <v>0</v>
      </c>
      <c r="R36" s="42">
        <f>IF(F36=5,16,0)</f>
        <v>0</v>
      </c>
      <c r="S36" s="42">
        <f>IF(F36=6,15,0)</f>
        <v>0</v>
      </c>
      <c r="T36" s="42">
        <f>IF(F36=7,14,0)</f>
        <v>0</v>
      </c>
      <c r="U36" s="42">
        <f>IF(F36=8,13,0)</f>
        <v>0</v>
      </c>
      <c r="V36" s="42">
        <f>IF(F36=9,12,0)</f>
        <v>0</v>
      </c>
      <c r="W36" s="42">
        <f>IF(F36=10,11,0)</f>
        <v>0</v>
      </c>
      <c r="X36" s="42">
        <f>IF(F36=11,10,0)</f>
        <v>0</v>
      </c>
      <c r="Y36" s="42">
        <f>IF(F36=12,9,0)</f>
        <v>0</v>
      </c>
      <c r="Z36" s="42">
        <f>IF(F36=13,8,0)</f>
        <v>0</v>
      </c>
      <c r="AA36" s="42">
        <f>IF(F36=14,7,0)</f>
        <v>0</v>
      </c>
      <c r="AB36" s="42">
        <f>IF(F36=15,6,0)</f>
        <v>0</v>
      </c>
      <c r="AC36" s="42">
        <f>IF(F36=16,5,0)</f>
        <v>0</v>
      </c>
      <c r="AD36" s="42">
        <f>IF(F36=17,4,0)</f>
        <v>0</v>
      </c>
      <c r="AE36" s="42">
        <f>IF(F36=18,3,0)</f>
        <v>0</v>
      </c>
      <c r="AF36" s="42">
        <f>IF(F36=19,2,0)</f>
        <v>0</v>
      </c>
      <c r="AG36" s="42">
        <f>IF(F36=20,1,0)</f>
        <v>0</v>
      </c>
      <c r="AH36" s="42">
        <f>IF(F36&gt;20,0,0)</f>
        <v>0</v>
      </c>
      <c r="AI36" s="42">
        <f>IF(F36="сх",0,0)</f>
        <v>0</v>
      </c>
      <c r="AJ36" s="42">
        <f>SUM(N36:AH36)</f>
        <v>0</v>
      </c>
      <c r="AK36" s="42">
        <f>IF(H36=1,25,0)</f>
        <v>0</v>
      </c>
      <c r="AL36" s="42">
        <f>IF(H36=2,22,0)</f>
        <v>0</v>
      </c>
      <c r="AM36" s="42">
        <f>IF(H36=3,20,0)</f>
        <v>0</v>
      </c>
      <c r="AN36" s="42">
        <f>IF(H36=4,18,0)</f>
        <v>0</v>
      </c>
      <c r="AO36" s="42">
        <f>IF(H36=5,16,0)</f>
        <v>0</v>
      </c>
      <c r="AP36" s="42">
        <f>IF(H36=6,15,0)</f>
        <v>0</v>
      </c>
      <c r="AQ36" s="42">
        <f>IF(H36=7,14,0)</f>
        <v>0</v>
      </c>
      <c r="AR36" s="42">
        <f>IF(H36=8,13,0)</f>
        <v>0</v>
      </c>
      <c r="AS36" s="42">
        <f>IF(H36=9,12,0)</f>
        <v>0</v>
      </c>
      <c r="AT36" s="42">
        <f>IF(H36=10,11,0)</f>
        <v>0</v>
      </c>
      <c r="AU36" s="42">
        <f>IF(H36=11,10,0)</f>
        <v>0</v>
      </c>
      <c r="AV36" s="42">
        <f>IF(H36=12,9,0)</f>
        <v>0</v>
      </c>
      <c r="AW36" s="42">
        <f>IF(H36=13,8,0)</f>
        <v>0</v>
      </c>
      <c r="AX36" s="42">
        <f>IF(H36=14,7,0)</f>
        <v>0</v>
      </c>
      <c r="AY36" s="42">
        <f>IF(H36=15,6,0)</f>
        <v>0</v>
      </c>
      <c r="AZ36" s="42">
        <f>IF(H36=16,5,0)</f>
        <v>0</v>
      </c>
      <c r="BA36" s="42">
        <f>IF(H36=17,4,0)</f>
        <v>0</v>
      </c>
      <c r="BB36" s="42">
        <f>IF(H36=18,3,0)</f>
        <v>0</v>
      </c>
      <c r="BC36" s="42">
        <f>IF(H36=19,2,0)</f>
        <v>0</v>
      </c>
      <c r="BD36" s="42">
        <f>IF(H36=20,1,0)</f>
        <v>0</v>
      </c>
      <c r="BE36" s="42">
        <f>IF(H36&gt;20,0,0)</f>
        <v>0</v>
      </c>
      <c r="BF36" s="42">
        <f>IF(H36="сх",0,0)</f>
        <v>0</v>
      </c>
      <c r="BG36" s="42">
        <f>SUM(AK36:BE36)</f>
        <v>0</v>
      </c>
      <c r="BH36" s="42">
        <f>IF(F36=1,45,0)</f>
        <v>0</v>
      </c>
      <c r="BI36" s="42">
        <f>IF(F36=2,42,0)</f>
        <v>0</v>
      </c>
      <c r="BJ36" s="42">
        <f>IF(F36=3,40,0)</f>
        <v>0</v>
      </c>
      <c r="BK36" s="42">
        <f>IF(F36=4,38,0)</f>
        <v>0</v>
      </c>
      <c r="BL36" s="42">
        <f>IF(F36=5,36,0)</f>
        <v>0</v>
      </c>
      <c r="BM36" s="42">
        <f>IF(F36=6,35,0)</f>
        <v>0</v>
      </c>
      <c r="BN36" s="42">
        <f>IF(F36=7,34,0)</f>
        <v>0</v>
      </c>
      <c r="BO36" s="42">
        <f>IF(F36=8,33,0)</f>
        <v>0</v>
      </c>
      <c r="BP36" s="42">
        <f>IF(F36=9,32,0)</f>
        <v>0</v>
      </c>
      <c r="BQ36" s="42">
        <f>IF(F36=10,31,0)</f>
        <v>0</v>
      </c>
      <c r="BR36" s="42">
        <f>IF(F36=11,30,0)</f>
        <v>0</v>
      </c>
      <c r="BS36" s="42">
        <f>IF(F36=12,29,0)</f>
        <v>0</v>
      </c>
      <c r="BT36" s="42">
        <f>IF(F36=13,28,0)</f>
        <v>0</v>
      </c>
      <c r="BU36" s="42">
        <f>IF(F36=14,27,0)</f>
        <v>0</v>
      </c>
      <c r="BV36" s="42">
        <f>IF(F36=15,26,0)</f>
        <v>0</v>
      </c>
      <c r="BW36" s="42">
        <f>IF(F36=16,25,0)</f>
        <v>0</v>
      </c>
      <c r="BX36" s="42">
        <f>IF(F36=17,24,0)</f>
        <v>0</v>
      </c>
      <c r="BY36" s="42">
        <f>IF(F36=18,23,0)</f>
        <v>0</v>
      </c>
      <c r="BZ36" s="42">
        <f>IF(F36=19,22,0)</f>
        <v>0</v>
      </c>
      <c r="CA36" s="42">
        <f>IF(F36=20,21,0)</f>
        <v>0</v>
      </c>
      <c r="CB36" s="42">
        <f>IF(F36=21,20,0)</f>
        <v>0</v>
      </c>
      <c r="CC36" s="42">
        <f>IF(F36=22,19,0)</f>
        <v>0</v>
      </c>
      <c r="CD36" s="42">
        <f>IF(F36=23,18,0)</f>
        <v>0</v>
      </c>
      <c r="CE36" s="42">
        <f>IF(F36=24,17,0)</f>
        <v>0</v>
      </c>
      <c r="CF36" s="42">
        <f>IF(F36=25,16,0)</f>
        <v>0</v>
      </c>
      <c r="CG36" s="42">
        <f>IF(F36=26,15,0)</f>
        <v>0</v>
      </c>
      <c r="CH36" s="42">
        <f>IF(F36=27,14,0)</f>
        <v>0</v>
      </c>
      <c r="CI36" s="42">
        <f>IF(F36=28,13,0)</f>
        <v>0</v>
      </c>
      <c r="CJ36" s="42">
        <f>IF(F36=29,12,0)</f>
        <v>0</v>
      </c>
      <c r="CK36" s="42">
        <f>IF(F36=30,11,0)</f>
        <v>0</v>
      </c>
      <c r="CL36" s="42">
        <f>IF(F36=31,10,0)</f>
        <v>0</v>
      </c>
      <c r="CM36" s="42">
        <f>IF(F36=32,9,0)</f>
        <v>0</v>
      </c>
      <c r="CN36" s="42">
        <f>IF(F36=33,8,0)</f>
        <v>0</v>
      </c>
      <c r="CO36" s="42">
        <f>IF(F36=34,7,0)</f>
        <v>0</v>
      </c>
      <c r="CP36" s="42">
        <f>IF(F36=35,6,0)</f>
        <v>0</v>
      </c>
      <c r="CQ36" s="42">
        <f>IF(F36=36,5,0)</f>
        <v>0</v>
      </c>
      <c r="CR36" s="42">
        <f>IF(F36=37,4,0)</f>
        <v>0</v>
      </c>
      <c r="CS36" s="42">
        <f>IF(F36=38,3,0)</f>
        <v>0</v>
      </c>
      <c r="CT36" s="42">
        <f>IF(F36=39,2,0)</f>
        <v>0</v>
      </c>
      <c r="CU36" s="42">
        <f>IF(F36=40,1,0)</f>
        <v>0</v>
      </c>
      <c r="CV36" s="42">
        <f>IF(F36&gt;20,0,0)</f>
        <v>0</v>
      </c>
      <c r="CW36" s="42">
        <f>IF(F36="сх",0,0)</f>
        <v>0</v>
      </c>
      <c r="CX36" s="42">
        <f>SUM(BH36:CW36)</f>
        <v>0</v>
      </c>
      <c r="CY36" s="42">
        <f>IF(H36=1,45,0)</f>
        <v>0</v>
      </c>
      <c r="CZ36" s="42">
        <f>IF(H36=2,42,0)</f>
        <v>0</v>
      </c>
      <c r="DA36" s="42">
        <f>IF(H36=3,40,0)</f>
        <v>0</v>
      </c>
      <c r="DB36" s="42">
        <f>IF(H36=4,38,0)</f>
        <v>0</v>
      </c>
      <c r="DC36" s="42">
        <f>IF(H36=5,36,0)</f>
        <v>0</v>
      </c>
      <c r="DD36" s="42">
        <f>IF(H36=6,35,0)</f>
        <v>0</v>
      </c>
      <c r="DE36" s="42">
        <f>IF(H36=7,34,0)</f>
        <v>0</v>
      </c>
      <c r="DF36" s="42">
        <f>IF(H36=8,33,0)</f>
        <v>0</v>
      </c>
      <c r="DG36" s="42">
        <f>IF(H36=9,32,0)</f>
        <v>0</v>
      </c>
      <c r="DH36" s="42">
        <f>IF(H36=10,31,0)</f>
        <v>0</v>
      </c>
      <c r="DI36" s="42">
        <f>IF(H36=11,30,0)</f>
        <v>0</v>
      </c>
      <c r="DJ36" s="42">
        <f>IF(H36=12,29,0)</f>
        <v>0</v>
      </c>
      <c r="DK36" s="42">
        <f>IF(H36=13,28,0)</f>
        <v>0</v>
      </c>
      <c r="DL36" s="42">
        <f>IF(H36=14,27,0)</f>
        <v>0</v>
      </c>
      <c r="DM36" s="42">
        <f>IF(H36=15,26,0)</f>
        <v>0</v>
      </c>
      <c r="DN36" s="42">
        <f>IF(H36=16,25,0)</f>
        <v>0</v>
      </c>
      <c r="DO36" s="42">
        <f>IF(H36=17,24,0)</f>
        <v>0</v>
      </c>
      <c r="DP36" s="42">
        <f>IF(H36=18,23,0)</f>
        <v>0</v>
      </c>
      <c r="DQ36" s="42">
        <f>IF(H36=19,22,0)</f>
        <v>0</v>
      </c>
      <c r="DR36" s="42">
        <f>IF(H36=20,21,0)</f>
        <v>0</v>
      </c>
      <c r="DS36" s="42">
        <f>IF(H36=21,20,0)</f>
        <v>0</v>
      </c>
      <c r="DT36" s="42">
        <f>IF(H36=22,19,0)</f>
        <v>0</v>
      </c>
      <c r="DU36" s="42">
        <f>IF(H36=23,18,0)</f>
        <v>0</v>
      </c>
      <c r="DV36" s="42">
        <f>IF(H36=24,17,0)</f>
        <v>0</v>
      </c>
      <c r="DW36" s="42">
        <f>IF(H36=25,16,0)</f>
        <v>0</v>
      </c>
      <c r="DX36" s="42">
        <f>IF(H36=26,15,0)</f>
        <v>0</v>
      </c>
      <c r="DY36" s="42">
        <f>IF(H36=27,14,0)</f>
        <v>0</v>
      </c>
      <c r="DZ36" s="42">
        <f>IF(H36=28,13,0)</f>
        <v>0</v>
      </c>
      <c r="EA36" s="42">
        <f>IF(H36=29,12,0)</f>
        <v>0</v>
      </c>
      <c r="EB36" s="42">
        <f>IF(H36=30,11,0)</f>
        <v>0</v>
      </c>
      <c r="EC36" s="42">
        <f>IF(H36=31,10,0)</f>
        <v>0</v>
      </c>
      <c r="ED36" s="42">
        <f>IF(H36=32,9,0)</f>
        <v>0</v>
      </c>
      <c r="EE36" s="42">
        <f>IF(H36=33,8,0)</f>
        <v>0</v>
      </c>
      <c r="EF36" s="42">
        <f>IF(H36=34,7,0)</f>
        <v>0</v>
      </c>
      <c r="EG36" s="42">
        <f>IF(H36=35,6,0)</f>
        <v>0</v>
      </c>
      <c r="EH36" s="42">
        <f>IF(H36=36,5,0)</f>
        <v>0</v>
      </c>
      <c r="EI36" s="42">
        <f>IF(H36=37,4,0)</f>
        <v>0</v>
      </c>
      <c r="EJ36" s="42">
        <f>IF(H36=38,3,0)</f>
        <v>0</v>
      </c>
      <c r="EK36" s="42">
        <f>IF(H36=39,2,0)</f>
        <v>0</v>
      </c>
      <c r="EL36" s="42">
        <f>IF(H36=40,1,0)</f>
        <v>0</v>
      </c>
      <c r="EM36" s="42">
        <f>IF(H36&gt;20,0,0)</f>
        <v>0</v>
      </c>
      <c r="EN36" s="42">
        <f>IF(H36="сх",0,0)</f>
        <v>0</v>
      </c>
      <c r="EO36" s="42">
        <f>SUM(CY36:EN36)</f>
        <v>0</v>
      </c>
      <c r="EP36" s="42"/>
      <c r="EQ36" s="42" t="str">
        <f>IF(F36="сх","ноль",IF(F36&gt;0,F36,"Ноль"))</f>
        <v>Ноль</v>
      </c>
      <c r="ER36" s="42" t="str">
        <f>IF(H36="сх","ноль",IF(H36&gt;0,H36,"Ноль"))</f>
        <v>Ноль</v>
      </c>
      <c r="ES36" s="42"/>
      <c r="ET36" s="42">
        <f>MIN(EQ36,ER36)</f>
        <v>0</v>
      </c>
      <c r="EU36" s="42" t="e">
        <f>IF(J36=#REF!,IF(H36&lt;#REF!,#REF!,EY36),#REF!)</f>
        <v>#REF!</v>
      </c>
      <c r="EV36" s="42" t="e">
        <f>IF(J36=#REF!,IF(H36&lt;#REF!,0,1))</f>
        <v>#REF!</v>
      </c>
      <c r="EW36" s="42" t="e">
        <f>IF(AND(ET36&gt;=21,ET36&lt;&gt;0),ET36,IF(J36&lt;#REF!,"СТОП",EU36+EV36))</f>
        <v>#REF!</v>
      </c>
      <c r="EX36" s="42"/>
      <c r="EY36" s="42">
        <v>15</v>
      </c>
      <c r="EZ36" s="42">
        <v>16</v>
      </c>
      <c r="FA36" s="42"/>
      <c r="FB36" s="44">
        <f>IF(F36=1,25,0)</f>
        <v>0</v>
      </c>
      <c r="FC36" s="44">
        <f>IF(F36=2,22,0)</f>
        <v>0</v>
      </c>
      <c r="FD36" s="44">
        <f>IF(F36=3,20,0)</f>
        <v>0</v>
      </c>
      <c r="FE36" s="44">
        <f>IF(F36=4,18,0)</f>
        <v>0</v>
      </c>
      <c r="FF36" s="44">
        <f>IF(F36=5,16,0)</f>
        <v>0</v>
      </c>
      <c r="FG36" s="44">
        <f>IF(F36=6,15,0)</f>
        <v>0</v>
      </c>
      <c r="FH36" s="44">
        <f>IF(F36=7,14,0)</f>
        <v>0</v>
      </c>
      <c r="FI36" s="44">
        <f>IF(F36=8,13,0)</f>
        <v>0</v>
      </c>
      <c r="FJ36" s="44">
        <f>IF(F36=9,12,0)</f>
        <v>0</v>
      </c>
      <c r="FK36" s="44">
        <f>IF(F36=10,11,0)</f>
        <v>0</v>
      </c>
      <c r="FL36" s="44">
        <f>IF(F36=11,10,0)</f>
        <v>0</v>
      </c>
      <c r="FM36" s="44">
        <f>IF(F36=12,9,0)</f>
        <v>0</v>
      </c>
      <c r="FN36" s="44">
        <f>IF(F36=13,8,0)</f>
        <v>0</v>
      </c>
      <c r="FO36" s="44">
        <f>IF(F36=14,7,0)</f>
        <v>0</v>
      </c>
      <c r="FP36" s="44">
        <f>IF(F36=15,6,0)</f>
        <v>0</v>
      </c>
      <c r="FQ36" s="44">
        <f>IF(F36=16,5,0)</f>
        <v>0</v>
      </c>
      <c r="FR36" s="44">
        <f>IF(F36=17,4,0)</f>
        <v>0</v>
      </c>
      <c r="FS36" s="44">
        <f>IF(F36=18,3,0)</f>
        <v>0</v>
      </c>
      <c r="FT36" s="44">
        <f>IF(F36=19,2,0)</f>
        <v>0</v>
      </c>
      <c r="FU36" s="44">
        <f>IF(F36=20,1,0)</f>
        <v>0</v>
      </c>
      <c r="FV36" s="44">
        <f>IF(F36&gt;20,0,0)</f>
        <v>0</v>
      </c>
      <c r="FW36" s="44">
        <f>IF(F36="сх",0,0)</f>
        <v>0</v>
      </c>
      <c r="FX36" s="44">
        <f>SUM(FB36:FW36)</f>
        <v>0</v>
      </c>
      <c r="FY36" s="44">
        <f>IF(H36=1,25,0)</f>
        <v>0</v>
      </c>
      <c r="FZ36" s="44">
        <f>IF(H36=2,22,0)</f>
        <v>0</v>
      </c>
      <c r="GA36" s="44">
        <f>IF(H36=3,20,0)</f>
        <v>0</v>
      </c>
      <c r="GB36" s="44">
        <f>IF(H36=4,18,0)</f>
        <v>0</v>
      </c>
      <c r="GC36" s="44">
        <f>IF(H36=5,16,0)</f>
        <v>0</v>
      </c>
      <c r="GD36" s="44">
        <f>IF(H36=6,15,0)</f>
        <v>0</v>
      </c>
      <c r="GE36" s="44">
        <f>IF(H36=7,14,0)</f>
        <v>0</v>
      </c>
      <c r="GF36" s="44">
        <f>IF(H36=8,13,0)</f>
        <v>0</v>
      </c>
      <c r="GG36" s="44">
        <f>IF(H36=9,12,0)</f>
        <v>0</v>
      </c>
      <c r="GH36" s="44">
        <f>IF(H36=10,11,0)</f>
        <v>0</v>
      </c>
      <c r="GI36" s="44">
        <f>IF(H36=11,10,0)</f>
        <v>0</v>
      </c>
      <c r="GJ36" s="44">
        <f>IF(H36=12,9,0)</f>
        <v>0</v>
      </c>
      <c r="GK36" s="44">
        <f>IF(H36=13,8,0)</f>
        <v>0</v>
      </c>
      <c r="GL36" s="44">
        <f>IF(H36=14,7,0)</f>
        <v>0</v>
      </c>
      <c r="GM36" s="44">
        <f>IF(H36=15,6,0)</f>
        <v>0</v>
      </c>
      <c r="GN36" s="44">
        <f>IF(H36=16,5,0)</f>
        <v>0</v>
      </c>
      <c r="GO36" s="44">
        <f>IF(H36=17,4,0)</f>
        <v>0</v>
      </c>
      <c r="GP36" s="44">
        <f>IF(H36=18,3,0)</f>
        <v>0</v>
      </c>
      <c r="GQ36" s="44">
        <f>IF(H36=19,2,0)</f>
        <v>0</v>
      </c>
      <c r="GR36" s="44">
        <f>IF(H36=20,1,0)</f>
        <v>0</v>
      </c>
      <c r="GS36" s="44">
        <f>IF(H36&gt;20,0,0)</f>
        <v>0</v>
      </c>
      <c r="GT36" s="44">
        <f>IF(H36="сх",0,0)</f>
        <v>0</v>
      </c>
      <c r="GU36" s="44">
        <f>SUM(FY36:GT36)</f>
        <v>0</v>
      </c>
      <c r="GV36" s="44">
        <f>IF(F36=1,100,0)</f>
        <v>0</v>
      </c>
      <c r="GW36" s="44">
        <f>IF(F36=2,98,0)</f>
        <v>0</v>
      </c>
      <c r="GX36" s="44">
        <f>IF(F36=3,95,0)</f>
        <v>0</v>
      </c>
      <c r="GY36" s="44">
        <f>IF(F36=4,93,0)</f>
        <v>0</v>
      </c>
      <c r="GZ36" s="44">
        <f>IF(F36=5,90,0)</f>
        <v>0</v>
      </c>
      <c r="HA36" s="44">
        <f>IF(F36=6,88,0)</f>
        <v>0</v>
      </c>
      <c r="HB36" s="44">
        <f>IF(F36=7,85,0)</f>
        <v>0</v>
      </c>
      <c r="HC36" s="44">
        <f>IF(F36=8,83,0)</f>
        <v>0</v>
      </c>
      <c r="HD36" s="44">
        <f>IF(F36=9,80,0)</f>
        <v>0</v>
      </c>
      <c r="HE36" s="44">
        <f>IF(F36=10,78,0)</f>
        <v>0</v>
      </c>
      <c r="HF36" s="44">
        <f>IF(F36=11,75,0)</f>
        <v>0</v>
      </c>
      <c r="HG36" s="44">
        <f>IF(F36=12,73,0)</f>
        <v>0</v>
      </c>
      <c r="HH36" s="44">
        <f>IF(F36=13,70,0)</f>
        <v>0</v>
      </c>
      <c r="HI36" s="44">
        <f>IF(F36=14,68,0)</f>
        <v>0</v>
      </c>
      <c r="HJ36" s="44">
        <f>IF(F36=15,65,0)</f>
        <v>0</v>
      </c>
      <c r="HK36" s="44">
        <f>IF(F36=16,63,0)</f>
        <v>0</v>
      </c>
      <c r="HL36" s="44">
        <f>IF(F36=17,60,0)</f>
        <v>0</v>
      </c>
      <c r="HM36" s="44">
        <f>IF(F36=18,58,0)</f>
        <v>0</v>
      </c>
      <c r="HN36" s="44">
        <f>IF(F36=19,55,0)</f>
        <v>0</v>
      </c>
      <c r="HO36" s="44">
        <f>IF(F36=20,53,0)</f>
        <v>0</v>
      </c>
      <c r="HP36" s="44">
        <f>IF(F36&gt;20,0,0)</f>
        <v>0</v>
      </c>
      <c r="HQ36" s="44">
        <f>IF(F36="сх",0,0)</f>
        <v>0</v>
      </c>
      <c r="HR36" s="44">
        <f>SUM(GV36:HQ36)</f>
        <v>0</v>
      </c>
      <c r="HS36" s="44">
        <f>IF(H36=1,100,0)</f>
        <v>0</v>
      </c>
      <c r="HT36" s="44">
        <f>IF(H36=2,98,0)</f>
        <v>0</v>
      </c>
      <c r="HU36" s="44">
        <f>IF(H36=3,95,0)</f>
        <v>0</v>
      </c>
      <c r="HV36" s="44">
        <f>IF(H36=4,93,0)</f>
        <v>0</v>
      </c>
      <c r="HW36" s="44">
        <f>IF(H36=5,90,0)</f>
        <v>0</v>
      </c>
      <c r="HX36" s="44">
        <f>IF(H36=6,88,0)</f>
        <v>0</v>
      </c>
      <c r="HY36" s="44">
        <f>IF(H36=7,85,0)</f>
        <v>0</v>
      </c>
      <c r="HZ36" s="44">
        <f>IF(H36=8,83,0)</f>
        <v>0</v>
      </c>
      <c r="IA36" s="44">
        <f>IF(H36=9,80,0)</f>
        <v>0</v>
      </c>
      <c r="IB36" s="44">
        <f>IF(H36=10,78,0)</f>
        <v>0</v>
      </c>
      <c r="IC36" s="44">
        <f>IF(H36=11,75,0)</f>
        <v>0</v>
      </c>
      <c r="ID36" s="44">
        <f>IF(H36=12,73,0)</f>
        <v>0</v>
      </c>
      <c r="IE36" s="44">
        <f>IF(H36=13,70,0)</f>
        <v>0</v>
      </c>
      <c r="IF36" s="44">
        <f>IF(H36=14,68,0)</f>
        <v>0</v>
      </c>
      <c r="IG36" s="44">
        <f>IF(H36=15,65,0)</f>
        <v>0</v>
      </c>
      <c r="IH36" s="44">
        <f>IF(H36=16,63,0)</f>
        <v>0</v>
      </c>
      <c r="II36" s="44">
        <f>IF(H36=17,60,0)</f>
        <v>0</v>
      </c>
      <c r="IJ36" s="44">
        <f>IF(H36=18,58,0)</f>
        <v>0</v>
      </c>
      <c r="IK36" s="44">
        <f>IF(H36=19,55,0)</f>
        <v>0</v>
      </c>
      <c r="IL36" s="44">
        <f>IF(H36=20,53,0)</f>
        <v>0</v>
      </c>
      <c r="IM36" s="44">
        <f>IF(H36&gt;20,0,0)</f>
        <v>0</v>
      </c>
      <c r="IN36" s="44">
        <f>IF(H36="сх",0,0)</f>
        <v>0</v>
      </c>
      <c r="IO36" s="44">
        <f>SUM(HS36:IN36)</f>
        <v>0</v>
      </c>
      <c r="IP36" s="42"/>
      <c r="IQ36" s="42"/>
      <c r="IR36" s="42"/>
      <c r="IS36" s="42"/>
      <c r="IT36" s="42"/>
      <c r="IU36" s="42"/>
      <c r="IV36" s="70"/>
      <c r="IW36" s="71"/>
    </row>
    <row r="37" spans="1:257" s="3" customFormat="1" ht="115.2" thickBot="1" x14ac:dyDescent="2">
      <c r="A37" s="56"/>
      <c r="B37" s="87"/>
      <c r="C37" s="73"/>
      <c r="D37" s="73"/>
      <c r="E37" s="60"/>
      <c r="F37" s="46"/>
      <c r="G37" s="39">
        <f>AJ37</f>
        <v>0</v>
      </c>
      <c r="H37" s="47"/>
      <c r="I37" s="39">
        <f>BG37</f>
        <v>0</v>
      </c>
      <c r="J37" s="45">
        <f>SUM(G37+I37)</f>
        <v>0</v>
      </c>
      <c r="K37" s="41">
        <f>G37+I37</f>
        <v>0</v>
      </c>
      <c r="L37" s="42"/>
      <c r="M37" s="43"/>
      <c r="N37" s="42">
        <f>IF(F37=1,25,0)</f>
        <v>0</v>
      </c>
      <c r="O37" s="42">
        <f>IF(F37=2,22,0)</f>
        <v>0</v>
      </c>
      <c r="P37" s="42">
        <f>IF(F37=3,20,0)</f>
        <v>0</v>
      </c>
      <c r="Q37" s="42">
        <f>IF(F37=4,18,0)</f>
        <v>0</v>
      </c>
      <c r="R37" s="42">
        <f>IF(F37=5,16,0)</f>
        <v>0</v>
      </c>
      <c r="S37" s="42">
        <f>IF(F37=6,15,0)</f>
        <v>0</v>
      </c>
      <c r="T37" s="42">
        <f>IF(F37=7,14,0)</f>
        <v>0</v>
      </c>
      <c r="U37" s="42">
        <f>IF(F37=8,13,0)</f>
        <v>0</v>
      </c>
      <c r="V37" s="42">
        <f>IF(F37=9,12,0)</f>
        <v>0</v>
      </c>
      <c r="W37" s="42">
        <f>IF(F37=10,11,0)</f>
        <v>0</v>
      </c>
      <c r="X37" s="42">
        <f>IF(F37=11,10,0)</f>
        <v>0</v>
      </c>
      <c r="Y37" s="42">
        <f>IF(F37=12,9,0)</f>
        <v>0</v>
      </c>
      <c r="Z37" s="42">
        <f>IF(F37=13,8,0)</f>
        <v>0</v>
      </c>
      <c r="AA37" s="42">
        <f>IF(F37=14,7,0)</f>
        <v>0</v>
      </c>
      <c r="AB37" s="42">
        <f>IF(F37=15,6,0)</f>
        <v>0</v>
      </c>
      <c r="AC37" s="42">
        <f>IF(F37=16,5,0)</f>
        <v>0</v>
      </c>
      <c r="AD37" s="42">
        <f>IF(F37=17,4,0)</f>
        <v>0</v>
      </c>
      <c r="AE37" s="42">
        <f>IF(F37=18,3,0)</f>
        <v>0</v>
      </c>
      <c r="AF37" s="42">
        <f>IF(F37=19,2,0)</f>
        <v>0</v>
      </c>
      <c r="AG37" s="42">
        <f>IF(F37=20,1,0)</f>
        <v>0</v>
      </c>
      <c r="AH37" s="42">
        <f>IF(F37&gt;20,0,0)</f>
        <v>0</v>
      </c>
      <c r="AI37" s="42">
        <f>IF(F37="сх",0,0)</f>
        <v>0</v>
      </c>
      <c r="AJ37" s="42">
        <f>SUM(N37:AH37)</f>
        <v>0</v>
      </c>
      <c r="AK37" s="42">
        <f>IF(H37=1,25,0)</f>
        <v>0</v>
      </c>
      <c r="AL37" s="42">
        <f>IF(H37=2,22,0)</f>
        <v>0</v>
      </c>
      <c r="AM37" s="42">
        <f>IF(H37=3,20,0)</f>
        <v>0</v>
      </c>
      <c r="AN37" s="42">
        <f>IF(H37=4,18,0)</f>
        <v>0</v>
      </c>
      <c r="AO37" s="42">
        <f>IF(H37=5,16,0)</f>
        <v>0</v>
      </c>
      <c r="AP37" s="42">
        <f>IF(H37=6,15,0)</f>
        <v>0</v>
      </c>
      <c r="AQ37" s="42">
        <f>IF(H37=7,14,0)</f>
        <v>0</v>
      </c>
      <c r="AR37" s="42">
        <f>IF(H37=8,13,0)</f>
        <v>0</v>
      </c>
      <c r="AS37" s="42">
        <f>IF(H37=9,12,0)</f>
        <v>0</v>
      </c>
      <c r="AT37" s="42">
        <f>IF(H37=10,11,0)</f>
        <v>0</v>
      </c>
      <c r="AU37" s="42">
        <f>IF(H37=11,10,0)</f>
        <v>0</v>
      </c>
      <c r="AV37" s="42">
        <f>IF(H37=12,9,0)</f>
        <v>0</v>
      </c>
      <c r="AW37" s="42">
        <f>IF(H37=13,8,0)</f>
        <v>0</v>
      </c>
      <c r="AX37" s="42">
        <f>IF(H37=14,7,0)</f>
        <v>0</v>
      </c>
      <c r="AY37" s="42">
        <f>IF(H37=15,6,0)</f>
        <v>0</v>
      </c>
      <c r="AZ37" s="42">
        <f>IF(H37=16,5,0)</f>
        <v>0</v>
      </c>
      <c r="BA37" s="42">
        <f>IF(H37=17,4,0)</f>
        <v>0</v>
      </c>
      <c r="BB37" s="42">
        <f>IF(H37=18,3,0)</f>
        <v>0</v>
      </c>
      <c r="BC37" s="42">
        <f>IF(H37=19,2,0)</f>
        <v>0</v>
      </c>
      <c r="BD37" s="42">
        <f>IF(H37=20,1,0)</f>
        <v>0</v>
      </c>
      <c r="BE37" s="42">
        <f>IF(H37&gt;20,0,0)</f>
        <v>0</v>
      </c>
      <c r="BF37" s="42">
        <f>IF(H37="сх",0,0)</f>
        <v>0</v>
      </c>
      <c r="BG37" s="42">
        <f>SUM(AK37:BE37)</f>
        <v>0</v>
      </c>
      <c r="BH37" s="42">
        <f>IF(F37=1,45,0)</f>
        <v>0</v>
      </c>
      <c r="BI37" s="42">
        <f>IF(F37=2,42,0)</f>
        <v>0</v>
      </c>
      <c r="BJ37" s="42">
        <f>IF(F37=3,40,0)</f>
        <v>0</v>
      </c>
      <c r="BK37" s="42">
        <f>IF(F37=4,38,0)</f>
        <v>0</v>
      </c>
      <c r="BL37" s="42">
        <f>IF(F37=5,36,0)</f>
        <v>0</v>
      </c>
      <c r="BM37" s="42">
        <f>IF(F37=6,35,0)</f>
        <v>0</v>
      </c>
      <c r="BN37" s="42">
        <f>IF(F37=7,34,0)</f>
        <v>0</v>
      </c>
      <c r="BO37" s="42">
        <f>IF(F37=8,33,0)</f>
        <v>0</v>
      </c>
      <c r="BP37" s="42">
        <f>IF(F37=9,32,0)</f>
        <v>0</v>
      </c>
      <c r="BQ37" s="42">
        <f>IF(F37=10,31,0)</f>
        <v>0</v>
      </c>
      <c r="BR37" s="42">
        <f>IF(F37=11,30,0)</f>
        <v>0</v>
      </c>
      <c r="BS37" s="42">
        <f>IF(F37=12,29,0)</f>
        <v>0</v>
      </c>
      <c r="BT37" s="42">
        <f>IF(F37=13,28,0)</f>
        <v>0</v>
      </c>
      <c r="BU37" s="42">
        <f>IF(F37=14,27,0)</f>
        <v>0</v>
      </c>
      <c r="BV37" s="42">
        <f>IF(F37=15,26,0)</f>
        <v>0</v>
      </c>
      <c r="BW37" s="42">
        <f>IF(F37=16,25,0)</f>
        <v>0</v>
      </c>
      <c r="BX37" s="42">
        <f>IF(F37=17,24,0)</f>
        <v>0</v>
      </c>
      <c r="BY37" s="42">
        <f>IF(F37=18,23,0)</f>
        <v>0</v>
      </c>
      <c r="BZ37" s="42">
        <f>IF(F37=19,22,0)</f>
        <v>0</v>
      </c>
      <c r="CA37" s="42">
        <f>IF(F37=20,21,0)</f>
        <v>0</v>
      </c>
      <c r="CB37" s="42">
        <f>IF(F37=21,20,0)</f>
        <v>0</v>
      </c>
      <c r="CC37" s="42">
        <f>IF(F37=22,19,0)</f>
        <v>0</v>
      </c>
      <c r="CD37" s="42">
        <f>IF(F37=23,18,0)</f>
        <v>0</v>
      </c>
      <c r="CE37" s="42">
        <f>IF(F37=24,17,0)</f>
        <v>0</v>
      </c>
      <c r="CF37" s="42">
        <f>IF(F37=25,16,0)</f>
        <v>0</v>
      </c>
      <c r="CG37" s="42">
        <f>IF(F37=26,15,0)</f>
        <v>0</v>
      </c>
      <c r="CH37" s="42">
        <f>IF(F37=27,14,0)</f>
        <v>0</v>
      </c>
      <c r="CI37" s="42">
        <f>IF(F37=28,13,0)</f>
        <v>0</v>
      </c>
      <c r="CJ37" s="42">
        <f>IF(F37=29,12,0)</f>
        <v>0</v>
      </c>
      <c r="CK37" s="42">
        <f>IF(F37=30,11,0)</f>
        <v>0</v>
      </c>
      <c r="CL37" s="42">
        <f>IF(F37=31,10,0)</f>
        <v>0</v>
      </c>
      <c r="CM37" s="42">
        <f>IF(F37=32,9,0)</f>
        <v>0</v>
      </c>
      <c r="CN37" s="42">
        <f>IF(F37=33,8,0)</f>
        <v>0</v>
      </c>
      <c r="CO37" s="42">
        <f>IF(F37=34,7,0)</f>
        <v>0</v>
      </c>
      <c r="CP37" s="42">
        <f>IF(F37=35,6,0)</f>
        <v>0</v>
      </c>
      <c r="CQ37" s="42">
        <f>IF(F37=36,5,0)</f>
        <v>0</v>
      </c>
      <c r="CR37" s="42">
        <f>IF(F37=37,4,0)</f>
        <v>0</v>
      </c>
      <c r="CS37" s="42">
        <f>IF(F37=38,3,0)</f>
        <v>0</v>
      </c>
      <c r="CT37" s="42">
        <f>IF(F37=39,2,0)</f>
        <v>0</v>
      </c>
      <c r="CU37" s="42">
        <f>IF(F37=40,1,0)</f>
        <v>0</v>
      </c>
      <c r="CV37" s="42">
        <f>IF(F37&gt;20,0,0)</f>
        <v>0</v>
      </c>
      <c r="CW37" s="42">
        <f>IF(F37="сх",0,0)</f>
        <v>0</v>
      </c>
      <c r="CX37" s="42">
        <f>SUM(BH37:CW37)</f>
        <v>0</v>
      </c>
      <c r="CY37" s="42">
        <f>IF(H37=1,45,0)</f>
        <v>0</v>
      </c>
      <c r="CZ37" s="42">
        <f>IF(H37=2,42,0)</f>
        <v>0</v>
      </c>
      <c r="DA37" s="42">
        <f>IF(H37=3,40,0)</f>
        <v>0</v>
      </c>
      <c r="DB37" s="42">
        <f>IF(H37=4,38,0)</f>
        <v>0</v>
      </c>
      <c r="DC37" s="42">
        <f>IF(H37=5,36,0)</f>
        <v>0</v>
      </c>
      <c r="DD37" s="42">
        <f>IF(H37=6,35,0)</f>
        <v>0</v>
      </c>
      <c r="DE37" s="42">
        <f>IF(H37=7,34,0)</f>
        <v>0</v>
      </c>
      <c r="DF37" s="42">
        <f>IF(H37=8,33,0)</f>
        <v>0</v>
      </c>
      <c r="DG37" s="42">
        <f>IF(H37=9,32,0)</f>
        <v>0</v>
      </c>
      <c r="DH37" s="42">
        <f>IF(H37=10,31,0)</f>
        <v>0</v>
      </c>
      <c r="DI37" s="42">
        <f>IF(H37=11,30,0)</f>
        <v>0</v>
      </c>
      <c r="DJ37" s="42">
        <f>IF(H37=12,29,0)</f>
        <v>0</v>
      </c>
      <c r="DK37" s="42">
        <f>IF(H37=13,28,0)</f>
        <v>0</v>
      </c>
      <c r="DL37" s="42">
        <f>IF(H37=14,27,0)</f>
        <v>0</v>
      </c>
      <c r="DM37" s="42">
        <f>IF(H37=15,26,0)</f>
        <v>0</v>
      </c>
      <c r="DN37" s="42">
        <f>IF(H37=16,25,0)</f>
        <v>0</v>
      </c>
      <c r="DO37" s="42">
        <f>IF(H37=17,24,0)</f>
        <v>0</v>
      </c>
      <c r="DP37" s="42">
        <f>IF(H37=18,23,0)</f>
        <v>0</v>
      </c>
      <c r="DQ37" s="42">
        <f>IF(H37=19,22,0)</f>
        <v>0</v>
      </c>
      <c r="DR37" s="42">
        <f>IF(H37=20,21,0)</f>
        <v>0</v>
      </c>
      <c r="DS37" s="42">
        <f>IF(H37=21,20,0)</f>
        <v>0</v>
      </c>
      <c r="DT37" s="42">
        <f>IF(H37=22,19,0)</f>
        <v>0</v>
      </c>
      <c r="DU37" s="42">
        <f>IF(H37=23,18,0)</f>
        <v>0</v>
      </c>
      <c r="DV37" s="42">
        <f>IF(H37=24,17,0)</f>
        <v>0</v>
      </c>
      <c r="DW37" s="42">
        <f>IF(H37=25,16,0)</f>
        <v>0</v>
      </c>
      <c r="DX37" s="42">
        <f>IF(H37=26,15,0)</f>
        <v>0</v>
      </c>
      <c r="DY37" s="42">
        <f>IF(H37=27,14,0)</f>
        <v>0</v>
      </c>
      <c r="DZ37" s="42">
        <f>IF(H37=28,13,0)</f>
        <v>0</v>
      </c>
      <c r="EA37" s="42">
        <f>IF(H37=29,12,0)</f>
        <v>0</v>
      </c>
      <c r="EB37" s="42">
        <f>IF(H37=30,11,0)</f>
        <v>0</v>
      </c>
      <c r="EC37" s="42">
        <f>IF(H37=31,10,0)</f>
        <v>0</v>
      </c>
      <c r="ED37" s="42">
        <f>IF(H37=32,9,0)</f>
        <v>0</v>
      </c>
      <c r="EE37" s="42">
        <f>IF(H37=33,8,0)</f>
        <v>0</v>
      </c>
      <c r="EF37" s="42">
        <f>IF(H37=34,7,0)</f>
        <v>0</v>
      </c>
      <c r="EG37" s="42">
        <f>IF(H37=35,6,0)</f>
        <v>0</v>
      </c>
      <c r="EH37" s="42">
        <f>IF(H37=36,5,0)</f>
        <v>0</v>
      </c>
      <c r="EI37" s="42">
        <f>IF(H37=37,4,0)</f>
        <v>0</v>
      </c>
      <c r="EJ37" s="42">
        <f>IF(H37=38,3,0)</f>
        <v>0</v>
      </c>
      <c r="EK37" s="42">
        <f>IF(H37=39,2,0)</f>
        <v>0</v>
      </c>
      <c r="EL37" s="42">
        <f>IF(H37=40,1,0)</f>
        <v>0</v>
      </c>
      <c r="EM37" s="42">
        <f>IF(H37&gt;20,0,0)</f>
        <v>0</v>
      </c>
      <c r="EN37" s="42">
        <f>IF(H37="сх",0,0)</f>
        <v>0</v>
      </c>
      <c r="EO37" s="42">
        <f>SUM(CY37:EN37)</f>
        <v>0</v>
      </c>
      <c r="EP37" s="42"/>
      <c r="EQ37" s="42" t="str">
        <f>IF(F37="сх","ноль",IF(F37&gt;0,F37,"Ноль"))</f>
        <v>Ноль</v>
      </c>
      <c r="ER37" s="42" t="str">
        <f>IF(H37="сх","ноль",IF(H37&gt;0,H37,"Ноль"))</f>
        <v>Ноль</v>
      </c>
      <c r="ES37" s="42"/>
      <c r="ET37" s="42">
        <f>MIN(EQ37,ER37)</f>
        <v>0</v>
      </c>
      <c r="EU37" s="42" t="e">
        <f>IF(J37=#REF!,IF(H37&lt;#REF!,#REF!,EY37),#REF!)</f>
        <v>#REF!</v>
      </c>
      <c r="EV37" s="42" t="e">
        <f>IF(J37=#REF!,IF(H37&lt;#REF!,0,1))</f>
        <v>#REF!</v>
      </c>
      <c r="EW37" s="42" t="e">
        <f>IF(AND(ET37&gt;=21,ET37&lt;&gt;0),ET37,IF(J37&lt;#REF!,"СТОП",EU37+EV37))</f>
        <v>#REF!</v>
      </c>
      <c r="EX37" s="42"/>
      <c r="EY37" s="42">
        <v>15</v>
      </c>
      <c r="EZ37" s="42">
        <v>16</v>
      </c>
      <c r="FA37" s="42"/>
      <c r="FB37" s="44">
        <f>IF(F37=1,25,0)</f>
        <v>0</v>
      </c>
      <c r="FC37" s="44">
        <f>IF(F37=2,22,0)</f>
        <v>0</v>
      </c>
      <c r="FD37" s="44">
        <f>IF(F37=3,20,0)</f>
        <v>0</v>
      </c>
      <c r="FE37" s="44">
        <f>IF(F37=4,18,0)</f>
        <v>0</v>
      </c>
      <c r="FF37" s="44">
        <f>IF(F37=5,16,0)</f>
        <v>0</v>
      </c>
      <c r="FG37" s="44">
        <f>IF(F37=6,15,0)</f>
        <v>0</v>
      </c>
      <c r="FH37" s="44">
        <f>IF(F37=7,14,0)</f>
        <v>0</v>
      </c>
      <c r="FI37" s="44">
        <f>IF(F37=8,13,0)</f>
        <v>0</v>
      </c>
      <c r="FJ37" s="44">
        <f>IF(F37=9,12,0)</f>
        <v>0</v>
      </c>
      <c r="FK37" s="44">
        <f>IF(F37=10,11,0)</f>
        <v>0</v>
      </c>
      <c r="FL37" s="44">
        <f>IF(F37=11,10,0)</f>
        <v>0</v>
      </c>
      <c r="FM37" s="44">
        <f>IF(F37=12,9,0)</f>
        <v>0</v>
      </c>
      <c r="FN37" s="44">
        <f>IF(F37=13,8,0)</f>
        <v>0</v>
      </c>
      <c r="FO37" s="44">
        <f>IF(F37=14,7,0)</f>
        <v>0</v>
      </c>
      <c r="FP37" s="44">
        <f>IF(F37=15,6,0)</f>
        <v>0</v>
      </c>
      <c r="FQ37" s="44">
        <f>IF(F37=16,5,0)</f>
        <v>0</v>
      </c>
      <c r="FR37" s="44">
        <f>IF(F37=17,4,0)</f>
        <v>0</v>
      </c>
      <c r="FS37" s="44">
        <f>IF(F37=18,3,0)</f>
        <v>0</v>
      </c>
      <c r="FT37" s="44">
        <f>IF(F37=19,2,0)</f>
        <v>0</v>
      </c>
      <c r="FU37" s="44">
        <f>IF(F37=20,1,0)</f>
        <v>0</v>
      </c>
      <c r="FV37" s="44">
        <f>IF(F37&gt;20,0,0)</f>
        <v>0</v>
      </c>
      <c r="FW37" s="44">
        <f>IF(F37="сх",0,0)</f>
        <v>0</v>
      </c>
      <c r="FX37" s="44">
        <f>SUM(FB37:FW37)</f>
        <v>0</v>
      </c>
      <c r="FY37" s="44">
        <f>IF(H37=1,25,0)</f>
        <v>0</v>
      </c>
      <c r="FZ37" s="44">
        <f>IF(H37=2,22,0)</f>
        <v>0</v>
      </c>
      <c r="GA37" s="44">
        <f>IF(H37=3,20,0)</f>
        <v>0</v>
      </c>
      <c r="GB37" s="44">
        <f>IF(H37=4,18,0)</f>
        <v>0</v>
      </c>
      <c r="GC37" s="44">
        <f>IF(H37=5,16,0)</f>
        <v>0</v>
      </c>
      <c r="GD37" s="44">
        <f>IF(H37=6,15,0)</f>
        <v>0</v>
      </c>
      <c r="GE37" s="44">
        <f>IF(H37=7,14,0)</f>
        <v>0</v>
      </c>
      <c r="GF37" s="44">
        <f>IF(H37=8,13,0)</f>
        <v>0</v>
      </c>
      <c r="GG37" s="44">
        <f>IF(H37=9,12,0)</f>
        <v>0</v>
      </c>
      <c r="GH37" s="44">
        <f>IF(H37=10,11,0)</f>
        <v>0</v>
      </c>
      <c r="GI37" s="44">
        <f>IF(H37=11,10,0)</f>
        <v>0</v>
      </c>
      <c r="GJ37" s="44">
        <f>IF(H37=12,9,0)</f>
        <v>0</v>
      </c>
      <c r="GK37" s="44">
        <f>IF(H37=13,8,0)</f>
        <v>0</v>
      </c>
      <c r="GL37" s="44">
        <f>IF(H37=14,7,0)</f>
        <v>0</v>
      </c>
      <c r="GM37" s="44">
        <f>IF(H37=15,6,0)</f>
        <v>0</v>
      </c>
      <c r="GN37" s="44">
        <f>IF(H37=16,5,0)</f>
        <v>0</v>
      </c>
      <c r="GO37" s="44">
        <f>IF(H37=17,4,0)</f>
        <v>0</v>
      </c>
      <c r="GP37" s="44">
        <f>IF(H37=18,3,0)</f>
        <v>0</v>
      </c>
      <c r="GQ37" s="44">
        <f>IF(H37=19,2,0)</f>
        <v>0</v>
      </c>
      <c r="GR37" s="44">
        <f>IF(H37=20,1,0)</f>
        <v>0</v>
      </c>
      <c r="GS37" s="44">
        <f>IF(H37&gt;20,0,0)</f>
        <v>0</v>
      </c>
      <c r="GT37" s="44">
        <f>IF(H37="сх",0,0)</f>
        <v>0</v>
      </c>
      <c r="GU37" s="44">
        <f>SUM(FY37:GT37)</f>
        <v>0</v>
      </c>
      <c r="GV37" s="44">
        <f>IF(F37=1,100,0)</f>
        <v>0</v>
      </c>
      <c r="GW37" s="44">
        <f>IF(F37=2,98,0)</f>
        <v>0</v>
      </c>
      <c r="GX37" s="44">
        <f>IF(F37=3,95,0)</f>
        <v>0</v>
      </c>
      <c r="GY37" s="44">
        <f>IF(F37=4,93,0)</f>
        <v>0</v>
      </c>
      <c r="GZ37" s="44">
        <f>IF(F37=5,90,0)</f>
        <v>0</v>
      </c>
      <c r="HA37" s="44">
        <f>IF(F37=6,88,0)</f>
        <v>0</v>
      </c>
      <c r="HB37" s="44">
        <f>IF(F37=7,85,0)</f>
        <v>0</v>
      </c>
      <c r="HC37" s="44">
        <f>IF(F37=8,83,0)</f>
        <v>0</v>
      </c>
      <c r="HD37" s="44">
        <f>IF(F37=9,80,0)</f>
        <v>0</v>
      </c>
      <c r="HE37" s="44">
        <f>IF(F37=10,78,0)</f>
        <v>0</v>
      </c>
      <c r="HF37" s="44">
        <f>IF(F37=11,75,0)</f>
        <v>0</v>
      </c>
      <c r="HG37" s="44">
        <f>IF(F37=12,73,0)</f>
        <v>0</v>
      </c>
      <c r="HH37" s="44">
        <f>IF(F37=13,70,0)</f>
        <v>0</v>
      </c>
      <c r="HI37" s="44">
        <f>IF(F37=14,68,0)</f>
        <v>0</v>
      </c>
      <c r="HJ37" s="44">
        <f>IF(F37=15,65,0)</f>
        <v>0</v>
      </c>
      <c r="HK37" s="44">
        <f>IF(F37=16,63,0)</f>
        <v>0</v>
      </c>
      <c r="HL37" s="44">
        <f>IF(F37=17,60,0)</f>
        <v>0</v>
      </c>
      <c r="HM37" s="44">
        <f>IF(F37=18,58,0)</f>
        <v>0</v>
      </c>
      <c r="HN37" s="44">
        <f>IF(F37=19,55,0)</f>
        <v>0</v>
      </c>
      <c r="HO37" s="44">
        <f>IF(F37=20,53,0)</f>
        <v>0</v>
      </c>
      <c r="HP37" s="44">
        <f>IF(F37&gt;20,0,0)</f>
        <v>0</v>
      </c>
      <c r="HQ37" s="44">
        <f>IF(F37="сх",0,0)</f>
        <v>0</v>
      </c>
      <c r="HR37" s="44">
        <f>SUM(GV37:HQ37)</f>
        <v>0</v>
      </c>
      <c r="HS37" s="44">
        <f>IF(H37=1,100,0)</f>
        <v>0</v>
      </c>
      <c r="HT37" s="44">
        <f>IF(H37=2,98,0)</f>
        <v>0</v>
      </c>
      <c r="HU37" s="44">
        <f>IF(H37=3,95,0)</f>
        <v>0</v>
      </c>
      <c r="HV37" s="44">
        <f>IF(H37=4,93,0)</f>
        <v>0</v>
      </c>
      <c r="HW37" s="44">
        <f>IF(H37=5,90,0)</f>
        <v>0</v>
      </c>
      <c r="HX37" s="44">
        <f>IF(H37=6,88,0)</f>
        <v>0</v>
      </c>
      <c r="HY37" s="44">
        <f>IF(H37=7,85,0)</f>
        <v>0</v>
      </c>
      <c r="HZ37" s="44">
        <f>IF(H37=8,83,0)</f>
        <v>0</v>
      </c>
      <c r="IA37" s="44">
        <f>IF(H37=9,80,0)</f>
        <v>0</v>
      </c>
      <c r="IB37" s="44">
        <f>IF(H37=10,78,0)</f>
        <v>0</v>
      </c>
      <c r="IC37" s="44">
        <f>IF(H37=11,75,0)</f>
        <v>0</v>
      </c>
      <c r="ID37" s="44">
        <f>IF(H37=12,73,0)</f>
        <v>0</v>
      </c>
      <c r="IE37" s="44">
        <f>IF(H37=13,70,0)</f>
        <v>0</v>
      </c>
      <c r="IF37" s="44">
        <f>IF(H37=14,68,0)</f>
        <v>0</v>
      </c>
      <c r="IG37" s="44">
        <f>IF(H37=15,65,0)</f>
        <v>0</v>
      </c>
      <c r="IH37" s="44">
        <f>IF(H37=16,63,0)</f>
        <v>0</v>
      </c>
      <c r="II37" s="44">
        <f>IF(H37=17,60,0)</f>
        <v>0</v>
      </c>
      <c r="IJ37" s="44">
        <f>IF(H37=18,58,0)</f>
        <v>0</v>
      </c>
      <c r="IK37" s="44">
        <f>IF(H37=19,55,0)</f>
        <v>0</v>
      </c>
      <c r="IL37" s="44">
        <f>IF(H37=20,53,0)</f>
        <v>0</v>
      </c>
      <c r="IM37" s="44">
        <f>IF(H37&gt;20,0,0)</f>
        <v>0</v>
      </c>
      <c r="IN37" s="44">
        <f>IF(H37="сх",0,0)</f>
        <v>0</v>
      </c>
      <c r="IO37" s="44">
        <f>SUM(HS37:IN37)</f>
        <v>0</v>
      </c>
      <c r="IP37" s="42"/>
      <c r="IQ37" s="42"/>
      <c r="IR37" s="42"/>
      <c r="IS37" s="42"/>
      <c r="IT37" s="42"/>
      <c r="IU37" s="42"/>
      <c r="IV37" s="70"/>
      <c r="IW37" s="71"/>
    </row>
    <row r="38" spans="1:257" s="3" customFormat="1" ht="115.2" thickBot="1" x14ac:dyDescent="0.3">
      <c r="A38" s="72"/>
      <c r="B38" s="78"/>
      <c r="C38" s="79"/>
      <c r="D38" s="80"/>
      <c r="E38" s="60"/>
      <c r="F38" s="46"/>
      <c r="G38" s="39">
        <f>AJ38</f>
        <v>0</v>
      </c>
      <c r="H38" s="47"/>
      <c r="I38" s="39">
        <f>BG38</f>
        <v>0</v>
      </c>
      <c r="J38" s="45">
        <f>SUM(G38+I38)</f>
        <v>0</v>
      </c>
      <c r="K38" s="41">
        <f>G38+I38</f>
        <v>0</v>
      </c>
      <c r="L38" s="42"/>
      <c r="M38" s="43"/>
      <c r="N38" s="42">
        <f>IF(F38=1,25,0)</f>
        <v>0</v>
      </c>
      <c r="O38" s="42">
        <f>IF(F38=2,22,0)</f>
        <v>0</v>
      </c>
      <c r="P38" s="42">
        <f>IF(F38=3,20,0)</f>
        <v>0</v>
      </c>
      <c r="Q38" s="42">
        <f>IF(F38=4,18,0)</f>
        <v>0</v>
      </c>
      <c r="R38" s="42">
        <f>IF(F38=5,16,0)</f>
        <v>0</v>
      </c>
      <c r="S38" s="42">
        <f>IF(F38=6,15,0)</f>
        <v>0</v>
      </c>
      <c r="T38" s="42">
        <f>IF(F38=7,14,0)</f>
        <v>0</v>
      </c>
      <c r="U38" s="42">
        <f>IF(F38=8,13,0)</f>
        <v>0</v>
      </c>
      <c r="V38" s="42">
        <f>IF(F38=9,12,0)</f>
        <v>0</v>
      </c>
      <c r="W38" s="42">
        <f>IF(F38=10,11,0)</f>
        <v>0</v>
      </c>
      <c r="X38" s="42">
        <f>IF(F38=11,10,0)</f>
        <v>0</v>
      </c>
      <c r="Y38" s="42">
        <f>IF(F38=12,9,0)</f>
        <v>0</v>
      </c>
      <c r="Z38" s="42">
        <f>IF(F38=13,8,0)</f>
        <v>0</v>
      </c>
      <c r="AA38" s="42">
        <f>IF(F38=14,7,0)</f>
        <v>0</v>
      </c>
      <c r="AB38" s="42">
        <f>IF(F38=15,6,0)</f>
        <v>0</v>
      </c>
      <c r="AC38" s="42">
        <f>IF(F38=16,5,0)</f>
        <v>0</v>
      </c>
      <c r="AD38" s="42">
        <f>IF(F38=17,4,0)</f>
        <v>0</v>
      </c>
      <c r="AE38" s="42">
        <f>IF(F38=18,3,0)</f>
        <v>0</v>
      </c>
      <c r="AF38" s="42">
        <f>IF(F38=19,2,0)</f>
        <v>0</v>
      </c>
      <c r="AG38" s="42">
        <f>IF(F38=20,1,0)</f>
        <v>0</v>
      </c>
      <c r="AH38" s="42">
        <f>IF(F38&gt;20,0,0)</f>
        <v>0</v>
      </c>
      <c r="AI38" s="42">
        <f>IF(F38="сх",0,0)</f>
        <v>0</v>
      </c>
      <c r="AJ38" s="42">
        <f>SUM(N38:AH38)</f>
        <v>0</v>
      </c>
      <c r="AK38" s="42">
        <f>IF(H38=1,25,0)</f>
        <v>0</v>
      </c>
      <c r="AL38" s="42">
        <f>IF(H38=2,22,0)</f>
        <v>0</v>
      </c>
      <c r="AM38" s="42">
        <f>IF(H38=3,20,0)</f>
        <v>0</v>
      </c>
      <c r="AN38" s="42">
        <f>IF(H38=4,18,0)</f>
        <v>0</v>
      </c>
      <c r="AO38" s="42">
        <f>IF(H38=5,16,0)</f>
        <v>0</v>
      </c>
      <c r="AP38" s="42">
        <f>IF(H38=6,15,0)</f>
        <v>0</v>
      </c>
      <c r="AQ38" s="42">
        <f>IF(H38=7,14,0)</f>
        <v>0</v>
      </c>
      <c r="AR38" s="42">
        <f>IF(H38=8,13,0)</f>
        <v>0</v>
      </c>
      <c r="AS38" s="42">
        <f>IF(H38=9,12,0)</f>
        <v>0</v>
      </c>
      <c r="AT38" s="42">
        <f>IF(H38=10,11,0)</f>
        <v>0</v>
      </c>
      <c r="AU38" s="42">
        <f>IF(H38=11,10,0)</f>
        <v>0</v>
      </c>
      <c r="AV38" s="42">
        <f>IF(H38=12,9,0)</f>
        <v>0</v>
      </c>
      <c r="AW38" s="42">
        <f>IF(H38=13,8,0)</f>
        <v>0</v>
      </c>
      <c r="AX38" s="42">
        <f>IF(H38=14,7,0)</f>
        <v>0</v>
      </c>
      <c r="AY38" s="42">
        <f>IF(H38=15,6,0)</f>
        <v>0</v>
      </c>
      <c r="AZ38" s="42">
        <f>IF(H38=16,5,0)</f>
        <v>0</v>
      </c>
      <c r="BA38" s="42">
        <f>IF(H38=17,4,0)</f>
        <v>0</v>
      </c>
      <c r="BB38" s="42">
        <f>IF(H38=18,3,0)</f>
        <v>0</v>
      </c>
      <c r="BC38" s="42">
        <f>IF(H38=19,2,0)</f>
        <v>0</v>
      </c>
      <c r="BD38" s="42">
        <f>IF(H38=20,1,0)</f>
        <v>0</v>
      </c>
      <c r="BE38" s="42">
        <f>IF(H38&gt;20,0,0)</f>
        <v>0</v>
      </c>
      <c r="BF38" s="42">
        <f>IF(H38="сх",0,0)</f>
        <v>0</v>
      </c>
      <c r="BG38" s="42">
        <f>SUM(AK38:BE38)</f>
        <v>0</v>
      </c>
      <c r="BH38" s="42">
        <f>IF(F38=1,45,0)</f>
        <v>0</v>
      </c>
      <c r="BI38" s="42">
        <f>IF(F38=2,42,0)</f>
        <v>0</v>
      </c>
      <c r="BJ38" s="42">
        <f>IF(F38=3,40,0)</f>
        <v>0</v>
      </c>
      <c r="BK38" s="42">
        <f>IF(F38=4,38,0)</f>
        <v>0</v>
      </c>
      <c r="BL38" s="42">
        <f>IF(F38=5,36,0)</f>
        <v>0</v>
      </c>
      <c r="BM38" s="42">
        <f>IF(F38=6,35,0)</f>
        <v>0</v>
      </c>
      <c r="BN38" s="42">
        <f>IF(F38=7,34,0)</f>
        <v>0</v>
      </c>
      <c r="BO38" s="42">
        <f>IF(F38=8,33,0)</f>
        <v>0</v>
      </c>
      <c r="BP38" s="42">
        <f>IF(F38=9,32,0)</f>
        <v>0</v>
      </c>
      <c r="BQ38" s="42">
        <f>IF(F38=10,31,0)</f>
        <v>0</v>
      </c>
      <c r="BR38" s="42">
        <f>IF(F38=11,30,0)</f>
        <v>0</v>
      </c>
      <c r="BS38" s="42">
        <f>IF(F38=12,29,0)</f>
        <v>0</v>
      </c>
      <c r="BT38" s="42">
        <f>IF(F38=13,28,0)</f>
        <v>0</v>
      </c>
      <c r="BU38" s="42">
        <f>IF(F38=14,27,0)</f>
        <v>0</v>
      </c>
      <c r="BV38" s="42">
        <f>IF(F38=15,26,0)</f>
        <v>0</v>
      </c>
      <c r="BW38" s="42">
        <f>IF(F38=16,25,0)</f>
        <v>0</v>
      </c>
      <c r="BX38" s="42">
        <f>IF(F38=17,24,0)</f>
        <v>0</v>
      </c>
      <c r="BY38" s="42">
        <f>IF(F38=18,23,0)</f>
        <v>0</v>
      </c>
      <c r="BZ38" s="42">
        <f>IF(F38=19,22,0)</f>
        <v>0</v>
      </c>
      <c r="CA38" s="42">
        <f>IF(F38=20,21,0)</f>
        <v>0</v>
      </c>
      <c r="CB38" s="42">
        <f>IF(F38=21,20,0)</f>
        <v>0</v>
      </c>
      <c r="CC38" s="42">
        <f>IF(F38=22,19,0)</f>
        <v>0</v>
      </c>
      <c r="CD38" s="42">
        <f>IF(F38=23,18,0)</f>
        <v>0</v>
      </c>
      <c r="CE38" s="42">
        <f>IF(F38=24,17,0)</f>
        <v>0</v>
      </c>
      <c r="CF38" s="42">
        <f>IF(F38=25,16,0)</f>
        <v>0</v>
      </c>
      <c r="CG38" s="42">
        <f>IF(F38=26,15,0)</f>
        <v>0</v>
      </c>
      <c r="CH38" s="42">
        <f>IF(F38=27,14,0)</f>
        <v>0</v>
      </c>
      <c r="CI38" s="42">
        <f>IF(F38=28,13,0)</f>
        <v>0</v>
      </c>
      <c r="CJ38" s="42">
        <f>IF(F38=29,12,0)</f>
        <v>0</v>
      </c>
      <c r="CK38" s="42">
        <f>IF(F38=30,11,0)</f>
        <v>0</v>
      </c>
      <c r="CL38" s="42">
        <f>IF(F38=31,10,0)</f>
        <v>0</v>
      </c>
      <c r="CM38" s="42">
        <f>IF(F38=32,9,0)</f>
        <v>0</v>
      </c>
      <c r="CN38" s="42">
        <f>IF(F38=33,8,0)</f>
        <v>0</v>
      </c>
      <c r="CO38" s="42">
        <f>IF(F38=34,7,0)</f>
        <v>0</v>
      </c>
      <c r="CP38" s="42">
        <f>IF(F38=35,6,0)</f>
        <v>0</v>
      </c>
      <c r="CQ38" s="42">
        <f>IF(F38=36,5,0)</f>
        <v>0</v>
      </c>
      <c r="CR38" s="42">
        <f>IF(F38=37,4,0)</f>
        <v>0</v>
      </c>
      <c r="CS38" s="42">
        <f>IF(F38=38,3,0)</f>
        <v>0</v>
      </c>
      <c r="CT38" s="42">
        <f>IF(F38=39,2,0)</f>
        <v>0</v>
      </c>
      <c r="CU38" s="42">
        <f>IF(F38=40,1,0)</f>
        <v>0</v>
      </c>
      <c r="CV38" s="42">
        <f>IF(F38&gt;20,0,0)</f>
        <v>0</v>
      </c>
      <c r="CW38" s="42">
        <f>IF(F38="сх",0,0)</f>
        <v>0</v>
      </c>
      <c r="CX38" s="42">
        <f>SUM(BH38:CW38)</f>
        <v>0</v>
      </c>
      <c r="CY38" s="42">
        <f>IF(H38=1,45,0)</f>
        <v>0</v>
      </c>
      <c r="CZ38" s="42">
        <f>IF(H38=2,42,0)</f>
        <v>0</v>
      </c>
      <c r="DA38" s="42">
        <f>IF(H38=3,40,0)</f>
        <v>0</v>
      </c>
      <c r="DB38" s="42">
        <f>IF(H38=4,38,0)</f>
        <v>0</v>
      </c>
      <c r="DC38" s="42">
        <f>IF(H38=5,36,0)</f>
        <v>0</v>
      </c>
      <c r="DD38" s="42">
        <f>IF(H38=6,35,0)</f>
        <v>0</v>
      </c>
      <c r="DE38" s="42">
        <f>IF(H38=7,34,0)</f>
        <v>0</v>
      </c>
      <c r="DF38" s="42">
        <f>IF(H38=8,33,0)</f>
        <v>0</v>
      </c>
      <c r="DG38" s="42">
        <f>IF(H38=9,32,0)</f>
        <v>0</v>
      </c>
      <c r="DH38" s="42">
        <f>IF(H38=10,31,0)</f>
        <v>0</v>
      </c>
      <c r="DI38" s="42">
        <f>IF(H38=11,30,0)</f>
        <v>0</v>
      </c>
      <c r="DJ38" s="42">
        <f>IF(H38=12,29,0)</f>
        <v>0</v>
      </c>
      <c r="DK38" s="42">
        <f>IF(H38=13,28,0)</f>
        <v>0</v>
      </c>
      <c r="DL38" s="42">
        <f>IF(H38=14,27,0)</f>
        <v>0</v>
      </c>
      <c r="DM38" s="42">
        <f>IF(H38=15,26,0)</f>
        <v>0</v>
      </c>
      <c r="DN38" s="42">
        <f>IF(H38=16,25,0)</f>
        <v>0</v>
      </c>
      <c r="DO38" s="42">
        <f>IF(H38=17,24,0)</f>
        <v>0</v>
      </c>
      <c r="DP38" s="42">
        <f>IF(H38=18,23,0)</f>
        <v>0</v>
      </c>
      <c r="DQ38" s="42">
        <f>IF(H38=19,22,0)</f>
        <v>0</v>
      </c>
      <c r="DR38" s="42">
        <f>IF(H38=20,21,0)</f>
        <v>0</v>
      </c>
      <c r="DS38" s="42">
        <f>IF(H38=21,20,0)</f>
        <v>0</v>
      </c>
      <c r="DT38" s="42">
        <f>IF(H38=22,19,0)</f>
        <v>0</v>
      </c>
      <c r="DU38" s="42">
        <f>IF(H38=23,18,0)</f>
        <v>0</v>
      </c>
      <c r="DV38" s="42">
        <f>IF(H38=24,17,0)</f>
        <v>0</v>
      </c>
      <c r="DW38" s="42">
        <f>IF(H38=25,16,0)</f>
        <v>0</v>
      </c>
      <c r="DX38" s="42">
        <f>IF(H38=26,15,0)</f>
        <v>0</v>
      </c>
      <c r="DY38" s="42">
        <f>IF(H38=27,14,0)</f>
        <v>0</v>
      </c>
      <c r="DZ38" s="42">
        <f>IF(H38=28,13,0)</f>
        <v>0</v>
      </c>
      <c r="EA38" s="42">
        <f>IF(H38=29,12,0)</f>
        <v>0</v>
      </c>
      <c r="EB38" s="42">
        <f>IF(H38=30,11,0)</f>
        <v>0</v>
      </c>
      <c r="EC38" s="42">
        <f>IF(H38=31,10,0)</f>
        <v>0</v>
      </c>
      <c r="ED38" s="42">
        <f>IF(H38=32,9,0)</f>
        <v>0</v>
      </c>
      <c r="EE38" s="42">
        <f>IF(H38=33,8,0)</f>
        <v>0</v>
      </c>
      <c r="EF38" s="42">
        <f>IF(H38=34,7,0)</f>
        <v>0</v>
      </c>
      <c r="EG38" s="42">
        <f>IF(H38=35,6,0)</f>
        <v>0</v>
      </c>
      <c r="EH38" s="42">
        <f>IF(H38=36,5,0)</f>
        <v>0</v>
      </c>
      <c r="EI38" s="42">
        <f>IF(H38=37,4,0)</f>
        <v>0</v>
      </c>
      <c r="EJ38" s="42">
        <f>IF(H38=38,3,0)</f>
        <v>0</v>
      </c>
      <c r="EK38" s="42">
        <f>IF(H38=39,2,0)</f>
        <v>0</v>
      </c>
      <c r="EL38" s="42">
        <f>IF(H38=40,1,0)</f>
        <v>0</v>
      </c>
      <c r="EM38" s="42">
        <f>IF(H38&gt;20,0,0)</f>
        <v>0</v>
      </c>
      <c r="EN38" s="42">
        <f>IF(H38="сх",0,0)</f>
        <v>0</v>
      </c>
      <c r="EO38" s="42">
        <f>SUM(CY38:EN38)</f>
        <v>0</v>
      </c>
      <c r="EP38" s="42"/>
      <c r="EQ38" s="42" t="str">
        <f>IF(F38="сх","ноль",IF(F38&gt;0,F38,"Ноль"))</f>
        <v>Ноль</v>
      </c>
      <c r="ER38" s="42" t="str">
        <f>IF(H38="сх","ноль",IF(H38&gt;0,H38,"Ноль"))</f>
        <v>Ноль</v>
      </c>
      <c r="ES38" s="42"/>
      <c r="ET38" s="42">
        <f>MIN(EQ38,ER38)</f>
        <v>0</v>
      </c>
      <c r="EU38" s="42" t="e">
        <f>IF(J38=#REF!,IF(H38&lt;#REF!,#REF!,EY38),#REF!)</f>
        <v>#REF!</v>
      </c>
      <c r="EV38" s="42" t="e">
        <f>IF(J38=#REF!,IF(H38&lt;#REF!,0,1))</f>
        <v>#REF!</v>
      </c>
      <c r="EW38" s="42" t="e">
        <f>IF(AND(ET38&gt;=21,ET38&lt;&gt;0),ET38,IF(J38&lt;#REF!,"СТОП",EU38+EV38))</f>
        <v>#REF!</v>
      </c>
      <c r="EX38" s="42"/>
      <c r="EY38" s="42">
        <v>15</v>
      </c>
      <c r="EZ38" s="42">
        <v>16</v>
      </c>
      <c r="FA38" s="42"/>
      <c r="FB38" s="44">
        <f>IF(F38=1,25,0)</f>
        <v>0</v>
      </c>
      <c r="FC38" s="44">
        <f>IF(F38=2,22,0)</f>
        <v>0</v>
      </c>
      <c r="FD38" s="44">
        <f>IF(F38=3,20,0)</f>
        <v>0</v>
      </c>
      <c r="FE38" s="44">
        <f>IF(F38=4,18,0)</f>
        <v>0</v>
      </c>
      <c r="FF38" s="44">
        <f>IF(F38=5,16,0)</f>
        <v>0</v>
      </c>
      <c r="FG38" s="44">
        <f>IF(F38=6,15,0)</f>
        <v>0</v>
      </c>
      <c r="FH38" s="44">
        <f>IF(F38=7,14,0)</f>
        <v>0</v>
      </c>
      <c r="FI38" s="44">
        <f>IF(F38=8,13,0)</f>
        <v>0</v>
      </c>
      <c r="FJ38" s="44">
        <f>IF(F38=9,12,0)</f>
        <v>0</v>
      </c>
      <c r="FK38" s="44">
        <f>IF(F38=10,11,0)</f>
        <v>0</v>
      </c>
      <c r="FL38" s="44">
        <f>IF(F38=11,10,0)</f>
        <v>0</v>
      </c>
      <c r="FM38" s="44">
        <f>IF(F38=12,9,0)</f>
        <v>0</v>
      </c>
      <c r="FN38" s="44">
        <f>IF(F38=13,8,0)</f>
        <v>0</v>
      </c>
      <c r="FO38" s="44">
        <f>IF(F38=14,7,0)</f>
        <v>0</v>
      </c>
      <c r="FP38" s="44">
        <f>IF(F38=15,6,0)</f>
        <v>0</v>
      </c>
      <c r="FQ38" s="44">
        <f>IF(F38=16,5,0)</f>
        <v>0</v>
      </c>
      <c r="FR38" s="44">
        <f>IF(F38=17,4,0)</f>
        <v>0</v>
      </c>
      <c r="FS38" s="44">
        <f>IF(F38=18,3,0)</f>
        <v>0</v>
      </c>
      <c r="FT38" s="44">
        <f>IF(F38=19,2,0)</f>
        <v>0</v>
      </c>
      <c r="FU38" s="44">
        <f>IF(F38=20,1,0)</f>
        <v>0</v>
      </c>
      <c r="FV38" s="44">
        <f>IF(F38&gt;20,0,0)</f>
        <v>0</v>
      </c>
      <c r="FW38" s="44">
        <f>IF(F38="сх",0,0)</f>
        <v>0</v>
      </c>
      <c r="FX38" s="44">
        <f>SUM(FB38:FW38)</f>
        <v>0</v>
      </c>
      <c r="FY38" s="44">
        <f>IF(H38=1,25,0)</f>
        <v>0</v>
      </c>
      <c r="FZ38" s="44">
        <f>IF(H38=2,22,0)</f>
        <v>0</v>
      </c>
      <c r="GA38" s="44">
        <f>IF(H38=3,20,0)</f>
        <v>0</v>
      </c>
      <c r="GB38" s="44">
        <f>IF(H38=4,18,0)</f>
        <v>0</v>
      </c>
      <c r="GC38" s="44">
        <f>IF(H38=5,16,0)</f>
        <v>0</v>
      </c>
      <c r="GD38" s="44">
        <f>IF(H38=6,15,0)</f>
        <v>0</v>
      </c>
      <c r="GE38" s="44">
        <f>IF(H38=7,14,0)</f>
        <v>0</v>
      </c>
      <c r="GF38" s="44">
        <f>IF(H38=8,13,0)</f>
        <v>0</v>
      </c>
      <c r="GG38" s="44">
        <f>IF(H38=9,12,0)</f>
        <v>0</v>
      </c>
      <c r="GH38" s="44">
        <f>IF(H38=10,11,0)</f>
        <v>0</v>
      </c>
      <c r="GI38" s="44">
        <f>IF(H38=11,10,0)</f>
        <v>0</v>
      </c>
      <c r="GJ38" s="44">
        <f>IF(H38=12,9,0)</f>
        <v>0</v>
      </c>
      <c r="GK38" s="44">
        <f>IF(H38=13,8,0)</f>
        <v>0</v>
      </c>
      <c r="GL38" s="44">
        <f>IF(H38=14,7,0)</f>
        <v>0</v>
      </c>
      <c r="GM38" s="44">
        <f>IF(H38=15,6,0)</f>
        <v>0</v>
      </c>
      <c r="GN38" s="44">
        <f>IF(H38=16,5,0)</f>
        <v>0</v>
      </c>
      <c r="GO38" s="44">
        <f>IF(H38=17,4,0)</f>
        <v>0</v>
      </c>
      <c r="GP38" s="44">
        <f>IF(H38=18,3,0)</f>
        <v>0</v>
      </c>
      <c r="GQ38" s="44">
        <f>IF(H38=19,2,0)</f>
        <v>0</v>
      </c>
      <c r="GR38" s="44">
        <f>IF(H38=20,1,0)</f>
        <v>0</v>
      </c>
      <c r="GS38" s="44">
        <f>IF(H38&gt;20,0,0)</f>
        <v>0</v>
      </c>
      <c r="GT38" s="44">
        <f>IF(H38="сх",0,0)</f>
        <v>0</v>
      </c>
      <c r="GU38" s="44">
        <f>SUM(FY38:GT38)</f>
        <v>0</v>
      </c>
      <c r="GV38" s="44">
        <f>IF(F38=1,100,0)</f>
        <v>0</v>
      </c>
      <c r="GW38" s="44">
        <f>IF(F38=2,98,0)</f>
        <v>0</v>
      </c>
      <c r="GX38" s="44">
        <f>IF(F38=3,95,0)</f>
        <v>0</v>
      </c>
      <c r="GY38" s="44">
        <f>IF(F38=4,93,0)</f>
        <v>0</v>
      </c>
      <c r="GZ38" s="44">
        <f>IF(F38=5,90,0)</f>
        <v>0</v>
      </c>
      <c r="HA38" s="44">
        <f>IF(F38=6,88,0)</f>
        <v>0</v>
      </c>
      <c r="HB38" s="44">
        <f>IF(F38=7,85,0)</f>
        <v>0</v>
      </c>
      <c r="HC38" s="44">
        <f>IF(F38=8,83,0)</f>
        <v>0</v>
      </c>
      <c r="HD38" s="44">
        <f>IF(F38=9,80,0)</f>
        <v>0</v>
      </c>
      <c r="HE38" s="44">
        <f>IF(F38=10,78,0)</f>
        <v>0</v>
      </c>
      <c r="HF38" s="44">
        <f>IF(F38=11,75,0)</f>
        <v>0</v>
      </c>
      <c r="HG38" s="44">
        <f>IF(F38=12,73,0)</f>
        <v>0</v>
      </c>
      <c r="HH38" s="44">
        <f>IF(F38=13,70,0)</f>
        <v>0</v>
      </c>
      <c r="HI38" s="44">
        <f>IF(F38=14,68,0)</f>
        <v>0</v>
      </c>
      <c r="HJ38" s="44">
        <f>IF(F38=15,65,0)</f>
        <v>0</v>
      </c>
      <c r="HK38" s="44">
        <f>IF(F38=16,63,0)</f>
        <v>0</v>
      </c>
      <c r="HL38" s="44">
        <f>IF(F38=17,60,0)</f>
        <v>0</v>
      </c>
      <c r="HM38" s="44">
        <f>IF(F38=18,58,0)</f>
        <v>0</v>
      </c>
      <c r="HN38" s="44">
        <f>IF(F38=19,55,0)</f>
        <v>0</v>
      </c>
      <c r="HO38" s="44">
        <f>IF(F38=20,53,0)</f>
        <v>0</v>
      </c>
      <c r="HP38" s="44">
        <f>IF(F38&gt;20,0,0)</f>
        <v>0</v>
      </c>
      <c r="HQ38" s="44">
        <f>IF(F38="сх",0,0)</f>
        <v>0</v>
      </c>
      <c r="HR38" s="44">
        <f>SUM(GV38:HQ38)</f>
        <v>0</v>
      </c>
      <c r="HS38" s="44">
        <f>IF(H38=1,100,0)</f>
        <v>0</v>
      </c>
      <c r="HT38" s="44">
        <f>IF(H38=2,98,0)</f>
        <v>0</v>
      </c>
      <c r="HU38" s="44">
        <f>IF(H38=3,95,0)</f>
        <v>0</v>
      </c>
      <c r="HV38" s="44">
        <f>IF(H38=4,93,0)</f>
        <v>0</v>
      </c>
      <c r="HW38" s="44">
        <f>IF(H38=5,90,0)</f>
        <v>0</v>
      </c>
      <c r="HX38" s="44">
        <f>IF(H38=6,88,0)</f>
        <v>0</v>
      </c>
      <c r="HY38" s="44">
        <f>IF(H38=7,85,0)</f>
        <v>0</v>
      </c>
      <c r="HZ38" s="44">
        <f>IF(H38=8,83,0)</f>
        <v>0</v>
      </c>
      <c r="IA38" s="44">
        <f>IF(H38=9,80,0)</f>
        <v>0</v>
      </c>
      <c r="IB38" s="44">
        <f>IF(H38=10,78,0)</f>
        <v>0</v>
      </c>
      <c r="IC38" s="44">
        <f>IF(H38=11,75,0)</f>
        <v>0</v>
      </c>
      <c r="ID38" s="44">
        <f>IF(H38=12,73,0)</f>
        <v>0</v>
      </c>
      <c r="IE38" s="44">
        <f>IF(H38=13,70,0)</f>
        <v>0</v>
      </c>
      <c r="IF38" s="44">
        <f>IF(H38=14,68,0)</f>
        <v>0</v>
      </c>
      <c r="IG38" s="44">
        <f>IF(H38=15,65,0)</f>
        <v>0</v>
      </c>
      <c r="IH38" s="44">
        <f>IF(H38=16,63,0)</f>
        <v>0</v>
      </c>
      <c r="II38" s="44">
        <f>IF(H38=17,60,0)</f>
        <v>0</v>
      </c>
      <c r="IJ38" s="44">
        <f>IF(H38=18,58,0)</f>
        <v>0</v>
      </c>
      <c r="IK38" s="44">
        <f>IF(H38=19,55,0)</f>
        <v>0</v>
      </c>
      <c r="IL38" s="44">
        <f>IF(H38=20,53,0)</f>
        <v>0</v>
      </c>
      <c r="IM38" s="44">
        <f>IF(H38&gt;20,0,0)</f>
        <v>0</v>
      </c>
      <c r="IN38" s="44">
        <f>IF(H38="сх",0,0)</f>
        <v>0</v>
      </c>
      <c r="IO38" s="44">
        <f>SUM(HS38:IN38)</f>
        <v>0</v>
      </c>
      <c r="IP38" s="42"/>
      <c r="IQ38" s="42"/>
      <c r="IR38" s="42"/>
      <c r="IS38" s="42"/>
      <c r="IT38" s="42"/>
      <c r="IU38" s="42"/>
      <c r="IV38" s="70"/>
      <c r="IW38" s="71"/>
    </row>
    <row r="39" spans="1:257" s="3" customFormat="1" ht="115.2" thickBot="1" x14ac:dyDescent="0.3">
      <c r="A39" s="72"/>
      <c r="B39" s="78"/>
      <c r="C39" s="79"/>
      <c r="D39" s="80"/>
      <c r="E39" s="60"/>
      <c r="F39" s="46"/>
      <c r="G39" s="39">
        <f>AJ39</f>
        <v>0</v>
      </c>
      <c r="H39" s="47"/>
      <c r="I39" s="39">
        <f>BG39</f>
        <v>0</v>
      </c>
      <c r="J39" s="45">
        <f>SUM(G39+I39)</f>
        <v>0</v>
      </c>
      <c r="K39" s="41">
        <f>G39+I39</f>
        <v>0</v>
      </c>
      <c r="L39" s="42"/>
      <c r="M39" s="43"/>
      <c r="N39" s="42">
        <f>IF(F39=1,25,0)</f>
        <v>0</v>
      </c>
      <c r="O39" s="42">
        <f>IF(F39=2,22,0)</f>
        <v>0</v>
      </c>
      <c r="P39" s="42">
        <f>IF(F39=3,20,0)</f>
        <v>0</v>
      </c>
      <c r="Q39" s="42">
        <f>IF(F39=4,18,0)</f>
        <v>0</v>
      </c>
      <c r="R39" s="42">
        <f>IF(F39=5,16,0)</f>
        <v>0</v>
      </c>
      <c r="S39" s="42">
        <f>IF(F39=6,15,0)</f>
        <v>0</v>
      </c>
      <c r="T39" s="42">
        <f>IF(F39=7,14,0)</f>
        <v>0</v>
      </c>
      <c r="U39" s="42">
        <f>IF(F39=8,13,0)</f>
        <v>0</v>
      </c>
      <c r="V39" s="42">
        <f>IF(F39=9,12,0)</f>
        <v>0</v>
      </c>
      <c r="W39" s="42">
        <f>IF(F39=10,11,0)</f>
        <v>0</v>
      </c>
      <c r="X39" s="42">
        <f>IF(F39=11,10,0)</f>
        <v>0</v>
      </c>
      <c r="Y39" s="42">
        <f>IF(F39=12,9,0)</f>
        <v>0</v>
      </c>
      <c r="Z39" s="42">
        <f>IF(F39=13,8,0)</f>
        <v>0</v>
      </c>
      <c r="AA39" s="42">
        <f>IF(F39=14,7,0)</f>
        <v>0</v>
      </c>
      <c r="AB39" s="42">
        <f>IF(F39=15,6,0)</f>
        <v>0</v>
      </c>
      <c r="AC39" s="42">
        <f>IF(F39=16,5,0)</f>
        <v>0</v>
      </c>
      <c r="AD39" s="42">
        <f>IF(F39=17,4,0)</f>
        <v>0</v>
      </c>
      <c r="AE39" s="42">
        <f>IF(F39=18,3,0)</f>
        <v>0</v>
      </c>
      <c r="AF39" s="42">
        <f>IF(F39=19,2,0)</f>
        <v>0</v>
      </c>
      <c r="AG39" s="42">
        <f>IF(F39=20,1,0)</f>
        <v>0</v>
      </c>
      <c r="AH39" s="42">
        <f>IF(F39&gt;20,0,0)</f>
        <v>0</v>
      </c>
      <c r="AI39" s="42">
        <f>IF(F39="сх",0,0)</f>
        <v>0</v>
      </c>
      <c r="AJ39" s="42">
        <f>SUM(N39:AH39)</f>
        <v>0</v>
      </c>
      <c r="AK39" s="42">
        <f>IF(H39=1,25,0)</f>
        <v>0</v>
      </c>
      <c r="AL39" s="42">
        <f>IF(H39=2,22,0)</f>
        <v>0</v>
      </c>
      <c r="AM39" s="42">
        <f>IF(H39=3,20,0)</f>
        <v>0</v>
      </c>
      <c r="AN39" s="42">
        <f>IF(H39=4,18,0)</f>
        <v>0</v>
      </c>
      <c r="AO39" s="42">
        <f>IF(H39=5,16,0)</f>
        <v>0</v>
      </c>
      <c r="AP39" s="42">
        <f>IF(H39=6,15,0)</f>
        <v>0</v>
      </c>
      <c r="AQ39" s="42">
        <f>IF(H39=7,14,0)</f>
        <v>0</v>
      </c>
      <c r="AR39" s="42">
        <f>IF(H39=8,13,0)</f>
        <v>0</v>
      </c>
      <c r="AS39" s="42">
        <f>IF(H39=9,12,0)</f>
        <v>0</v>
      </c>
      <c r="AT39" s="42">
        <f>IF(H39=10,11,0)</f>
        <v>0</v>
      </c>
      <c r="AU39" s="42">
        <f>IF(H39=11,10,0)</f>
        <v>0</v>
      </c>
      <c r="AV39" s="42">
        <f>IF(H39=12,9,0)</f>
        <v>0</v>
      </c>
      <c r="AW39" s="42">
        <f>IF(H39=13,8,0)</f>
        <v>0</v>
      </c>
      <c r="AX39" s="42">
        <f>IF(H39=14,7,0)</f>
        <v>0</v>
      </c>
      <c r="AY39" s="42">
        <f>IF(H39=15,6,0)</f>
        <v>0</v>
      </c>
      <c r="AZ39" s="42">
        <f>IF(H39=16,5,0)</f>
        <v>0</v>
      </c>
      <c r="BA39" s="42">
        <f>IF(H39=17,4,0)</f>
        <v>0</v>
      </c>
      <c r="BB39" s="42">
        <f>IF(H39=18,3,0)</f>
        <v>0</v>
      </c>
      <c r="BC39" s="42">
        <f>IF(H39=19,2,0)</f>
        <v>0</v>
      </c>
      <c r="BD39" s="42">
        <f>IF(H39=20,1,0)</f>
        <v>0</v>
      </c>
      <c r="BE39" s="42">
        <f>IF(H39&gt;20,0,0)</f>
        <v>0</v>
      </c>
      <c r="BF39" s="42">
        <f>IF(H39="сх",0,0)</f>
        <v>0</v>
      </c>
      <c r="BG39" s="42">
        <f>SUM(AK39:BE39)</f>
        <v>0</v>
      </c>
      <c r="BH39" s="42">
        <f>IF(F39=1,45,0)</f>
        <v>0</v>
      </c>
      <c r="BI39" s="42">
        <f>IF(F39=2,42,0)</f>
        <v>0</v>
      </c>
      <c r="BJ39" s="42">
        <f>IF(F39=3,40,0)</f>
        <v>0</v>
      </c>
      <c r="BK39" s="42">
        <f>IF(F39=4,38,0)</f>
        <v>0</v>
      </c>
      <c r="BL39" s="42">
        <f>IF(F39=5,36,0)</f>
        <v>0</v>
      </c>
      <c r="BM39" s="42">
        <f>IF(F39=6,35,0)</f>
        <v>0</v>
      </c>
      <c r="BN39" s="42">
        <f>IF(F39=7,34,0)</f>
        <v>0</v>
      </c>
      <c r="BO39" s="42">
        <f>IF(F39=8,33,0)</f>
        <v>0</v>
      </c>
      <c r="BP39" s="42">
        <f>IF(F39=9,32,0)</f>
        <v>0</v>
      </c>
      <c r="BQ39" s="42">
        <f>IF(F39=10,31,0)</f>
        <v>0</v>
      </c>
      <c r="BR39" s="42">
        <f>IF(F39=11,30,0)</f>
        <v>0</v>
      </c>
      <c r="BS39" s="42">
        <f>IF(F39=12,29,0)</f>
        <v>0</v>
      </c>
      <c r="BT39" s="42">
        <f>IF(F39=13,28,0)</f>
        <v>0</v>
      </c>
      <c r="BU39" s="42">
        <f>IF(F39=14,27,0)</f>
        <v>0</v>
      </c>
      <c r="BV39" s="42">
        <f>IF(F39=15,26,0)</f>
        <v>0</v>
      </c>
      <c r="BW39" s="42">
        <f>IF(F39=16,25,0)</f>
        <v>0</v>
      </c>
      <c r="BX39" s="42">
        <f>IF(F39=17,24,0)</f>
        <v>0</v>
      </c>
      <c r="BY39" s="42">
        <f>IF(F39=18,23,0)</f>
        <v>0</v>
      </c>
      <c r="BZ39" s="42">
        <f>IF(F39=19,22,0)</f>
        <v>0</v>
      </c>
      <c r="CA39" s="42">
        <f>IF(F39=20,21,0)</f>
        <v>0</v>
      </c>
      <c r="CB39" s="42">
        <f>IF(F39=21,20,0)</f>
        <v>0</v>
      </c>
      <c r="CC39" s="42">
        <f>IF(F39=22,19,0)</f>
        <v>0</v>
      </c>
      <c r="CD39" s="42">
        <f>IF(F39=23,18,0)</f>
        <v>0</v>
      </c>
      <c r="CE39" s="42">
        <f>IF(F39=24,17,0)</f>
        <v>0</v>
      </c>
      <c r="CF39" s="42">
        <f>IF(F39=25,16,0)</f>
        <v>0</v>
      </c>
      <c r="CG39" s="42">
        <f>IF(F39=26,15,0)</f>
        <v>0</v>
      </c>
      <c r="CH39" s="42">
        <f>IF(F39=27,14,0)</f>
        <v>0</v>
      </c>
      <c r="CI39" s="42">
        <f>IF(F39=28,13,0)</f>
        <v>0</v>
      </c>
      <c r="CJ39" s="42">
        <f>IF(F39=29,12,0)</f>
        <v>0</v>
      </c>
      <c r="CK39" s="42">
        <f>IF(F39=30,11,0)</f>
        <v>0</v>
      </c>
      <c r="CL39" s="42">
        <f>IF(F39=31,10,0)</f>
        <v>0</v>
      </c>
      <c r="CM39" s="42">
        <f>IF(F39=32,9,0)</f>
        <v>0</v>
      </c>
      <c r="CN39" s="42">
        <f>IF(F39=33,8,0)</f>
        <v>0</v>
      </c>
      <c r="CO39" s="42">
        <f>IF(F39=34,7,0)</f>
        <v>0</v>
      </c>
      <c r="CP39" s="42">
        <f>IF(F39=35,6,0)</f>
        <v>0</v>
      </c>
      <c r="CQ39" s="42">
        <f>IF(F39=36,5,0)</f>
        <v>0</v>
      </c>
      <c r="CR39" s="42">
        <f>IF(F39=37,4,0)</f>
        <v>0</v>
      </c>
      <c r="CS39" s="42">
        <f>IF(F39=38,3,0)</f>
        <v>0</v>
      </c>
      <c r="CT39" s="42">
        <f>IF(F39=39,2,0)</f>
        <v>0</v>
      </c>
      <c r="CU39" s="42">
        <f>IF(F39=40,1,0)</f>
        <v>0</v>
      </c>
      <c r="CV39" s="42">
        <f>IF(F39&gt;20,0,0)</f>
        <v>0</v>
      </c>
      <c r="CW39" s="42">
        <f>IF(F39="сх",0,0)</f>
        <v>0</v>
      </c>
      <c r="CX39" s="42">
        <f>SUM(BH39:CW39)</f>
        <v>0</v>
      </c>
      <c r="CY39" s="42">
        <f>IF(H39=1,45,0)</f>
        <v>0</v>
      </c>
      <c r="CZ39" s="42">
        <f>IF(H39=2,42,0)</f>
        <v>0</v>
      </c>
      <c r="DA39" s="42">
        <f>IF(H39=3,40,0)</f>
        <v>0</v>
      </c>
      <c r="DB39" s="42">
        <f>IF(H39=4,38,0)</f>
        <v>0</v>
      </c>
      <c r="DC39" s="42">
        <f>IF(H39=5,36,0)</f>
        <v>0</v>
      </c>
      <c r="DD39" s="42">
        <f>IF(H39=6,35,0)</f>
        <v>0</v>
      </c>
      <c r="DE39" s="42">
        <f>IF(H39=7,34,0)</f>
        <v>0</v>
      </c>
      <c r="DF39" s="42">
        <f>IF(H39=8,33,0)</f>
        <v>0</v>
      </c>
      <c r="DG39" s="42">
        <f>IF(H39=9,32,0)</f>
        <v>0</v>
      </c>
      <c r="DH39" s="42">
        <f>IF(H39=10,31,0)</f>
        <v>0</v>
      </c>
      <c r="DI39" s="42">
        <f>IF(H39=11,30,0)</f>
        <v>0</v>
      </c>
      <c r="DJ39" s="42">
        <f>IF(H39=12,29,0)</f>
        <v>0</v>
      </c>
      <c r="DK39" s="42">
        <f>IF(H39=13,28,0)</f>
        <v>0</v>
      </c>
      <c r="DL39" s="42">
        <f>IF(H39=14,27,0)</f>
        <v>0</v>
      </c>
      <c r="DM39" s="42">
        <f>IF(H39=15,26,0)</f>
        <v>0</v>
      </c>
      <c r="DN39" s="42">
        <f>IF(H39=16,25,0)</f>
        <v>0</v>
      </c>
      <c r="DO39" s="42">
        <f>IF(H39=17,24,0)</f>
        <v>0</v>
      </c>
      <c r="DP39" s="42">
        <f>IF(H39=18,23,0)</f>
        <v>0</v>
      </c>
      <c r="DQ39" s="42">
        <f>IF(H39=19,22,0)</f>
        <v>0</v>
      </c>
      <c r="DR39" s="42">
        <f>IF(H39=20,21,0)</f>
        <v>0</v>
      </c>
      <c r="DS39" s="42">
        <f>IF(H39=21,20,0)</f>
        <v>0</v>
      </c>
      <c r="DT39" s="42">
        <f>IF(H39=22,19,0)</f>
        <v>0</v>
      </c>
      <c r="DU39" s="42">
        <f>IF(H39=23,18,0)</f>
        <v>0</v>
      </c>
      <c r="DV39" s="42">
        <f>IF(H39=24,17,0)</f>
        <v>0</v>
      </c>
      <c r="DW39" s="42">
        <f>IF(H39=25,16,0)</f>
        <v>0</v>
      </c>
      <c r="DX39" s="42">
        <f>IF(H39=26,15,0)</f>
        <v>0</v>
      </c>
      <c r="DY39" s="42">
        <f>IF(H39=27,14,0)</f>
        <v>0</v>
      </c>
      <c r="DZ39" s="42">
        <f>IF(H39=28,13,0)</f>
        <v>0</v>
      </c>
      <c r="EA39" s="42">
        <f>IF(H39=29,12,0)</f>
        <v>0</v>
      </c>
      <c r="EB39" s="42">
        <f>IF(H39=30,11,0)</f>
        <v>0</v>
      </c>
      <c r="EC39" s="42">
        <f>IF(H39=31,10,0)</f>
        <v>0</v>
      </c>
      <c r="ED39" s="42">
        <f>IF(H39=32,9,0)</f>
        <v>0</v>
      </c>
      <c r="EE39" s="42">
        <f>IF(H39=33,8,0)</f>
        <v>0</v>
      </c>
      <c r="EF39" s="42">
        <f>IF(H39=34,7,0)</f>
        <v>0</v>
      </c>
      <c r="EG39" s="42">
        <f>IF(H39=35,6,0)</f>
        <v>0</v>
      </c>
      <c r="EH39" s="42">
        <f>IF(H39=36,5,0)</f>
        <v>0</v>
      </c>
      <c r="EI39" s="42">
        <f>IF(H39=37,4,0)</f>
        <v>0</v>
      </c>
      <c r="EJ39" s="42">
        <f>IF(H39=38,3,0)</f>
        <v>0</v>
      </c>
      <c r="EK39" s="42">
        <f>IF(H39=39,2,0)</f>
        <v>0</v>
      </c>
      <c r="EL39" s="42">
        <f>IF(H39=40,1,0)</f>
        <v>0</v>
      </c>
      <c r="EM39" s="42">
        <f>IF(H39&gt;20,0,0)</f>
        <v>0</v>
      </c>
      <c r="EN39" s="42">
        <f>IF(H39="сх",0,0)</f>
        <v>0</v>
      </c>
      <c r="EO39" s="42">
        <f>SUM(CY39:EN39)</f>
        <v>0</v>
      </c>
      <c r="EP39" s="42"/>
      <c r="EQ39" s="42" t="str">
        <f>IF(F39="сх","ноль",IF(F39&gt;0,F39,"Ноль"))</f>
        <v>Ноль</v>
      </c>
      <c r="ER39" s="42" t="str">
        <f>IF(H39="сх","ноль",IF(H39&gt;0,H39,"Ноль"))</f>
        <v>Ноль</v>
      </c>
      <c r="ES39" s="42"/>
      <c r="ET39" s="42">
        <f>MIN(EQ39,ER39)</f>
        <v>0</v>
      </c>
      <c r="EU39" s="42" t="e">
        <f>IF(J39=#REF!,IF(H39&lt;#REF!,#REF!,EY39),#REF!)</f>
        <v>#REF!</v>
      </c>
      <c r="EV39" s="42" t="e">
        <f>IF(J39=#REF!,IF(H39&lt;#REF!,0,1))</f>
        <v>#REF!</v>
      </c>
      <c r="EW39" s="42" t="e">
        <f>IF(AND(ET39&gt;=21,ET39&lt;&gt;0),ET39,IF(J39&lt;#REF!,"СТОП",EU39+EV39))</f>
        <v>#REF!</v>
      </c>
      <c r="EX39" s="42"/>
      <c r="EY39" s="42">
        <v>15</v>
      </c>
      <c r="EZ39" s="42">
        <v>16</v>
      </c>
      <c r="FA39" s="42"/>
      <c r="FB39" s="44">
        <f>IF(F39=1,25,0)</f>
        <v>0</v>
      </c>
      <c r="FC39" s="44">
        <f>IF(F39=2,22,0)</f>
        <v>0</v>
      </c>
      <c r="FD39" s="44">
        <f>IF(F39=3,20,0)</f>
        <v>0</v>
      </c>
      <c r="FE39" s="44">
        <f>IF(F39=4,18,0)</f>
        <v>0</v>
      </c>
      <c r="FF39" s="44">
        <f>IF(F39=5,16,0)</f>
        <v>0</v>
      </c>
      <c r="FG39" s="44">
        <f>IF(F39=6,15,0)</f>
        <v>0</v>
      </c>
      <c r="FH39" s="44">
        <f>IF(F39=7,14,0)</f>
        <v>0</v>
      </c>
      <c r="FI39" s="44">
        <f>IF(F39=8,13,0)</f>
        <v>0</v>
      </c>
      <c r="FJ39" s="44">
        <f>IF(F39=9,12,0)</f>
        <v>0</v>
      </c>
      <c r="FK39" s="44">
        <f>IF(F39=10,11,0)</f>
        <v>0</v>
      </c>
      <c r="FL39" s="44">
        <f>IF(F39=11,10,0)</f>
        <v>0</v>
      </c>
      <c r="FM39" s="44">
        <f>IF(F39=12,9,0)</f>
        <v>0</v>
      </c>
      <c r="FN39" s="44">
        <f>IF(F39=13,8,0)</f>
        <v>0</v>
      </c>
      <c r="FO39" s="44">
        <f>IF(F39=14,7,0)</f>
        <v>0</v>
      </c>
      <c r="FP39" s="44">
        <f>IF(F39=15,6,0)</f>
        <v>0</v>
      </c>
      <c r="FQ39" s="44">
        <f>IF(F39=16,5,0)</f>
        <v>0</v>
      </c>
      <c r="FR39" s="44">
        <f>IF(F39=17,4,0)</f>
        <v>0</v>
      </c>
      <c r="FS39" s="44">
        <f>IF(F39=18,3,0)</f>
        <v>0</v>
      </c>
      <c r="FT39" s="44">
        <f>IF(F39=19,2,0)</f>
        <v>0</v>
      </c>
      <c r="FU39" s="44">
        <f>IF(F39=20,1,0)</f>
        <v>0</v>
      </c>
      <c r="FV39" s="44">
        <f>IF(F39&gt;20,0,0)</f>
        <v>0</v>
      </c>
      <c r="FW39" s="44">
        <f>IF(F39="сх",0,0)</f>
        <v>0</v>
      </c>
      <c r="FX39" s="44">
        <f>SUM(FB39:FW39)</f>
        <v>0</v>
      </c>
      <c r="FY39" s="44">
        <f>IF(H39=1,25,0)</f>
        <v>0</v>
      </c>
      <c r="FZ39" s="44">
        <f>IF(H39=2,22,0)</f>
        <v>0</v>
      </c>
      <c r="GA39" s="44">
        <f>IF(H39=3,20,0)</f>
        <v>0</v>
      </c>
      <c r="GB39" s="44">
        <f>IF(H39=4,18,0)</f>
        <v>0</v>
      </c>
      <c r="GC39" s="44">
        <f>IF(H39=5,16,0)</f>
        <v>0</v>
      </c>
      <c r="GD39" s="44">
        <f>IF(H39=6,15,0)</f>
        <v>0</v>
      </c>
      <c r="GE39" s="44">
        <f>IF(H39=7,14,0)</f>
        <v>0</v>
      </c>
      <c r="GF39" s="44">
        <f>IF(H39=8,13,0)</f>
        <v>0</v>
      </c>
      <c r="GG39" s="44">
        <f>IF(H39=9,12,0)</f>
        <v>0</v>
      </c>
      <c r="GH39" s="44">
        <f>IF(H39=10,11,0)</f>
        <v>0</v>
      </c>
      <c r="GI39" s="44">
        <f>IF(H39=11,10,0)</f>
        <v>0</v>
      </c>
      <c r="GJ39" s="44">
        <f>IF(H39=12,9,0)</f>
        <v>0</v>
      </c>
      <c r="GK39" s="44">
        <f>IF(H39=13,8,0)</f>
        <v>0</v>
      </c>
      <c r="GL39" s="44">
        <f>IF(H39=14,7,0)</f>
        <v>0</v>
      </c>
      <c r="GM39" s="44">
        <f>IF(H39=15,6,0)</f>
        <v>0</v>
      </c>
      <c r="GN39" s="44">
        <f>IF(H39=16,5,0)</f>
        <v>0</v>
      </c>
      <c r="GO39" s="44">
        <f>IF(H39=17,4,0)</f>
        <v>0</v>
      </c>
      <c r="GP39" s="44">
        <f>IF(H39=18,3,0)</f>
        <v>0</v>
      </c>
      <c r="GQ39" s="44">
        <f>IF(H39=19,2,0)</f>
        <v>0</v>
      </c>
      <c r="GR39" s="44">
        <f>IF(H39=20,1,0)</f>
        <v>0</v>
      </c>
      <c r="GS39" s="44">
        <f>IF(H39&gt;20,0,0)</f>
        <v>0</v>
      </c>
      <c r="GT39" s="44">
        <f>IF(H39="сх",0,0)</f>
        <v>0</v>
      </c>
      <c r="GU39" s="44">
        <f>SUM(FY39:GT39)</f>
        <v>0</v>
      </c>
      <c r="GV39" s="44">
        <f>IF(F39=1,100,0)</f>
        <v>0</v>
      </c>
      <c r="GW39" s="44">
        <f>IF(F39=2,98,0)</f>
        <v>0</v>
      </c>
      <c r="GX39" s="44">
        <f>IF(F39=3,95,0)</f>
        <v>0</v>
      </c>
      <c r="GY39" s="44">
        <f>IF(F39=4,93,0)</f>
        <v>0</v>
      </c>
      <c r="GZ39" s="44">
        <f>IF(F39=5,90,0)</f>
        <v>0</v>
      </c>
      <c r="HA39" s="44">
        <f>IF(F39=6,88,0)</f>
        <v>0</v>
      </c>
      <c r="HB39" s="44">
        <f>IF(F39=7,85,0)</f>
        <v>0</v>
      </c>
      <c r="HC39" s="44">
        <f>IF(F39=8,83,0)</f>
        <v>0</v>
      </c>
      <c r="HD39" s="44">
        <f>IF(F39=9,80,0)</f>
        <v>0</v>
      </c>
      <c r="HE39" s="44">
        <f>IF(F39=10,78,0)</f>
        <v>0</v>
      </c>
      <c r="HF39" s="44">
        <f>IF(F39=11,75,0)</f>
        <v>0</v>
      </c>
      <c r="HG39" s="44">
        <f>IF(F39=12,73,0)</f>
        <v>0</v>
      </c>
      <c r="HH39" s="44">
        <f>IF(F39=13,70,0)</f>
        <v>0</v>
      </c>
      <c r="HI39" s="44">
        <f>IF(F39=14,68,0)</f>
        <v>0</v>
      </c>
      <c r="HJ39" s="44">
        <f>IF(F39=15,65,0)</f>
        <v>0</v>
      </c>
      <c r="HK39" s="44">
        <f>IF(F39=16,63,0)</f>
        <v>0</v>
      </c>
      <c r="HL39" s="44">
        <f>IF(F39=17,60,0)</f>
        <v>0</v>
      </c>
      <c r="HM39" s="44">
        <f>IF(F39=18,58,0)</f>
        <v>0</v>
      </c>
      <c r="HN39" s="44">
        <f>IF(F39=19,55,0)</f>
        <v>0</v>
      </c>
      <c r="HO39" s="44">
        <f>IF(F39=20,53,0)</f>
        <v>0</v>
      </c>
      <c r="HP39" s="44">
        <f>IF(F39&gt;20,0,0)</f>
        <v>0</v>
      </c>
      <c r="HQ39" s="44">
        <f>IF(F39="сх",0,0)</f>
        <v>0</v>
      </c>
      <c r="HR39" s="44">
        <f>SUM(GV39:HQ39)</f>
        <v>0</v>
      </c>
      <c r="HS39" s="44">
        <f>IF(H39=1,100,0)</f>
        <v>0</v>
      </c>
      <c r="HT39" s="44">
        <f>IF(H39=2,98,0)</f>
        <v>0</v>
      </c>
      <c r="HU39" s="44">
        <f>IF(H39=3,95,0)</f>
        <v>0</v>
      </c>
      <c r="HV39" s="44">
        <f>IF(H39=4,93,0)</f>
        <v>0</v>
      </c>
      <c r="HW39" s="44">
        <f>IF(H39=5,90,0)</f>
        <v>0</v>
      </c>
      <c r="HX39" s="44">
        <f>IF(H39=6,88,0)</f>
        <v>0</v>
      </c>
      <c r="HY39" s="44">
        <f>IF(H39=7,85,0)</f>
        <v>0</v>
      </c>
      <c r="HZ39" s="44">
        <f>IF(H39=8,83,0)</f>
        <v>0</v>
      </c>
      <c r="IA39" s="44">
        <f>IF(H39=9,80,0)</f>
        <v>0</v>
      </c>
      <c r="IB39" s="44">
        <f>IF(H39=10,78,0)</f>
        <v>0</v>
      </c>
      <c r="IC39" s="44">
        <f>IF(H39=11,75,0)</f>
        <v>0</v>
      </c>
      <c r="ID39" s="44">
        <f>IF(H39=12,73,0)</f>
        <v>0</v>
      </c>
      <c r="IE39" s="44">
        <f>IF(H39=13,70,0)</f>
        <v>0</v>
      </c>
      <c r="IF39" s="44">
        <f>IF(H39=14,68,0)</f>
        <v>0</v>
      </c>
      <c r="IG39" s="44">
        <f>IF(H39=15,65,0)</f>
        <v>0</v>
      </c>
      <c r="IH39" s="44">
        <f>IF(H39=16,63,0)</f>
        <v>0</v>
      </c>
      <c r="II39" s="44">
        <f>IF(H39=17,60,0)</f>
        <v>0</v>
      </c>
      <c r="IJ39" s="44">
        <f>IF(H39=18,58,0)</f>
        <v>0</v>
      </c>
      <c r="IK39" s="44">
        <f>IF(H39=19,55,0)</f>
        <v>0</v>
      </c>
      <c r="IL39" s="44">
        <f>IF(H39=20,53,0)</f>
        <v>0</v>
      </c>
      <c r="IM39" s="44">
        <f>IF(H39&gt;20,0,0)</f>
        <v>0</v>
      </c>
      <c r="IN39" s="44">
        <f>IF(H39="сх",0,0)</f>
        <v>0</v>
      </c>
      <c r="IO39" s="44">
        <f>SUM(HS39:IN39)</f>
        <v>0</v>
      </c>
      <c r="IP39" s="42"/>
      <c r="IQ39" s="42"/>
      <c r="IR39" s="42"/>
      <c r="IS39" s="42"/>
      <c r="IT39" s="42"/>
      <c r="IU39" s="42"/>
      <c r="IV39" s="70"/>
      <c r="IW39" s="71"/>
    </row>
    <row r="40" spans="1:257" s="3" customFormat="1" ht="115.2" thickBot="1" x14ac:dyDescent="0.3">
      <c r="A40" s="72"/>
      <c r="B40" s="78"/>
      <c r="C40" s="79"/>
      <c r="D40" s="80"/>
      <c r="E40" s="60"/>
      <c r="F40" s="46"/>
      <c r="G40" s="39">
        <f>AJ40</f>
        <v>0</v>
      </c>
      <c r="H40" s="47"/>
      <c r="I40" s="39">
        <f>BG40</f>
        <v>0</v>
      </c>
      <c r="J40" s="45">
        <f>SUM(G40+I40)</f>
        <v>0</v>
      </c>
      <c r="K40" s="41">
        <f>G40+I40</f>
        <v>0</v>
      </c>
      <c r="L40" s="42"/>
      <c r="M40" s="43"/>
      <c r="N40" s="42">
        <f>IF(F40=1,25,0)</f>
        <v>0</v>
      </c>
      <c r="O40" s="42">
        <f>IF(F40=2,22,0)</f>
        <v>0</v>
      </c>
      <c r="P40" s="42">
        <f>IF(F40=3,20,0)</f>
        <v>0</v>
      </c>
      <c r="Q40" s="42">
        <f>IF(F40=4,18,0)</f>
        <v>0</v>
      </c>
      <c r="R40" s="42">
        <f>IF(F40=5,16,0)</f>
        <v>0</v>
      </c>
      <c r="S40" s="42">
        <f>IF(F40=6,15,0)</f>
        <v>0</v>
      </c>
      <c r="T40" s="42">
        <f>IF(F40=7,14,0)</f>
        <v>0</v>
      </c>
      <c r="U40" s="42">
        <f>IF(F40=8,13,0)</f>
        <v>0</v>
      </c>
      <c r="V40" s="42">
        <f>IF(F40=9,12,0)</f>
        <v>0</v>
      </c>
      <c r="W40" s="42">
        <f>IF(F40=10,11,0)</f>
        <v>0</v>
      </c>
      <c r="X40" s="42">
        <f>IF(F40=11,10,0)</f>
        <v>0</v>
      </c>
      <c r="Y40" s="42">
        <f>IF(F40=12,9,0)</f>
        <v>0</v>
      </c>
      <c r="Z40" s="42">
        <f>IF(F40=13,8,0)</f>
        <v>0</v>
      </c>
      <c r="AA40" s="42">
        <f>IF(F40=14,7,0)</f>
        <v>0</v>
      </c>
      <c r="AB40" s="42">
        <f>IF(F40=15,6,0)</f>
        <v>0</v>
      </c>
      <c r="AC40" s="42">
        <f>IF(F40=16,5,0)</f>
        <v>0</v>
      </c>
      <c r="AD40" s="42">
        <f>IF(F40=17,4,0)</f>
        <v>0</v>
      </c>
      <c r="AE40" s="42">
        <f>IF(F40=18,3,0)</f>
        <v>0</v>
      </c>
      <c r="AF40" s="42">
        <f>IF(F40=19,2,0)</f>
        <v>0</v>
      </c>
      <c r="AG40" s="42">
        <f>IF(F40=20,1,0)</f>
        <v>0</v>
      </c>
      <c r="AH40" s="42">
        <f>IF(F40&gt;20,0,0)</f>
        <v>0</v>
      </c>
      <c r="AI40" s="42">
        <f>IF(F40="сх",0,0)</f>
        <v>0</v>
      </c>
      <c r="AJ40" s="42">
        <f>SUM(N40:AH40)</f>
        <v>0</v>
      </c>
      <c r="AK40" s="42">
        <f>IF(H40=1,25,0)</f>
        <v>0</v>
      </c>
      <c r="AL40" s="42">
        <f>IF(H40=2,22,0)</f>
        <v>0</v>
      </c>
      <c r="AM40" s="42">
        <f>IF(H40=3,20,0)</f>
        <v>0</v>
      </c>
      <c r="AN40" s="42">
        <f>IF(H40=4,18,0)</f>
        <v>0</v>
      </c>
      <c r="AO40" s="42">
        <f>IF(H40=5,16,0)</f>
        <v>0</v>
      </c>
      <c r="AP40" s="42">
        <f>IF(H40=6,15,0)</f>
        <v>0</v>
      </c>
      <c r="AQ40" s="42">
        <f>IF(H40=7,14,0)</f>
        <v>0</v>
      </c>
      <c r="AR40" s="42">
        <f>IF(H40=8,13,0)</f>
        <v>0</v>
      </c>
      <c r="AS40" s="42">
        <f>IF(H40=9,12,0)</f>
        <v>0</v>
      </c>
      <c r="AT40" s="42">
        <f>IF(H40=10,11,0)</f>
        <v>0</v>
      </c>
      <c r="AU40" s="42">
        <f>IF(H40=11,10,0)</f>
        <v>0</v>
      </c>
      <c r="AV40" s="42">
        <f>IF(H40=12,9,0)</f>
        <v>0</v>
      </c>
      <c r="AW40" s="42">
        <f>IF(H40=13,8,0)</f>
        <v>0</v>
      </c>
      <c r="AX40" s="42">
        <f>IF(H40=14,7,0)</f>
        <v>0</v>
      </c>
      <c r="AY40" s="42">
        <f>IF(H40=15,6,0)</f>
        <v>0</v>
      </c>
      <c r="AZ40" s="42">
        <f>IF(H40=16,5,0)</f>
        <v>0</v>
      </c>
      <c r="BA40" s="42">
        <f>IF(H40=17,4,0)</f>
        <v>0</v>
      </c>
      <c r="BB40" s="42">
        <f>IF(H40=18,3,0)</f>
        <v>0</v>
      </c>
      <c r="BC40" s="42">
        <f>IF(H40=19,2,0)</f>
        <v>0</v>
      </c>
      <c r="BD40" s="42">
        <f>IF(H40=20,1,0)</f>
        <v>0</v>
      </c>
      <c r="BE40" s="42">
        <f>IF(H40&gt;20,0,0)</f>
        <v>0</v>
      </c>
      <c r="BF40" s="42">
        <f>IF(H40="сх",0,0)</f>
        <v>0</v>
      </c>
      <c r="BG40" s="42">
        <f>SUM(AK40:BE40)</f>
        <v>0</v>
      </c>
      <c r="BH40" s="42">
        <f>IF(F40=1,45,0)</f>
        <v>0</v>
      </c>
      <c r="BI40" s="42">
        <f>IF(F40=2,42,0)</f>
        <v>0</v>
      </c>
      <c r="BJ40" s="42">
        <f>IF(F40=3,40,0)</f>
        <v>0</v>
      </c>
      <c r="BK40" s="42">
        <f>IF(F40=4,38,0)</f>
        <v>0</v>
      </c>
      <c r="BL40" s="42">
        <f>IF(F40=5,36,0)</f>
        <v>0</v>
      </c>
      <c r="BM40" s="42">
        <f>IF(F40=6,35,0)</f>
        <v>0</v>
      </c>
      <c r="BN40" s="42">
        <f>IF(F40=7,34,0)</f>
        <v>0</v>
      </c>
      <c r="BO40" s="42">
        <f>IF(F40=8,33,0)</f>
        <v>0</v>
      </c>
      <c r="BP40" s="42">
        <f>IF(F40=9,32,0)</f>
        <v>0</v>
      </c>
      <c r="BQ40" s="42">
        <f>IF(F40=10,31,0)</f>
        <v>0</v>
      </c>
      <c r="BR40" s="42">
        <f>IF(F40=11,30,0)</f>
        <v>0</v>
      </c>
      <c r="BS40" s="42">
        <f>IF(F40=12,29,0)</f>
        <v>0</v>
      </c>
      <c r="BT40" s="42">
        <f>IF(F40=13,28,0)</f>
        <v>0</v>
      </c>
      <c r="BU40" s="42">
        <f>IF(F40=14,27,0)</f>
        <v>0</v>
      </c>
      <c r="BV40" s="42">
        <f>IF(F40=15,26,0)</f>
        <v>0</v>
      </c>
      <c r="BW40" s="42">
        <f>IF(F40=16,25,0)</f>
        <v>0</v>
      </c>
      <c r="BX40" s="42">
        <f>IF(F40=17,24,0)</f>
        <v>0</v>
      </c>
      <c r="BY40" s="42">
        <f>IF(F40=18,23,0)</f>
        <v>0</v>
      </c>
      <c r="BZ40" s="42">
        <f>IF(F40=19,22,0)</f>
        <v>0</v>
      </c>
      <c r="CA40" s="42">
        <f>IF(F40=20,21,0)</f>
        <v>0</v>
      </c>
      <c r="CB40" s="42">
        <f>IF(F40=21,20,0)</f>
        <v>0</v>
      </c>
      <c r="CC40" s="42">
        <f>IF(F40=22,19,0)</f>
        <v>0</v>
      </c>
      <c r="CD40" s="42">
        <f>IF(F40=23,18,0)</f>
        <v>0</v>
      </c>
      <c r="CE40" s="42">
        <f>IF(F40=24,17,0)</f>
        <v>0</v>
      </c>
      <c r="CF40" s="42">
        <f>IF(F40=25,16,0)</f>
        <v>0</v>
      </c>
      <c r="CG40" s="42">
        <f>IF(F40=26,15,0)</f>
        <v>0</v>
      </c>
      <c r="CH40" s="42">
        <f>IF(F40=27,14,0)</f>
        <v>0</v>
      </c>
      <c r="CI40" s="42">
        <f>IF(F40=28,13,0)</f>
        <v>0</v>
      </c>
      <c r="CJ40" s="42">
        <f>IF(F40=29,12,0)</f>
        <v>0</v>
      </c>
      <c r="CK40" s="42">
        <f>IF(F40=30,11,0)</f>
        <v>0</v>
      </c>
      <c r="CL40" s="42">
        <f>IF(F40=31,10,0)</f>
        <v>0</v>
      </c>
      <c r="CM40" s="42">
        <f>IF(F40=32,9,0)</f>
        <v>0</v>
      </c>
      <c r="CN40" s="42">
        <f>IF(F40=33,8,0)</f>
        <v>0</v>
      </c>
      <c r="CO40" s="42">
        <f>IF(F40=34,7,0)</f>
        <v>0</v>
      </c>
      <c r="CP40" s="42">
        <f>IF(F40=35,6,0)</f>
        <v>0</v>
      </c>
      <c r="CQ40" s="42">
        <f>IF(F40=36,5,0)</f>
        <v>0</v>
      </c>
      <c r="CR40" s="42">
        <f>IF(F40=37,4,0)</f>
        <v>0</v>
      </c>
      <c r="CS40" s="42">
        <f>IF(F40=38,3,0)</f>
        <v>0</v>
      </c>
      <c r="CT40" s="42">
        <f>IF(F40=39,2,0)</f>
        <v>0</v>
      </c>
      <c r="CU40" s="42">
        <f>IF(F40=40,1,0)</f>
        <v>0</v>
      </c>
      <c r="CV40" s="42">
        <f>IF(F40&gt;20,0,0)</f>
        <v>0</v>
      </c>
      <c r="CW40" s="42">
        <f>IF(F40="сх",0,0)</f>
        <v>0</v>
      </c>
      <c r="CX40" s="42">
        <f>SUM(BH40:CW40)</f>
        <v>0</v>
      </c>
      <c r="CY40" s="42">
        <f>IF(H40=1,45,0)</f>
        <v>0</v>
      </c>
      <c r="CZ40" s="42">
        <f>IF(H40=2,42,0)</f>
        <v>0</v>
      </c>
      <c r="DA40" s="42">
        <f>IF(H40=3,40,0)</f>
        <v>0</v>
      </c>
      <c r="DB40" s="42">
        <f>IF(H40=4,38,0)</f>
        <v>0</v>
      </c>
      <c r="DC40" s="42">
        <f>IF(H40=5,36,0)</f>
        <v>0</v>
      </c>
      <c r="DD40" s="42">
        <f>IF(H40=6,35,0)</f>
        <v>0</v>
      </c>
      <c r="DE40" s="42">
        <f>IF(H40=7,34,0)</f>
        <v>0</v>
      </c>
      <c r="DF40" s="42">
        <f>IF(H40=8,33,0)</f>
        <v>0</v>
      </c>
      <c r="DG40" s="42">
        <f>IF(H40=9,32,0)</f>
        <v>0</v>
      </c>
      <c r="DH40" s="42">
        <f>IF(H40=10,31,0)</f>
        <v>0</v>
      </c>
      <c r="DI40" s="42">
        <f>IF(H40=11,30,0)</f>
        <v>0</v>
      </c>
      <c r="DJ40" s="42">
        <f>IF(H40=12,29,0)</f>
        <v>0</v>
      </c>
      <c r="DK40" s="42">
        <f>IF(H40=13,28,0)</f>
        <v>0</v>
      </c>
      <c r="DL40" s="42">
        <f>IF(H40=14,27,0)</f>
        <v>0</v>
      </c>
      <c r="DM40" s="42">
        <f>IF(H40=15,26,0)</f>
        <v>0</v>
      </c>
      <c r="DN40" s="42">
        <f>IF(H40=16,25,0)</f>
        <v>0</v>
      </c>
      <c r="DO40" s="42">
        <f>IF(H40=17,24,0)</f>
        <v>0</v>
      </c>
      <c r="DP40" s="42">
        <f>IF(H40=18,23,0)</f>
        <v>0</v>
      </c>
      <c r="DQ40" s="42">
        <f>IF(H40=19,22,0)</f>
        <v>0</v>
      </c>
      <c r="DR40" s="42">
        <f>IF(H40=20,21,0)</f>
        <v>0</v>
      </c>
      <c r="DS40" s="42">
        <f>IF(H40=21,20,0)</f>
        <v>0</v>
      </c>
      <c r="DT40" s="42">
        <f>IF(H40=22,19,0)</f>
        <v>0</v>
      </c>
      <c r="DU40" s="42">
        <f>IF(H40=23,18,0)</f>
        <v>0</v>
      </c>
      <c r="DV40" s="42">
        <f>IF(H40=24,17,0)</f>
        <v>0</v>
      </c>
      <c r="DW40" s="42">
        <f>IF(H40=25,16,0)</f>
        <v>0</v>
      </c>
      <c r="DX40" s="42">
        <f>IF(H40=26,15,0)</f>
        <v>0</v>
      </c>
      <c r="DY40" s="42">
        <f>IF(H40=27,14,0)</f>
        <v>0</v>
      </c>
      <c r="DZ40" s="42">
        <f>IF(H40=28,13,0)</f>
        <v>0</v>
      </c>
      <c r="EA40" s="42">
        <f>IF(H40=29,12,0)</f>
        <v>0</v>
      </c>
      <c r="EB40" s="42">
        <f>IF(H40=30,11,0)</f>
        <v>0</v>
      </c>
      <c r="EC40" s="42">
        <f>IF(H40=31,10,0)</f>
        <v>0</v>
      </c>
      <c r="ED40" s="42">
        <f>IF(H40=32,9,0)</f>
        <v>0</v>
      </c>
      <c r="EE40" s="42">
        <f>IF(H40=33,8,0)</f>
        <v>0</v>
      </c>
      <c r="EF40" s="42">
        <f>IF(H40=34,7,0)</f>
        <v>0</v>
      </c>
      <c r="EG40" s="42">
        <f>IF(H40=35,6,0)</f>
        <v>0</v>
      </c>
      <c r="EH40" s="42">
        <f>IF(H40=36,5,0)</f>
        <v>0</v>
      </c>
      <c r="EI40" s="42">
        <f>IF(H40=37,4,0)</f>
        <v>0</v>
      </c>
      <c r="EJ40" s="42">
        <f>IF(H40=38,3,0)</f>
        <v>0</v>
      </c>
      <c r="EK40" s="42">
        <f>IF(H40=39,2,0)</f>
        <v>0</v>
      </c>
      <c r="EL40" s="42">
        <f>IF(H40=40,1,0)</f>
        <v>0</v>
      </c>
      <c r="EM40" s="42">
        <f>IF(H40&gt;20,0,0)</f>
        <v>0</v>
      </c>
      <c r="EN40" s="42">
        <f>IF(H40="сх",0,0)</f>
        <v>0</v>
      </c>
      <c r="EO40" s="42">
        <f>SUM(CY40:EN40)</f>
        <v>0</v>
      </c>
      <c r="EP40" s="42"/>
      <c r="EQ40" s="42" t="str">
        <f>IF(F40="сх","ноль",IF(F40&gt;0,F40,"Ноль"))</f>
        <v>Ноль</v>
      </c>
      <c r="ER40" s="42" t="str">
        <f>IF(H40="сх","ноль",IF(H40&gt;0,H40,"Ноль"))</f>
        <v>Ноль</v>
      </c>
      <c r="ES40" s="42"/>
      <c r="ET40" s="42">
        <f>MIN(EQ40,ER40)</f>
        <v>0</v>
      </c>
      <c r="EU40" s="42" t="e">
        <f>IF(J40=#REF!,IF(H40&lt;#REF!,#REF!,EY40),#REF!)</f>
        <v>#REF!</v>
      </c>
      <c r="EV40" s="42" t="e">
        <f>IF(J40=#REF!,IF(H40&lt;#REF!,0,1))</f>
        <v>#REF!</v>
      </c>
      <c r="EW40" s="42" t="e">
        <f>IF(AND(ET40&gt;=21,ET40&lt;&gt;0),ET40,IF(J40&lt;#REF!,"СТОП",EU40+EV40))</f>
        <v>#REF!</v>
      </c>
      <c r="EX40" s="42"/>
      <c r="EY40" s="42">
        <v>15</v>
      </c>
      <c r="EZ40" s="42">
        <v>16</v>
      </c>
      <c r="FA40" s="42"/>
      <c r="FB40" s="44">
        <f>IF(F40=1,25,0)</f>
        <v>0</v>
      </c>
      <c r="FC40" s="44">
        <f>IF(F40=2,22,0)</f>
        <v>0</v>
      </c>
      <c r="FD40" s="44">
        <f>IF(F40=3,20,0)</f>
        <v>0</v>
      </c>
      <c r="FE40" s="44">
        <f>IF(F40=4,18,0)</f>
        <v>0</v>
      </c>
      <c r="FF40" s="44">
        <f>IF(F40=5,16,0)</f>
        <v>0</v>
      </c>
      <c r="FG40" s="44">
        <f>IF(F40=6,15,0)</f>
        <v>0</v>
      </c>
      <c r="FH40" s="44">
        <f>IF(F40=7,14,0)</f>
        <v>0</v>
      </c>
      <c r="FI40" s="44">
        <f>IF(F40=8,13,0)</f>
        <v>0</v>
      </c>
      <c r="FJ40" s="44">
        <f>IF(F40=9,12,0)</f>
        <v>0</v>
      </c>
      <c r="FK40" s="44">
        <f>IF(F40=10,11,0)</f>
        <v>0</v>
      </c>
      <c r="FL40" s="44">
        <f>IF(F40=11,10,0)</f>
        <v>0</v>
      </c>
      <c r="FM40" s="44">
        <f>IF(F40=12,9,0)</f>
        <v>0</v>
      </c>
      <c r="FN40" s="44">
        <f>IF(F40=13,8,0)</f>
        <v>0</v>
      </c>
      <c r="FO40" s="44">
        <f>IF(F40=14,7,0)</f>
        <v>0</v>
      </c>
      <c r="FP40" s="44">
        <f>IF(F40=15,6,0)</f>
        <v>0</v>
      </c>
      <c r="FQ40" s="44">
        <f>IF(F40=16,5,0)</f>
        <v>0</v>
      </c>
      <c r="FR40" s="44">
        <f>IF(F40=17,4,0)</f>
        <v>0</v>
      </c>
      <c r="FS40" s="44">
        <f>IF(F40=18,3,0)</f>
        <v>0</v>
      </c>
      <c r="FT40" s="44">
        <f>IF(F40=19,2,0)</f>
        <v>0</v>
      </c>
      <c r="FU40" s="44">
        <f>IF(F40=20,1,0)</f>
        <v>0</v>
      </c>
      <c r="FV40" s="44">
        <f>IF(F40&gt;20,0,0)</f>
        <v>0</v>
      </c>
      <c r="FW40" s="44">
        <f>IF(F40="сх",0,0)</f>
        <v>0</v>
      </c>
      <c r="FX40" s="44">
        <f>SUM(FB40:FW40)</f>
        <v>0</v>
      </c>
      <c r="FY40" s="44">
        <f>IF(H40=1,25,0)</f>
        <v>0</v>
      </c>
      <c r="FZ40" s="44">
        <f>IF(H40=2,22,0)</f>
        <v>0</v>
      </c>
      <c r="GA40" s="44">
        <f>IF(H40=3,20,0)</f>
        <v>0</v>
      </c>
      <c r="GB40" s="44">
        <f>IF(H40=4,18,0)</f>
        <v>0</v>
      </c>
      <c r="GC40" s="44">
        <f>IF(H40=5,16,0)</f>
        <v>0</v>
      </c>
      <c r="GD40" s="44">
        <f>IF(H40=6,15,0)</f>
        <v>0</v>
      </c>
      <c r="GE40" s="44">
        <f>IF(H40=7,14,0)</f>
        <v>0</v>
      </c>
      <c r="GF40" s="44">
        <f>IF(H40=8,13,0)</f>
        <v>0</v>
      </c>
      <c r="GG40" s="44">
        <f>IF(H40=9,12,0)</f>
        <v>0</v>
      </c>
      <c r="GH40" s="44">
        <f>IF(H40=10,11,0)</f>
        <v>0</v>
      </c>
      <c r="GI40" s="44">
        <f>IF(H40=11,10,0)</f>
        <v>0</v>
      </c>
      <c r="GJ40" s="44">
        <f>IF(H40=12,9,0)</f>
        <v>0</v>
      </c>
      <c r="GK40" s="44">
        <f>IF(H40=13,8,0)</f>
        <v>0</v>
      </c>
      <c r="GL40" s="44">
        <f>IF(H40=14,7,0)</f>
        <v>0</v>
      </c>
      <c r="GM40" s="44">
        <f>IF(H40=15,6,0)</f>
        <v>0</v>
      </c>
      <c r="GN40" s="44">
        <f>IF(H40=16,5,0)</f>
        <v>0</v>
      </c>
      <c r="GO40" s="44">
        <f>IF(H40=17,4,0)</f>
        <v>0</v>
      </c>
      <c r="GP40" s="44">
        <f>IF(H40=18,3,0)</f>
        <v>0</v>
      </c>
      <c r="GQ40" s="44">
        <f>IF(H40=19,2,0)</f>
        <v>0</v>
      </c>
      <c r="GR40" s="44">
        <f>IF(H40=20,1,0)</f>
        <v>0</v>
      </c>
      <c r="GS40" s="44">
        <f>IF(H40&gt;20,0,0)</f>
        <v>0</v>
      </c>
      <c r="GT40" s="44">
        <f>IF(H40="сх",0,0)</f>
        <v>0</v>
      </c>
      <c r="GU40" s="44">
        <f>SUM(FY40:GT40)</f>
        <v>0</v>
      </c>
      <c r="GV40" s="44">
        <f>IF(F40=1,100,0)</f>
        <v>0</v>
      </c>
      <c r="GW40" s="44">
        <f>IF(F40=2,98,0)</f>
        <v>0</v>
      </c>
      <c r="GX40" s="44">
        <f>IF(F40=3,95,0)</f>
        <v>0</v>
      </c>
      <c r="GY40" s="44">
        <f>IF(F40=4,93,0)</f>
        <v>0</v>
      </c>
      <c r="GZ40" s="44">
        <f>IF(F40=5,90,0)</f>
        <v>0</v>
      </c>
      <c r="HA40" s="44">
        <f>IF(F40=6,88,0)</f>
        <v>0</v>
      </c>
      <c r="HB40" s="44">
        <f>IF(F40=7,85,0)</f>
        <v>0</v>
      </c>
      <c r="HC40" s="44">
        <f>IF(F40=8,83,0)</f>
        <v>0</v>
      </c>
      <c r="HD40" s="44">
        <f>IF(F40=9,80,0)</f>
        <v>0</v>
      </c>
      <c r="HE40" s="44">
        <f>IF(F40=10,78,0)</f>
        <v>0</v>
      </c>
      <c r="HF40" s="44">
        <f>IF(F40=11,75,0)</f>
        <v>0</v>
      </c>
      <c r="HG40" s="44">
        <f>IF(F40=12,73,0)</f>
        <v>0</v>
      </c>
      <c r="HH40" s="44">
        <f>IF(F40=13,70,0)</f>
        <v>0</v>
      </c>
      <c r="HI40" s="44">
        <f>IF(F40=14,68,0)</f>
        <v>0</v>
      </c>
      <c r="HJ40" s="44">
        <f>IF(F40=15,65,0)</f>
        <v>0</v>
      </c>
      <c r="HK40" s="44">
        <f>IF(F40=16,63,0)</f>
        <v>0</v>
      </c>
      <c r="HL40" s="44">
        <f>IF(F40=17,60,0)</f>
        <v>0</v>
      </c>
      <c r="HM40" s="44">
        <f>IF(F40=18,58,0)</f>
        <v>0</v>
      </c>
      <c r="HN40" s="44">
        <f>IF(F40=19,55,0)</f>
        <v>0</v>
      </c>
      <c r="HO40" s="44">
        <f>IF(F40=20,53,0)</f>
        <v>0</v>
      </c>
      <c r="HP40" s="44">
        <f>IF(F40&gt;20,0,0)</f>
        <v>0</v>
      </c>
      <c r="HQ40" s="44">
        <f>IF(F40="сх",0,0)</f>
        <v>0</v>
      </c>
      <c r="HR40" s="44">
        <f>SUM(GV40:HQ40)</f>
        <v>0</v>
      </c>
      <c r="HS40" s="44">
        <f>IF(H40=1,100,0)</f>
        <v>0</v>
      </c>
      <c r="HT40" s="44">
        <f>IF(H40=2,98,0)</f>
        <v>0</v>
      </c>
      <c r="HU40" s="44">
        <f>IF(H40=3,95,0)</f>
        <v>0</v>
      </c>
      <c r="HV40" s="44">
        <f>IF(H40=4,93,0)</f>
        <v>0</v>
      </c>
      <c r="HW40" s="44">
        <f>IF(H40=5,90,0)</f>
        <v>0</v>
      </c>
      <c r="HX40" s="44">
        <f>IF(H40=6,88,0)</f>
        <v>0</v>
      </c>
      <c r="HY40" s="44">
        <f>IF(H40=7,85,0)</f>
        <v>0</v>
      </c>
      <c r="HZ40" s="44">
        <f>IF(H40=8,83,0)</f>
        <v>0</v>
      </c>
      <c r="IA40" s="44">
        <f>IF(H40=9,80,0)</f>
        <v>0</v>
      </c>
      <c r="IB40" s="44">
        <f>IF(H40=10,78,0)</f>
        <v>0</v>
      </c>
      <c r="IC40" s="44">
        <f>IF(H40=11,75,0)</f>
        <v>0</v>
      </c>
      <c r="ID40" s="44">
        <f>IF(H40=12,73,0)</f>
        <v>0</v>
      </c>
      <c r="IE40" s="44">
        <f>IF(H40=13,70,0)</f>
        <v>0</v>
      </c>
      <c r="IF40" s="44">
        <f>IF(H40=14,68,0)</f>
        <v>0</v>
      </c>
      <c r="IG40" s="44">
        <f>IF(H40=15,65,0)</f>
        <v>0</v>
      </c>
      <c r="IH40" s="44">
        <f>IF(H40=16,63,0)</f>
        <v>0</v>
      </c>
      <c r="II40" s="44">
        <f>IF(H40=17,60,0)</f>
        <v>0</v>
      </c>
      <c r="IJ40" s="44">
        <f>IF(H40=18,58,0)</f>
        <v>0</v>
      </c>
      <c r="IK40" s="44">
        <f>IF(H40=19,55,0)</f>
        <v>0</v>
      </c>
      <c r="IL40" s="44">
        <f>IF(H40=20,53,0)</f>
        <v>0</v>
      </c>
      <c r="IM40" s="44">
        <f>IF(H40&gt;20,0,0)</f>
        <v>0</v>
      </c>
      <c r="IN40" s="44">
        <f>IF(H40="сх",0,0)</f>
        <v>0</v>
      </c>
      <c r="IO40" s="44">
        <f>SUM(HS40:IN40)</f>
        <v>0</v>
      </c>
      <c r="IP40" s="42"/>
      <c r="IQ40" s="42"/>
      <c r="IR40" s="42"/>
      <c r="IS40" s="42"/>
      <c r="IT40" s="42"/>
      <c r="IU40" s="42"/>
      <c r="IV40" s="70"/>
      <c r="IW40" s="71"/>
    </row>
    <row r="41" spans="1:257" s="3" customFormat="1" ht="115.2" thickBot="1" x14ac:dyDescent="0.3">
      <c r="A41" s="74"/>
      <c r="B41" s="78"/>
      <c r="C41" s="79"/>
      <c r="D41" s="80"/>
      <c r="E41" s="60"/>
      <c r="F41" s="46"/>
      <c r="G41" s="39">
        <f>AJ41</f>
        <v>0</v>
      </c>
      <c r="H41" s="47"/>
      <c r="I41" s="39">
        <f>BG41</f>
        <v>0</v>
      </c>
      <c r="J41" s="45">
        <f>SUM(G41+I41)</f>
        <v>0</v>
      </c>
      <c r="K41" s="41">
        <f>G41+I41</f>
        <v>0</v>
      </c>
      <c r="L41" s="42"/>
      <c r="M41" s="43"/>
      <c r="N41" s="42">
        <f>IF(F41=1,25,0)</f>
        <v>0</v>
      </c>
      <c r="O41" s="42">
        <f>IF(F41=2,22,0)</f>
        <v>0</v>
      </c>
      <c r="P41" s="42">
        <f>IF(F41=3,20,0)</f>
        <v>0</v>
      </c>
      <c r="Q41" s="42">
        <f>IF(F41=4,18,0)</f>
        <v>0</v>
      </c>
      <c r="R41" s="42">
        <f>IF(F41=5,16,0)</f>
        <v>0</v>
      </c>
      <c r="S41" s="42">
        <f>IF(F41=6,15,0)</f>
        <v>0</v>
      </c>
      <c r="T41" s="42">
        <f>IF(F41=7,14,0)</f>
        <v>0</v>
      </c>
      <c r="U41" s="42">
        <f>IF(F41=8,13,0)</f>
        <v>0</v>
      </c>
      <c r="V41" s="42">
        <f>IF(F41=9,12,0)</f>
        <v>0</v>
      </c>
      <c r="W41" s="42">
        <f>IF(F41=10,11,0)</f>
        <v>0</v>
      </c>
      <c r="X41" s="42">
        <f>IF(F41=11,10,0)</f>
        <v>0</v>
      </c>
      <c r="Y41" s="42">
        <f>IF(F41=12,9,0)</f>
        <v>0</v>
      </c>
      <c r="Z41" s="42">
        <f>IF(F41=13,8,0)</f>
        <v>0</v>
      </c>
      <c r="AA41" s="42">
        <f>IF(F41=14,7,0)</f>
        <v>0</v>
      </c>
      <c r="AB41" s="42">
        <f>IF(F41=15,6,0)</f>
        <v>0</v>
      </c>
      <c r="AC41" s="42">
        <f>IF(F41=16,5,0)</f>
        <v>0</v>
      </c>
      <c r="AD41" s="42">
        <f>IF(F41=17,4,0)</f>
        <v>0</v>
      </c>
      <c r="AE41" s="42">
        <f>IF(F41=18,3,0)</f>
        <v>0</v>
      </c>
      <c r="AF41" s="42">
        <f>IF(F41=19,2,0)</f>
        <v>0</v>
      </c>
      <c r="AG41" s="42">
        <f>IF(F41=20,1,0)</f>
        <v>0</v>
      </c>
      <c r="AH41" s="42">
        <f>IF(F41&gt;20,0,0)</f>
        <v>0</v>
      </c>
      <c r="AI41" s="42">
        <f>IF(F41="сх",0,0)</f>
        <v>0</v>
      </c>
      <c r="AJ41" s="42">
        <f>SUM(N41:AH41)</f>
        <v>0</v>
      </c>
      <c r="AK41" s="42">
        <f>IF(H41=1,25,0)</f>
        <v>0</v>
      </c>
      <c r="AL41" s="42">
        <f>IF(H41=2,22,0)</f>
        <v>0</v>
      </c>
      <c r="AM41" s="42">
        <f>IF(H41=3,20,0)</f>
        <v>0</v>
      </c>
      <c r="AN41" s="42">
        <f>IF(H41=4,18,0)</f>
        <v>0</v>
      </c>
      <c r="AO41" s="42">
        <f>IF(H41=5,16,0)</f>
        <v>0</v>
      </c>
      <c r="AP41" s="42">
        <f>IF(H41=6,15,0)</f>
        <v>0</v>
      </c>
      <c r="AQ41" s="42">
        <f>IF(H41=7,14,0)</f>
        <v>0</v>
      </c>
      <c r="AR41" s="42">
        <f>IF(H41=8,13,0)</f>
        <v>0</v>
      </c>
      <c r="AS41" s="42">
        <f>IF(H41=9,12,0)</f>
        <v>0</v>
      </c>
      <c r="AT41" s="42">
        <f>IF(H41=10,11,0)</f>
        <v>0</v>
      </c>
      <c r="AU41" s="42">
        <f>IF(H41=11,10,0)</f>
        <v>0</v>
      </c>
      <c r="AV41" s="42">
        <f>IF(H41=12,9,0)</f>
        <v>0</v>
      </c>
      <c r="AW41" s="42">
        <f>IF(H41=13,8,0)</f>
        <v>0</v>
      </c>
      <c r="AX41" s="42">
        <f>IF(H41=14,7,0)</f>
        <v>0</v>
      </c>
      <c r="AY41" s="42">
        <f>IF(H41=15,6,0)</f>
        <v>0</v>
      </c>
      <c r="AZ41" s="42">
        <f>IF(H41=16,5,0)</f>
        <v>0</v>
      </c>
      <c r="BA41" s="42">
        <f>IF(H41=17,4,0)</f>
        <v>0</v>
      </c>
      <c r="BB41" s="42">
        <f>IF(H41=18,3,0)</f>
        <v>0</v>
      </c>
      <c r="BC41" s="42">
        <f>IF(H41=19,2,0)</f>
        <v>0</v>
      </c>
      <c r="BD41" s="42">
        <f>IF(H41=20,1,0)</f>
        <v>0</v>
      </c>
      <c r="BE41" s="42">
        <f>IF(H41&gt;20,0,0)</f>
        <v>0</v>
      </c>
      <c r="BF41" s="42">
        <f>IF(H41="сх",0,0)</f>
        <v>0</v>
      </c>
      <c r="BG41" s="42">
        <f>SUM(AK41:BE41)</f>
        <v>0</v>
      </c>
      <c r="BH41" s="42">
        <f>IF(F41=1,45,0)</f>
        <v>0</v>
      </c>
      <c r="BI41" s="42">
        <f>IF(F41=2,42,0)</f>
        <v>0</v>
      </c>
      <c r="BJ41" s="42">
        <f>IF(F41=3,40,0)</f>
        <v>0</v>
      </c>
      <c r="BK41" s="42">
        <f>IF(F41=4,38,0)</f>
        <v>0</v>
      </c>
      <c r="BL41" s="42">
        <f>IF(F41=5,36,0)</f>
        <v>0</v>
      </c>
      <c r="BM41" s="42">
        <f>IF(F41=6,35,0)</f>
        <v>0</v>
      </c>
      <c r="BN41" s="42">
        <f>IF(F41=7,34,0)</f>
        <v>0</v>
      </c>
      <c r="BO41" s="42">
        <f>IF(F41=8,33,0)</f>
        <v>0</v>
      </c>
      <c r="BP41" s="42">
        <f>IF(F41=9,32,0)</f>
        <v>0</v>
      </c>
      <c r="BQ41" s="42">
        <f>IF(F41=10,31,0)</f>
        <v>0</v>
      </c>
      <c r="BR41" s="42">
        <f>IF(F41=11,30,0)</f>
        <v>0</v>
      </c>
      <c r="BS41" s="42">
        <f>IF(F41=12,29,0)</f>
        <v>0</v>
      </c>
      <c r="BT41" s="42">
        <f>IF(F41=13,28,0)</f>
        <v>0</v>
      </c>
      <c r="BU41" s="42">
        <f>IF(F41=14,27,0)</f>
        <v>0</v>
      </c>
      <c r="BV41" s="42">
        <f>IF(F41=15,26,0)</f>
        <v>0</v>
      </c>
      <c r="BW41" s="42">
        <f>IF(F41=16,25,0)</f>
        <v>0</v>
      </c>
      <c r="BX41" s="42">
        <f>IF(F41=17,24,0)</f>
        <v>0</v>
      </c>
      <c r="BY41" s="42">
        <f>IF(F41=18,23,0)</f>
        <v>0</v>
      </c>
      <c r="BZ41" s="42">
        <f>IF(F41=19,22,0)</f>
        <v>0</v>
      </c>
      <c r="CA41" s="42">
        <f>IF(F41=20,21,0)</f>
        <v>0</v>
      </c>
      <c r="CB41" s="42">
        <f>IF(F41=21,20,0)</f>
        <v>0</v>
      </c>
      <c r="CC41" s="42">
        <f>IF(F41=22,19,0)</f>
        <v>0</v>
      </c>
      <c r="CD41" s="42">
        <f>IF(F41=23,18,0)</f>
        <v>0</v>
      </c>
      <c r="CE41" s="42">
        <f>IF(F41=24,17,0)</f>
        <v>0</v>
      </c>
      <c r="CF41" s="42">
        <f>IF(F41=25,16,0)</f>
        <v>0</v>
      </c>
      <c r="CG41" s="42">
        <f>IF(F41=26,15,0)</f>
        <v>0</v>
      </c>
      <c r="CH41" s="42">
        <f>IF(F41=27,14,0)</f>
        <v>0</v>
      </c>
      <c r="CI41" s="42">
        <f>IF(F41=28,13,0)</f>
        <v>0</v>
      </c>
      <c r="CJ41" s="42">
        <f>IF(F41=29,12,0)</f>
        <v>0</v>
      </c>
      <c r="CK41" s="42">
        <f>IF(F41=30,11,0)</f>
        <v>0</v>
      </c>
      <c r="CL41" s="42">
        <f>IF(F41=31,10,0)</f>
        <v>0</v>
      </c>
      <c r="CM41" s="42">
        <f>IF(F41=32,9,0)</f>
        <v>0</v>
      </c>
      <c r="CN41" s="42">
        <f>IF(F41=33,8,0)</f>
        <v>0</v>
      </c>
      <c r="CO41" s="42">
        <f>IF(F41=34,7,0)</f>
        <v>0</v>
      </c>
      <c r="CP41" s="42">
        <f>IF(F41=35,6,0)</f>
        <v>0</v>
      </c>
      <c r="CQ41" s="42">
        <f>IF(F41=36,5,0)</f>
        <v>0</v>
      </c>
      <c r="CR41" s="42">
        <f>IF(F41=37,4,0)</f>
        <v>0</v>
      </c>
      <c r="CS41" s="42">
        <f>IF(F41=38,3,0)</f>
        <v>0</v>
      </c>
      <c r="CT41" s="42">
        <f>IF(F41=39,2,0)</f>
        <v>0</v>
      </c>
      <c r="CU41" s="42">
        <f>IF(F41=40,1,0)</f>
        <v>0</v>
      </c>
      <c r="CV41" s="42">
        <f>IF(F41&gt;20,0,0)</f>
        <v>0</v>
      </c>
      <c r="CW41" s="42">
        <f>IF(F41="сх",0,0)</f>
        <v>0</v>
      </c>
      <c r="CX41" s="42">
        <f>SUM(BH41:CW41)</f>
        <v>0</v>
      </c>
      <c r="CY41" s="42">
        <f>IF(H41=1,45,0)</f>
        <v>0</v>
      </c>
      <c r="CZ41" s="42">
        <f>IF(H41=2,42,0)</f>
        <v>0</v>
      </c>
      <c r="DA41" s="42">
        <f>IF(H41=3,40,0)</f>
        <v>0</v>
      </c>
      <c r="DB41" s="42">
        <f>IF(H41=4,38,0)</f>
        <v>0</v>
      </c>
      <c r="DC41" s="42">
        <f>IF(H41=5,36,0)</f>
        <v>0</v>
      </c>
      <c r="DD41" s="42">
        <f>IF(H41=6,35,0)</f>
        <v>0</v>
      </c>
      <c r="DE41" s="42">
        <f>IF(H41=7,34,0)</f>
        <v>0</v>
      </c>
      <c r="DF41" s="42">
        <f>IF(H41=8,33,0)</f>
        <v>0</v>
      </c>
      <c r="DG41" s="42">
        <f>IF(H41=9,32,0)</f>
        <v>0</v>
      </c>
      <c r="DH41" s="42">
        <f>IF(H41=10,31,0)</f>
        <v>0</v>
      </c>
      <c r="DI41" s="42">
        <f>IF(H41=11,30,0)</f>
        <v>0</v>
      </c>
      <c r="DJ41" s="42">
        <f>IF(H41=12,29,0)</f>
        <v>0</v>
      </c>
      <c r="DK41" s="42">
        <f>IF(H41=13,28,0)</f>
        <v>0</v>
      </c>
      <c r="DL41" s="42">
        <f>IF(H41=14,27,0)</f>
        <v>0</v>
      </c>
      <c r="DM41" s="42">
        <f>IF(H41=15,26,0)</f>
        <v>0</v>
      </c>
      <c r="DN41" s="42">
        <f>IF(H41=16,25,0)</f>
        <v>0</v>
      </c>
      <c r="DO41" s="42">
        <f>IF(H41=17,24,0)</f>
        <v>0</v>
      </c>
      <c r="DP41" s="42">
        <f>IF(H41=18,23,0)</f>
        <v>0</v>
      </c>
      <c r="DQ41" s="42">
        <f>IF(H41=19,22,0)</f>
        <v>0</v>
      </c>
      <c r="DR41" s="42">
        <f>IF(H41=20,21,0)</f>
        <v>0</v>
      </c>
      <c r="DS41" s="42">
        <f>IF(H41=21,20,0)</f>
        <v>0</v>
      </c>
      <c r="DT41" s="42">
        <f>IF(H41=22,19,0)</f>
        <v>0</v>
      </c>
      <c r="DU41" s="42">
        <f>IF(H41=23,18,0)</f>
        <v>0</v>
      </c>
      <c r="DV41" s="42">
        <f>IF(H41=24,17,0)</f>
        <v>0</v>
      </c>
      <c r="DW41" s="42">
        <f>IF(H41=25,16,0)</f>
        <v>0</v>
      </c>
      <c r="DX41" s="42">
        <f>IF(H41=26,15,0)</f>
        <v>0</v>
      </c>
      <c r="DY41" s="42">
        <f>IF(H41=27,14,0)</f>
        <v>0</v>
      </c>
      <c r="DZ41" s="42">
        <f>IF(H41=28,13,0)</f>
        <v>0</v>
      </c>
      <c r="EA41" s="42">
        <f>IF(H41=29,12,0)</f>
        <v>0</v>
      </c>
      <c r="EB41" s="42">
        <f>IF(H41=30,11,0)</f>
        <v>0</v>
      </c>
      <c r="EC41" s="42">
        <f>IF(H41=31,10,0)</f>
        <v>0</v>
      </c>
      <c r="ED41" s="42">
        <f>IF(H41=32,9,0)</f>
        <v>0</v>
      </c>
      <c r="EE41" s="42">
        <f>IF(H41=33,8,0)</f>
        <v>0</v>
      </c>
      <c r="EF41" s="42">
        <f>IF(H41=34,7,0)</f>
        <v>0</v>
      </c>
      <c r="EG41" s="42">
        <f>IF(H41=35,6,0)</f>
        <v>0</v>
      </c>
      <c r="EH41" s="42">
        <f>IF(H41=36,5,0)</f>
        <v>0</v>
      </c>
      <c r="EI41" s="42">
        <f>IF(H41=37,4,0)</f>
        <v>0</v>
      </c>
      <c r="EJ41" s="42">
        <f>IF(H41=38,3,0)</f>
        <v>0</v>
      </c>
      <c r="EK41" s="42">
        <f>IF(H41=39,2,0)</f>
        <v>0</v>
      </c>
      <c r="EL41" s="42">
        <f>IF(H41=40,1,0)</f>
        <v>0</v>
      </c>
      <c r="EM41" s="42">
        <f>IF(H41&gt;20,0,0)</f>
        <v>0</v>
      </c>
      <c r="EN41" s="42">
        <f>IF(H41="сх",0,0)</f>
        <v>0</v>
      </c>
      <c r="EO41" s="42">
        <f>SUM(CY41:EN41)</f>
        <v>0</v>
      </c>
      <c r="EP41" s="42"/>
      <c r="EQ41" s="42" t="str">
        <f>IF(F41="сх","ноль",IF(F41&gt;0,F41,"Ноль"))</f>
        <v>Ноль</v>
      </c>
      <c r="ER41" s="42" t="str">
        <f>IF(H41="сх","ноль",IF(H41&gt;0,H41,"Ноль"))</f>
        <v>Ноль</v>
      </c>
      <c r="ES41" s="42"/>
      <c r="ET41" s="42">
        <f>MIN(EQ41,ER41)</f>
        <v>0</v>
      </c>
      <c r="EU41" s="42" t="e">
        <f>IF(J41=#REF!,IF(H41&lt;#REF!,#REF!,EY41),#REF!)</f>
        <v>#REF!</v>
      </c>
      <c r="EV41" s="42" t="e">
        <f>IF(J41=#REF!,IF(H41&lt;#REF!,0,1))</f>
        <v>#REF!</v>
      </c>
      <c r="EW41" s="42" t="e">
        <f>IF(AND(ET41&gt;=21,ET41&lt;&gt;0),ET41,IF(J41&lt;#REF!,"СТОП",EU41+EV41))</f>
        <v>#REF!</v>
      </c>
      <c r="EX41" s="42"/>
      <c r="EY41" s="42">
        <v>15</v>
      </c>
      <c r="EZ41" s="42">
        <v>16</v>
      </c>
      <c r="FA41" s="42"/>
      <c r="FB41" s="44">
        <f>IF(F41=1,25,0)</f>
        <v>0</v>
      </c>
      <c r="FC41" s="44">
        <f>IF(F41=2,22,0)</f>
        <v>0</v>
      </c>
      <c r="FD41" s="44">
        <f>IF(F41=3,20,0)</f>
        <v>0</v>
      </c>
      <c r="FE41" s="44">
        <f>IF(F41=4,18,0)</f>
        <v>0</v>
      </c>
      <c r="FF41" s="44">
        <f>IF(F41=5,16,0)</f>
        <v>0</v>
      </c>
      <c r="FG41" s="44">
        <f>IF(F41=6,15,0)</f>
        <v>0</v>
      </c>
      <c r="FH41" s="44">
        <f>IF(F41=7,14,0)</f>
        <v>0</v>
      </c>
      <c r="FI41" s="44">
        <f>IF(F41=8,13,0)</f>
        <v>0</v>
      </c>
      <c r="FJ41" s="44">
        <f>IF(F41=9,12,0)</f>
        <v>0</v>
      </c>
      <c r="FK41" s="44">
        <f>IF(F41=10,11,0)</f>
        <v>0</v>
      </c>
      <c r="FL41" s="44">
        <f>IF(F41=11,10,0)</f>
        <v>0</v>
      </c>
      <c r="FM41" s="44">
        <f>IF(F41=12,9,0)</f>
        <v>0</v>
      </c>
      <c r="FN41" s="44">
        <f>IF(F41=13,8,0)</f>
        <v>0</v>
      </c>
      <c r="FO41" s="44">
        <f>IF(F41=14,7,0)</f>
        <v>0</v>
      </c>
      <c r="FP41" s="44">
        <f>IF(F41=15,6,0)</f>
        <v>0</v>
      </c>
      <c r="FQ41" s="44">
        <f>IF(F41=16,5,0)</f>
        <v>0</v>
      </c>
      <c r="FR41" s="44">
        <f>IF(F41=17,4,0)</f>
        <v>0</v>
      </c>
      <c r="FS41" s="44">
        <f>IF(F41=18,3,0)</f>
        <v>0</v>
      </c>
      <c r="FT41" s="44">
        <f>IF(F41=19,2,0)</f>
        <v>0</v>
      </c>
      <c r="FU41" s="44">
        <f>IF(F41=20,1,0)</f>
        <v>0</v>
      </c>
      <c r="FV41" s="44">
        <f>IF(F41&gt;20,0,0)</f>
        <v>0</v>
      </c>
      <c r="FW41" s="44">
        <f>IF(F41="сх",0,0)</f>
        <v>0</v>
      </c>
      <c r="FX41" s="44">
        <f>SUM(FB41:FW41)</f>
        <v>0</v>
      </c>
      <c r="FY41" s="44">
        <f>IF(H41=1,25,0)</f>
        <v>0</v>
      </c>
      <c r="FZ41" s="44">
        <f>IF(H41=2,22,0)</f>
        <v>0</v>
      </c>
      <c r="GA41" s="44">
        <f>IF(H41=3,20,0)</f>
        <v>0</v>
      </c>
      <c r="GB41" s="44">
        <f>IF(H41=4,18,0)</f>
        <v>0</v>
      </c>
      <c r="GC41" s="44">
        <f>IF(H41=5,16,0)</f>
        <v>0</v>
      </c>
      <c r="GD41" s="44">
        <f>IF(H41=6,15,0)</f>
        <v>0</v>
      </c>
      <c r="GE41" s="44">
        <f>IF(H41=7,14,0)</f>
        <v>0</v>
      </c>
      <c r="GF41" s="44">
        <f>IF(H41=8,13,0)</f>
        <v>0</v>
      </c>
      <c r="GG41" s="44">
        <f>IF(H41=9,12,0)</f>
        <v>0</v>
      </c>
      <c r="GH41" s="44">
        <f>IF(H41=10,11,0)</f>
        <v>0</v>
      </c>
      <c r="GI41" s="44">
        <f>IF(H41=11,10,0)</f>
        <v>0</v>
      </c>
      <c r="GJ41" s="44">
        <f>IF(H41=12,9,0)</f>
        <v>0</v>
      </c>
      <c r="GK41" s="44">
        <f>IF(H41=13,8,0)</f>
        <v>0</v>
      </c>
      <c r="GL41" s="44">
        <f>IF(H41=14,7,0)</f>
        <v>0</v>
      </c>
      <c r="GM41" s="44">
        <f>IF(H41=15,6,0)</f>
        <v>0</v>
      </c>
      <c r="GN41" s="44">
        <f>IF(H41=16,5,0)</f>
        <v>0</v>
      </c>
      <c r="GO41" s="44">
        <f>IF(H41=17,4,0)</f>
        <v>0</v>
      </c>
      <c r="GP41" s="44">
        <f>IF(H41=18,3,0)</f>
        <v>0</v>
      </c>
      <c r="GQ41" s="44">
        <f>IF(H41=19,2,0)</f>
        <v>0</v>
      </c>
      <c r="GR41" s="44">
        <f>IF(H41=20,1,0)</f>
        <v>0</v>
      </c>
      <c r="GS41" s="44">
        <f>IF(H41&gt;20,0,0)</f>
        <v>0</v>
      </c>
      <c r="GT41" s="44">
        <f>IF(H41="сх",0,0)</f>
        <v>0</v>
      </c>
      <c r="GU41" s="44">
        <f>SUM(FY41:GT41)</f>
        <v>0</v>
      </c>
      <c r="GV41" s="44">
        <f>IF(F41=1,100,0)</f>
        <v>0</v>
      </c>
      <c r="GW41" s="44">
        <f>IF(F41=2,98,0)</f>
        <v>0</v>
      </c>
      <c r="GX41" s="44">
        <f>IF(F41=3,95,0)</f>
        <v>0</v>
      </c>
      <c r="GY41" s="44">
        <f>IF(F41=4,93,0)</f>
        <v>0</v>
      </c>
      <c r="GZ41" s="44">
        <f>IF(F41=5,90,0)</f>
        <v>0</v>
      </c>
      <c r="HA41" s="44">
        <f>IF(F41=6,88,0)</f>
        <v>0</v>
      </c>
      <c r="HB41" s="44">
        <f>IF(F41=7,85,0)</f>
        <v>0</v>
      </c>
      <c r="HC41" s="44">
        <f>IF(F41=8,83,0)</f>
        <v>0</v>
      </c>
      <c r="HD41" s="44">
        <f>IF(F41=9,80,0)</f>
        <v>0</v>
      </c>
      <c r="HE41" s="44">
        <f>IF(F41=10,78,0)</f>
        <v>0</v>
      </c>
      <c r="HF41" s="44">
        <f>IF(F41=11,75,0)</f>
        <v>0</v>
      </c>
      <c r="HG41" s="44">
        <f>IF(F41=12,73,0)</f>
        <v>0</v>
      </c>
      <c r="HH41" s="44">
        <f>IF(F41=13,70,0)</f>
        <v>0</v>
      </c>
      <c r="HI41" s="44">
        <f>IF(F41=14,68,0)</f>
        <v>0</v>
      </c>
      <c r="HJ41" s="44">
        <f>IF(F41=15,65,0)</f>
        <v>0</v>
      </c>
      <c r="HK41" s="44">
        <f>IF(F41=16,63,0)</f>
        <v>0</v>
      </c>
      <c r="HL41" s="44">
        <f>IF(F41=17,60,0)</f>
        <v>0</v>
      </c>
      <c r="HM41" s="44">
        <f>IF(F41=18,58,0)</f>
        <v>0</v>
      </c>
      <c r="HN41" s="44">
        <f>IF(F41=19,55,0)</f>
        <v>0</v>
      </c>
      <c r="HO41" s="44">
        <f>IF(F41=20,53,0)</f>
        <v>0</v>
      </c>
      <c r="HP41" s="44">
        <f>IF(F41&gt;20,0,0)</f>
        <v>0</v>
      </c>
      <c r="HQ41" s="44">
        <f>IF(F41="сх",0,0)</f>
        <v>0</v>
      </c>
      <c r="HR41" s="44">
        <f>SUM(GV41:HQ41)</f>
        <v>0</v>
      </c>
      <c r="HS41" s="44">
        <f>IF(H41=1,100,0)</f>
        <v>0</v>
      </c>
      <c r="HT41" s="44">
        <f>IF(H41=2,98,0)</f>
        <v>0</v>
      </c>
      <c r="HU41" s="44">
        <f>IF(H41=3,95,0)</f>
        <v>0</v>
      </c>
      <c r="HV41" s="44">
        <f>IF(H41=4,93,0)</f>
        <v>0</v>
      </c>
      <c r="HW41" s="44">
        <f>IF(H41=5,90,0)</f>
        <v>0</v>
      </c>
      <c r="HX41" s="44">
        <f>IF(H41=6,88,0)</f>
        <v>0</v>
      </c>
      <c r="HY41" s="44">
        <f>IF(H41=7,85,0)</f>
        <v>0</v>
      </c>
      <c r="HZ41" s="44">
        <f>IF(H41=8,83,0)</f>
        <v>0</v>
      </c>
      <c r="IA41" s="44">
        <f>IF(H41=9,80,0)</f>
        <v>0</v>
      </c>
      <c r="IB41" s="44">
        <f>IF(H41=10,78,0)</f>
        <v>0</v>
      </c>
      <c r="IC41" s="44">
        <f>IF(H41=11,75,0)</f>
        <v>0</v>
      </c>
      <c r="ID41" s="44">
        <f>IF(H41=12,73,0)</f>
        <v>0</v>
      </c>
      <c r="IE41" s="44">
        <f>IF(H41=13,70,0)</f>
        <v>0</v>
      </c>
      <c r="IF41" s="44">
        <f>IF(H41=14,68,0)</f>
        <v>0</v>
      </c>
      <c r="IG41" s="44">
        <f>IF(H41=15,65,0)</f>
        <v>0</v>
      </c>
      <c r="IH41" s="44">
        <f>IF(H41=16,63,0)</f>
        <v>0</v>
      </c>
      <c r="II41" s="44">
        <f>IF(H41=17,60,0)</f>
        <v>0</v>
      </c>
      <c r="IJ41" s="44">
        <f>IF(H41=18,58,0)</f>
        <v>0</v>
      </c>
      <c r="IK41" s="44">
        <f>IF(H41=19,55,0)</f>
        <v>0</v>
      </c>
      <c r="IL41" s="44">
        <f>IF(H41=20,53,0)</f>
        <v>0</v>
      </c>
      <c r="IM41" s="44">
        <f>IF(H41&gt;20,0,0)</f>
        <v>0</v>
      </c>
      <c r="IN41" s="44">
        <f>IF(H41="сх",0,0)</f>
        <v>0</v>
      </c>
      <c r="IO41" s="44">
        <f>SUM(HS41:IN41)</f>
        <v>0</v>
      </c>
      <c r="IP41" s="42"/>
      <c r="IQ41" s="42"/>
      <c r="IR41" s="42"/>
      <c r="IS41" s="42"/>
      <c r="IT41" s="42"/>
      <c r="IU41" s="42"/>
      <c r="IV41" s="70"/>
      <c r="IW41" s="71"/>
    </row>
    <row r="42" spans="1:257" s="3" customFormat="1" ht="115.2" thickBot="1" x14ac:dyDescent="0.3">
      <c r="A42" s="72"/>
      <c r="B42" s="78"/>
      <c r="C42" s="79"/>
      <c r="D42" s="80"/>
      <c r="E42" s="60"/>
      <c r="F42" s="46"/>
      <c r="G42" s="39">
        <f>AJ42</f>
        <v>0</v>
      </c>
      <c r="H42" s="47"/>
      <c r="I42" s="39">
        <f>BG42</f>
        <v>0</v>
      </c>
      <c r="J42" s="45">
        <f>SUM(G42+I42)</f>
        <v>0</v>
      </c>
      <c r="K42" s="41">
        <f>G42+I42</f>
        <v>0</v>
      </c>
      <c r="L42" s="42"/>
      <c r="M42" s="43"/>
      <c r="N42" s="42">
        <f>IF(F42=1,25,0)</f>
        <v>0</v>
      </c>
      <c r="O42" s="42">
        <f>IF(F42=2,22,0)</f>
        <v>0</v>
      </c>
      <c r="P42" s="42">
        <f>IF(F42=3,20,0)</f>
        <v>0</v>
      </c>
      <c r="Q42" s="42">
        <f>IF(F42=4,18,0)</f>
        <v>0</v>
      </c>
      <c r="R42" s="42">
        <f>IF(F42=5,16,0)</f>
        <v>0</v>
      </c>
      <c r="S42" s="42">
        <f>IF(F42=6,15,0)</f>
        <v>0</v>
      </c>
      <c r="T42" s="42">
        <f>IF(F42=7,14,0)</f>
        <v>0</v>
      </c>
      <c r="U42" s="42">
        <f>IF(F42=8,13,0)</f>
        <v>0</v>
      </c>
      <c r="V42" s="42">
        <f>IF(F42=9,12,0)</f>
        <v>0</v>
      </c>
      <c r="W42" s="42">
        <f>IF(F42=10,11,0)</f>
        <v>0</v>
      </c>
      <c r="X42" s="42">
        <f>IF(F42=11,10,0)</f>
        <v>0</v>
      </c>
      <c r="Y42" s="42">
        <f>IF(F42=12,9,0)</f>
        <v>0</v>
      </c>
      <c r="Z42" s="42">
        <f>IF(F42=13,8,0)</f>
        <v>0</v>
      </c>
      <c r="AA42" s="42">
        <f>IF(F42=14,7,0)</f>
        <v>0</v>
      </c>
      <c r="AB42" s="42">
        <f>IF(F42=15,6,0)</f>
        <v>0</v>
      </c>
      <c r="AC42" s="42">
        <f>IF(F42=16,5,0)</f>
        <v>0</v>
      </c>
      <c r="AD42" s="42">
        <f>IF(F42=17,4,0)</f>
        <v>0</v>
      </c>
      <c r="AE42" s="42">
        <f>IF(F42=18,3,0)</f>
        <v>0</v>
      </c>
      <c r="AF42" s="42">
        <f>IF(F42=19,2,0)</f>
        <v>0</v>
      </c>
      <c r="AG42" s="42">
        <f>IF(F42=20,1,0)</f>
        <v>0</v>
      </c>
      <c r="AH42" s="42">
        <f>IF(F42&gt;20,0,0)</f>
        <v>0</v>
      </c>
      <c r="AI42" s="42">
        <f>IF(F42="сх",0,0)</f>
        <v>0</v>
      </c>
      <c r="AJ42" s="42">
        <f>SUM(N42:AH42)</f>
        <v>0</v>
      </c>
      <c r="AK42" s="42">
        <f>IF(H42=1,25,0)</f>
        <v>0</v>
      </c>
      <c r="AL42" s="42">
        <f>IF(H42=2,22,0)</f>
        <v>0</v>
      </c>
      <c r="AM42" s="42">
        <f>IF(H42=3,20,0)</f>
        <v>0</v>
      </c>
      <c r="AN42" s="42">
        <f>IF(H42=4,18,0)</f>
        <v>0</v>
      </c>
      <c r="AO42" s="42">
        <f>IF(H42=5,16,0)</f>
        <v>0</v>
      </c>
      <c r="AP42" s="42">
        <f>IF(H42=6,15,0)</f>
        <v>0</v>
      </c>
      <c r="AQ42" s="42">
        <f>IF(H42=7,14,0)</f>
        <v>0</v>
      </c>
      <c r="AR42" s="42">
        <f>IF(H42=8,13,0)</f>
        <v>0</v>
      </c>
      <c r="AS42" s="42">
        <f>IF(H42=9,12,0)</f>
        <v>0</v>
      </c>
      <c r="AT42" s="42">
        <f>IF(H42=10,11,0)</f>
        <v>0</v>
      </c>
      <c r="AU42" s="42">
        <f>IF(H42=11,10,0)</f>
        <v>0</v>
      </c>
      <c r="AV42" s="42">
        <f>IF(H42=12,9,0)</f>
        <v>0</v>
      </c>
      <c r="AW42" s="42">
        <f>IF(H42=13,8,0)</f>
        <v>0</v>
      </c>
      <c r="AX42" s="42">
        <f>IF(H42=14,7,0)</f>
        <v>0</v>
      </c>
      <c r="AY42" s="42">
        <f>IF(H42=15,6,0)</f>
        <v>0</v>
      </c>
      <c r="AZ42" s="42">
        <f>IF(H42=16,5,0)</f>
        <v>0</v>
      </c>
      <c r="BA42" s="42">
        <f>IF(H42=17,4,0)</f>
        <v>0</v>
      </c>
      <c r="BB42" s="42">
        <f>IF(H42=18,3,0)</f>
        <v>0</v>
      </c>
      <c r="BC42" s="42">
        <f>IF(H42=19,2,0)</f>
        <v>0</v>
      </c>
      <c r="BD42" s="42">
        <f>IF(H42=20,1,0)</f>
        <v>0</v>
      </c>
      <c r="BE42" s="42">
        <f>IF(H42&gt;20,0,0)</f>
        <v>0</v>
      </c>
      <c r="BF42" s="42">
        <f>IF(H42="сх",0,0)</f>
        <v>0</v>
      </c>
      <c r="BG42" s="42">
        <f>SUM(AK42:BE42)</f>
        <v>0</v>
      </c>
      <c r="BH42" s="42">
        <f>IF(F42=1,45,0)</f>
        <v>0</v>
      </c>
      <c r="BI42" s="42">
        <f>IF(F42=2,42,0)</f>
        <v>0</v>
      </c>
      <c r="BJ42" s="42">
        <f>IF(F42=3,40,0)</f>
        <v>0</v>
      </c>
      <c r="BK42" s="42">
        <f>IF(F42=4,38,0)</f>
        <v>0</v>
      </c>
      <c r="BL42" s="42">
        <f>IF(F42=5,36,0)</f>
        <v>0</v>
      </c>
      <c r="BM42" s="42">
        <f>IF(F42=6,35,0)</f>
        <v>0</v>
      </c>
      <c r="BN42" s="42">
        <f>IF(F42=7,34,0)</f>
        <v>0</v>
      </c>
      <c r="BO42" s="42">
        <f>IF(F42=8,33,0)</f>
        <v>0</v>
      </c>
      <c r="BP42" s="42">
        <f>IF(F42=9,32,0)</f>
        <v>0</v>
      </c>
      <c r="BQ42" s="42">
        <f>IF(F42=10,31,0)</f>
        <v>0</v>
      </c>
      <c r="BR42" s="42">
        <f>IF(F42=11,30,0)</f>
        <v>0</v>
      </c>
      <c r="BS42" s="42">
        <f>IF(F42=12,29,0)</f>
        <v>0</v>
      </c>
      <c r="BT42" s="42">
        <f>IF(F42=13,28,0)</f>
        <v>0</v>
      </c>
      <c r="BU42" s="42">
        <f>IF(F42=14,27,0)</f>
        <v>0</v>
      </c>
      <c r="BV42" s="42">
        <f>IF(F42=15,26,0)</f>
        <v>0</v>
      </c>
      <c r="BW42" s="42">
        <f>IF(F42=16,25,0)</f>
        <v>0</v>
      </c>
      <c r="BX42" s="42">
        <f>IF(F42=17,24,0)</f>
        <v>0</v>
      </c>
      <c r="BY42" s="42">
        <f>IF(F42=18,23,0)</f>
        <v>0</v>
      </c>
      <c r="BZ42" s="42">
        <f>IF(F42=19,22,0)</f>
        <v>0</v>
      </c>
      <c r="CA42" s="42">
        <f>IF(F42=20,21,0)</f>
        <v>0</v>
      </c>
      <c r="CB42" s="42">
        <f>IF(F42=21,20,0)</f>
        <v>0</v>
      </c>
      <c r="CC42" s="42">
        <f>IF(F42=22,19,0)</f>
        <v>0</v>
      </c>
      <c r="CD42" s="42">
        <f>IF(F42=23,18,0)</f>
        <v>0</v>
      </c>
      <c r="CE42" s="42">
        <f>IF(F42=24,17,0)</f>
        <v>0</v>
      </c>
      <c r="CF42" s="42">
        <f>IF(F42=25,16,0)</f>
        <v>0</v>
      </c>
      <c r="CG42" s="42">
        <f>IF(F42=26,15,0)</f>
        <v>0</v>
      </c>
      <c r="CH42" s="42">
        <f>IF(F42=27,14,0)</f>
        <v>0</v>
      </c>
      <c r="CI42" s="42">
        <f>IF(F42=28,13,0)</f>
        <v>0</v>
      </c>
      <c r="CJ42" s="42">
        <f>IF(F42=29,12,0)</f>
        <v>0</v>
      </c>
      <c r="CK42" s="42">
        <f>IF(F42=30,11,0)</f>
        <v>0</v>
      </c>
      <c r="CL42" s="42">
        <f>IF(F42=31,10,0)</f>
        <v>0</v>
      </c>
      <c r="CM42" s="42">
        <f>IF(F42=32,9,0)</f>
        <v>0</v>
      </c>
      <c r="CN42" s="42">
        <f>IF(F42=33,8,0)</f>
        <v>0</v>
      </c>
      <c r="CO42" s="42">
        <f>IF(F42=34,7,0)</f>
        <v>0</v>
      </c>
      <c r="CP42" s="42">
        <f>IF(F42=35,6,0)</f>
        <v>0</v>
      </c>
      <c r="CQ42" s="42">
        <f>IF(F42=36,5,0)</f>
        <v>0</v>
      </c>
      <c r="CR42" s="42">
        <f>IF(F42=37,4,0)</f>
        <v>0</v>
      </c>
      <c r="CS42" s="42">
        <f>IF(F42=38,3,0)</f>
        <v>0</v>
      </c>
      <c r="CT42" s="42">
        <f>IF(F42=39,2,0)</f>
        <v>0</v>
      </c>
      <c r="CU42" s="42">
        <f>IF(F42=40,1,0)</f>
        <v>0</v>
      </c>
      <c r="CV42" s="42">
        <f>IF(F42&gt;20,0,0)</f>
        <v>0</v>
      </c>
      <c r="CW42" s="42">
        <f>IF(F42="сх",0,0)</f>
        <v>0</v>
      </c>
      <c r="CX42" s="42">
        <f>SUM(BH42:CW42)</f>
        <v>0</v>
      </c>
      <c r="CY42" s="42">
        <f>IF(H42=1,45,0)</f>
        <v>0</v>
      </c>
      <c r="CZ42" s="42">
        <f>IF(H42=2,42,0)</f>
        <v>0</v>
      </c>
      <c r="DA42" s="42">
        <f>IF(H42=3,40,0)</f>
        <v>0</v>
      </c>
      <c r="DB42" s="42">
        <f>IF(H42=4,38,0)</f>
        <v>0</v>
      </c>
      <c r="DC42" s="42">
        <f>IF(H42=5,36,0)</f>
        <v>0</v>
      </c>
      <c r="DD42" s="42">
        <f>IF(H42=6,35,0)</f>
        <v>0</v>
      </c>
      <c r="DE42" s="42">
        <f>IF(H42=7,34,0)</f>
        <v>0</v>
      </c>
      <c r="DF42" s="42">
        <f>IF(H42=8,33,0)</f>
        <v>0</v>
      </c>
      <c r="DG42" s="42">
        <f>IF(H42=9,32,0)</f>
        <v>0</v>
      </c>
      <c r="DH42" s="42">
        <f>IF(H42=10,31,0)</f>
        <v>0</v>
      </c>
      <c r="DI42" s="42">
        <f>IF(H42=11,30,0)</f>
        <v>0</v>
      </c>
      <c r="DJ42" s="42">
        <f>IF(H42=12,29,0)</f>
        <v>0</v>
      </c>
      <c r="DK42" s="42">
        <f>IF(H42=13,28,0)</f>
        <v>0</v>
      </c>
      <c r="DL42" s="42">
        <f>IF(H42=14,27,0)</f>
        <v>0</v>
      </c>
      <c r="DM42" s="42">
        <f>IF(H42=15,26,0)</f>
        <v>0</v>
      </c>
      <c r="DN42" s="42">
        <f>IF(H42=16,25,0)</f>
        <v>0</v>
      </c>
      <c r="DO42" s="42">
        <f>IF(H42=17,24,0)</f>
        <v>0</v>
      </c>
      <c r="DP42" s="42">
        <f>IF(H42=18,23,0)</f>
        <v>0</v>
      </c>
      <c r="DQ42" s="42">
        <f>IF(H42=19,22,0)</f>
        <v>0</v>
      </c>
      <c r="DR42" s="42">
        <f>IF(H42=20,21,0)</f>
        <v>0</v>
      </c>
      <c r="DS42" s="42">
        <f>IF(H42=21,20,0)</f>
        <v>0</v>
      </c>
      <c r="DT42" s="42">
        <f>IF(H42=22,19,0)</f>
        <v>0</v>
      </c>
      <c r="DU42" s="42">
        <f>IF(H42=23,18,0)</f>
        <v>0</v>
      </c>
      <c r="DV42" s="42">
        <f>IF(H42=24,17,0)</f>
        <v>0</v>
      </c>
      <c r="DW42" s="42">
        <f>IF(H42=25,16,0)</f>
        <v>0</v>
      </c>
      <c r="DX42" s="42">
        <f>IF(H42=26,15,0)</f>
        <v>0</v>
      </c>
      <c r="DY42" s="42">
        <f>IF(H42=27,14,0)</f>
        <v>0</v>
      </c>
      <c r="DZ42" s="42">
        <f>IF(H42=28,13,0)</f>
        <v>0</v>
      </c>
      <c r="EA42" s="42">
        <f>IF(H42=29,12,0)</f>
        <v>0</v>
      </c>
      <c r="EB42" s="42">
        <f>IF(H42=30,11,0)</f>
        <v>0</v>
      </c>
      <c r="EC42" s="42">
        <f>IF(H42=31,10,0)</f>
        <v>0</v>
      </c>
      <c r="ED42" s="42">
        <f>IF(H42=32,9,0)</f>
        <v>0</v>
      </c>
      <c r="EE42" s="42">
        <f>IF(H42=33,8,0)</f>
        <v>0</v>
      </c>
      <c r="EF42" s="42">
        <f>IF(H42=34,7,0)</f>
        <v>0</v>
      </c>
      <c r="EG42" s="42">
        <f>IF(H42=35,6,0)</f>
        <v>0</v>
      </c>
      <c r="EH42" s="42">
        <f>IF(H42=36,5,0)</f>
        <v>0</v>
      </c>
      <c r="EI42" s="42">
        <f>IF(H42=37,4,0)</f>
        <v>0</v>
      </c>
      <c r="EJ42" s="42">
        <f>IF(H42=38,3,0)</f>
        <v>0</v>
      </c>
      <c r="EK42" s="42">
        <f>IF(H42=39,2,0)</f>
        <v>0</v>
      </c>
      <c r="EL42" s="42">
        <f>IF(H42=40,1,0)</f>
        <v>0</v>
      </c>
      <c r="EM42" s="42">
        <f>IF(H42&gt;20,0,0)</f>
        <v>0</v>
      </c>
      <c r="EN42" s="42">
        <f>IF(H42="сх",0,0)</f>
        <v>0</v>
      </c>
      <c r="EO42" s="42">
        <f>SUM(CY42:EN42)</f>
        <v>0</v>
      </c>
      <c r="EP42" s="42"/>
      <c r="EQ42" s="42" t="str">
        <f>IF(F42="сх","ноль",IF(F42&gt;0,F42,"Ноль"))</f>
        <v>Ноль</v>
      </c>
      <c r="ER42" s="42" t="str">
        <f>IF(H42="сх","ноль",IF(H42&gt;0,H42,"Ноль"))</f>
        <v>Ноль</v>
      </c>
      <c r="ES42" s="42"/>
      <c r="ET42" s="42">
        <f>MIN(EQ42,ER42)</f>
        <v>0</v>
      </c>
      <c r="EU42" s="42" t="e">
        <f>IF(J42=#REF!,IF(H42&lt;#REF!,#REF!,EY42),#REF!)</f>
        <v>#REF!</v>
      </c>
      <c r="EV42" s="42" t="e">
        <f>IF(J42=#REF!,IF(H42&lt;#REF!,0,1))</f>
        <v>#REF!</v>
      </c>
      <c r="EW42" s="42" t="e">
        <f>IF(AND(ET42&gt;=21,ET42&lt;&gt;0),ET42,IF(J42&lt;#REF!,"СТОП",EU42+EV42))</f>
        <v>#REF!</v>
      </c>
      <c r="EX42" s="42"/>
      <c r="EY42" s="42">
        <v>15</v>
      </c>
      <c r="EZ42" s="42">
        <v>16</v>
      </c>
      <c r="FA42" s="42"/>
      <c r="FB42" s="44">
        <f>IF(F42=1,25,0)</f>
        <v>0</v>
      </c>
      <c r="FC42" s="44">
        <f>IF(F42=2,22,0)</f>
        <v>0</v>
      </c>
      <c r="FD42" s="44">
        <f>IF(F42=3,20,0)</f>
        <v>0</v>
      </c>
      <c r="FE42" s="44">
        <f>IF(F42=4,18,0)</f>
        <v>0</v>
      </c>
      <c r="FF42" s="44">
        <f>IF(F42=5,16,0)</f>
        <v>0</v>
      </c>
      <c r="FG42" s="44">
        <f>IF(F42=6,15,0)</f>
        <v>0</v>
      </c>
      <c r="FH42" s="44">
        <f>IF(F42=7,14,0)</f>
        <v>0</v>
      </c>
      <c r="FI42" s="44">
        <f>IF(F42=8,13,0)</f>
        <v>0</v>
      </c>
      <c r="FJ42" s="44">
        <f>IF(F42=9,12,0)</f>
        <v>0</v>
      </c>
      <c r="FK42" s="44">
        <f>IF(F42=10,11,0)</f>
        <v>0</v>
      </c>
      <c r="FL42" s="44">
        <f>IF(F42=11,10,0)</f>
        <v>0</v>
      </c>
      <c r="FM42" s="44">
        <f>IF(F42=12,9,0)</f>
        <v>0</v>
      </c>
      <c r="FN42" s="44">
        <f>IF(F42=13,8,0)</f>
        <v>0</v>
      </c>
      <c r="FO42" s="44">
        <f>IF(F42=14,7,0)</f>
        <v>0</v>
      </c>
      <c r="FP42" s="44">
        <f>IF(F42=15,6,0)</f>
        <v>0</v>
      </c>
      <c r="FQ42" s="44">
        <f>IF(F42=16,5,0)</f>
        <v>0</v>
      </c>
      <c r="FR42" s="44">
        <f>IF(F42=17,4,0)</f>
        <v>0</v>
      </c>
      <c r="FS42" s="44">
        <f>IF(F42=18,3,0)</f>
        <v>0</v>
      </c>
      <c r="FT42" s="44">
        <f>IF(F42=19,2,0)</f>
        <v>0</v>
      </c>
      <c r="FU42" s="44">
        <f>IF(F42=20,1,0)</f>
        <v>0</v>
      </c>
      <c r="FV42" s="44">
        <f>IF(F42&gt;20,0,0)</f>
        <v>0</v>
      </c>
      <c r="FW42" s="44">
        <f>IF(F42="сх",0,0)</f>
        <v>0</v>
      </c>
      <c r="FX42" s="44">
        <f>SUM(FB42:FW42)</f>
        <v>0</v>
      </c>
      <c r="FY42" s="44">
        <f>IF(H42=1,25,0)</f>
        <v>0</v>
      </c>
      <c r="FZ42" s="44">
        <f>IF(H42=2,22,0)</f>
        <v>0</v>
      </c>
      <c r="GA42" s="44">
        <f>IF(H42=3,20,0)</f>
        <v>0</v>
      </c>
      <c r="GB42" s="44">
        <f>IF(H42=4,18,0)</f>
        <v>0</v>
      </c>
      <c r="GC42" s="44">
        <f>IF(H42=5,16,0)</f>
        <v>0</v>
      </c>
      <c r="GD42" s="44">
        <f>IF(H42=6,15,0)</f>
        <v>0</v>
      </c>
      <c r="GE42" s="44">
        <f>IF(H42=7,14,0)</f>
        <v>0</v>
      </c>
      <c r="GF42" s="44">
        <f>IF(H42=8,13,0)</f>
        <v>0</v>
      </c>
      <c r="GG42" s="44">
        <f>IF(H42=9,12,0)</f>
        <v>0</v>
      </c>
      <c r="GH42" s="44">
        <f>IF(H42=10,11,0)</f>
        <v>0</v>
      </c>
      <c r="GI42" s="44">
        <f>IF(H42=11,10,0)</f>
        <v>0</v>
      </c>
      <c r="GJ42" s="44">
        <f>IF(H42=12,9,0)</f>
        <v>0</v>
      </c>
      <c r="GK42" s="44">
        <f>IF(H42=13,8,0)</f>
        <v>0</v>
      </c>
      <c r="GL42" s="44">
        <f>IF(H42=14,7,0)</f>
        <v>0</v>
      </c>
      <c r="GM42" s="44">
        <f>IF(H42=15,6,0)</f>
        <v>0</v>
      </c>
      <c r="GN42" s="44">
        <f>IF(H42=16,5,0)</f>
        <v>0</v>
      </c>
      <c r="GO42" s="44">
        <f>IF(H42=17,4,0)</f>
        <v>0</v>
      </c>
      <c r="GP42" s="44">
        <f>IF(H42=18,3,0)</f>
        <v>0</v>
      </c>
      <c r="GQ42" s="44">
        <f>IF(H42=19,2,0)</f>
        <v>0</v>
      </c>
      <c r="GR42" s="44">
        <f>IF(H42=20,1,0)</f>
        <v>0</v>
      </c>
      <c r="GS42" s="44">
        <f>IF(H42&gt;20,0,0)</f>
        <v>0</v>
      </c>
      <c r="GT42" s="44">
        <f>IF(H42="сх",0,0)</f>
        <v>0</v>
      </c>
      <c r="GU42" s="44">
        <f>SUM(FY42:GT42)</f>
        <v>0</v>
      </c>
      <c r="GV42" s="44">
        <f>IF(F42=1,100,0)</f>
        <v>0</v>
      </c>
      <c r="GW42" s="44">
        <f>IF(F42=2,98,0)</f>
        <v>0</v>
      </c>
      <c r="GX42" s="44">
        <f>IF(F42=3,95,0)</f>
        <v>0</v>
      </c>
      <c r="GY42" s="44">
        <f>IF(F42=4,93,0)</f>
        <v>0</v>
      </c>
      <c r="GZ42" s="44">
        <f>IF(F42=5,90,0)</f>
        <v>0</v>
      </c>
      <c r="HA42" s="44">
        <f>IF(F42=6,88,0)</f>
        <v>0</v>
      </c>
      <c r="HB42" s="44">
        <f>IF(F42=7,85,0)</f>
        <v>0</v>
      </c>
      <c r="HC42" s="44">
        <f>IF(F42=8,83,0)</f>
        <v>0</v>
      </c>
      <c r="HD42" s="44">
        <f>IF(F42=9,80,0)</f>
        <v>0</v>
      </c>
      <c r="HE42" s="44">
        <f>IF(F42=10,78,0)</f>
        <v>0</v>
      </c>
      <c r="HF42" s="44">
        <f>IF(F42=11,75,0)</f>
        <v>0</v>
      </c>
      <c r="HG42" s="44">
        <f>IF(F42=12,73,0)</f>
        <v>0</v>
      </c>
      <c r="HH42" s="44">
        <f>IF(F42=13,70,0)</f>
        <v>0</v>
      </c>
      <c r="HI42" s="44">
        <f>IF(F42=14,68,0)</f>
        <v>0</v>
      </c>
      <c r="HJ42" s="44">
        <f>IF(F42=15,65,0)</f>
        <v>0</v>
      </c>
      <c r="HK42" s="44">
        <f>IF(F42=16,63,0)</f>
        <v>0</v>
      </c>
      <c r="HL42" s="44">
        <f>IF(F42=17,60,0)</f>
        <v>0</v>
      </c>
      <c r="HM42" s="44">
        <f>IF(F42=18,58,0)</f>
        <v>0</v>
      </c>
      <c r="HN42" s="44">
        <f>IF(F42=19,55,0)</f>
        <v>0</v>
      </c>
      <c r="HO42" s="44">
        <f>IF(F42=20,53,0)</f>
        <v>0</v>
      </c>
      <c r="HP42" s="44">
        <f>IF(F42&gt;20,0,0)</f>
        <v>0</v>
      </c>
      <c r="HQ42" s="44">
        <f>IF(F42="сх",0,0)</f>
        <v>0</v>
      </c>
      <c r="HR42" s="44">
        <f>SUM(GV42:HQ42)</f>
        <v>0</v>
      </c>
      <c r="HS42" s="44">
        <f>IF(H42=1,100,0)</f>
        <v>0</v>
      </c>
      <c r="HT42" s="44">
        <f>IF(H42=2,98,0)</f>
        <v>0</v>
      </c>
      <c r="HU42" s="44">
        <f>IF(H42=3,95,0)</f>
        <v>0</v>
      </c>
      <c r="HV42" s="44">
        <f>IF(H42=4,93,0)</f>
        <v>0</v>
      </c>
      <c r="HW42" s="44">
        <f>IF(H42=5,90,0)</f>
        <v>0</v>
      </c>
      <c r="HX42" s="44">
        <f>IF(H42=6,88,0)</f>
        <v>0</v>
      </c>
      <c r="HY42" s="44">
        <f>IF(H42=7,85,0)</f>
        <v>0</v>
      </c>
      <c r="HZ42" s="44">
        <f>IF(H42=8,83,0)</f>
        <v>0</v>
      </c>
      <c r="IA42" s="44">
        <f>IF(H42=9,80,0)</f>
        <v>0</v>
      </c>
      <c r="IB42" s="44">
        <f>IF(H42=10,78,0)</f>
        <v>0</v>
      </c>
      <c r="IC42" s="44">
        <f>IF(H42=11,75,0)</f>
        <v>0</v>
      </c>
      <c r="ID42" s="44">
        <f>IF(H42=12,73,0)</f>
        <v>0</v>
      </c>
      <c r="IE42" s="44">
        <f>IF(H42=13,70,0)</f>
        <v>0</v>
      </c>
      <c r="IF42" s="44">
        <f>IF(H42=14,68,0)</f>
        <v>0</v>
      </c>
      <c r="IG42" s="44">
        <f>IF(H42=15,65,0)</f>
        <v>0</v>
      </c>
      <c r="IH42" s="44">
        <f>IF(H42=16,63,0)</f>
        <v>0</v>
      </c>
      <c r="II42" s="44">
        <f>IF(H42=17,60,0)</f>
        <v>0</v>
      </c>
      <c r="IJ42" s="44">
        <f>IF(H42=18,58,0)</f>
        <v>0</v>
      </c>
      <c r="IK42" s="44">
        <f>IF(H42=19,55,0)</f>
        <v>0</v>
      </c>
      <c r="IL42" s="44">
        <f>IF(H42=20,53,0)</f>
        <v>0</v>
      </c>
      <c r="IM42" s="44">
        <f>IF(H42&gt;20,0,0)</f>
        <v>0</v>
      </c>
      <c r="IN42" s="44">
        <f>IF(H42="сх",0,0)</f>
        <v>0</v>
      </c>
      <c r="IO42" s="44">
        <f>SUM(HS42:IN42)</f>
        <v>0</v>
      </c>
      <c r="IP42" s="42"/>
      <c r="IQ42" s="42"/>
      <c r="IR42" s="42"/>
      <c r="IS42" s="42"/>
      <c r="IT42" s="42"/>
      <c r="IU42" s="42"/>
      <c r="IV42" s="70"/>
      <c r="IW42" s="71"/>
    </row>
    <row r="43" spans="1:257" s="3" customFormat="1" ht="115.2" thickBot="1" x14ac:dyDescent="0.3">
      <c r="A43" s="72"/>
      <c r="B43" s="78"/>
      <c r="C43" s="79"/>
      <c r="D43" s="80"/>
      <c r="E43" s="60"/>
      <c r="F43" s="46"/>
      <c r="G43" s="39">
        <f>AJ43</f>
        <v>0</v>
      </c>
      <c r="H43" s="47"/>
      <c r="I43" s="39">
        <f>BG43</f>
        <v>0</v>
      </c>
      <c r="J43" s="45">
        <f>SUM(G43+I43)</f>
        <v>0</v>
      </c>
      <c r="K43" s="41">
        <f>G43+I43</f>
        <v>0</v>
      </c>
      <c r="L43" s="42"/>
      <c r="M43" s="43"/>
      <c r="N43" s="42">
        <f>IF(F43=1,25,0)</f>
        <v>0</v>
      </c>
      <c r="O43" s="42">
        <f>IF(F43=2,22,0)</f>
        <v>0</v>
      </c>
      <c r="P43" s="42">
        <f>IF(F43=3,20,0)</f>
        <v>0</v>
      </c>
      <c r="Q43" s="42">
        <f>IF(F43=4,18,0)</f>
        <v>0</v>
      </c>
      <c r="R43" s="42">
        <f>IF(F43=5,16,0)</f>
        <v>0</v>
      </c>
      <c r="S43" s="42">
        <f>IF(F43=6,15,0)</f>
        <v>0</v>
      </c>
      <c r="T43" s="42">
        <f>IF(F43=7,14,0)</f>
        <v>0</v>
      </c>
      <c r="U43" s="42">
        <f>IF(F43=8,13,0)</f>
        <v>0</v>
      </c>
      <c r="V43" s="42">
        <f>IF(F43=9,12,0)</f>
        <v>0</v>
      </c>
      <c r="W43" s="42">
        <f>IF(F43=10,11,0)</f>
        <v>0</v>
      </c>
      <c r="X43" s="42">
        <f>IF(F43=11,10,0)</f>
        <v>0</v>
      </c>
      <c r="Y43" s="42">
        <f>IF(F43=12,9,0)</f>
        <v>0</v>
      </c>
      <c r="Z43" s="42">
        <f>IF(F43=13,8,0)</f>
        <v>0</v>
      </c>
      <c r="AA43" s="42">
        <f>IF(F43=14,7,0)</f>
        <v>0</v>
      </c>
      <c r="AB43" s="42">
        <f>IF(F43=15,6,0)</f>
        <v>0</v>
      </c>
      <c r="AC43" s="42">
        <f>IF(F43=16,5,0)</f>
        <v>0</v>
      </c>
      <c r="AD43" s="42">
        <f>IF(F43=17,4,0)</f>
        <v>0</v>
      </c>
      <c r="AE43" s="42">
        <f>IF(F43=18,3,0)</f>
        <v>0</v>
      </c>
      <c r="AF43" s="42">
        <f>IF(F43=19,2,0)</f>
        <v>0</v>
      </c>
      <c r="AG43" s="42">
        <f>IF(F43=20,1,0)</f>
        <v>0</v>
      </c>
      <c r="AH43" s="42">
        <f>IF(F43&gt;20,0,0)</f>
        <v>0</v>
      </c>
      <c r="AI43" s="42">
        <f>IF(F43="сх",0,0)</f>
        <v>0</v>
      </c>
      <c r="AJ43" s="42">
        <f>SUM(N43:AH43)</f>
        <v>0</v>
      </c>
      <c r="AK43" s="42">
        <f>IF(H43=1,25,0)</f>
        <v>0</v>
      </c>
      <c r="AL43" s="42">
        <f>IF(H43=2,22,0)</f>
        <v>0</v>
      </c>
      <c r="AM43" s="42">
        <f>IF(H43=3,20,0)</f>
        <v>0</v>
      </c>
      <c r="AN43" s="42">
        <f>IF(H43=4,18,0)</f>
        <v>0</v>
      </c>
      <c r="AO43" s="42">
        <f>IF(H43=5,16,0)</f>
        <v>0</v>
      </c>
      <c r="AP43" s="42">
        <f>IF(H43=6,15,0)</f>
        <v>0</v>
      </c>
      <c r="AQ43" s="42">
        <f>IF(H43=7,14,0)</f>
        <v>0</v>
      </c>
      <c r="AR43" s="42">
        <f>IF(H43=8,13,0)</f>
        <v>0</v>
      </c>
      <c r="AS43" s="42">
        <f>IF(H43=9,12,0)</f>
        <v>0</v>
      </c>
      <c r="AT43" s="42">
        <f>IF(H43=10,11,0)</f>
        <v>0</v>
      </c>
      <c r="AU43" s="42">
        <f>IF(H43=11,10,0)</f>
        <v>0</v>
      </c>
      <c r="AV43" s="42">
        <f>IF(H43=12,9,0)</f>
        <v>0</v>
      </c>
      <c r="AW43" s="42">
        <f>IF(H43=13,8,0)</f>
        <v>0</v>
      </c>
      <c r="AX43" s="42">
        <f>IF(H43=14,7,0)</f>
        <v>0</v>
      </c>
      <c r="AY43" s="42">
        <f>IF(H43=15,6,0)</f>
        <v>0</v>
      </c>
      <c r="AZ43" s="42">
        <f>IF(H43=16,5,0)</f>
        <v>0</v>
      </c>
      <c r="BA43" s="42">
        <f>IF(H43=17,4,0)</f>
        <v>0</v>
      </c>
      <c r="BB43" s="42">
        <f>IF(H43=18,3,0)</f>
        <v>0</v>
      </c>
      <c r="BC43" s="42">
        <f>IF(H43=19,2,0)</f>
        <v>0</v>
      </c>
      <c r="BD43" s="42">
        <f>IF(H43=20,1,0)</f>
        <v>0</v>
      </c>
      <c r="BE43" s="42">
        <f>IF(H43&gt;20,0,0)</f>
        <v>0</v>
      </c>
      <c r="BF43" s="42">
        <f>IF(H43="сх",0,0)</f>
        <v>0</v>
      </c>
      <c r="BG43" s="42">
        <f>SUM(AK43:BE43)</f>
        <v>0</v>
      </c>
      <c r="BH43" s="42">
        <f>IF(F43=1,45,0)</f>
        <v>0</v>
      </c>
      <c r="BI43" s="42">
        <f>IF(F43=2,42,0)</f>
        <v>0</v>
      </c>
      <c r="BJ43" s="42">
        <f>IF(F43=3,40,0)</f>
        <v>0</v>
      </c>
      <c r="BK43" s="42">
        <f>IF(F43=4,38,0)</f>
        <v>0</v>
      </c>
      <c r="BL43" s="42">
        <f>IF(F43=5,36,0)</f>
        <v>0</v>
      </c>
      <c r="BM43" s="42">
        <f>IF(F43=6,35,0)</f>
        <v>0</v>
      </c>
      <c r="BN43" s="42">
        <f>IF(F43=7,34,0)</f>
        <v>0</v>
      </c>
      <c r="BO43" s="42">
        <f>IF(F43=8,33,0)</f>
        <v>0</v>
      </c>
      <c r="BP43" s="42">
        <f>IF(F43=9,32,0)</f>
        <v>0</v>
      </c>
      <c r="BQ43" s="42">
        <f>IF(F43=10,31,0)</f>
        <v>0</v>
      </c>
      <c r="BR43" s="42">
        <f>IF(F43=11,30,0)</f>
        <v>0</v>
      </c>
      <c r="BS43" s="42">
        <f>IF(F43=12,29,0)</f>
        <v>0</v>
      </c>
      <c r="BT43" s="42">
        <f>IF(F43=13,28,0)</f>
        <v>0</v>
      </c>
      <c r="BU43" s="42">
        <f>IF(F43=14,27,0)</f>
        <v>0</v>
      </c>
      <c r="BV43" s="42">
        <f>IF(F43=15,26,0)</f>
        <v>0</v>
      </c>
      <c r="BW43" s="42">
        <f>IF(F43=16,25,0)</f>
        <v>0</v>
      </c>
      <c r="BX43" s="42">
        <f>IF(F43=17,24,0)</f>
        <v>0</v>
      </c>
      <c r="BY43" s="42">
        <f>IF(F43=18,23,0)</f>
        <v>0</v>
      </c>
      <c r="BZ43" s="42">
        <f>IF(F43=19,22,0)</f>
        <v>0</v>
      </c>
      <c r="CA43" s="42">
        <f>IF(F43=20,21,0)</f>
        <v>0</v>
      </c>
      <c r="CB43" s="42">
        <f>IF(F43=21,20,0)</f>
        <v>0</v>
      </c>
      <c r="CC43" s="42">
        <f>IF(F43=22,19,0)</f>
        <v>0</v>
      </c>
      <c r="CD43" s="42">
        <f>IF(F43=23,18,0)</f>
        <v>0</v>
      </c>
      <c r="CE43" s="42">
        <f>IF(F43=24,17,0)</f>
        <v>0</v>
      </c>
      <c r="CF43" s="42">
        <f>IF(F43=25,16,0)</f>
        <v>0</v>
      </c>
      <c r="CG43" s="42">
        <f>IF(F43=26,15,0)</f>
        <v>0</v>
      </c>
      <c r="CH43" s="42">
        <f>IF(F43=27,14,0)</f>
        <v>0</v>
      </c>
      <c r="CI43" s="42">
        <f>IF(F43=28,13,0)</f>
        <v>0</v>
      </c>
      <c r="CJ43" s="42">
        <f>IF(F43=29,12,0)</f>
        <v>0</v>
      </c>
      <c r="CK43" s="42">
        <f>IF(F43=30,11,0)</f>
        <v>0</v>
      </c>
      <c r="CL43" s="42">
        <f>IF(F43=31,10,0)</f>
        <v>0</v>
      </c>
      <c r="CM43" s="42">
        <f>IF(F43=32,9,0)</f>
        <v>0</v>
      </c>
      <c r="CN43" s="42">
        <f>IF(F43=33,8,0)</f>
        <v>0</v>
      </c>
      <c r="CO43" s="42">
        <f>IF(F43=34,7,0)</f>
        <v>0</v>
      </c>
      <c r="CP43" s="42">
        <f>IF(F43=35,6,0)</f>
        <v>0</v>
      </c>
      <c r="CQ43" s="42">
        <f>IF(F43=36,5,0)</f>
        <v>0</v>
      </c>
      <c r="CR43" s="42">
        <f>IF(F43=37,4,0)</f>
        <v>0</v>
      </c>
      <c r="CS43" s="42">
        <f>IF(F43=38,3,0)</f>
        <v>0</v>
      </c>
      <c r="CT43" s="42">
        <f>IF(F43=39,2,0)</f>
        <v>0</v>
      </c>
      <c r="CU43" s="42">
        <f>IF(F43=40,1,0)</f>
        <v>0</v>
      </c>
      <c r="CV43" s="42">
        <f>IF(F43&gt;20,0,0)</f>
        <v>0</v>
      </c>
      <c r="CW43" s="42">
        <f>IF(F43="сх",0,0)</f>
        <v>0</v>
      </c>
      <c r="CX43" s="42">
        <f>SUM(BH43:CW43)</f>
        <v>0</v>
      </c>
      <c r="CY43" s="42">
        <f>IF(H43=1,45,0)</f>
        <v>0</v>
      </c>
      <c r="CZ43" s="42">
        <f>IF(H43=2,42,0)</f>
        <v>0</v>
      </c>
      <c r="DA43" s="42">
        <f>IF(H43=3,40,0)</f>
        <v>0</v>
      </c>
      <c r="DB43" s="42">
        <f>IF(H43=4,38,0)</f>
        <v>0</v>
      </c>
      <c r="DC43" s="42">
        <f>IF(H43=5,36,0)</f>
        <v>0</v>
      </c>
      <c r="DD43" s="42">
        <f>IF(H43=6,35,0)</f>
        <v>0</v>
      </c>
      <c r="DE43" s="42">
        <f>IF(H43=7,34,0)</f>
        <v>0</v>
      </c>
      <c r="DF43" s="42">
        <f>IF(H43=8,33,0)</f>
        <v>0</v>
      </c>
      <c r="DG43" s="42">
        <f>IF(H43=9,32,0)</f>
        <v>0</v>
      </c>
      <c r="DH43" s="42">
        <f>IF(H43=10,31,0)</f>
        <v>0</v>
      </c>
      <c r="DI43" s="42">
        <f>IF(H43=11,30,0)</f>
        <v>0</v>
      </c>
      <c r="DJ43" s="42">
        <f>IF(H43=12,29,0)</f>
        <v>0</v>
      </c>
      <c r="DK43" s="42">
        <f>IF(H43=13,28,0)</f>
        <v>0</v>
      </c>
      <c r="DL43" s="42">
        <f>IF(H43=14,27,0)</f>
        <v>0</v>
      </c>
      <c r="DM43" s="42">
        <f>IF(H43=15,26,0)</f>
        <v>0</v>
      </c>
      <c r="DN43" s="42">
        <f>IF(H43=16,25,0)</f>
        <v>0</v>
      </c>
      <c r="DO43" s="42">
        <f>IF(H43=17,24,0)</f>
        <v>0</v>
      </c>
      <c r="DP43" s="42">
        <f>IF(H43=18,23,0)</f>
        <v>0</v>
      </c>
      <c r="DQ43" s="42">
        <f>IF(H43=19,22,0)</f>
        <v>0</v>
      </c>
      <c r="DR43" s="42">
        <f>IF(H43=20,21,0)</f>
        <v>0</v>
      </c>
      <c r="DS43" s="42">
        <f>IF(H43=21,20,0)</f>
        <v>0</v>
      </c>
      <c r="DT43" s="42">
        <f>IF(H43=22,19,0)</f>
        <v>0</v>
      </c>
      <c r="DU43" s="42">
        <f>IF(H43=23,18,0)</f>
        <v>0</v>
      </c>
      <c r="DV43" s="42">
        <f>IF(H43=24,17,0)</f>
        <v>0</v>
      </c>
      <c r="DW43" s="42">
        <f>IF(H43=25,16,0)</f>
        <v>0</v>
      </c>
      <c r="DX43" s="42">
        <f>IF(H43=26,15,0)</f>
        <v>0</v>
      </c>
      <c r="DY43" s="42">
        <f>IF(H43=27,14,0)</f>
        <v>0</v>
      </c>
      <c r="DZ43" s="42">
        <f>IF(H43=28,13,0)</f>
        <v>0</v>
      </c>
      <c r="EA43" s="42">
        <f>IF(H43=29,12,0)</f>
        <v>0</v>
      </c>
      <c r="EB43" s="42">
        <f>IF(H43=30,11,0)</f>
        <v>0</v>
      </c>
      <c r="EC43" s="42">
        <f>IF(H43=31,10,0)</f>
        <v>0</v>
      </c>
      <c r="ED43" s="42">
        <f>IF(H43=32,9,0)</f>
        <v>0</v>
      </c>
      <c r="EE43" s="42">
        <f>IF(H43=33,8,0)</f>
        <v>0</v>
      </c>
      <c r="EF43" s="42">
        <f>IF(H43=34,7,0)</f>
        <v>0</v>
      </c>
      <c r="EG43" s="42">
        <f>IF(H43=35,6,0)</f>
        <v>0</v>
      </c>
      <c r="EH43" s="42">
        <f>IF(H43=36,5,0)</f>
        <v>0</v>
      </c>
      <c r="EI43" s="42">
        <f>IF(H43=37,4,0)</f>
        <v>0</v>
      </c>
      <c r="EJ43" s="42">
        <f>IF(H43=38,3,0)</f>
        <v>0</v>
      </c>
      <c r="EK43" s="42">
        <f>IF(H43=39,2,0)</f>
        <v>0</v>
      </c>
      <c r="EL43" s="42">
        <f>IF(H43=40,1,0)</f>
        <v>0</v>
      </c>
      <c r="EM43" s="42">
        <f>IF(H43&gt;20,0,0)</f>
        <v>0</v>
      </c>
      <c r="EN43" s="42">
        <f>IF(H43="сх",0,0)</f>
        <v>0</v>
      </c>
      <c r="EO43" s="42">
        <f>SUM(CY43:EN43)</f>
        <v>0</v>
      </c>
      <c r="EP43" s="42"/>
      <c r="EQ43" s="42" t="str">
        <f>IF(F43="сх","ноль",IF(F43&gt;0,F43,"Ноль"))</f>
        <v>Ноль</v>
      </c>
      <c r="ER43" s="42" t="str">
        <f>IF(H43="сх","ноль",IF(H43&gt;0,H43,"Ноль"))</f>
        <v>Ноль</v>
      </c>
      <c r="ES43" s="42"/>
      <c r="ET43" s="42">
        <f>MIN(EQ43,ER43)</f>
        <v>0</v>
      </c>
      <c r="EU43" s="42" t="e">
        <f>IF(J43=#REF!,IF(H43&lt;#REF!,#REF!,EY43),#REF!)</f>
        <v>#REF!</v>
      </c>
      <c r="EV43" s="42" t="e">
        <f>IF(J43=#REF!,IF(H43&lt;#REF!,0,1))</f>
        <v>#REF!</v>
      </c>
      <c r="EW43" s="42" t="e">
        <f>IF(AND(ET43&gt;=21,ET43&lt;&gt;0),ET43,IF(J43&lt;#REF!,"СТОП",EU43+EV43))</f>
        <v>#REF!</v>
      </c>
      <c r="EX43" s="42"/>
      <c r="EY43" s="42">
        <v>5</v>
      </c>
      <c r="EZ43" s="42">
        <v>6</v>
      </c>
      <c r="FA43" s="42"/>
      <c r="FB43" s="44">
        <f>IF(F43=1,25,0)</f>
        <v>0</v>
      </c>
      <c r="FC43" s="44">
        <f>IF(F43=2,22,0)</f>
        <v>0</v>
      </c>
      <c r="FD43" s="44">
        <f>IF(F43=3,20,0)</f>
        <v>0</v>
      </c>
      <c r="FE43" s="44">
        <f>IF(F43=4,18,0)</f>
        <v>0</v>
      </c>
      <c r="FF43" s="44">
        <f>IF(F43=5,16,0)</f>
        <v>0</v>
      </c>
      <c r="FG43" s="44">
        <f>IF(F43=6,15,0)</f>
        <v>0</v>
      </c>
      <c r="FH43" s="44">
        <f>IF(F43=7,14,0)</f>
        <v>0</v>
      </c>
      <c r="FI43" s="44">
        <f>IF(F43=8,13,0)</f>
        <v>0</v>
      </c>
      <c r="FJ43" s="44">
        <f>IF(F43=9,12,0)</f>
        <v>0</v>
      </c>
      <c r="FK43" s="44">
        <f>IF(F43=10,11,0)</f>
        <v>0</v>
      </c>
      <c r="FL43" s="44">
        <f>IF(F43=11,10,0)</f>
        <v>0</v>
      </c>
      <c r="FM43" s="44">
        <f>IF(F43=12,9,0)</f>
        <v>0</v>
      </c>
      <c r="FN43" s="44">
        <f>IF(F43=13,8,0)</f>
        <v>0</v>
      </c>
      <c r="FO43" s="44">
        <f>IF(F43=14,7,0)</f>
        <v>0</v>
      </c>
      <c r="FP43" s="44">
        <f>IF(F43=15,6,0)</f>
        <v>0</v>
      </c>
      <c r="FQ43" s="44">
        <f>IF(F43=16,5,0)</f>
        <v>0</v>
      </c>
      <c r="FR43" s="44">
        <f>IF(F43=17,4,0)</f>
        <v>0</v>
      </c>
      <c r="FS43" s="44">
        <f>IF(F43=18,3,0)</f>
        <v>0</v>
      </c>
      <c r="FT43" s="44">
        <f>IF(F43=19,2,0)</f>
        <v>0</v>
      </c>
      <c r="FU43" s="44">
        <f>IF(F43=20,1,0)</f>
        <v>0</v>
      </c>
      <c r="FV43" s="44">
        <f>IF(F43&gt;20,0,0)</f>
        <v>0</v>
      </c>
      <c r="FW43" s="44">
        <f>IF(F43="сх",0,0)</f>
        <v>0</v>
      </c>
      <c r="FX43" s="44">
        <f>SUM(FB43:FW43)</f>
        <v>0</v>
      </c>
      <c r="FY43" s="44">
        <f>IF(H43=1,25,0)</f>
        <v>0</v>
      </c>
      <c r="FZ43" s="44">
        <f>IF(H43=2,22,0)</f>
        <v>0</v>
      </c>
      <c r="GA43" s="44">
        <f>IF(H43=3,20,0)</f>
        <v>0</v>
      </c>
      <c r="GB43" s="44">
        <f>IF(H43=4,18,0)</f>
        <v>0</v>
      </c>
      <c r="GC43" s="44">
        <f>IF(H43=5,16,0)</f>
        <v>0</v>
      </c>
      <c r="GD43" s="44">
        <f>IF(H43=6,15,0)</f>
        <v>0</v>
      </c>
      <c r="GE43" s="44">
        <f>IF(H43=7,14,0)</f>
        <v>0</v>
      </c>
      <c r="GF43" s="44">
        <f>IF(H43=8,13,0)</f>
        <v>0</v>
      </c>
      <c r="GG43" s="44">
        <f>IF(H43=9,12,0)</f>
        <v>0</v>
      </c>
      <c r="GH43" s="44">
        <f>IF(H43=10,11,0)</f>
        <v>0</v>
      </c>
      <c r="GI43" s="44">
        <f>IF(H43=11,10,0)</f>
        <v>0</v>
      </c>
      <c r="GJ43" s="44">
        <f>IF(H43=12,9,0)</f>
        <v>0</v>
      </c>
      <c r="GK43" s="44">
        <f>IF(H43=13,8,0)</f>
        <v>0</v>
      </c>
      <c r="GL43" s="44">
        <f>IF(H43=14,7,0)</f>
        <v>0</v>
      </c>
      <c r="GM43" s="44">
        <f>IF(H43=15,6,0)</f>
        <v>0</v>
      </c>
      <c r="GN43" s="44">
        <f>IF(H43=16,5,0)</f>
        <v>0</v>
      </c>
      <c r="GO43" s="44">
        <f>IF(H43=17,4,0)</f>
        <v>0</v>
      </c>
      <c r="GP43" s="44">
        <f>IF(H43=18,3,0)</f>
        <v>0</v>
      </c>
      <c r="GQ43" s="44">
        <f>IF(H43=19,2,0)</f>
        <v>0</v>
      </c>
      <c r="GR43" s="44">
        <f>IF(H43=20,1,0)</f>
        <v>0</v>
      </c>
      <c r="GS43" s="44">
        <f>IF(H43&gt;20,0,0)</f>
        <v>0</v>
      </c>
      <c r="GT43" s="44">
        <f>IF(H43="сх",0,0)</f>
        <v>0</v>
      </c>
      <c r="GU43" s="44">
        <f>SUM(FY43:GT43)</f>
        <v>0</v>
      </c>
      <c r="GV43" s="44">
        <f>IF(F43=1,100,0)</f>
        <v>0</v>
      </c>
      <c r="GW43" s="44">
        <f>IF(F43=2,98,0)</f>
        <v>0</v>
      </c>
      <c r="GX43" s="44">
        <f>IF(F43=3,95,0)</f>
        <v>0</v>
      </c>
      <c r="GY43" s="44">
        <f>IF(F43=4,93,0)</f>
        <v>0</v>
      </c>
      <c r="GZ43" s="44">
        <f>IF(F43=5,90,0)</f>
        <v>0</v>
      </c>
      <c r="HA43" s="44">
        <f>IF(F43=6,88,0)</f>
        <v>0</v>
      </c>
      <c r="HB43" s="44">
        <f>IF(F43=7,85,0)</f>
        <v>0</v>
      </c>
      <c r="HC43" s="44">
        <f>IF(F43=8,83,0)</f>
        <v>0</v>
      </c>
      <c r="HD43" s="44">
        <f>IF(F43=9,80,0)</f>
        <v>0</v>
      </c>
      <c r="HE43" s="44">
        <f>IF(F43=10,78,0)</f>
        <v>0</v>
      </c>
      <c r="HF43" s="44">
        <f>IF(F43=11,75,0)</f>
        <v>0</v>
      </c>
      <c r="HG43" s="44">
        <f>IF(F43=12,73,0)</f>
        <v>0</v>
      </c>
      <c r="HH43" s="44">
        <f>IF(F43=13,70,0)</f>
        <v>0</v>
      </c>
      <c r="HI43" s="44">
        <f>IF(F43=14,68,0)</f>
        <v>0</v>
      </c>
      <c r="HJ43" s="44">
        <f>IF(F43=15,65,0)</f>
        <v>0</v>
      </c>
      <c r="HK43" s="44">
        <f>IF(F43=16,63,0)</f>
        <v>0</v>
      </c>
      <c r="HL43" s="44">
        <f>IF(F43=17,60,0)</f>
        <v>0</v>
      </c>
      <c r="HM43" s="44">
        <f>IF(F43=18,58,0)</f>
        <v>0</v>
      </c>
      <c r="HN43" s="44">
        <f>IF(F43=19,55,0)</f>
        <v>0</v>
      </c>
      <c r="HO43" s="44">
        <f>IF(F43=20,53,0)</f>
        <v>0</v>
      </c>
      <c r="HP43" s="44">
        <f>IF(F43&gt;20,0,0)</f>
        <v>0</v>
      </c>
      <c r="HQ43" s="44">
        <f>IF(F43="сх",0,0)</f>
        <v>0</v>
      </c>
      <c r="HR43" s="44">
        <f>SUM(GV43:HQ43)</f>
        <v>0</v>
      </c>
      <c r="HS43" s="44">
        <f>IF(H43=1,100,0)</f>
        <v>0</v>
      </c>
      <c r="HT43" s="44">
        <f>IF(H43=2,98,0)</f>
        <v>0</v>
      </c>
      <c r="HU43" s="44">
        <f>IF(H43=3,95,0)</f>
        <v>0</v>
      </c>
      <c r="HV43" s="44">
        <f>IF(H43=4,93,0)</f>
        <v>0</v>
      </c>
      <c r="HW43" s="44">
        <f>IF(H43=5,90,0)</f>
        <v>0</v>
      </c>
      <c r="HX43" s="44">
        <f>IF(H43=6,88,0)</f>
        <v>0</v>
      </c>
      <c r="HY43" s="44">
        <f>IF(H43=7,85,0)</f>
        <v>0</v>
      </c>
      <c r="HZ43" s="44">
        <f>IF(H43=8,83,0)</f>
        <v>0</v>
      </c>
      <c r="IA43" s="44">
        <f>IF(H43=9,80,0)</f>
        <v>0</v>
      </c>
      <c r="IB43" s="44">
        <f>IF(H43=10,78,0)</f>
        <v>0</v>
      </c>
      <c r="IC43" s="44">
        <f>IF(H43=11,75,0)</f>
        <v>0</v>
      </c>
      <c r="ID43" s="44">
        <f>IF(H43=12,73,0)</f>
        <v>0</v>
      </c>
      <c r="IE43" s="44">
        <f>IF(H43=13,70,0)</f>
        <v>0</v>
      </c>
      <c r="IF43" s="44">
        <f>IF(H43=14,68,0)</f>
        <v>0</v>
      </c>
      <c r="IG43" s="44">
        <f>IF(H43=15,65,0)</f>
        <v>0</v>
      </c>
      <c r="IH43" s="44">
        <f>IF(H43=16,63,0)</f>
        <v>0</v>
      </c>
      <c r="II43" s="44">
        <f>IF(H43=17,60,0)</f>
        <v>0</v>
      </c>
      <c r="IJ43" s="44">
        <f>IF(H43=18,58,0)</f>
        <v>0</v>
      </c>
      <c r="IK43" s="44">
        <f>IF(H43=19,55,0)</f>
        <v>0</v>
      </c>
      <c r="IL43" s="44">
        <f>IF(H43=20,53,0)</f>
        <v>0</v>
      </c>
      <c r="IM43" s="44">
        <f>IF(H43&gt;20,0,0)</f>
        <v>0</v>
      </c>
      <c r="IN43" s="44">
        <f>IF(H43="сх",0,0)</f>
        <v>0</v>
      </c>
      <c r="IO43" s="44">
        <f>SUM(HS43:IN43)</f>
        <v>0</v>
      </c>
      <c r="IP43" s="44"/>
      <c r="IQ43" s="44"/>
      <c r="IR43" s="44"/>
      <c r="IS43" s="44"/>
      <c r="IT43" s="44"/>
      <c r="IU43" s="42"/>
      <c r="IV43" s="70"/>
      <c r="IW43" s="71"/>
    </row>
    <row r="44" spans="1:257" s="6" customFormat="1" ht="93" x14ac:dyDescent="1.45">
      <c r="A44" s="48"/>
      <c r="B44" s="61"/>
      <c r="C44" s="48"/>
      <c r="D44" s="48"/>
      <c r="E44" s="48"/>
      <c r="F44" s="48"/>
      <c r="G44" s="48"/>
      <c r="H44" s="48"/>
      <c r="I44" s="39"/>
      <c r="J44" s="49"/>
      <c r="K44" s="50"/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1"/>
      <c r="DW44" s="51"/>
      <c r="DX44" s="51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2"/>
      <c r="EQ44" s="52"/>
      <c r="ER44" s="52"/>
      <c r="ES44" s="52"/>
      <c r="ET44" s="52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</row>
    <row r="45" spans="1:257" s="6" customFormat="1" ht="149.25" customHeight="1" x14ac:dyDescent="1.75">
      <c r="A45" s="48"/>
      <c r="B45" s="67"/>
      <c r="C45" s="48"/>
      <c r="D45" s="48"/>
      <c r="E45" s="48"/>
      <c r="F45" s="48"/>
      <c r="G45" s="48"/>
      <c r="H45" s="48"/>
      <c r="I45" s="49"/>
      <c r="J45" s="49"/>
      <c r="K45" s="50"/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1"/>
      <c r="DW45" s="51"/>
      <c r="DX45" s="51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2"/>
      <c r="EQ45" s="52"/>
      <c r="ER45" s="52"/>
      <c r="ES45" s="52"/>
      <c r="ET45" s="52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</row>
    <row r="46" spans="1:257" s="6" customFormat="1" ht="95.25" customHeight="1" x14ac:dyDescent="1.65">
      <c r="A46" s="48" t="s">
        <v>29</v>
      </c>
      <c r="B46" s="68" t="s">
        <v>22</v>
      </c>
      <c r="C46" s="68"/>
      <c r="D46" s="48"/>
      <c r="E46" s="48"/>
      <c r="F46" s="53"/>
      <c r="G46" s="48"/>
      <c r="H46" s="48"/>
      <c r="I46" s="49"/>
      <c r="J46" s="49"/>
      <c r="K46" s="50"/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1"/>
      <c r="DW46" s="51"/>
      <c r="DX46" s="51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2"/>
      <c r="EQ46" s="52"/>
      <c r="ER46" s="52"/>
      <c r="ES46" s="52"/>
      <c r="ET46" s="52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</row>
    <row r="47" spans="1:257" x14ac:dyDescent="0.25">
      <c r="A47" s="10" t="s">
        <v>26</v>
      </c>
      <c r="B47" s="62"/>
      <c r="C47" s="10"/>
      <c r="D47" s="65"/>
      <c r="E47" s="10"/>
      <c r="F47" s="10"/>
      <c r="G47" s="10"/>
      <c r="H47" s="10"/>
      <c r="I47" s="10"/>
      <c r="J47" s="10"/>
      <c r="K47" s="8"/>
      <c r="L47" s="7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7"/>
      <c r="DW47" s="7"/>
      <c r="DX47" s="7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9"/>
      <c r="EQ47" s="9"/>
      <c r="ER47" s="9"/>
      <c r="ES47" s="9"/>
      <c r="ET47" s="9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7" x14ac:dyDescent="0.25">
      <c r="A48" s="10"/>
      <c r="B48" s="62"/>
      <c r="C48" s="10"/>
      <c r="D48" s="65"/>
      <c r="E48" s="10"/>
      <c r="F48" s="10"/>
      <c r="G48" s="10"/>
      <c r="H48" s="10"/>
      <c r="I48" s="10"/>
      <c r="J48" s="10"/>
      <c r="K48" s="8"/>
      <c r="L48" s="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7"/>
      <c r="DW48" s="7"/>
      <c r="DX48" s="7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9"/>
      <c r="EQ48" s="9"/>
      <c r="ER48" s="9"/>
      <c r="ES48" s="9"/>
      <c r="ET48" s="9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x14ac:dyDescent="0.25">
      <c r="A49" s="10"/>
      <c r="B49" s="62"/>
      <c r="C49" s="10"/>
      <c r="D49" s="65"/>
      <c r="E49" s="10"/>
      <c r="F49" s="10"/>
      <c r="G49" s="10"/>
      <c r="H49" s="10"/>
      <c r="I49" s="10"/>
      <c r="J49" s="10"/>
      <c r="K49" s="8"/>
      <c r="L49" s="7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7"/>
      <c r="DW49" s="7"/>
      <c r="DX49" s="7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9"/>
      <c r="EQ49" s="9"/>
      <c r="ER49" s="9"/>
      <c r="ES49" s="9"/>
      <c r="ET49" s="9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x14ac:dyDescent="0.25">
      <c r="A50" s="10"/>
      <c r="B50" s="62"/>
      <c r="C50" s="10"/>
      <c r="D50" s="65"/>
      <c r="E50" s="10"/>
      <c r="F50" s="10"/>
      <c r="G50" s="10"/>
      <c r="H50" s="10"/>
      <c r="I50" s="10"/>
      <c r="J50" s="10"/>
      <c r="K50" s="8"/>
      <c r="L50" s="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7"/>
      <c r="DW50" s="7"/>
      <c r="DX50" s="7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9"/>
      <c r="EQ50" s="9"/>
      <c r="ER50" s="9"/>
      <c r="ES50" s="9"/>
      <c r="ET50" s="9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ht="114" customHeight="1" x14ac:dyDescent="1.65">
      <c r="A51" s="10"/>
      <c r="B51" s="69" t="s">
        <v>30</v>
      </c>
      <c r="C51" s="10"/>
      <c r="D51" s="65"/>
      <c r="E51" s="10"/>
      <c r="F51" s="10"/>
      <c r="G51" s="10"/>
      <c r="H51" s="10"/>
      <c r="I51" s="10"/>
      <c r="J51" s="10"/>
      <c r="K51" s="8"/>
      <c r="L51" s="7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7"/>
      <c r="DW51" s="7"/>
      <c r="DX51" s="7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9"/>
      <c r="EQ51" s="9"/>
      <c r="ER51" s="9"/>
      <c r="ES51" s="9"/>
      <c r="ET51" s="9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x14ac:dyDescent="0.25">
      <c r="A52" s="10"/>
      <c r="B52" s="62"/>
      <c r="C52" s="10"/>
      <c r="D52" s="65"/>
      <c r="E52" s="10"/>
      <c r="F52" s="10"/>
      <c r="G52" s="10"/>
      <c r="H52" s="10"/>
      <c r="I52" s="10"/>
      <c r="J52" s="10"/>
      <c r="K52" s="8"/>
      <c r="L52" s="7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7"/>
      <c r="DW52" s="7"/>
      <c r="DX52" s="7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9"/>
      <c r="EQ52" s="9"/>
      <c r="ER52" s="9"/>
      <c r="ES52" s="9"/>
      <c r="ET52" s="9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x14ac:dyDescent="0.25">
      <c r="A53" s="10"/>
      <c r="B53" s="62" t="s">
        <v>26</v>
      </c>
      <c r="C53" s="10"/>
      <c r="D53" s="65"/>
      <c r="E53" s="10"/>
      <c r="F53" s="10"/>
      <c r="G53" s="10"/>
      <c r="H53" s="10"/>
      <c r="I53" s="10"/>
      <c r="J53" s="10"/>
      <c r="K53" s="8"/>
      <c r="L53" s="7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7"/>
      <c r="DW53" s="7"/>
      <c r="DX53" s="7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9"/>
      <c r="EQ53" s="9"/>
      <c r="ER53" s="9"/>
      <c r="ES53" s="9"/>
      <c r="ET53" s="9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x14ac:dyDescent="0.25">
      <c r="A54" s="10"/>
      <c r="B54" s="62"/>
      <c r="C54" s="10"/>
      <c r="D54" s="65"/>
      <c r="E54" s="10"/>
      <c r="F54" s="10"/>
      <c r="G54" s="10"/>
      <c r="H54" s="10"/>
      <c r="I54" s="10"/>
      <c r="J54" s="10"/>
      <c r="K54" s="8"/>
      <c r="L54" s="7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7"/>
      <c r="DW54" s="7"/>
      <c r="DX54" s="7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9"/>
      <c r="EQ54" s="9"/>
      <c r="ER54" s="9"/>
      <c r="ES54" s="9"/>
      <c r="ET54" s="9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x14ac:dyDescent="0.25">
      <c r="A55" s="10"/>
      <c r="B55" s="62"/>
      <c r="C55" s="10"/>
      <c r="D55" s="65"/>
      <c r="E55" s="10"/>
      <c r="F55" s="10"/>
      <c r="G55" s="10"/>
      <c r="H55" s="10"/>
      <c r="I55" s="10"/>
      <c r="J55" s="10"/>
      <c r="K55" s="8"/>
      <c r="L55" s="7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7"/>
      <c r="DW55" s="7"/>
      <c r="DX55" s="7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9"/>
      <c r="EQ55" s="9"/>
      <c r="ER55" s="9"/>
      <c r="ES55" s="9"/>
      <c r="ET55" s="9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25">
      <c r="A56" s="10"/>
      <c r="B56" s="62"/>
      <c r="C56" s="10"/>
      <c r="D56" s="65"/>
      <c r="E56" s="10"/>
      <c r="F56" s="10"/>
      <c r="G56" s="10"/>
      <c r="H56" s="10"/>
      <c r="I56" s="10"/>
      <c r="J56" s="10"/>
      <c r="K56" s="8"/>
      <c r="L56" s="7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7"/>
      <c r="DW56" s="7"/>
      <c r="DX56" s="7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9"/>
      <c r="EQ56" s="9"/>
      <c r="ER56" s="9"/>
      <c r="ES56" s="9"/>
      <c r="ET56" s="9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</sheetData>
  <sheetProtection formatCells="0" formatColumns="0" formatRows="0" insertColumns="0" insertRows="0" insertHyperlinks="0" deleteColumns="0" deleteRows="0" autoFilter="0" pivotTables="0"/>
  <autoFilter ref="A6:IW44">
    <filterColumn colId="5" showButton="0"/>
    <filterColumn colId="7" showButton="0"/>
    <sortState ref="A11:IW44">
      <sortCondition ref="A6:A44"/>
    </sortState>
  </autoFilter>
  <mergeCells count="18">
    <mergeCell ref="A6:A8"/>
    <mergeCell ref="B6:B8"/>
    <mergeCell ref="C6:C8"/>
    <mergeCell ref="D6:D8"/>
    <mergeCell ref="E6:E8"/>
    <mergeCell ref="A1:I1"/>
    <mergeCell ref="K1:K3"/>
    <mergeCell ref="A2:I2"/>
    <mergeCell ref="A3:J3"/>
    <mergeCell ref="A4:J4"/>
    <mergeCell ref="F6:G6"/>
    <mergeCell ref="H6:I6"/>
    <mergeCell ref="J6:J8"/>
    <mergeCell ref="K6:K8"/>
    <mergeCell ref="F7:F8"/>
    <mergeCell ref="G7:G8"/>
    <mergeCell ref="H7:H8"/>
    <mergeCell ref="I7:I8"/>
  </mergeCells>
  <dataValidations count="2">
    <dataValidation type="whole" errorStyle="warning" showInputMessage="1" showErrorMessage="1" error="Укажите правильно занимаемое мотокроссменом место_x000a_Место должно быть  от 1 до 60" sqref="H9:H43">
      <formula1>1</formula1>
      <formula2>60</formula2>
    </dataValidation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F9:F43">
      <formula1>1</formula1>
      <formula2>60</formula2>
    </dataValidation>
  </dataValidations>
  <printOptions horizontalCentered="1"/>
  <pageMargins left="0.35" right="0.23622047244094491" top="0.15748031496062992" bottom="0.35433070866141736" header="0.51181102362204722" footer="0.51181102362204722"/>
  <pageSetup paperSize="9" scale="13" fitToHeight="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6"/>
  <sheetViews>
    <sheetView view="pageBreakPreview" topLeftCell="A4" zoomScale="17" zoomScaleNormal="20" zoomScaleSheetLayoutView="17" zoomScalePageLayoutView="75" workbookViewId="0">
      <selection activeCell="A28" sqref="A28"/>
    </sheetView>
  </sheetViews>
  <sheetFormatPr defaultColWidth="9.109375" defaultRowHeight="13.2" x14ac:dyDescent="0.25"/>
  <cols>
    <col min="1" max="1" width="27" style="4" customWidth="1"/>
    <col min="2" max="2" width="42.33203125" style="63" customWidth="1"/>
    <col min="3" max="3" width="247" style="4" customWidth="1"/>
    <col min="4" max="4" width="237.88671875" style="66" customWidth="1"/>
    <col min="5" max="5" width="26.5546875" style="4" customWidth="1"/>
    <col min="6" max="6" width="23" style="4" customWidth="1"/>
    <col min="7" max="7" width="26.5546875" style="4" customWidth="1"/>
    <col min="8" max="8" width="23" style="4" customWidth="1"/>
    <col min="9" max="9" width="28" style="4" customWidth="1"/>
    <col min="10" max="10" width="45.88671875" style="4" customWidth="1"/>
    <col min="11" max="11" width="0.6640625" style="1" customWidth="1"/>
    <col min="12" max="12" width="9.109375" hidden="1" customWidth="1"/>
    <col min="13" max="13" width="7.5546875" style="1" hidden="1" customWidth="1"/>
    <col min="14" max="125" width="7.109375" style="1" hidden="1" customWidth="1"/>
    <col min="126" max="128" width="9.109375" hidden="1" customWidth="1"/>
    <col min="129" max="142" width="8.5546875" style="1" hidden="1" customWidth="1"/>
    <col min="143" max="144" width="7.109375" style="1" hidden="1" customWidth="1"/>
    <col min="145" max="145" width="8.5546875" style="1" hidden="1" customWidth="1"/>
    <col min="146" max="146" width="8.6640625" style="2" hidden="1" customWidth="1"/>
    <col min="147" max="147" width="6.109375" style="2" hidden="1" customWidth="1"/>
    <col min="148" max="148" width="8" style="2" hidden="1" customWidth="1"/>
    <col min="149" max="149" width="3.6640625" style="2" hidden="1" customWidth="1"/>
    <col min="150" max="150" width="9.109375" style="2" hidden="1" customWidth="1"/>
    <col min="151" max="151" width="10" style="1" hidden="1" customWidth="1"/>
    <col min="152" max="152" width="8.109375" style="1" hidden="1" customWidth="1"/>
    <col min="153" max="153" width="7.5546875" style="1" hidden="1" customWidth="1"/>
    <col min="154" max="154" width="9.5546875" style="1" hidden="1" customWidth="1"/>
    <col min="155" max="155" width="5.5546875" style="1" hidden="1" customWidth="1"/>
    <col min="156" max="157" width="5.44140625" style="1" hidden="1" customWidth="1"/>
    <col min="158" max="203" width="3.6640625" style="1" hidden="1" customWidth="1"/>
    <col min="204" max="204" width="7.44140625" style="1" hidden="1" customWidth="1"/>
    <col min="205" max="225" width="3.6640625" style="1" hidden="1" customWidth="1"/>
    <col min="226" max="226" width="5.44140625" style="1" hidden="1" customWidth="1"/>
    <col min="227" max="227" width="5.6640625" style="1" hidden="1" customWidth="1"/>
    <col min="228" max="248" width="3.6640625" style="1" hidden="1" customWidth="1"/>
    <col min="249" max="249" width="5" style="1" hidden="1" customWidth="1"/>
    <col min="250" max="250" width="5.109375" style="1" hidden="1" customWidth="1"/>
    <col min="251" max="251" width="5" style="1" hidden="1" customWidth="1"/>
    <col min="252" max="252" width="7" style="1" hidden="1" customWidth="1"/>
    <col min="253" max="253" width="7.109375" style="1" hidden="1" customWidth="1"/>
    <col min="254" max="255" width="9.109375" style="1" hidden="1" customWidth="1"/>
    <col min="256" max="256" width="32.6640625" style="1" customWidth="1"/>
    <col min="257" max="257" width="36.88671875" style="1" customWidth="1"/>
    <col min="258" max="16384" width="9.109375" style="1"/>
  </cols>
  <sheetData>
    <row r="1" spans="1:257" ht="145.5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54"/>
      <c r="K1" s="108"/>
      <c r="L1" s="11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1"/>
      <c r="DW1" s="11"/>
      <c r="DX1" s="11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3"/>
      <c r="EQ1" s="13"/>
      <c r="ER1" s="13"/>
      <c r="ES1" s="13"/>
      <c r="ET1" s="13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7" ht="99.6" customHeight="1" x14ac:dyDescent="0.25">
      <c r="A2" s="109" t="s">
        <v>24</v>
      </c>
      <c r="B2" s="109"/>
      <c r="C2" s="109"/>
      <c r="D2" s="109"/>
      <c r="E2" s="109"/>
      <c r="F2" s="109"/>
      <c r="G2" s="109"/>
      <c r="H2" s="109"/>
      <c r="I2" s="109"/>
      <c r="J2" s="55"/>
      <c r="K2" s="108"/>
      <c r="L2" s="11"/>
      <c r="M2" s="1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1"/>
      <c r="DW2" s="11"/>
      <c r="DX2" s="11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3"/>
      <c r="EQ2" s="13"/>
      <c r="ER2" s="13"/>
      <c r="ES2" s="13"/>
      <c r="ET2" s="13"/>
      <c r="EU2" s="12"/>
      <c r="EV2" s="12"/>
      <c r="EW2" s="12"/>
      <c r="EX2" s="12"/>
      <c r="EY2" s="12"/>
      <c r="EZ2" s="12"/>
      <c r="FA2" s="12"/>
      <c r="FB2" s="16"/>
      <c r="FC2" s="16"/>
      <c r="FD2" s="16"/>
      <c r="FE2" s="17"/>
      <c r="FF2" s="17"/>
      <c r="FG2" s="17"/>
      <c r="FH2" s="17"/>
      <c r="FI2" s="18"/>
      <c r="FJ2" s="18"/>
      <c r="FK2" s="18"/>
      <c r="FL2" s="18"/>
      <c r="FM2" s="18"/>
      <c r="FN2" s="18" t="s">
        <v>15</v>
      </c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2"/>
      <c r="IU2" s="12"/>
      <c r="IV2" s="12"/>
    </row>
    <row r="3" spans="1:257" s="5" customFormat="1" ht="93.75" customHeight="1" x14ac:dyDescent="0.55000000000000004">
      <c r="A3" s="110" t="s">
        <v>31</v>
      </c>
      <c r="B3" s="110"/>
      <c r="C3" s="110"/>
      <c r="D3" s="110"/>
      <c r="E3" s="110"/>
      <c r="F3" s="110"/>
      <c r="G3" s="110"/>
      <c r="H3" s="110"/>
      <c r="I3" s="110"/>
      <c r="J3" s="110"/>
      <c r="K3" s="108"/>
      <c r="L3" s="19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19"/>
      <c r="DW3" s="19"/>
      <c r="DX3" s="19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0"/>
      <c r="EQ3" s="20"/>
      <c r="ER3" s="20"/>
      <c r="ES3" s="20"/>
      <c r="ET3" s="20"/>
      <c r="EU3" s="21"/>
      <c r="EV3" s="21"/>
      <c r="EW3" s="21"/>
      <c r="EX3" s="21"/>
      <c r="EY3" s="21"/>
      <c r="EZ3" s="21"/>
      <c r="FA3" s="21"/>
      <c r="FB3" s="22"/>
      <c r="FC3" s="22" t="s">
        <v>6</v>
      </c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 t="s">
        <v>7</v>
      </c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 t="s">
        <v>8</v>
      </c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 t="s">
        <v>9</v>
      </c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3"/>
      <c r="IQ3" s="22"/>
      <c r="IR3" s="22"/>
      <c r="IS3" s="22"/>
      <c r="IT3" s="21"/>
      <c r="IU3" s="21"/>
      <c r="IV3" s="21"/>
    </row>
    <row r="4" spans="1:257" s="5" customFormat="1" ht="110.25" customHeight="1" thickBot="1" x14ac:dyDescent="0.6">
      <c r="A4" s="111" t="s">
        <v>217</v>
      </c>
      <c r="B4" s="111"/>
      <c r="C4" s="111"/>
      <c r="D4" s="111"/>
      <c r="E4" s="111"/>
      <c r="F4" s="111"/>
      <c r="G4" s="111"/>
      <c r="H4" s="111"/>
      <c r="I4" s="111"/>
      <c r="J4" s="111"/>
      <c r="K4" s="24"/>
      <c r="L4" s="19"/>
      <c r="M4" s="25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19"/>
      <c r="DW4" s="19"/>
      <c r="DX4" s="19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0"/>
      <c r="ES4" s="20"/>
      <c r="ET4" s="20"/>
      <c r="EU4" s="21"/>
      <c r="EV4" s="21"/>
      <c r="EW4" s="21"/>
      <c r="EX4" s="21"/>
      <c r="EY4" s="21"/>
      <c r="EZ4" s="21"/>
      <c r="FA4" s="21"/>
      <c r="FB4" s="22">
        <v>1</v>
      </c>
      <c r="FC4" s="22">
        <v>2</v>
      </c>
      <c r="FD4" s="22">
        <v>3</v>
      </c>
      <c r="FE4" s="22">
        <v>4</v>
      </c>
      <c r="FF4" s="22">
        <v>5</v>
      </c>
      <c r="FG4" s="22">
        <v>6</v>
      </c>
      <c r="FH4" s="22">
        <v>7</v>
      </c>
      <c r="FI4" s="22">
        <v>8</v>
      </c>
      <c r="FJ4" s="22">
        <v>9</v>
      </c>
      <c r="FK4" s="22">
        <v>10</v>
      </c>
      <c r="FL4" s="22">
        <v>11</v>
      </c>
      <c r="FM4" s="22">
        <v>12</v>
      </c>
      <c r="FN4" s="22">
        <v>13</v>
      </c>
      <c r="FO4" s="22">
        <v>14</v>
      </c>
      <c r="FP4" s="22">
        <v>15</v>
      </c>
      <c r="FQ4" s="22">
        <v>16</v>
      </c>
      <c r="FR4" s="22">
        <v>17</v>
      </c>
      <c r="FS4" s="22">
        <v>18</v>
      </c>
      <c r="FT4" s="22">
        <v>19</v>
      </c>
      <c r="FU4" s="22">
        <v>20</v>
      </c>
      <c r="FV4" s="22">
        <v>21</v>
      </c>
      <c r="FW4" s="22" t="s">
        <v>4</v>
      </c>
      <c r="FX4" s="22" t="s">
        <v>18</v>
      </c>
      <c r="FY4" s="22">
        <v>1</v>
      </c>
      <c r="FZ4" s="22">
        <v>2</v>
      </c>
      <c r="GA4" s="22">
        <v>3</v>
      </c>
      <c r="GB4" s="22">
        <v>4</v>
      </c>
      <c r="GC4" s="22">
        <v>5</v>
      </c>
      <c r="GD4" s="22">
        <v>6</v>
      </c>
      <c r="GE4" s="22">
        <v>7</v>
      </c>
      <c r="GF4" s="22">
        <v>8</v>
      </c>
      <c r="GG4" s="22">
        <v>9</v>
      </c>
      <c r="GH4" s="22">
        <v>10</v>
      </c>
      <c r="GI4" s="22">
        <v>11</v>
      </c>
      <c r="GJ4" s="22">
        <v>12</v>
      </c>
      <c r="GK4" s="22">
        <v>13</v>
      </c>
      <c r="GL4" s="22">
        <v>14</v>
      </c>
      <c r="GM4" s="22">
        <v>15</v>
      </c>
      <c r="GN4" s="22">
        <v>16</v>
      </c>
      <c r="GO4" s="22">
        <v>17</v>
      </c>
      <c r="GP4" s="22">
        <v>18</v>
      </c>
      <c r="GQ4" s="22">
        <v>19</v>
      </c>
      <c r="GR4" s="22">
        <v>20</v>
      </c>
      <c r="GS4" s="22">
        <v>21</v>
      </c>
      <c r="GT4" s="22" t="s">
        <v>5</v>
      </c>
      <c r="GU4" s="22" t="s">
        <v>17</v>
      </c>
      <c r="GV4" s="22">
        <v>1</v>
      </c>
      <c r="GW4" s="22">
        <v>2</v>
      </c>
      <c r="GX4" s="22">
        <v>3</v>
      </c>
      <c r="GY4" s="22">
        <v>4</v>
      </c>
      <c r="GZ4" s="22">
        <v>5</v>
      </c>
      <c r="HA4" s="22">
        <v>6</v>
      </c>
      <c r="HB4" s="22">
        <v>7</v>
      </c>
      <c r="HC4" s="22">
        <v>8</v>
      </c>
      <c r="HD4" s="22">
        <v>9</v>
      </c>
      <c r="HE4" s="22">
        <v>10</v>
      </c>
      <c r="HF4" s="22">
        <v>11</v>
      </c>
      <c r="HG4" s="22">
        <v>12</v>
      </c>
      <c r="HH4" s="22">
        <v>13</v>
      </c>
      <c r="HI4" s="22">
        <v>14</v>
      </c>
      <c r="HJ4" s="22">
        <v>15</v>
      </c>
      <c r="HK4" s="22">
        <v>16</v>
      </c>
      <c r="HL4" s="22">
        <v>17</v>
      </c>
      <c r="HM4" s="22">
        <v>18</v>
      </c>
      <c r="HN4" s="22">
        <v>19</v>
      </c>
      <c r="HO4" s="22">
        <v>20</v>
      </c>
      <c r="HP4" s="22">
        <v>21</v>
      </c>
      <c r="HQ4" s="22" t="s">
        <v>4</v>
      </c>
      <c r="HR4" s="22" t="s">
        <v>16</v>
      </c>
      <c r="HS4" s="22">
        <v>1</v>
      </c>
      <c r="HT4" s="22">
        <v>2</v>
      </c>
      <c r="HU4" s="22">
        <v>3</v>
      </c>
      <c r="HV4" s="22">
        <v>4</v>
      </c>
      <c r="HW4" s="22">
        <v>5</v>
      </c>
      <c r="HX4" s="22">
        <v>6</v>
      </c>
      <c r="HY4" s="22">
        <v>7</v>
      </c>
      <c r="HZ4" s="22">
        <v>8</v>
      </c>
      <c r="IA4" s="22">
        <v>9</v>
      </c>
      <c r="IB4" s="22">
        <v>10</v>
      </c>
      <c r="IC4" s="22">
        <v>11</v>
      </c>
      <c r="ID4" s="22">
        <v>12</v>
      </c>
      <c r="IE4" s="22">
        <v>13</v>
      </c>
      <c r="IF4" s="22">
        <v>14</v>
      </c>
      <c r="IG4" s="22">
        <v>15</v>
      </c>
      <c r="IH4" s="22">
        <v>16</v>
      </c>
      <c r="II4" s="22">
        <v>17</v>
      </c>
      <c r="IJ4" s="22">
        <v>18</v>
      </c>
      <c r="IK4" s="22">
        <v>19</v>
      </c>
      <c r="IL4" s="22">
        <v>20</v>
      </c>
      <c r="IM4" s="22">
        <v>21</v>
      </c>
      <c r="IN4" s="22" t="s">
        <v>4</v>
      </c>
      <c r="IO4" s="22" t="s">
        <v>16</v>
      </c>
      <c r="IP4" s="23">
        <f>COUNT(FB4:IO4)</f>
        <v>84</v>
      </c>
      <c r="IQ4" s="22" t="s">
        <v>11</v>
      </c>
      <c r="IR4" s="22" t="s">
        <v>12</v>
      </c>
      <c r="IS4" s="26" t="s">
        <v>10</v>
      </c>
      <c r="IT4" s="21"/>
      <c r="IU4" s="21"/>
      <c r="IV4" s="21"/>
    </row>
    <row r="5" spans="1:257" ht="54" hidden="1" customHeight="1" thickBot="1" x14ac:dyDescent="0.4">
      <c r="A5" s="27"/>
      <c r="B5" s="27"/>
      <c r="C5" s="27"/>
      <c r="D5" s="64"/>
      <c r="E5" s="27"/>
      <c r="F5" s="27"/>
      <c r="G5" s="27"/>
      <c r="H5" s="27"/>
      <c r="I5" s="28"/>
      <c r="J5" s="29"/>
      <c r="K5" s="30"/>
      <c r="L5" s="11"/>
      <c r="M5" s="3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1"/>
      <c r="DW5" s="11"/>
      <c r="DX5" s="11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3"/>
      <c r="EQ5" s="13"/>
      <c r="ER5" s="13"/>
      <c r="ES5" s="13"/>
      <c r="ET5" s="13"/>
      <c r="EU5" s="12"/>
      <c r="EV5" s="12"/>
      <c r="EW5" s="12"/>
      <c r="EX5" s="12"/>
      <c r="EY5" s="12"/>
      <c r="EZ5" s="12"/>
      <c r="FA5" s="12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32"/>
      <c r="IQ5" s="18"/>
      <c r="IR5" s="18"/>
      <c r="IS5" s="33"/>
      <c r="IT5" s="12"/>
      <c r="IU5" s="12"/>
      <c r="IV5" s="12"/>
    </row>
    <row r="6" spans="1:257" ht="44.25" customHeight="1" thickBot="1" x14ac:dyDescent="0.3">
      <c r="A6" s="99" t="s">
        <v>21</v>
      </c>
      <c r="B6" s="101" t="s">
        <v>0</v>
      </c>
      <c r="C6" s="101" t="s">
        <v>25</v>
      </c>
      <c r="D6" s="102" t="s">
        <v>23</v>
      </c>
      <c r="E6" s="105" t="s">
        <v>1</v>
      </c>
      <c r="F6" s="112" t="s">
        <v>2</v>
      </c>
      <c r="G6" s="113"/>
      <c r="H6" s="112" t="s">
        <v>3</v>
      </c>
      <c r="I6" s="114"/>
      <c r="J6" s="115" t="s">
        <v>28</v>
      </c>
      <c r="K6" s="117" t="s">
        <v>13</v>
      </c>
      <c r="L6" s="11"/>
      <c r="M6" s="34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1"/>
      <c r="DW6" s="11"/>
      <c r="DX6" s="11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3"/>
      <c r="EQ6" s="13"/>
      <c r="ER6" s="13"/>
      <c r="ES6" s="13"/>
      <c r="ET6" s="13"/>
      <c r="EU6" s="12"/>
      <c r="EV6" s="12"/>
      <c r="EW6" s="12"/>
      <c r="EX6" s="13"/>
      <c r="EY6" s="12"/>
      <c r="EZ6" s="12"/>
      <c r="FA6" s="12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32"/>
      <c r="IQ6" s="18"/>
      <c r="IR6" s="18"/>
      <c r="IS6" s="18"/>
      <c r="IT6" s="12"/>
      <c r="IU6" s="12"/>
      <c r="IV6" s="12"/>
    </row>
    <row r="7" spans="1:257" ht="45" customHeight="1" x14ac:dyDescent="0.25">
      <c r="A7" s="100"/>
      <c r="B7" s="101"/>
      <c r="C7" s="101"/>
      <c r="D7" s="103"/>
      <c r="E7" s="106"/>
      <c r="F7" s="120" t="s">
        <v>10</v>
      </c>
      <c r="G7" s="122" t="s">
        <v>27</v>
      </c>
      <c r="H7" s="124" t="s">
        <v>10</v>
      </c>
      <c r="I7" s="125" t="s">
        <v>27</v>
      </c>
      <c r="J7" s="116"/>
      <c r="K7" s="118"/>
      <c r="L7" s="11"/>
      <c r="M7" s="34"/>
      <c r="N7" s="12"/>
      <c r="O7" s="12" t="s">
        <v>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7</v>
      </c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8</v>
      </c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 t="s">
        <v>9</v>
      </c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1"/>
      <c r="DW7" s="11"/>
      <c r="DX7" s="11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3"/>
      <c r="EQ7" s="13">
        <v>1</v>
      </c>
      <c r="ER7" s="13">
        <v>2</v>
      </c>
      <c r="ES7" s="13"/>
      <c r="ET7" s="13"/>
      <c r="EU7" s="12"/>
      <c r="EV7" s="12"/>
      <c r="EW7" s="12"/>
      <c r="EX7" s="12"/>
      <c r="EY7" s="12"/>
      <c r="EZ7" s="12"/>
      <c r="FA7" s="12"/>
      <c r="FB7" s="16"/>
      <c r="FC7" s="16"/>
      <c r="FD7" s="16"/>
      <c r="FE7" s="17"/>
      <c r="FF7" s="17"/>
      <c r="FG7" s="17"/>
      <c r="FH7" s="17"/>
      <c r="FI7" s="18"/>
      <c r="FJ7" s="18"/>
      <c r="FK7" s="18"/>
      <c r="FL7" s="18"/>
      <c r="FM7" s="18"/>
      <c r="FN7" s="18" t="s">
        <v>15</v>
      </c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2"/>
      <c r="IU7" s="12"/>
      <c r="IV7" s="12"/>
    </row>
    <row r="8" spans="1:257" ht="84.75" customHeight="1" thickBot="1" x14ac:dyDescent="0.3">
      <c r="A8" s="100"/>
      <c r="B8" s="101"/>
      <c r="C8" s="101"/>
      <c r="D8" s="104"/>
      <c r="E8" s="106"/>
      <c r="F8" s="121"/>
      <c r="G8" s="123"/>
      <c r="H8" s="121"/>
      <c r="I8" s="126"/>
      <c r="J8" s="116"/>
      <c r="K8" s="119"/>
      <c r="L8" s="11"/>
      <c r="M8" s="35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2">
        <v>6</v>
      </c>
      <c r="T8" s="12">
        <v>7</v>
      </c>
      <c r="U8" s="12">
        <v>8</v>
      </c>
      <c r="V8" s="12">
        <v>9</v>
      </c>
      <c r="W8" s="12">
        <v>10</v>
      </c>
      <c r="X8" s="12">
        <v>11</v>
      </c>
      <c r="Y8" s="12">
        <v>12</v>
      </c>
      <c r="Z8" s="12">
        <v>13</v>
      </c>
      <c r="AA8" s="12">
        <v>14</v>
      </c>
      <c r="AB8" s="12">
        <v>15</v>
      </c>
      <c r="AC8" s="12">
        <v>16</v>
      </c>
      <c r="AD8" s="12">
        <v>17</v>
      </c>
      <c r="AE8" s="12">
        <v>18</v>
      </c>
      <c r="AF8" s="12">
        <v>19</v>
      </c>
      <c r="AG8" s="12">
        <v>20</v>
      </c>
      <c r="AH8" s="12">
        <v>21</v>
      </c>
      <c r="AI8" s="12" t="s">
        <v>4</v>
      </c>
      <c r="AJ8" s="12"/>
      <c r="AK8" s="12">
        <v>1</v>
      </c>
      <c r="AL8" s="12">
        <v>2</v>
      </c>
      <c r="AM8" s="12">
        <v>3</v>
      </c>
      <c r="AN8" s="12">
        <v>4</v>
      </c>
      <c r="AO8" s="12">
        <v>5</v>
      </c>
      <c r="AP8" s="12">
        <v>6</v>
      </c>
      <c r="AQ8" s="12">
        <v>7</v>
      </c>
      <c r="AR8" s="12">
        <v>8</v>
      </c>
      <c r="AS8" s="12">
        <v>9</v>
      </c>
      <c r="AT8" s="12">
        <v>10</v>
      </c>
      <c r="AU8" s="12">
        <v>11</v>
      </c>
      <c r="AV8" s="12">
        <v>12</v>
      </c>
      <c r="AW8" s="12">
        <v>13</v>
      </c>
      <c r="AX8" s="12">
        <v>14</v>
      </c>
      <c r="AY8" s="12">
        <v>15</v>
      </c>
      <c r="AZ8" s="12">
        <v>16</v>
      </c>
      <c r="BA8" s="12">
        <v>17</v>
      </c>
      <c r="BB8" s="12">
        <v>18</v>
      </c>
      <c r="BC8" s="12">
        <v>19</v>
      </c>
      <c r="BD8" s="12">
        <v>20</v>
      </c>
      <c r="BE8" s="12"/>
      <c r="BF8" s="12" t="s">
        <v>5</v>
      </c>
      <c r="BG8" s="12"/>
      <c r="BH8" s="12">
        <v>1</v>
      </c>
      <c r="BI8" s="12">
        <v>2</v>
      </c>
      <c r="BJ8" s="12">
        <v>3</v>
      </c>
      <c r="BK8" s="12">
        <v>4</v>
      </c>
      <c r="BL8" s="12">
        <v>5</v>
      </c>
      <c r="BM8" s="12">
        <v>6</v>
      </c>
      <c r="BN8" s="12">
        <v>7</v>
      </c>
      <c r="BO8" s="12">
        <v>8</v>
      </c>
      <c r="BP8" s="12">
        <v>9</v>
      </c>
      <c r="BQ8" s="12">
        <v>10</v>
      </c>
      <c r="BR8" s="12">
        <v>11</v>
      </c>
      <c r="BS8" s="12">
        <v>12</v>
      </c>
      <c r="BT8" s="12">
        <v>13</v>
      </c>
      <c r="BU8" s="12">
        <v>14</v>
      </c>
      <c r="BV8" s="12">
        <v>15</v>
      </c>
      <c r="BW8" s="12">
        <v>16</v>
      </c>
      <c r="BX8" s="12">
        <v>17</v>
      </c>
      <c r="BY8" s="12">
        <v>18</v>
      </c>
      <c r="BZ8" s="12">
        <v>19</v>
      </c>
      <c r="CA8" s="12">
        <v>20</v>
      </c>
      <c r="CB8" s="12">
        <v>21</v>
      </c>
      <c r="CC8" s="12">
        <v>22</v>
      </c>
      <c r="CD8" s="12">
        <v>23</v>
      </c>
      <c r="CE8" s="12">
        <v>24</v>
      </c>
      <c r="CF8" s="12">
        <v>25</v>
      </c>
      <c r="CG8" s="12">
        <v>26</v>
      </c>
      <c r="CH8" s="12">
        <v>27</v>
      </c>
      <c r="CI8" s="12">
        <v>28</v>
      </c>
      <c r="CJ8" s="12">
        <v>29</v>
      </c>
      <c r="CK8" s="12">
        <v>30</v>
      </c>
      <c r="CL8" s="12">
        <v>31</v>
      </c>
      <c r="CM8" s="12">
        <v>32</v>
      </c>
      <c r="CN8" s="12">
        <v>33</v>
      </c>
      <c r="CO8" s="12">
        <v>34</v>
      </c>
      <c r="CP8" s="12">
        <v>35</v>
      </c>
      <c r="CQ8" s="12">
        <v>36</v>
      </c>
      <c r="CR8" s="12">
        <v>37</v>
      </c>
      <c r="CS8" s="12">
        <v>38</v>
      </c>
      <c r="CT8" s="12">
        <v>39</v>
      </c>
      <c r="CU8" s="12">
        <v>40</v>
      </c>
      <c r="CV8" s="12"/>
      <c r="CW8" s="12"/>
      <c r="CX8" s="12"/>
      <c r="CY8" s="12">
        <v>1</v>
      </c>
      <c r="CZ8" s="12">
        <v>2</v>
      </c>
      <c r="DA8" s="12">
        <v>3</v>
      </c>
      <c r="DB8" s="12">
        <v>4</v>
      </c>
      <c r="DC8" s="12">
        <v>5</v>
      </c>
      <c r="DD8" s="12">
        <v>6</v>
      </c>
      <c r="DE8" s="12">
        <v>7</v>
      </c>
      <c r="DF8" s="12">
        <v>8</v>
      </c>
      <c r="DG8" s="12">
        <v>9</v>
      </c>
      <c r="DH8" s="12">
        <v>10</v>
      </c>
      <c r="DI8" s="12">
        <v>11</v>
      </c>
      <c r="DJ8" s="12">
        <v>12</v>
      </c>
      <c r="DK8" s="12">
        <v>13</v>
      </c>
      <c r="DL8" s="12">
        <v>14</v>
      </c>
      <c r="DM8" s="12">
        <v>15</v>
      </c>
      <c r="DN8" s="12">
        <v>16</v>
      </c>
      <c r="DO8" s="12">
        <v>17</v>
      </c>
      <c r="DP8" s="12">
        <v>18</v>
      </c>
      <c r="DQ8" s="12">
        <v>19</v>
      </c>
      <c r="DR8" s="12">
        <v>20</v>
      </c>
      <c r="DS8" s="12">
        <v>21</v>
      </c>
      <c r="DT8" s="12">
        <v>22</v>
      </c>
      <c r="DU8" s="12">
        <v>23</v>
      </c>
      <c r="DV8" s="12">
        <v>24</v>
      </c>
      <c r="DW8" s="12">
        <v>25</v>
      </c>
      <c r="DX8" s="12">
        <v>26</v>
      </c>
      <c r="DY8" s="12">
        <v>27</v>
      </c>
      <c r="DZ8" s="12">
        <v>28</v>
      </c>
      <c r="EA8" s="12">
        <v>29</v>
      </c>
      <c r="EB8" s="12">
        <v>30</v>
      </c>
      <c r="EC8" s="12">
        <v>31</v>
      </c>
      <c r="ED8" s="12">
        <v>32</v>
      </c>
      <c r="EE8" s="12">
        <v>33</v>
      </c>
      <c r="EF8" s="12">
        <v>34</v>
      </c>
      <c r="EG8" s="12">
        <v>35</v>
      </c>
      <c r="EH8" s="12">
        <v>36</v>
      </c>
      <c r="EI8" s="12">
        <v>37</v>
      </c>
      <c r="EJ8" s="12">
        <v>38</v>
      </c>
      <c r="EK8" s="12">
        <v>39</v>
      </c>
      <c r="EL8" s="12">
        <v>40</v>
      </c>
      <c r="EM8" s="12"/>
      <c r="EN8" s="12"/>
      <c r="EO8" s="12"/>
      <c r="EP8" s="13"/>
      <c r="EQ8" s="13"/>
      <c r="ER8" s="13"/>
      <c r="ES8" s="13"/>
      <c r="ET8" s="13" t="s">
        <v>14</v>
      </c>
      <c r="EU8" s="12" t="s">
        <v>11</v>
      </c>
      <c r="EV8" s="12" t="s">
        <v>12</v>
      </c>
      <c r="EW8" s="36" t="s">
        <v>10</v>
      </c>
      <c r="EX8" s="12"/>
      <c r="EY8" s="12" t="s">
        <v>19</v>
      </c>
      <c r="EZ8" s="12" t="s">
        <v>20</v>
      </c>
      <c r="FA8" s="12"/>
      <c r="FB8" s="18"/>
      <c r="FC8" s="18" t="s">
        <v>6</v>
      </c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 t="s">
        <v>7</v>
      </c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 t="s">
        <v>8</v>
      </c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 t="s">
        <v>9</v>
      </c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32"/>
      <c r="IQ8" s="18"/>
      <c r="IR8" s="18"/>
      <c r="IS8" s="18"/>
      <c r="IT8" s="18"/>
      <c r="IU8" s="12"/>
      <c r="IV8" s="12"/>
    </row>
    <row r="9" spans="1:257" s="3" customFormat="1" ht="115.2" thickBot="1" x14ac:dyDescent="0.3">
      <c r="A9" s="74">
        <v>1</v>
      </c>
      <c r="B9" s="97">
        <v>107</v>
      </c>
      <c r="C9" s="84" t="s">
        <v>165</v>
      </c>
      <c r="D9" s="85" t="s">
        <v>159</v>
      </c>
      <c r="E9" s="57"/>
      <c r="F9" s="38">
        <v>1</v>
      </c>
      <c r="G9" s="39">
        <f>AJ9</f>
        <v>25</v>
      </c>
      <c r="H9" s="40">
        <v>1</v>
      </c>
      <c r="I9" s="39">
        <f>BG9</f>
        <v>25</v>
      </c>
      <c r="J9" s="37">
        <f>SUM(G9+I9)</f>
        <v>50</v>
      </c>
      <c r="K9" s="41">
        <f>G9+I9</f>
        <v>50</v>
      </c>
      <c r="L9" s="42"/>
      <c r="M9" s="43"/>
      <c r="N9" s="42">
        <f>IF(F9=1,25,0)</f>
        <v>25</v>
      </c>
      <c r="O9" s="42">
        <f>IF(F9=2,22,0)</f>
        <v>0</v>
      </c>
      <c r="P9" s="42">
        <f>IF(F9=3,20,0)</f>
        <v>0</v>
      </c>
      <c r="Q9" s="42">
        <f>IF(F9=4,18,0)</f>
        <v>0</v>
      </c>
      <c r="R9" s="42">
        <f>IF(F9=5,16,0)</f>
        <v>0</v>
      </c>
      <c r="S9" s="42">
        <f>IF(F9=6,15,0)</f>
        <v>0</v>
      </c>
      <c r="T9" s="42">
        <f>IF(F9=7,14,0)</f>
        <v>0</v>
      </c>
      <c r="U9" s="42">
        <f>IF(F9=8,13,0)</f>
        <v>0</v>
      </c>
      <c r="V9" s="42">
        <f>IF(F9=9,12,0)</f>
        <v>0</v>
      </c>
      <c r="W9" s="42">
        <f>IF(F9=10,11,0)</f>
        <v>0</v>
      </c>
      <c r="X9" s="42">
        <f>IF(F9=11,10,0)</f>
        <v>0</v>
      </c>
      <c r="Y9" s="42">
        <f>IF(F9=12,9,0)</f>
        <v>0</v>
      </c>
      <c r="Z9" s="42">
        <f>IF(F9=13,8,0)</f>
        <v>0</v>
      </c>
      <c r="AA9" s="42">
        <f>IF(F9=14,7,0)</f>
        <v>0</v>
      </c>
      <c r="AB9" s="42">
        <f>IF(F9=15,6,0)</f>
        <v>0</v>
      </c>
      <c r="AC9" s="42">
        <f>IF(F9=16,5,0)</f>
        <v>0</v>
      </c>
      <c r="AD9" s="42">
        <f>IF(F9=17,4,0)</f>
        <v>0</v>
      </c>
      <c r="AE9" s="42">
        <f>IF(F9=18,3,0)</f>
        <v>0</v>
      </c>
      <c r="AF9" s="42">
        <f>IF(F9=19,2,0)</f>
        <v>0</v>
      </c>
      <c r="AG9" s="42">
        <f>IF(F9=20,1,0)</f>
        <v>0</v>
      </c>
      <c r="AH9" s="42">
        <f>IF(F9&gt;20,0,0)</f>
        <v>0</v>
      </c>
      <c r="AI9" s="42">
        <f>IF(F9="сх",0,0)</f>
        <v>0</v>
      </c>
      <c r="AJ9" s="42">
        <f>SUM(N9:AH9)</f>
        <v>25</v>
      </c>
      <c r="AK9" s="42">
        <f>IF(H9=1,25,0)</f>
        <v>25</v>
      </c>
      <c r="AL9" s="42">
        <f>IF(H9=2,22,0)</f>
        <v>0</v>
      </c>
      <c r="AM9" s="42">
        <f>IF(H9=3,20,0)</f>
        <v>0</v>
      </c>
      <c r="AN9" s="42">
        <f>IF(H9=4,18,0)</f>
        <v>0</v>
      </c>
      <c r="AO9" s="42">
        <f>IF(H9=5,16,0)</f>
        <v>0</v>
      </c>
      <c r="AP9" s="42">
        <f>IF(H9=6,15,0)</f>
        <v>0</v>
      </c>
      <c r="AQ9" s="42">
        <f>IF(H9=7,14,0)</f>
        <v>0</v>
      </c>
      <c r="AR9" s="42">
        <f>IF(H9=8,13,0)</f>
        <v>0</v>
      </c>
      <c r="AS9" s="42">
        <f>IF(H9=9,12,0)</f>
        <v>0</v>
      </c>
      <c r="AT9" s="42">
        <f>IF(H9=10,11,0)</f>
        <v>0</v>
      </c>
      <c r="AU9" s="42">
        <f>IF(H9=11,10,0)</f>
        <v>0</v>
      </c>
      <c r="AV9" s="42">
        <f>IF(H9=12,9,0)</f>
        <v>0</v>
      </c>
      <c r="AW9" s="42">
        <f>IF(H9=13,8,0)</f>
        <v>0</v>
      </c>
      <c r="AX9" s="42">
        <f>IF(H9=14,7,0)</f>
        <v>0</v>
      </c>
      <c r="AY9" s="42">
        <f>IF(H9=15,6,0)</f>
        <v>0</v>
      </c>
      <c r="AZ9" s="42">
        <f>IF(H9=16,5,0)</f>
        <v>0</v>
      </c>
      <c r="BA9" s="42">
        <f>IF(H9=17,4,0)</f>
        <v>0</v>
      </c>
      <c r="BB9" s="42">
        <f>IF(H9=18,3,0)</f>
        <v>0</v>
      </c>
      <c r="BC9" s="42">
        <f>IF(H9=19,2,0)</f>
        <v>0</v>
      </c>
      <c r="BD9" s="42">
        <f>IF(H9=20,1,0)</f>
        <v>0</v>
      </c>
      <c r="BE9" s="42">
        <f>IF(H9&gt;20,0,0)</f>
        <v>0</v>
      </c>
      <c r="BF9" s="42">
        <f>IF(H9="сх",0,0)</f>
        <v>0</v>
      </c>
      <c r="BG9" s="42">
        <f>SUM(AK9:BE9)</f>
        <v>25</v>
      </c>
      <c r="BH9" s="42">
        <f>IF(F9=1,45,0)</f>
        <v>45</v>
      </c>
      <c r="BI9" s="42">
        <f>IF(F9=2,42,0)</f>
        <v>0</v>
      </c>
      <c r="BJ9" s="42">
        <f>IF(F9=3,40,0)</f>
        <v>0</v>
      </c>
      <c r="BK9" s="42">
        <f>IF(F9=4,38,0)</f>
        <v>0</v>
      </c>
      <c r="BL9" s="42">
        <f>IF(F9=5,36,0)</f>
        <v>0</v>
      </c>
      <c r="BM9" s="42">
        <f>IF(F9=6,35,0)</f>
        <v>0</v>
      </c>
      <c r="BN9" s="42">
        <f>IF(F9=7,34,0)</f>
        <v>0</v>
      </c>
      <c r="BO9" s="42">
        <f>IF(F9=8,33,0)</f>
        <v>0</v>
      </c>
      <c r="BP9" s="42">
        <f>IF(F9=9,32,0)</f>
        <v>0</v>
      </c>
      <c r="BQ9" s="42">
        <f>IF(F9=10,31,0)</f>
        <v>0</v>
      </c>
      <c r="BR9" s="42">
        <f>IF(F9=11,30,0)</f>
        <v>0</v>
      </c>
      <c r="BS9" s="42">
        <f>IF(F9=12,29,0)</f>
        <v>0</v>
      </c>
      <c r="BT9" s="42">
        <f>IF(F9=13,28,0)</f>
        <v>0</v>
      </c>
      <c r="BU9" s="42">
        <f>IF(F9=14,27,0)</f>
        <v>0</v>
      </c>
      <c r="BV9" s="42">
        <f>IF(F9=15,26,0)</f>
        <v>0</v>
      </c>
      <c r="BW9" s="42">
        <f>IF(F9=16,25,0)</f>
        <v>0</v>
      </c>
      <c r="BX9" s="42">
        <f>IF(F9=17,24,0)</f>
        <v>0</v>
      </c>
      <c r="BY9" s="42">
        <f>IF(F9=18,23,0)</f>
        <v>0</v>
      </c>
      <c r="BZ9" s="42">
        <f>IF(F9=19,22,0)</f>
        <v>0</v>
      </c>
      <c r="CA9" s="42">
        <f>IF(F9=20,21,0)</f>
        <v>0</v>
      </c>
      <c r="CB9" s="42">
        <f>IF(F9=21,20,0)</f>
        <v>0</v>
      </c>
      <c r="CC9" s="42">
        <f>IF(F9=22,19,0)</f>
        <v>0</v>
      </c>
      <c r="CD9" s="42">
        <f>IF(F9=23,18,0)</f>
        <v>0</v>
      </c>
      <c r="CE9" s="42">
        <f>IF(F9=24,17,0)</f>
        <v>0</v>
      </c>
      <c r="CF9" s="42">
        <f>IF(F9=25,16,0)</f>
        <v>0</v>
      </c>
      <c r="CG9" s="42">
        <f>IF(F9=26,15,0)</f>
        <v>0</v>
      </c>
      <c r="CH9" s="42">
        <f>IF(F9=27,14,0)</f>
        <v>0</v>
      </c>
      <c r="CI9" s="42">
        <f>IF(F9=28,13,0)</f>
        <v>0</v>
      </c>
      <c r="CJ9" s="42">
        <f>IF(F9=29,12,0)</f>
        <v>0</v>
      </c>
      <c r="CK9" s="42">
        <f>IF(F9=30,11,0)</f>
        <v>0</v>
      </c>
      <c r="CL9" s="42">
        <f>IF(F9=31,10,0)</f>
        <v>0</v>
      </c>
      <c r="CM9" s="42">
        <f>IF(F9=32,9,0)</f>
        <v>0</v>
      </c>
      <c r="CN9" s="42">
        <f>IF(F9=33,8,0)</f>
        <v>0</v>
      </c>
      <c r="CO9" s="42">
        <f>IF(F9=34,7,0)</f>
        <v>0</v>
      </c>
      <c r="CP9" s="42">
        <f>IF(F9=35,6,0)</f>
        <v>0</v>
      </c>
      <c r="CQ9" s="42">
        <f>IF(F9=36,5,0)</f>
        <v>0</v>
      </c>
      <c r="CR9" s="42">
        <f>IF(F9=37,4,0)</f>
        <v>0</v>
      </c>
      <c r="CS9" s="42">
        <f>IF(F9=38,3,0)</f>
        <v>0</v>
      </c>
      <c r="CT9" s="42">
        <f>IF(F9=39,2,0)</f>
        <v>0</v>
      </c>
      <c r="CU9" s="42">
        <f>IF(F9=40,1,0)</f>
        <v>0</v>
      </c>
      <c r="CV9" s="42">
        <f>IF(F9&gt;20,0,0)</f>
        <v>0</v>
      </c>
      <c r="CW9" s="42">
        <f>IF(F9="сх",0,0)</f>
        <v>0</v>
      </c>
      <c r="CX9" s="42">
        <f>SUM(BH9:CW9)</f>
        <v>45</v>
      </c>
      <c r="CY9" s="42">
        <f>IF(H9=1,45,0)</f>
        <v>45</v>
      </c>
      <c r="CZ9" s="42">
        <f>IF(H9=2,42,0)</f>
        <v>0</v>
      </c>
      <c r="DA9" s="42">
        <f>IF(H9=3,40,0)</f>
        <v>0</v>
      </c>
      <c r="DB9" s="42">
        <f>IF(H9=4,38,0)</f>
        <v>0</v>
      </c>
      <c r="DC9" s="42">
        <f>IF(H9=5,36,0)</f>
        <v>0</v>
      </c>
      <c r="DD9" s="42">
        <f>IF(H9=6,35,0)</f>
        <v>0</v>
      </c>
      <c r="DE9" s="42">
        <f>IF(H9=7,34,0)</f>
        <v>0</v>
      </c>
      <c r="DF9" s="42">
        <f>IF(H9=8,33,0)</f>
        <v>0</v>
      </c>
      <c r="DG9" s="42">
        <f>IF(H9=9,32,0)</f>
        <v>0</v>
      </c>
      <c r="DH9" s="42">
        <f>IF(H9=10,31,0)</f>
        <v>0</v>
      </c>
      <c r="DI9" s="42">
        <f>IF(H9=11,30,0)</f>
        <v>0</v>
      </c>
      <c r="DJ9" s="42">
        <f>IF(H9=12,29,0)</f>
        <v>0</v>
      </c>
      <c r="DK9" s="42">
        <f>IF(H9=13,28,0)</f>
        <v>0</v>
      </c>
      <c r="DL9" s="42">
        <f>IF(H9=14,27,0)</f>
        <v>0</v>
      </c>
      <c r="DM9" s="42">
        <f>IF(H9=15,26,0)</f>
        <v>0</v>
      </c>
      <c r="DN9" s="42">
        <f>IF(H9=16,25,0)</f>
        <v>0</v>
      </c>
      <c r="DO9" s="42">
        <f>IF(H9=17,24,0)</f>
        <v>0</v>
      </c>
      <c r="DP9" s="42">
        <f>IF(H9=18,23,0)</f>
        <v>0</v>
      </c>
      <c r="DQ9" s="42">
        <f>IF(H9=19,22,0)</f>
        <v>0</v>
      </c>
      <c r="DR9" s="42">
        <f>IF(H9=20,21,0)</f>
        <v>0</v>
      </c>
      <c r="DS9" s="42">
        <f>IF(H9=21,20,0)</f>
        <v>0</v>
      </c>
      <c r="DT9" s="42">
        <f>IF(H9=22,19,0)</f>
        <v>0</v>
      </c>
      <c r="DU9" s="42">
        <f>IF(H9=23,18,0)</f>
        <v>0</v>
      </c>
      <c r="DV9" s="42">
        <f>IF(H9=24,17,0)</f>
        <v>0</v>
      </c>
      <c r="DW9" s="42">
        <f>IF(H9=25,16,0)</f>
        <v>0</v>
      </c>
      <c r="DX9" s="42">
        <f>IF(H9=26,15,0)</f>
        <v>0</v>
      </c>
      <c r="DY9" s="42">
        <f>IF(H9=27,14,0)</f>
        <v>0</v>
      </c>
      <c r="DZ9" s="42">
        <f>IF(H9=28,13,0)</f>
        <v>0</v>
      </c>
      <c r="EA9" s="42">
        <f>IF(H9=29,12,0)</f>
        <v>0</v>
      </c>
      <c r="EB9" s="42">
        <f>IF(H9=30,11,0)</f>
        <v>0</v>
      </c>
      <c r="EC9" s="42">
        <f>IF(H9=31,10,0)</f>
        <v>0</v>
      </c>
      <c r="ED9" s="42">
        <f>IF(H9=32,9,0)</f>
        <v>0</v>
      </c>
      <c r="EE9" s="42">
        <f>IF(H9=33,8,0)</f>
        <v>0</v>
      </c>
      <c r="EF9" s="42">
        <f>IF(H9=34,7,0)</f>
        <v>0</v>
      </c>
      <c r="EG9" s="42">
        <f>IF(H9=35,6,0)</f>
        <v>0</v>
      </c>
      <c r="EH9" s="42">
        <f>IF(H9=36,5,0)</f>
        <v>0</v>
      </c>
      <c r="EI9" s="42">
        <f>IF(H9=37,4,0)</f>
        <v>0</v>
      </c>
      <c r="EJ9" s="42">
        <f>IF(H9=38,3,0)</f>
        <v>0</v>
      </c>
      <c r="EK9" s="42">
        <f>IF(H9=39,2,0)</f>
        <v>0</v>
      </c>
      <c r="EL9" s="42">
        <f>IF(H9=40,1,0)</f>
        <v>0</v>
      </c>
      <c r="EM9" s="42">
        <f>IF(H9&gt;20,0,0)</f>
        <v>0</v>
      </c>
      <c r="EN9" s="42">
        <f>IF(H9="сх",0,0)</f>
        <v>0</v>
      </c>
      <c r="EO9" s="42">
        <f>SUM(CY9:EN9)</f>
        <v>45</v>
      </c>
      <c r="EP9" s="42"/>
      <c r="EQ9" s="42">
        <f>IF(F9="сх","ноль",IF(F9&gt;0,F9,"Ноль"))</f>
        <v>1</v>
      </c>
      <c r="ER9" s="42">
        <f>IF(H9="сх","ноль",IF(H9&gt;0,H9,"Ноль"))</f>
        <v>1</v>
      </c>
      <c r="ES9" s="42"/>
      <c r="ET9" s="42">
        <f>MIN(EQ9,ER9)</f>
        <v>1</v>
      </c>
      <c r="EU9" s="42" t="e">
        <f>IF(J9=#REF!,IF(H9&lt;#REF!,#REF!,EY9),#REF!)</f>
        <v>#REF!</v>
      </c>
      <c r="EV9" s="42" t="e">
        <f>IF(J9=#REF!,IF(H9&lt;#REF!,0,1))</f>
        <v>#REF!</v>
      </c>
      <c r="EW9" s="42" t="e">
        <f>IF(AND(ET9&gt;=21,ET9&lt;&gt;0),ET9,IF(J9&lt;#REF!,"СТОП",EU9+EV9))</f>
        <v>#REF!</v>
      </c>
      <c r="EX9" s="42"/>
      <c r="EY9" s="42">
        <v>15</v>
      </c>
      <c r="EZ9" s="42">
        <v>16</v>
      </c>
      <c r="FA9" s="42"/>
      <c r="FB9" s="44">
        <f>IF(F9=1,25,0)</f>
        <v>25</v>
      </c>
      <c r="FC9" s="44">
        <f>IF(F9=2,22,0)</f>
        <v>0</v>
      </c>
      <c r="FD9" s="44">
        <f>IF(F9=3,20,0)</f>
        <v>0</v>
      </c>
      <c r="FE9" s="44">
        <f>IF(F9=4,18,0)</f>
        <v>0</v>
      </c>
      <c r="FF9" s="44">
        <f>IF(F9=5,16,0)</f>
        <v>0</v>
      </c>
      <c r="FG9" s="44">
        <f>IF(F9=6,15,0)</f>
        <v>0</v>
      </c>
      <c r="FH9" s="44">
        <f>IF(F9=7,14,0)</f>
        <v>0</v>
      </c>
      <c r="FI9" s="44">
        <f>IF(F9=8,13,0)</f>
        <v>0</v>
      </c>
      <c r="FJ9" s="44">
        <f>IF(F9=9,12,0)</f>
        <v>0</v>
      </c>
      <c r="FK9" s="44">
        <f>IF(F9=10,11,0)</f>
        <v>0</v>
      </c>
      <c r="FL9" s="44">
        <f>IF(F9=11,10,0)</f>
        <v>0</v>
      </c>
      <c r="FM9" s="44">
        <f>IF(F9=12,9,0)</f>
        <v>0</v>
      </c>
      <c r="FN9" s="44">
        <f>IF(F9=13,8,0)</f>
        <v>0</v>
      </c>
      <c r="FO9" s="44">
        <f>IF(F9=14,7,0)</f>
        <v>0</v>
      </c>
      <c r="FP9" s="44">
        <f>IF(F9=15,6,0)</f>
        <v>0</v>
      </c>
      <c r="FQ9" s="44">
        <f>IF(F9=16,5,0)</f>
        <v>0</v>
      </c>
      <c r="FR9" s="44">
        <f>IF(F9=17,4,0)</f>
        <v>0</v>
      </c>
      <c r="FS9" s="44">
        <f>IF(F9=18,3,0)</f>
        <v>0</v>
      </c>
      <c r="FT9" s="44">
        <f>IF(F9=19,2,0)</f>
        <v>0</v>
      </c>
      <c r="FU9" s="44">
        <f>IF(F9=20,1,0)</f>
        <v>0</v>
      </c>
      <c r="FV9" s="44">
        <f>IF(F9&gt;20,0,0)</f>
        <v>0</v>
      </c>
      <c r="FW9" s="44">
        <f>IF(F9="сх",0,0)</f>
        <v>0</v>
      </c>
      <c r="FX9" s="44">
        <f>SUM(FB9:FW9)</f>
        <v>25</v>
      </c>
      <c r="FY9" s="44">
        <f>IF(H9=1,25,0)</f>
        <v>25</v>
      </c>
      <c r="FZ9" s="44">
        <f>IF(H9=2,22,0)</f>
        <v>0</v>
      </c>
      <c r="GA9" s="44">
        <f>IF(H9=3,20,0)</f>
        <v>0</v>
      </c>
      <c r="GB9" s="44">
        <f>IF(H9=4,18,0)</f>
        <v>0</v>
      </c>
      <c r="GC9" s="44">
        <f>IF(H9=5,16,0)</f>
        <v>0</v>
      </c>
      <c r="GD9" s="44">
        <f>IF(H9=6,15,0)</f>
        <v>0</v>
      </c>
      <c r="GE9" s="44">
        <f>IF(H9=7,14,0)</f>
        <v>0</v>
      </c>
      <c r="GF9" s="44">
        <f>IF(H9=8,13,0)</f>
        <v>0</v>
      </c>
      <c r="GG9" s="44">
        <f>IF(H9=9,12,0)</f>
        <v>0</v>
      </c>
      <c r="GH9" s="44">
        <f>IF(H9=10,11,0)</f>
        <v>0</v>
      </c>
      <c r="GI9" s="44">
        <f>IF(H9=11,10,0)</f>
        <v>0</v>
      </c>
      <c r="GJ9" s="44">
        <f>IF(H9=12,9,0)</f>
        <v>0</v>
      </c>
      <c r="GK9" s="44">
        <f>IF(H9=13,8,0)</f>
        <v>0</v>
      </c>
      <c r="GL9" s="44">
        <f>IF(H9=14,7,0)</f>
        <v>0</v>
      </c>
      <c r="GM9" s="44">
        <f>IF(H9=15,6,0)</f>
        <v>0</v>
      </c>
      <c r="GN9" s="44">
        <f>IF(H9=16,5,0)</f>
        <v>0</v>
      </c>
      <c r="GO9" s="44">
        <f>IF(H9=17,4,0)</f>
        <v>0</v>
      </c>
      <c r="GP9" s="44">
        <f>IF(H9=18,3,0)</f>
        <v>0</v>
      </c>
      <c r="GQ9" s="44">
        <f>IF(H9=19,2,0)</f>
        <v>0</v>
      </c>
      <c r="GR9" s="44">
        <f>IF(H9=20,1,0)</f>
        <v>0</v>
      </c>
      <c r="GS9" s="44">
        <f>IF(H9&gt;20,0,0)</f>
        <v>0</v>
      </c>
      <c r="GT9" s="44">
        <f>IF(H9="сх",0,0)</f>
        <v>0</v>
      </c>
      <c r="GU9" s="44">
        <f>SUM(FY9:GT9)</f>
        <v>25</v>
      </c>
      <c r="GV9" s="44">
        <f>IF(F9=1,100,0)</f>
        <v>100</v>
      </c>
      <c r="GW9" s="44">
        <f>IF(F9=2,98,0)</f>
        <v>0</v>
      </c>
      <c r="GX9" s="44">
        <f>IF(F9=3,95,0)</f>
        <v>0</v>
      </c>
      <c r="GY9" s="44">
        <f>IF(F9=4,93,0)</f>
        <v>0</v>
      </c>
      <c r="GZ9" s="44">
        <f>IF(F9=5,90,0)</f>
        <v>0</v>
      </c>
      <c r="HA9" s="44">
        <f>IF(F9=6,88,0)</f>
        <v>0</v>
      </c>
      <c r="HB9" s="44">
        <f>IF(F9=7,85,0)</f>
        <v>0</v>
      </c>
      <c r="HC9" s="44">
        <f>IF(F9=8,83,0)</f>
        <v>0</v>
      </c>
      <c r="HD9" s="44">
        <f>IF(F9=9,80,0)</f>
        <v>0</v>
      </c>
      <c r="HE9" s="44">
        <f>IF(F9=10,78,0)</f>
        <v>0</v>
      </c>
      <c r="HF9" s="44">
        <f>IF(F9=11,75,0)</f>
        <v>0</v>
      </c>
      <c r="HG9" s="44">
        <f>IF(F9=12,73,0)</f>
        <v>0</v>
      </c>
      <c r="HH9" s="44">
        <f>IF(F9=13,70,0)</f>
        <v>0</v>
      </c>
      <c r="HI9" s="44">
        <f>IF(F9=14,68,0)</f>
        <v>0</v>
      </c>
      <c r="HJ9" s="44">
        <f>IF(F9=15,65,0)</f>
        <v>0</v>
      </c>
      <c r="HK9" s="44">
        <f>IF(F9=16,63,0)</f>
        <v>0</v>
      </c>
      <c r="HL9" s="44">
        <f>IF(F9=17,60,0)</f>
        <v>0</v>
      </c>
      <c r="HM9" s="44">
        <f>IF(F9=18,58,0)</f>
        <v>0</v>
      </c>
      <c r="HN9" s="44">
        <f>IF(F9=19,55,0)</f>
        <v>0</v>
      </c>
      <c r="HO9" s="44">
        <f>IF(F9=20,53,0)</f>
        <v>0</v>
      </c>
      <c r="HP9" s="44">
        <f>IF(F9&gt;20,0,0)</f>
        <v>0</v>
      </c>
      <c r="HQ9" s="44">
        <f>IF(F9="сх",0,0)</f>
        <v>0</v>
      </c>
      <c r="HR9" s="44">
        <f>SUM(GV9:HQ9)</f>
        <v>100</v>
      </c>
      <c r="HS9" s="44">
        <f>IF(H9=1,100,0)</f>
        <v>100</v>
      </c>
      <c r="HT9" s="44">
        <f>IF(H9=2,98,0)</f>
        <v>0</v>
      </c>
      <c r="HU9" s="44">
        <f>IF(H9=3,95,0)</f>
        <v>0</v>
      </c>
      <c r="HV9" s="44">
        <f>IF(H9=4,93,0)</f>
        <v>0</v>
      </c>
      <c r="HW9" s="44">
        <f>IF(H9=5,90,0)</f>
        <v>0</v>
      </c>
      <c r="HX9" s="44">
        <f>IF(H9=6,88,0)</f>
        <v>0</v>
      </c>
      <c r="HY9" s="44">
        <f>IF(H9=7,85,0)</f>
        <v>0</v>
      </c>
      <c r="HZ9" s="44">
        <f>IF(H9=8,83,0)</f>
        <v>0</v>
      </c>
      <c r="IA9" s="44">
        <f>IF(H9=9,80,0)</f>
        <v>0</v>
      </c>
      <c r="IB9" s="44">
        <f>IF(H9=10,78,0)</f>
        <v>0</v>
      </c>
      <c r="IC9" s="44">
        <f>IF(H9=11,75,0)</f>
        <v>0</v>
      </c>
      <c r="ID9" s="44">
        <f>IF(H9=12,73,0)</f>
        <v>0</v>
      </c>
      <c r="IE9" s="44">
        <f>IF(H9=13,70,0)</f>
        <v>0</v>
      </c>
      <c r="IF9" s="44">
        <f>IF(H9=14,68,0)</f>
        <v>0</v>
      </c>
      <c r="IG9" s="44">
        <f>IF(H9=15,65,0)</f>
        <v>0</v>
      </c>
      <c r="IH9" s="44">
        <f>IF(H9=16,63,0)</f>
        <v>0</v>
      </c>
      <c r="II9" s="44">
        <f>IF(H9=17,60,0)</f>
        <v>0</v>
      </c>
      <c r="IJ9" s="44">
        <f>IF(H9=18,58,0)</f>
        <v>0</v>
      </c>
      <c r="IK9" s="44">
        <f>IF(H9=19,55,0)</f>
        <v>0</v>
      </c>
      <c r="IL9" s="44">
        <f>IF(H9=20,53,0)</f>
        <v>0</v>
      </c>
      <c r="IM9" s="44">
        <f>IF(H9&gt;20,0,0)</f>
        <v>0</v>
      </c>
      <c r="IN9" s="44">
        <f>IF(H9="сх",0,0)</f>
        <v>0</v>
      </c>
      <c r="IO9" s="44">
        <f>SUM(HS9:IN9)</f>
        <v>100</v>
      </c>
      <c r="IP9" s="42"/>
      <c r="IQ9" s="42"/>
      <c r="IR9" s="42"/>
      <c r="IS9" s="42"/>
      <c r="IT9" s="42"/>
      <c r="IU9" s="42"/>
      <c r="IV9" s="70"/>
      <c r="IW9" s="71"/>
    </row>
    <row r="10" spans="1:257" s="3" customFormat="1" ht="115.2" thickBot="1" x14ac:dyDescent="2">
      <c r="A10" s="59">
        <v>2</v>
      </c>
      <c r="B10" s="98">
        <v>504</v>
      </c>
      <c r="C10" s="73" t="s">
        <v>174</v>
      </c>
      <c r="D10" s="73" t="s">
        <v>175</v>
      </c>
      <c r="E10" s="58"/>
      <c r="F10" s="46">
        <v>2</v>
      </c>
      <c r="G10" s="39">
        <f>AJ10</f>
        <v>22</v>
      </c>
      <c r="H10" s="47">
        <v>2</v>
      </c>
      <c r="I10" s="39">
        <f>BG10</f>
        <v>22</v>
      </c>
      <c r="J10" s="45">
        <f>SUM(G10+I10)</f>
        <v>44</v>
      </c>
      <c r="K10" s="41">
        <f>G10+I10</f>
        <v>44</v>
      </c>
      <c r="L10" s="42"/>
      <c r="M10" s="43"/>
      <c r="N10" s="42">
        <f>IF(F10=1,25,0)</f>
        <v>0</v>
      </c>
      <c r="O10" s="42">
        <f>IF(F10=2,22,0)</f>
        <v>22</v>
      </c>
      <c r="P10" s="42">
        <f>IF(F10=3,20,0)</f>
        <v>0</v>
      </c>
      <c r="Q10" s="42">
        <f>IF(F10=4,18,0)</f>
        <v>0</v>
      </c>
      <c r="R10" s="42">
        <f>IF(F10=5,16,0)</f>
        <v>0</v>
      </c>
      <c r="S10" s="42">
        <f>IF(F10=6,15,0)</f>
        <v>0</v>
      </c>
      <c r="T10" s="42">
        <f>IF(F10=7,14,0)</f>
        <v>0</v>
      </c>
      <c r="U10" s="42">
        <f>IF(F10=8,13,0)</f>
        <v>0</v>
      </c>
      <c r="V10" s="42">
        <f>IF(F10=9,12,0)</f>
        <v>0</v>
      </c>
      <c r="W10" s="42">
        <f>IF(F10=10,11,0)</f>
        <v>0</v>
      </c>
      <c r="X10" s="42">
        <f>IF(F10=11,10,0)</f>
        <v>0</v>
      </c>
      <c r="Y10" s="42">
        <f>IF(F10=12,9,0)</f>
        <v>0</v>
      </c>
      <c r="Z10" s="42">
        <f>IF(F10=13,8,0)</f>
        <v>0</v>
      </c>
      <c r="AA10" s="42">
        <f>IF(F10=14,7,0)</f>
        <v>0</v>
      </c>
      <c r="AB10" s="42">
        <f>IF(F10=15,6,0)</f>
        <v>0</v>
      </c>
      <c r="AC10" s="42">
        <f>IF(F10=16,5,0)</f>
        <v>0</v>
      </c>
      <c r="AD10" s="42">
        <f>IF(F10=17,4,0)</f>
        <v>0</v>
      </c>
      <c r="AE10" s="42">
        <f>IF(F10=18,3,0)</f>
        <v>0</v>
      </c>
      <c r="AF10" s="42">
        <f>IF(F10=19,2,0)</f>
        <v>0</v>
      </c>
      <c r="AG10" s="42">
        <f>IF(F10=20,1,0)</f>
        <v>0</v>
      </c>
      <c r="AH10" s="42">
        <f>IF(F10&gt;20,0,0)</f>
        <v>0</v>
      </c>
      <c r="AI10" s="42">
        <f>IF(F10="сх",0,0)</f>
        <v>0</v>
      </c>
      <c r="AJ10" s="42">
        <f>SUM(N10:AH10)</f>
        <v>22</v>
      </c>
      <c r="AK10" s="42">
        <f>IF(H10=1,25,0)</f>
        <v>0</v>
      </c>
      <c r="AL10" s="42">
        <f>IF(H10=2,22,0)</f>
        <v>22</v>
      </c>
      <c r="AM10" s="42">
        <f>IF(H10=3,20,0)</f>
        <v>0</v>
      </c>
      <c r="AN10" s="42">
        <f>IF(H10=4,18,0)</f>
        <v>0</v>
      </c>
      <c r="AO10" s="42">
        <f>IF(H10=5,16,0)</f>
        <v>0</v>
      </c>
      <c r="AP10" s="42">
        <f>IF(H10=6,15,0)</f>
        <v>0</v>
      </c>
      <c r="AQ10" s="42">
        <f>IF(H10=7,14,0)</f>
        <v>0</v>
      </c>
      <c r="AR10" s="42">
        <f>IF(H10=8,13,0)</f>
        <v>0</v>
      </c>
      <c r="AS10" s="42">
        <f>IF(H10=9,12,0)</f>
        <v>0</v>
      </c>
      <c r="AT10" s="42">
        <f>IF(H10=10,11,0)</f>
        <v>0</v>
      </c>
      <c r="AU10" s="42">
        <f>IF(H10=11,10,0)</f>
        <v>0</v>
      </c>
      <c r="AV10" s="42">
        <f>IF(H10=12,9,0)</f>
        <v>0</v>
      </c>
      <c r="AW10" s="42">
        <f>IF(H10=13,8,0)</f>
        <v>0</v>
      </c>
      <c r="AX10" s="42">
        <f>IF(H10=14,7,0)</f>
        <v>0</v>
      </c>
      <c r="AY10" s="42">
        <f>IF(H10=15,6,0)</f>
        <v>0</v>
      </c>
      <c r="AZ10" s="42">
        <f>IF(H10=16,5,0)</f>
        <v>0</v>
      </c>
      <c r="BA10" s="42">
        <f>IF(H10=17,4,0)</f>
        <v>0</v>
      </c>
      <c r="BB10" s="42">
        <f>IF(H10=18,3,0)</f>
        <v>0</v>
      </c>
      <c r="BC10" s="42">
        <f>IF(H10=19,2,0)</f>
        <v>0</v>
      </c>
      <c r="BD10" s="42">
        <f>IF(H10=20,1,0)</f>
        <v>0</v>
      </c>
      <c r="BE10" s="42">
        <f>IF(H10&gt;20,0,0)</f>
        <v>0</v>
      </c>
      <c r="BF10" s="42">
        <f>IF(H10="сх",0,0)</f>
        <v>0</v>
      </c>
      <c r="BG10" s="42">
        <f>SUM(AK10:BE10)</f>
        <v>22</v>
      </c>
      <c r="BH10" s="42">
        <f>IF(F10=1,45,0)</f>
        <v>0</v>
      </c>
      <c r="BI10" s="42">
        <f>IF(F10=2,42,0)</f>
        <v>42</v>
      </c>
      <c r="BJ10" s="42">
        <f>IF(F10=3,40,0)</f>
        <v>0</v>
      </c>
      <c r="BK10" s="42">
        <f>IF(F10=4,38,0)</f>
        <v>0</v>
      </c>
      <c r="BL10" s="42">
        <f>IF(F10=5,36,0)</f>
        <v>0</v>
      </c>
      <c r="BM10" s="42">
        <f>IF(F10=6,35,0)</f>
        <v>0</v>
      </c>
      <c r="BN10" s="42">
        <f>IF(F10=7,34,0)</f>
        <v>0</v>
      </c>
      <c r="BO10" s="42">
        <f>IF(F10=8,33,0)</f>
        <v>0</v>
      </c>
      <c r="BP10" s="42">
        <f>IF(F10=9,32,0)</f>
        <v>0</v>
      </c>
      <c r="BQ10" s="42">
        <f>IF(F10=10,31,0)</f>
        <v>0</v>
      </c>
      <c r="BR10" s="42">
        <f>IF(F10=11,30,0)</f>
        <v>0</v>
      </c>
      <c r="BS10" s="42">
        <f>IF(F10=12,29,0)</f>
        <v>0</v>
      </c>
      <c r="BT10" s="42">
        <f>IF(F10=13,28,0)</f>
        <v>0</v>
      </c>
      <c r="BU10" s="42">
        <f>IF(F10=14,27,0)</f>
        <v>0</v>
      </c>
      <c r="BV10" s="42">
        <f>IF(F10=15,26,0)</f>
        <v>0</v>
      </c>
      <c r="BW10" s="42">
        <f>IF(F10=16,25,0)</f>
        <v>0</v>
      </c>
      <c r="BX10" s="42">
        <f>IF(F10=17,24,0)</f>
        <v>0</v>
      </c>
      <c r="BY10" s="42">
        <f>IF(F10=18,23,0)</f>
        <v>0</v>
      </c>
      <c r="BZ10" s="42">
        <f>IF(F10=19,22,0)</f>
        <v>0</v>
      </c>
      <c r="CA10" s="42">
        <f>IF(F10=20,21,0)</f>
        <v>0</v>
      </c>
      <c r="CB10" s="42">
        <f>IF(F10=21,20,0)</f>
        <v>0</v>
      </c>
      <c r="CC10" s="42">
        <f>IF(F10=22,19,0)</f>
        <v>0</v>
      </c>
      <c r="CD10" s="42">
        <f>IF(F10=23,18,0)</f>
        <v>0</v>
      </c>
      <c r="CE10" s="42">
        <f>IF(F10=24,17,0)</f>
        <v>0</v>
      </c>
      <c r="CF10" s="42">
        <f>IF(F10=25,16,0)</f>
        <v>0</v>
      </c>
      <c r="CG10" s="42">
        <f>IF(F10=26,15,0)</f>
        <v>0</v>
      </c>
      <c r="CH10" s="42">
        <f>IF(F10=27,14,0)</f>
        <v>0</v>
      </c>
      <c r="CI10" s="42">
        <f>IF(F10=28,13,0)</f>
        <v>0</v>
      </c>
      <c r="CJ10" s="42">
        <f>IF(F10=29,12,0)</f>
        <v>0</v>
      </c>
      <c r="CK10" s="42">
        <f>IF(F10=30,11,0)</f>
        <v>0</v>
      </c>
      <c r="CL10" s="42">
        <f>IF(F10=31,10,0)</f>
        <v>0</v>
      </c>
      <c r="CM10" s="42">
        <f>IF(F10=32,9,0)</f>
        <v>0</v>
      </c>
      <c r="CN10" s="42">
        <f>IF(F10=33,8,0)</f>
        <v>0</v>
      </c>
      <c r="CO10" s="42">
        <f>IF(F10=34,7,0)</f>
        <v>0</v>
      </c>
      <c r="CP10" s="42">
        <f>IF(F10=35,6,0)</f>
        <v>0</v>
      </c>
      <c r="CQ10" s="42">
        <f>IF(F10=36,5,0)</f>
        <v>0</v>
      </c>
      <c r="CR10" s="42">
        <f>IF(F10=37,4,0)</f>
        <v>0</v>
      </c>
      <c r="CS10" s="42">
        <f>IF(F10=38,3,0)</f>
        <v>0</v>
      </c>
      <c r="CT10" s="42">
        <f>IF(F10=39,2,0)</f>
        <v>0</v>
      </c>
      <c r="CU10" s="42">
        <f>IF(F10=40,1,0)</f>
        <v>0</v>
      </c>
      <c r="CV10" s="42">
        <f>IF(F10&gt;20,0,0)</f>
        <v>0</v>
      </c>
      <c r="CW10" s="42">
        <f>IF(F10="сх",0,0)</f>
        <v>0</v>
      </c>
      <c r="CX10" s="42">
        <f>SUM(BH10:CW10)</f>
        <v>42</v>
      </c>
      <c r="CY10" s="42">
        <f>IF(H10=1,45,0)</f>
        <v>0</v>
      </c>
      <c r="CZ10" s="42">
        <f>IF(H10=2,42,0)</f>
        <v>42</v>
      </c>
      <c r="DA10" s="42">
        <f>IF(H10=3,40,0)</f>
        <v>0</v>
      </c>
      <c r="DB10" s="42">
        <f>IF(H10=4,38,0)</f>
        <v>0</v>
      </c>
      <c r="DC10" s="42">
        <f>IF(H10=5,36,0)</f>
        <v>0</v>
      </c>
      <c r="DD10" s="42">
        <f>IF(H10=6,35,0)</f>
        <v>0</v>
      </c>
      <c r="DE10" s="42">
        <f>IF(H10=7,34,0)</f>
        <v>0</v>
      </c>
      <c r="DF10" s="42">
        <f>IF(H10=8,33,0)</f>
        <v>0</v>
      </c>
      <c r="DG10" s="42">
        <f>IF(H10=9,32,0)</f>
        <v>0</v>
      </c>
      <c r="DH10" s="42">
        <f>IF(H10=10,31,0)</f>
        <v>0</v>
      </c>
      <c r="DI10" s="42">
        <f>IF(H10=11,30,0)</f>
        <v>0</v>
      </c>
      <c r="DJ10" s="42">
        <f>IF(H10=12,29,0)</f>
        <v>0</v>
      </c>
      <c r="DK10" s="42">
        <f>IF(H10=13,28,0)</f>
        <v>0</v>
      </c>
      <c r="DL10" s="42">
        <f>IF(H10=14,27,0)</f>
        <v>0</v>
      </c>
      <c r="DM10" s="42">
        <f>IF(H10=15,26,0)</f>
        <v>0</v>
      </c>
      <c r="DN10" s="42">
        <f>IF(H10=16,25,0)</f>
        <v>0</v>
      </c>
      <c r="DO10" s="42">
        <f>IF(H10=17,24,0)</f>
        <v>0</v>
      </c>
      <c r="DP10" s="42">
        <f>IF(H10=18,23,0)</f>
        <v>0</v>
      </c>
      <c r="DQ10" s="42">
        <f>IF(H10=19,22,0)</f>
        <v>0</v>
      </c>
      <c r="DR10" s="42">
        <f>IF(H10=20,21,0)</f>
        <v>0</v>
      </c>
      <c r="DS10" s="42">
        <f>IF(H10=21,20,0)</f>
        <v>0</v>
      </c>
      <c r="DT10" s="42">
        <f>IF(H10=22,19,0)</f>
        <v>0</v>
      </c>
      <c r="DU10" s="42">
        <f>IF(H10=23,18,0)</f>
        <v>0</v>
      </c>
      <c r="DV10" s="42">
        <f>IF(H10=24,17,0)</f>
        <v>0</v>
      </c>
      <c r="DW10" s="42">
        <f>IF(H10=25,16,0)</f>
        <v>0</v>
      </c>
      <c r="DX10" s="42">
        <f>IF(H10=26,15,0)</f>
        <v>0</v>
      </c>
      <c r="DY10" s="42">
        <f>IF(H10=27,14,0)</f>
        <v>0</v>
      </c>
      <c r="DZ10" s="42">
        <f>IF(H10=28,13,0)</f>
        <v>0</v>
      </c>
      <c r="EA10" s="42">
        <f>IF(H10=29,12,0)</f>
        <v>0</v>
      </c>
      <c r="EB10" s="42">
        <f>IF(H10=30,11,0)</f>
        <v>0</v>
      </c>
      <c r="EC10" s="42">
        <f>IF(H10=31,10,0)</f>
        <v>0</v>
      </c>
      <c r="ED10" s="42">
        <f>IF(H10=32,9,0)</f>
        <v>0</v>
      </c>
      <c r="EE10" s="42">
        <f>IF(H10=33,8,0)</f>
        <v>0</v>
      </c>
      <c r="EF10" s="42">
        <f>IF(H10=34,7,0)</f>
        <v>0</v>
      </c>
      <c r="EG10" s="42">
        <f>IF(H10=35,6,0)</f>
        <v>0</v>
      </c>
      <c r="EH10" s="42">
        <f>IF(H10=36,5,0)</f>
        <v>0</v>
      </c>
      <c r="EI10" s="42">
        <f>IF(H10=37,4,0)</f>
        <v>0</v>
      </c>
      <c r="EJ10" s="42">
        <f>IF(H10=38,3,0)</f>
        <v>0</v>
      </c>
      <c r="EK10" s="42">
        <f>IF(H10=39,2,0)</f>
        <v>0</v>
      </c>
      <c r="EL10" s="42">
        <f>IF(H10=40,1,0)</f>
        <v>0</v>
      </c>
      <c r="EM10" s="42">
        <f>IF(H10&gt;20,0,0)</f>
        <v>0</v>
      </c>
      <c r="EN10" s="42">
        <f>IF(H10="сх",0,0)</f>
        <v>0</v>
      </c>
      <c r="EO10" s="42">
        <f>SUM(CY10:EN10)</f>
        <v>42</v>
      </c>
      <c r="EP10" s="42"/>
      <c r="EQ10" s="42">
        <f>IF(F10="сх","ноль",IF(F10&gt;0,F10,"Ноль"))</f>
        <v>2</v>
      </c>
      <c r="ER10" s="42">
        <f>IF(H10="сх","ноль",IF(H10&gt;0,H10,"Ноль"))</f>
        <v>2</v>
      </c>
      <c r="ES10" s="42"/>
      <c r="ET10" s="42">
        <f>MIN(EQ10,ER10)</f>
        <v>2</v>
      </c>
      <c r="EU10" s="42" t="e">
        <f>IF(J10=#REF!,IF(H10&lt;#REF!,#REF!,EY10),#REF!)</f>
        <v>#REF!</v>
      </c>
      <c r="EV10" s="42" t="e">
        <f>IF(J10=#REF!,IF(H10&lt;#REF!,0,1))</f>
        <v>#REF!</v>
      </c>
      <c r="EW10" s="42" t="e">
        <f>IF(AND(ET10&gt;=21,ET10&lt;&gt;0),ET10,IF(J10&lt;#REF!,"СТОП",EU10+EV10))</f>
        <v>#REF!</v>
      </c>
      <c r="EX10" s="42"/>
      <c r="EY10" s="42">
        <v>15</v>
      </c>
      <c r="EZ10" s="42">
        <v>16</v>
      </c>
      <c r="FA10" s="42"/>
      <c r="FB10" s="44">
        <f>IF(F10=1,25,0)</f>
        <v>0</v>
      </c>
      <c r="FC10" s="44">
        <f>IF(F10=2,22,0)</f>
        <v>22</v>
      </c>
      <c r="FD10" s="44">
        <f>IF(F10=3,20,0)</f>
        <v>0</v>
      </c>
      <c r="FE10" s="44">
        <f>IF(F10=4,18,0)</f>
        <v>0</v>
      </c>
      <c r="FF10" s="44">
        <f>IF(F10=5,16,0)</f>
        <v>0</v>
      </c>
      <c r="FG10" s="44">
        <f>IF(F10=6,15,0)</f>
        <v>0</v>
      </c>
      <c r="FH10" s="44">
        <f>IF(F10=7,14,0)</f>
        <v>0</v>
      </c>
      <c r="FI10" s="44">
        <f>IF(F10=8,13,0)</f>
        <v>0</v>
      </c>
      <c r="FJ10" s="44">
        <f>IF(F10=9,12,0)</f>
        <v>0</v>
      </c>
      <c r="FK10" s="44">
        <f>IF(F10=10,11,0)</f>
        <v>0</v>
      </c>
      <c r="FL10" s="44">
        <f>IF(F10=11,10,0)</f>
        <v>0</v>
      </c>
      <c r="FM10" s="44">
        <f>IF(F10=12,9,0)</f>
        <v>0</v>
      </c>
      <c r="FN10" s="44">
        <f>IF(F10=13,8,0)</f>
        <v>0</v>
      </c>
      <c r="FO10" s="44">
        <f>IF(F10=14,7,0)</f>
        <v>0</v>
      </c>
      <c r="FP10" s="44">
        <f>IF(F10=15,6,0)</f>
        <v>0</v>
      </c>
      <c r="FQ10" s="44">
        <f>IF(F10=16,5,0)</f>
        <v>0</v>
      </c>
      <c r="FR10" s="44">
        <f>IF(F10=17,4,0)</f>
        <v>0</v>
      </c>
      <c r="FS10" s="44">
        <f>IF(F10=18,3,0)</f>
        <v>0</v>
      </c>
      <c r="FT10" s="44">
        <f>IF(F10=19,2,0)</f>
        <v>0</v>
      </c>
      <c r="FU10" s="44">
        <f>IF(F10=20,1,0)</f>
        <v>0</v>
      </c>
      <c r="FV10" s="44">
        <f>IF(F10&gt;20,0,0)</f>
        <v>0</v>
      </c>
      <c r="FW10" s="44">
        <f>IF(F10="сх",0,0)</f>
        <v>0</v>
      </c>
      <c r="FX10" s="44">
        <f>SUM(FB10:FW10)</f>
        <v>22</v>
      </c>
      <c r="FY10" s="44">
        <f>IF(H10=1,25,0)</f>
        <v>0</v>
      </c>
      <c r="FZ10" s="44">
        <f>IF(H10=2,22,0)</f>
        <v>22</v>
      </c>
      <c r="GA10" s="44">
        <f>IF(H10=3,20,0)</f>
        <v>0</v>
      </c>
      <c r="GB10" s="44">
        <f>IF(H10=4,18,0)</f>
        <v>0</v>
      </c>
      <c r="GC10" s="44">
        <f>IF(H10=5,16,0)</f>
        <v>0</v>
      </c>
      <c r="GD10" s="44">
        <f>IF(H10=6,15,0)</f>
        <v>0</v>
      </c>
      <c r="GE10" s="44">
        <f>IF(H10=7,14,0)</f>
        <v>0</v>
      </c>
      <c r="GF10" s="44">
        <f>IF(H10=8,13,0)</f>
        <v>0</v>
      </c>
      <c r="GG10" s="44">
        <f>IF(H10=9,12,0)</f>
        <v>0</v>
      </c>
      <c r="GH10" s="44">
        <f>IF(H10=10,11,0)</f>
        <v>0</v>
      </c>
      <c r="GI10" s="44">
        <f>IF(H10=11,10,0)</f>
        <v>0</v>
      </c>
      <c r="GJ10" s="44">
        <f>IF(H10=12,9,0)</f>
        <v>0</v>
      </c>
      <c r="GK10" s="44">
        <f>IF(H10=13,8,0)</f>
        <v>0</v>
      </c>
      <c r="GL10" s="44">
        <f>IF(H10=14,7,0)</f>
        <v>0</v>
      </c>
      <c r="GM10" s="44">
        <f>IF(H10=15,6,0)</f>
        <v>0</v>
      </c>
      <c r="GN10" s="44">
        <f>IF(H10=16,5,0)</f>
        <v>0</v>
      </c>
      <c r="GO10" s="44">
        <f>IF(H10=17,4,0)</f>
        <v>0</v>
      </c>
      <c r="GP10" s="44">
        <f>IF(H10=18,3,0)</f>
        <v>0</v>
      </c>
      <c r="GQ10" s="44">
        <f>IF(H10=19,2,0)</f>
        <v>0</v>
      </c>
      <c r="GR10" s="44">
        <f>IF(H10=20,1,0)</f>
        <v>0</v>
      </c>
      <c r="GS10" s="44">
        <f>IF(H10&gt;20,0,0)</f>
        <v>0</v>
      </c>
      <c r="GT10" s="44">
        <f>IF(H10="сх",0,0)</f>
        <v>0</v>
      </c>
      <c r="GU10" s="44">
        <f>SUM(FY10:GT10)</f>
        <v>22</v>
      </c>
      <c r="GV10" s="44">
        <f>IF(F10=1,100,0)</f>
        <v>0</v>
      </c>
      <c r="GW10" s="44">
        <f>IF(F10=2,98,0)</f>
        <v>98</v>
      </c>
      <c r="GX10" s="44">
        <f>IF(F10=3,95,0)</f>
        <v>0</v>
      </c>
      <c r="GY10" s="44">
        <f>IF(F10=4,93,0)</f>
        <v>0</v>
      </c>
      <c r="GZ10" s="44">
        <f>IF(F10=5,90,0)</f>
        <v>0</v>
      </c>
      <c r="HA10" s="44">
        <f>IF(F10=6,88,0)</f>
        <v>0</v>
      </c>
      <c r="HB10" s="44">
        <f>IF(F10=7,85,0)</f>
        <v>0</v>
      </c>
      <c r="HC10" s="44">
        <f>IF(F10=8,83,0)</f>
        <v>0</v>
      </c>
      <c r="HD10" s="44">
        <f>IF(F10=9,80,0)</f>
        <v>0</v>
      </c>
      <c r="HE10" s="44">
        <f>IF(F10=10,78,0)</f>
        <v>0</v>
      </c>
      <c r="HF10" s="44">
        <f>IF(F10=11,75,0)</f>
        <v>0</v>
      </c>
      <c r="HG10" s="44">
        <f>IF(F10=12,73,0)</f>
        <v>0</v>
      </c>
      <c r="HH10" s="44">
        <f>IF(F10=13,70,0)</f>
        <v>0</v>
      </c>
      <c r="HI10" s="44">
        <f>IF(F10=14,68,0)</f>
        <v>0</v>
      </c>
      <c r="HJ10" s="44">
        <f>IF(F10=15,65,0)</f>
        <v>0</v>
      </c>
      <c r="HK10" s="44">
        <f>IF(F10=16,63,0)</f>
        <v>0</v>
      </c>
      <c r="HL10" s="44">
        <f>IF(F10=17,60,0)</f>
        <v>0</v>
      </c>
      <c r="HM10" s="44">
        <f>IF(F10=18,58,0)</f>
        <v>0</v>
      </c>
      <c r="HN10" s="44">
        <f>IF(F10=19,55,0)</f>
        <v>0</v>
      </c>
      <c r="HO10" s="44">
        <f>IF(F10=20,53,0)</f>
        <v>0</v>
      </c>
      <c r="HP10" s="44">
        <f>IF(F10&gt;20,0,0)</f>
        <v>0</v>
      </c>
      <c r="HQ10" s="44">
        <f>IF(F10="сх",0,0)</f>
        <v>0</v>
      </c>
      <c r="HR10" s="44">
        <f>SUM(GV10:HQ10)</f>
        <v>98</v>
      </c>
      <c r="HS10" s="44">
        <f>IF(H10=1,100,0)</f>
        <v>0</v>
      </c>
      <c r="HT10" s="44">
        <f>IF(H10=2,98,0)</f>
        <v>98</v>
      </c>
      <c r="HU10" s="44">
        <f>IF(H10=3,95,0)</f>
        <v>0</v>
      </c>
      <c r="HV10" s="44">
        <f>IF(H10=4,93,0)</f>
        <v>0</v>
      </c>
      <c r="HW10" s="44">
        <f>IF(H10=5,90,0)</f>
        <v>0</v>
      </c>
      <c r="HX10" s="44">
        <f>IF(H10=6,88,0)</f>
        <v>0</v>
      </c>
      <c r="HY10" s="44">
        <f>IF(H10=7,85,0)</f>
        <v>0</v>
      </c>
      <c r="HZ10" s="44">
        <f>IF(H10=8,83,0)</f>
        <v>0</v>
      </c>
      <c r="IA10" s="44">
        <f>IF(H10=9,80,0)</f>
        <v>0</v>
      </c>
      <c r="IB10" s="44">
        <f>IF(H10=10,78,0)</f>
        <v>0</v>
      </c>
      <c r="IC10" s="44">
        <f>IF(H10=11,75,0)</f>
        <v>0</v>
      </c>
      <c r="ID10" s="44">
        <f>IF(H10=12,73,0)</f>
        <v>0</v>
      </c>
      <c r="IE10" s="44">
        <f>IF(H10=13,70,0)</f>
        <v>0</v>
      </c>
      <c r="IF10" s="44">
        <f>IF(H10=14,68,0)</f>
        <v>0</v>
      </c>
      <c r="IG10" s="44">
        <f>IF(H10=15,65,0)</f>
        <v>0</v>
      </c>
      <c r="IH10" s="44">
        <f>IF(H10=16,63,0)</f>
        <v>0</v>
      </c>
      <c r="II10" s="44">
        <f>IF(H10=17,60,0)</f>
        <v>0</v>
      </c>
      <c r="IJ10" s="44">
        <f>IF(H10=18,58,0)</f>
        <v>0</v>
      </c>
      <c r="IK10" s="44">
        <f>IF(H10=19,55,0)</f>
        <v>0</v>
      </c>
      <c r="IL10" s="44">
        <f>IF(H10=20,53,0)</f>
        <v>0</v>
      </c>
      <c r="IM10" s="44">
        <f>IF(H10&gt;20,0,0)</f>
        <v>0</v>
      </c>
      <c r="IN10" s="44">
        <f>IF(H10="сх",0,0)</f>
        <v>0</v>
      </c>
      <c r="IO10" s="44">
        <f>SUM(HS10:IN10)</f>
        <v>98</v>
      </c>
      <c r="IP10" s="42"/>
      <c r="IQ10" s="42"/>
      <c r="IR10" s="42"/>
      <c r="IS10" s="42"/>
      <c r="IT10" s="42"/>
      <c r="IU10" s="42"/>
      <c r="IV10" s="70"/>
      <c r="IW10" s="71"/>
    </row>
    <row r="11" spans="1:257" s="3" customFormat="1" ht="115.2" thickBot="1" x14ac:dyDescent="2">
      <c r="A11" s="59">
        <v>3</v>
      </c>
      <c r="B11" s="98">
        <v>97</v>
      </c>
      <c r="C11" s="75" t="s">
        <v>163</v>
      </c>
      <c r="D11" s="75" t="s">
        <v>161</v>
      </c>
      <c r="E11" s="60"/>
      <c r="F11" s="46">
        <v>4</v>
      </c>
      <c r="G11" s="39">
        <f>AJ11</f>
        <v>18</v>
      </c>
      <c r="H11" s="47">
        <v>3</v>
      </c>
      <c r="I11" s="39">
        <f>BG11</f>
        <v>20</v>
      </c>
      <c r="J11" s="45">
        <f>SUM(G11+I11)</f>
        <v>38</v>
      </c>
      <c r="K11" s="41">
        <f>G11+I11</f>
        <v>38</v>
      </c>
      <c r="L11" s="42"/>
      <c r="M11" s="43"/>
      <c r="N11" s="42">
        <f>IF(F11=1,25,0)</f>
        <v>0</v>
      </c>
      <c r="O11" s="42">
        <f>IF(F11=2,22,0)</f>
        <v>0</v>
      </c>
      <c r="P11" s="42">
        <f>IF(F11=3,20,0)</f>
        <v>0</v>
      </c>
      <c r="Q11" s="42">
        <f>IF(F11=4,18,0)</f>
        <v>18</v>
      </c>
      <c r="R11" s="42">
        <f>IF(F11=5,16,0)</f>
        <v>0</v>
      </c>
      <c r="S11" s="42">
        <f>IF(F11=6,15,0)</f>
        <v>0</v>
      </c>
      <c r="T11" s="42">
        <f>IF(F11=7,14,0)</f>
        <v>0</v>
      </c>
      <c r="U11" s="42">
        <f>IF(F11=8,13,0)</f>
        <v>0</v>
      </c>
      <c r="V11" s="42">
        <f>IF(F11=9,12,0)</f>
        <v>0</v>
      </c>
      <c r="W11" s="42">
        <f>IF(F11=10,11,0)</f>
        <v>0</v>
      </c>
      <c r="X11" s="42">
        <f>IF(F11=11,10,0)</f>
        <v>0</v>
      </c>
      <c r="Y11" s="42">
        <f>IF(F11=12,9,0)</f>
        <v>0</v>
      </c>
      <c r="Z11" s="42">
        <f>IF(F11=13,8,0)</f>
        <v>0</v>
      </c>
      <c r="AA11" s="42">
        <f>IF(F11=14,7,0)</f>
        <v>0</v>
      </c>
      <c r="AB11" s="42">
        <f>IF(F11=15,6,0)</f>
        <v>0</v>
      </c>
      <c r="AC11" s="42">
        <f>IF(F11=16,5,0)</f>
        <v>0</v>
      </c>
      <c r="AD11" s="42">
        <f>IF(F11=17,4,0)</f>
        <v>0</v>
      </c>
      <c r="AE11" s="42">
        <f>IF(F11=18,3,0)</f>
        <v>0</v>
      </c>
      <c r="AF11" s="42">
        <f>IF(F11=19,2,0)</f>
        <v>0</v>
      </c>
      <c r="AG11" s="42">
        <f>IF(F11=20,1,0)</f>
        <v>0</v>
      </c>
      <c r="AH11" s="42">
        <f>IF(F11&gt;20,0,0)</f>
        <v>0</v>
      </c>
      <c r="AI11" s="42">
        <f>IF(F11="сх",0,0)</f>
        <v>0</v>
      </c>
      <c r="AJ11" s="42">
        <f>SUM(N11:AH11)</f>
        <v>18</v>
      </c>
      <c r="AK11" s="42">
        <f>IF(H11=1,25,0)</f>
        <v>0</v>
      </c>
      <c r="AL11" s="42">
        <f>IF(H11=2,22,0)</f>
        <v>0</v>
      </c>
      <c r="AM11" s="42">
        <f>IF(H11=3,20,0)</f>
        <v>20</v>
      </c>
      <c r="AN11" s="42">
        <f>IF(H11=4,18,0)</f>
        <v>0</v>
      </c>
      <c r="AO11" s="42">
        <f>IF(H11=5,16,0)</f>
        <v>0</v>
      </c>
      <c r="AP11" s="42">
        <f>IF(H11=6,15,0)</f>
        <v>0</v>
      </c>
      <c r="AQ11" s="42">
        <f>IF(H11=7,14,0)</f>
        <v>0</v>
      </c>
      <c r="AR11" s="42">
        <f>IF(H11=8,13,0)</f>
        <v>0</v>
      </c>
      <c r="AS11" s="42">
        <f>IF(H11=9,12,0)</f>
        <v>0</v>
      </c>
      <c r="AT11" s="42">
        <f>IF(H11=10,11,0)</f>
        <v>0</v>
      </c>
      <c r="AU11" s="42">
        <f>IF(H11=11,10,0)</f>
        <v>0</v>
      </c>
      <c r="AV11" s="42">
        <f>IF(H11=12,9,0)</f>
        <v>0</v>
      </c>
      <c r="AW11" s="42">
        <f>IF(H11=13,8,0)</f>
        <v>0</v>
      </c>
      <c r="AX11" s="42">
        <f>IF(H11=14,7,0)</f>
        <v>0</v>
      </c>
      <c r="AY11" s="42">
        <f>IF(H11=15,6,0)</f>
        <v>0</v>
      </c>
      <c r="AZ11" s="42">
        <f>IF(H11=16,5,0)</f>
        <v>0</v>
      </c>
      <c r="BA11" s="42">
        <f>IF(H11=17,4,0)</f>
        <v>0</v>
      </c>
      <c r="BB11" s="42">
        <f>IF(H11=18,3,0)</f>
        <v>0</v>
      </c>
      <c r="BC11" s="42">
        <f>IF(H11=19,2,0)</f>
        <v>0</v>
      </c>
      <c r="BD11" s="42">
        <f>IF(H11=20,1,0)</f>
        <v>0</v>
      </c>
      <c r="BE11" s="42">
        <f>IF(H11&gt;20,0,0)</f>
        <v>0</v>
      </c>
      <c r="BF11" s="42">
        <f>IF(H11="сх",0,0)</f>
        <v>0</v>
      </c>
      <c r="BG11" s="42">
        <f>SUM(AK11:BE11)</f>
        <v>20</v>
      </c>
      <c r="BH11" s="42">
        <f>IF(F11=1,45,0)</f>
        <v>0</v>
      </c>
      <c r="BI11" s="42">
        <f>IF(F11=2,42,0)</f>
        <v>0</v>
      </c>
      <c r="BJ11" s="42">
        <f>IF(F11=3,40,0)</f>
        <v>0</v>
      </c>
      <c r="BK11" s="42">
        <f>IF(F11=4,38,0)</f>
        <v>38</v>
      </c>
      <c r="BL11" s="42">
        <f>IF(F11=5,36,0)</f>
        <v>0</v>
      </c>
      <c r="BM11" s="42">
        <f>IF(F11=6,35,0)</f>
        <v>0</v>
      </c>
      <c r="BN11" s="42">
        <f>IF(F11=7,34,0)</f>
        <v>0</v>
      </c>
      <c r="BO11" s="42">
        <f>IF(F11=8,33,0)</f>
        <v>0</v>
      </c>
      <c r="BP11" s="42">
        <f>IF(F11=9,32,0)</f>
        <v>0</v>
      </c>
      <c r="BQ11" s="42">
        <f>IF(F11=10,31,0)</f>
        <v>0</v>
      </c>
      <c r="BR11" s="42">
        <f>IF(F11=11,30,0)</f>
        <v>0</v>
      </c>
      <c r="BS11" s="42">
        <f>IF(F11=12,29,0)</f>
        <v>0</v>
      </c>
      <c r="BT11" s="42">
        <f>IF(F11=13,28,0)</f>
        <v>0</v>
      </c>
      <c r="BU11" s="42">
        <f>IF(F11=14,27,0)</f>
        <v>0</v>
      </c>
      <c r="BV11" s="42">
        <f>IF(F11=15,26,0)</f>
        <v>0</v>
      </c>
      <c r="BW11" s="42">
        <f>IF(F11=16,25,0)</f>
        <v>0</v>
      </c>
      <c r="BX11" s="42">
        <f>IF(F11=17,24,0)</f>
        <v>0</v>
      </c>
      <c r="BY11" s="42">
        <f>IF(F11=18,23,0)</f>
        <v>0</v>
      </c>
      <c r="BZ11" s="42">
        <f>IF(F11=19,22,0)</f>
        <v>0</v>
      </c>
      <c r="CA11" s="42">
        <f>IF(F11=20,21,0)</f>
        <v>0</v>
      </c>
      <c r="CB11" s="42">
        <f>IF(F11=21,20,0)</f>
        <v>0</v>
      </c>
      <c r="CC11" s="42">
        <f>IF(F11=22,19,0)</f>
        <v>0</v>
      </c>
      <c r="CD11" s="42">
        <f>IF(F11=23,18,0)</f>
        <v>0</v>
      </c>
      <c r="CE11" s="42">
        <f>IF(F11=24,17,0)</f>
        <v>0</v>
      </c>
      <c r="CF11" s="42">
        <f>IF(F11=25,16,0)</f>
        <v>0</v>
      </c>
      <c r="CG11" s="42">
        <f>IF(F11=26,15,0)</f>
        <v>0</v>
      </c>
      <c r="CH11" s="42">
        <f>IF(F11=27,14,0)</f>
        <v>0</v>
      </c>
      <c r="CI11" s="42">
        <f>IF(F11=28,13,0)</f>
        <v>0</v>
      </c>
      <c r="CJ11" s="42">
        <f>IF(F11=29,12,0)</f>
        <v>0</v>
      </c>
      <c r="CK11" s="42">
        <f>IF(F11=30,11,0)</f>
        <v>0</v>
      </c>
      <c r="CL11" s="42">
        <f>IF(F11=31,10,0)</f>
        <v>0</v>
      </c>
      <c r="CM11" s="42">
        <f>IF(F11=32,9,0)</f>
        <v>0</v>
      </c>
      <c r="CN11" s="42">
        <f>IF(F11=33,8,0)</f>
        <v>0</v>
      </c>
      <c r="CO11" s="42">
        <f>IF(F11=34,7,0)</f>
        <v>0</v>
      </c>
      <c r="CP11" s="42">
        <f>IF(F11=35,6,0)</f>
        <v>0</v>
      </c>
      <c r="CQ11" s="42">
        <f>IF(F11=36,5,0)</f>
        <v>0</v>
      </c>
      <c r="CR11" s="42">
        <f>IF(F11=37,4,0)</f>
        <v>0</v>
      </c>
      <c r="CS11" s="42">
        <f>IF(F11=38,3,0)</f>
        <v>0</v>
      </c>
      <c r="CT11" s="42">
        <f>IF(F11=39,2,0)</f>
        <v>0</v>
      </c>
      <c r="CU11" s="42">
        <f>IF(F11=40,1,0)</f>
        <v>0</v>
      </c>
      <c r="CV11" s="42">
        <f>IF(F11&gt;20,0,0)</f>
        <v>0</v>
      </c>
      <c r="CW11" s="42">
        <f>IF(F11="сх",0,0)</f>
        <v>0</v>
      </c>
      <c r="CX11" s="42">
        <f>SUM(BH11:CW11)</f>
        <v>38</v>
      </c>
      <c r="CY11" s="42">
        <f>IF(H11=1,45,0)</f>
        <v>0</v>
      </c>
      <c r="CZ11" s="42">
        <f>IF(H11=2,42,0)</f>
        <v>0</v>
      </c>
      <c r="DA11" s="42">
        <f>IF(H11=3,40,0)</f>
        <v>40</v>
      </c>
      <c r="DB11" s="42">
        <f>IF(H11=4,38,0)</f>
        <v>0</v>
      </c>
      <c r="DC11" s="42">
        <f>IF(H11=5,36,0)</f>
        <v>0</v>
      </c>
      <c r="DD11" s="42">
        <f>IF(H11=6,35,0)</f>
        <v>0</v>
      </c>
      <c r="DE11" s="42">
        <f>IF(H11=7,34,0)</f>
        <v>0</v>
      </c>
      <c r="DF11" s="42">
        <f>IF(H11=8,33,0)</f>
        <v>0</v>
      </c>
      <c r="DG11" s="42">
        <f>IF(H11=9,32,0)</f>
        <v>0</v>
      </c>
      <c r="DH11" s="42">
        <f>IF(H11=10,31,0)</f>
        <v>0</v>
      </c>
      <c r="DI11" s="42">
        <f>IF(H11=11,30,0)</f>
        <v>0</v>
      </c>
      <c r="DJ11" s="42">
        <f>IF(H11=12,29,0)</f>
        <v>0</v>
      </c>
      <c r="DK11" s="42">
        <f>IF(H11=13,28,0)</f>
        <v>0</v>
      </c>
      <c r="DL11" s="42">
        <f>IF(H11=14,27,0)</f>
        <v>0</v>
      </c>
      <c r="DM11" s="42">
        <f>IF(H11=15,26,0)</f>
        <v>0</v>
      </c>
      <c r="DN11" s="42">
        <f>IF(H11=16,25,0)</f>
        <v>0</v>
      </c>
      <c r="DO11" s="42">
        <f>IF(H11=17,24,0)</f>
        <v>0</v>
      </c>
      <c r="DP11" s="42">
        <f>IF(H11=18,23,0)</f>
        <v>0</v>
      </c>
      <c r="DQ11" s="42">
        <f>IF(H11=19,22,0)</f>
        <v>0</v>
      </c>
      <c r="DR11" s="42">
        <f>IF(H11=20,21,0)</f>
        <v>0</v>
      </c>
      <c r="DS11" s="42">
        <f>IF(H11=21,20,0)</f>
        <v>0</v>
      </c>
      <c r="DT11" s="42">
        <f>IF(H11=22,19,0)</f>
        <v>0</v>
      </c>
      <c r="DU11" s="42">
        <f>IF(H11=23,18,0)</f>
        <v>0</v>
      </c>
      <c r="DV11" s="42">
        <f>IF(H11=24,17,0)</f>
        <v>0</v>
      </c>
      <c r="DW11" s="42">
        <f>IF(H11=25,16,0)</f>
        <v>0</v>
      </c>
      <c r="DX11" s="42">
        <f>IF(H11=26,15,0)</f>
        <v>0</v>
      </c>
      <c r="DY11" s="42">
        <f>IF(H11=27,14,0)</f>
        <v>0</v>
      </c>
      <c r="DZ11" s="42">
        <f>IF(H11=28,13,0)</f>
        <v>0</v>
      </c>
      <c r="EA11" s="42">
        <f>IF(H11=29,12,0)</f>
        <v>0</v>
      </c>
      <c r="EB11" s="42">
        <f>IF(H11=30,11,0)</f>
        <v>0</v>
      </c>
      <c r="EC11" s="42">
        <f>IF(H11=31,10,0)</f>
        <v>0</v>
      </c>
      <c r="ED11" s="42">
        <f>IF(H11=32,9,0)</f>
        <v>0</v>
      </c>
      <c r="EE11" s="42">
        <f>IF(H11=33,8,0)</f>
        <v>0</v>
      </c>
      <c r="EF11" s="42">
        <f>IF(H11=34,7,0)</f>
        <v>0</v>
      </c>
      <c r="EG11" s="42">
        <f>IF(H11=35,6,0)</f>
        <v>0</v>
      </c>
      <c r="EH11" s="42">
        <f>IF(H11=36,5,0)</f>
        <v>0</v>
      </c>
      <c r="EI11" s="42">
        <f>IF(H11=37,4,0)</f>
        <v>0</v>
      </c>
      <c r="EJ11" s="42">
        <f>IF(H11=38,3,0)</f>
        <v>0</v>
      </c>
      <c r="EK11" s="42">
        <f>IF(H11=39,2,0)</f>
        <v>0</v>
      </c>
      <c r="EL11" s="42">
        <f>IF(H11=40,1,0)</f>
        <v>0</v>
      </c>
      <c r="EM11" s="42">
        <f>IF(H11&gt;20,0,0)</f>
        <v>0</v>
      </c>
      <c r="EN11" s="42">
        <f>IF(H11="сх",0,0)</f>
        <v>0</v>
      </c>
      <c r="EO11" s="42">
        <f>SUM(CY11:EN11)</f>
        <v>40</v>
      </c>
      <c r="EP11" s="42"/>
      <c r="EQ11" s="42">
        <f>IF(F11="сх","ноль",IF(F11&gt;0,F11,"Ноль"))</f>
        <v>4</v>
      </c>
      <c r="ER11" s="42">
        <f>IF(H11="сх","ноль",IF(H11&gt;0,H11,"Ноль"))</f>
        <v>3</v>
      </c>
      <c r="ES11" s="42"/>
      <c r="ET11" s="42">
        <f>MIN(EQ11,ER11)</f>
        <v>3</v>
      </c>
      <c r="EU11" s="42" t="e">
        <f>IF(J11=#REF!,IF(H11&lt;#REF!,#REF!,EY11),#REF!)</f>
        <v>#REF!</v>
      </c>
      <c r="EV11" s="42" t="e">
        <f>IF(J11=#REF!,IF(H11&lt;#REF!,0,1))</f>
        <v>#REF!</v>
      </c>
      <c r="EW11" s="42" t="e">
        <f>IF(AND(ET11&gt;=21,ET11&lt;&gt;0),ET11,IF(J11&lt;#REF!,"СТОП",EU11+EV11))</f>
        <v>#REF!</v>
      </c>
      <c r="EX11" s="42"/>
      <c r="EY11" s="42">
        <v>15</v>
      </c>
      <c r="EZ11" s="42">
        <v>16</v>
      </c>
      <c r="FA11" s="42"/>
      <c r="FB11" s="44">
        <f>IF(F11=1,25,0)</f>
        <v>0</v>
      </c>
      <c r="FC11" s="44">
        <f>IF(F11=2,22,0)</f>
        <v>0</v>
      </c>
      <c r="FD11" s="44">
        <f>IF(F11=3,20,0)</f>
        <v>0</v>
      </c>
      <c r="FE11" s="44">
        <f>IF(F11=4,18,0)</f>
        <v>18</v>
      </c>
      <c r="FF11" s="44">
        <f>IF(F11=5,16,0)</f>
        <v>0</v>
      </c>
      <c r="FG11" s="44">
        <f>IF(F11=6,15,0)</f>
        <v>0</v>
      </c>
      <c r="FH11" s="44">
        <f>IF(F11=7,14,0)</f>
        <v>0</v>
      </c>
      <c r="FI11" s="44">
        <f>IF(F11=8,13,0)</f>
        <v>0</v>
      </c>
      <c r="FJ11" s="44">
        <f>IF(F11=9,12,0)</f>
        <v>0</v>
      </c>
      <c r="FK11" s="44">
        <f>IF(F11=10,11,0)</f>
        <v>0</v>
      </c>
      <c r="FL11" s="44">
        <f>IF(F11=11,10,0)</f>
        <v>0</v>
      </c>
      <c r="FM11" s="44">
        <f>IF(F11=12,9,0)</f>
        <v>0</v>
      </c>
      <c r="FN11" s="44">
        <f>IF(F11=13,8,0)</f>
        <v>0</v>
      </c>
      <c r="FO11" s="44">
        <f>IF(F11=14,7,0)</f>
        <v>0</v>
      </c>
      <c r="FP11" s="44">
        <f>IF(F11=15,6,0)</f>
        <v>0</v>
      </c>
      <c r="FQ11" s="44">
        <f>IF(F11=16,5,0)</f>
        <v>0</v>
      </c>
      <c r="FR11" s="44">
        <f>IF(F11=17,4,0)</f>
        <v>0</v>
      </c>
      <c r="FS11" s="44">
        <f>IF(F11=18,3,0)</f>
        <v>0</v>
      </c>
      <c r="FT11" s="44">
        <f>IF(F11=19,2,0)</f>
        <v>0</v>
      </c>
      <c r="FU11" s="44">
        <f>IF(F11=20,1,0)</f>
        <v>0</v>
      </c>
      <c r="FV11" s="44">
        <f>IF(F11&gt;20,0,0)</f>
        <v>0</v>
      </c>
      <c r="FW11" s="44">
        <f>IF(F11="сх",0,0)</f>
        <v>0</v>
      </c>
      <c r="FX11" s="44">
        <f>SUM(FB11:FW11)</f>
        <v>18</v>
      </c>
      <c r="FY11" s="44">
        <f>IF(H11=1,25,0)</f>
        <v>0</v>
      </c>
      <c r="FZ11" s="44">
        <f>IF(H11=2,22,0)</f>
        <v>0</v>
      </c>
      <c r="GA11" s="44">
        <f>IF(H11=3,20,0)</f>
        <v>20</v>
      </c>
      <c r="GB11" s="44">
        <f>IF(H11=4,18,0)</f>
        <v>0</v>
      </c>
      <c r="GC11" s="44">
        <f>IF(H11=5,16,0)</f>
        <v>0</v>
      </c>
      <c r="GD11" s="44">
        <f>IF(H11=6,15,0)</f>
        <v>0</v>
      </c>
      <c r="GE11" s="44">
        <f>IF(H11=7,14,0)</f>
        <v>0</v>
      </c>
      <c r="GF11" s="44">
        <f>IF(H11=8,13,0)</f>
        <v>0</v>
      </c>
      <c r="GG11" s="44">
        <f>IF(H11=9,12,0)</f>
        <v>0</v>
      </c>
      <c r="GH11" s="44">
        <f>IF(H11=10,11,0)</f>
        <v>0</v>
      </c>
      <c r="GI11" s="44">
        <f>IF(H11=11,10,0)</f>
        <v>0</v>
      </c>
      <c r="GJ11" s="44">
        <f>IF(H11=12,9,0)</f>
        <v>0</v>
      </c>
      <c r="GK11" s="44">
        <f>IF(H11=13,8,0)</f>
        <v>0</v>
      </c>
      <c r="GL11" s="44">
        <f>IF(H11=14,7,0)</f>
        <v>0</v>
      </c>
      <c r="GM11" s="44">
        <f>IF(H11=15,6,0)</f>
        <v>0</v>
      </c>
      <c r="GN11" s="44">
        <f>IF(H11=16,5,0)</f>
        <v>0</v>
      </c>
      <c r="GO11" s="44">
        <f>IF(H11=17,4,0)</f>
        <v>0</v>
      </c>
      <c r="GP11" s="44">
        <f>IF(H11=18,3,0)</f>
        <v>0</v>
      </c>
      <c r="GQ11" s="44">
        <f>IF(H11=19,2,0)</f>
        <v>0</v>
      </c>
      <c r="GR11" s="44">
        <f>IF(H11=20,1,0)</f>
        <v>0</v>
      </c>
      <c r="GS11" s="44">
        <f>IF(H11&gt;20,0,0)</f>
        <v>0</v>
      </c>
      <c r="GT11" s="44">
        <f>IF(H11="сх",0,0)</f>
        <v>0</v>
      </c>
      <c r="GU11" s="44">
        <f>SUM(FY11:GT11)</f>
        <v>20</v>
      </c>
      <c r="GV11" s="44">
        <f>IF(F11=1,100,0)</f>
        <v>0</v>
      </c>
      <c r="GW11" s="44">
        <f>IF(F11=2,98,0)</f>
        <v>0</v>
      </c>
      <c r="GX11" s="44">
        <f>IF(F11=3,95,0)</f>
        <v>0</v>
      </c>
      <c r="GY11" s="44">
        <f>IF(F11=4,93,0)</f>
        <v>93</v>
      </c>
      <c r="GZ11" s="44">
        <f>IF(F11=5,90,0)</f>
        <v>0</v>
      </c>
      <c r="HA11" s="44">
        <f>IF(F11=6,88,0)</f>
        <v>0</v>
      </c>
      <c r="HB11" s="44">
        <f>IF(F11=7,85,0)</f>
        <v>0</v>
      </c>
      <c r="HC11" s="44">
        <f>IF(F11=8,83,0)</f>
        <v>0</v>
      </c>
      <c r="HD11" s="44">
        <f>IF(F11=9,80,0)</f>
        <v>0</v>
      </c>
      <c r="HE11" s="44">
        <f>IF(F11=10,78,0)</f>
        <v>0</v>
      </c>
      <c r="HF11" s="44">
        <f>IF(F11=11,75,0)</f>
        <v>0</v>
      </c>
      <c r="HG11" s="44">
        <f>IF(F11=12,73,0)</f>
        <v>0</v>
      </c>
      <c r="HH11" s="44">
        <f>IF(F11=13,70,0)</f>
        <v>0</v>
      </c>
      <c r="HI11" s="44">
        <f>IF(F11=14,68,0)</f>
        <v>0</v>
      </c>
      <c r="HJ11" s="44">
        <f>IF(F11=15,65,0)</f>
        <v>0</v>
      </c>
      <c r="HK11" s="44">
        <f>IF(F11=16,63,0)</f>
        <v>0</v>
      </c>
      <c r="HL11" s="44">
        <f>IF(F11=17,60,0)</f>
        <v>0</v>
      </c>
      <c r="HM11" s="44">
        <f>IF(F11=18,58,0)</f>
        <v>0</v>
      </c>
      <c r="HN11" s="44">
        <f>IF(F11=19,55,0)</f>
        <v>0</v>
      </c>
      <c r="HO11" s="44">
        <f>IF(F11=20,53,0)</f>
        <v>0</v>
      </c>
      <c r="HP11" s="44">
        <f>IF(F11&gt;20,0,0)</f>
        <v>0</v>
      </c>
      <c r="HQ11" s="44">
        <f>IF(F11="сх",0,0)</f>
        <v>0</v>
      </c>
      <c r="HR11" s="44">
        <f>SUM(GV11:HQ11)</f>
        <v>93</v>
      </c>
      <c r="HS11" s="44">
        <f>IF(H11=1,100,0)</f>
        <v>0</v>
      </c>
      <c r="HT11" s="44">
        <f>IF(H11=2,98,0)</f>
        <v>0</v>
      </c>
      <c r="HU11" s="44">
        <f>IF(H11=3,95,0)</f>
        <v>95</v>
      </c>
      <c r="HV11" s="44">
        <f>IF(H11=4,93,0)</f>
        <v>0</v>
      </c>
      <c r="HW11" s="44">
        <f>IF(H11=5,90,0)</f>
        <v>0</v>
      </c>
      <c r="HX11" s="44">
        <f>IF(H11=6,88,0)</f>
        <v>0</v>
      </c>
      <c r="HY11" s="44">
        <f>IF(H11=7,85,0)</f>
        <v>0</v>
      </c>
      <c r="HZ11" s="44">
        <f>IF(H11=8,83,0)</f>
        <v>0</v>
      </c>
      <c r="IA11" s="44">
        <f>IF(H11=9,80,0)</f>
        <v>0</v>
      </c>
      <c r="IB11" s="44">
        <f>IF(H11=10,78,0)</f>
        <v>0</v>
      </c>
      <c r="IC11" s="44">
        <f>IF(H11=11,75,0)</f>
        <v>0</v>
      </c>
      <c r="ID11" s="44">
        <f>IF(H11=12,73,0)</f>
        <v>0</v>
      </c>
      <c r="IE11" s="44">
        <f>IF(H11=13,70,0)</f>
        <v>0</v>
      </c>
      <c r="IF11" s="44">
        <f>IF(H11=14,68,0)</f>
        <v>0</v>
      </c>
      <c r="IG11" s="44">
        <f>IF(H11=15,65,0)</f>
        <v>0</v>
      </c>
      <c r="IH11" s="44">
        <f>IF(H11=16,63,0)</f>
        <v>0</v>
      </c>
      <c r="II11" s="44">
        <f>IF(H11=17,60,0)</f>
        <v>0</v>
      </c>
      <c r="IJ11" s="44">
        <f>IF(H11=18,58,0)</f>
        <v>0</v>
      </c>
      <c r="IK11" s="44">
        <f>IF(H11=19,55,0)</f>
        <v>0</v>
      </c>
      <c r="IL11" s="44">
        <f>IF(H11=20,53,0)</f>
        <v>0</v>
      </c>
      <c r="IM11" s="44">
        <f>IF(H11&gt;20,0,0)</f>
        <v>0</v>
      </c>
      <c r="IN11" s="44">
        <f>IF(H11="сх",0,0)</f>
        <v>0</v>
      </c>
      <c r="IO11" s="44">
        <f>SUM(HS11:IN11)</f>
        <v>95</v>
      </c>
      <c r="IP11" s="42"/>
      <c r="IQ11" s="42"/>
      <c r="IR11" s="42"/>
      <c r="IS11" s="42"/>
      <c r="IT11" s="42"/>
      <c r="IU11" s="42"/>
      <c r="IV11" s="70"/>
      <c r="IW11" s="71"/>
    </row>
    <row r="12" spans="1:257" s="3" customFormat="1" ht="115.2" thickBot="1" x14ac:dyDescent="2">
      <c r="A12" s="72">
        <v>4</v>
      </c>
      <c r="B12" s="98">
        <v>9</v>
      </c>
      <c r="C12" s="73" t="s">
        <v>154</v>
      </c>
      <c r="D12" s="73" t="s">
        <v>155</v>
      </c>
      <c r="E12" s="60"/>
      <c r="F12" s="46">
        <v>5</v>
      </c>
      <c r="G12" s="39">
        <f>AJ12</f>
        <v>16</v>
      </c>
      <c r="H12" s="47">
        <v>2</v>
      </c>
      <c r="I12" s="39">
        <f>BG12</f>
        <v>22</v>
      </c>
      <c r="J12" s="45">
        <f>SUM(G12+I12)</f>
        <v>38</v>
      </c>
      <c r="K12" s="41">
        <f>G12+I12</f>
        <v>38</v>
      </c>
      <c r="L12" s="42"/>
      <c r="M12" s="43"/>
      <c r="N12" s="42">
        <f>IF(F12=1,25,0)</f>
        <v>0</v>
      </c>
      <c r="O12" s="42">
        <f>IF(F12=2,22,0)</f>
        <v>0</v>
      </c>
      <c r="P12" s="42">
        <f>IF(F12=3,20,0)</f>
        <v>0</v>
      </c>
      <c r="Q12" s="42">
        <f>IF(F12=4,18,0)</f>
        <v>0</v>
      </c>
      <c r="R12" s="42">
        <f>IF(F12=5,16,0)</f>
        <v>16</v>
      </c>
      <c r="S12" s="42">
        <f>IF(F12=6,15,0)</f>
        <v>0</v>
      </c>
      <c r="T12" s="42">
        <f>IF(F12=7,14,0)</f>
        <v>0</v>
      </c>
      <c r="U12" s="42">
        <f>IF(F12=8,13,0)</f>
        <v>0</v>
      </c>
      <c r="V12" s="42">
        <f>IF(F12=9,12,0)</f>
        <v>0</v>
      </c>
      <c r="W12" s="42">
        <f>IF(F12=10,11,0)</f>
        <v>0</v>
      </c>
      <c r="X12" s="42">
        <f>IF(F12=11,10,0)</f>
        <v>0</v>
      </c>
      <c r="Y12" s="42">
        <f>IF(F12=12,9,0)</f>
        <v>0</v>
      </c>
      <c r="Z12" s="42">
        <f>IF(F12=13,8,0)</f>
        <v>0</v>
      </c>
      <c r="AA12" s="42">
        <f>IF(F12=14,7,0)</f>
        <v>0</v>
      </c>
      <c r="AB12" s="42">
        <f>IF(F12=15,6,0)</f>
        <v>0</v>
      </c>
      <c r="AC12" s="42">
        <f>IF(F12=16,5,0)</f>
        <v>0</v>
      </c>
      <c r="AD12" s="42">
        <f>IF(F12=17,4,0)</f>
        <v>0</v>
      </c>
      <c r="AE12" s="42">
        <f>IF(F12=18,3,0)</f>
        <v>0</v>
      </c>
      <c r="AF12" s="42">
        <f>IF(F12=19,2,0)</f>
        <v>0</v>
      </c>
      <c r="AG12" s="42">
        <f>IF(F12=20,1,0)</f>
        <v>0</v>
      </c>
      <c r="AH12" s="42">
        <f>IF(F12&gt;20,0,0)</f>
        <v>0</v>
      </c>
      <c r="AI12" s="42">
        <f>IF(F12="сх",0,0)</f>
        <v>0</v>
      </c>
      <c r="AJ12" s="42">
        <f>SUM(N12:AH12)</f>
        <v>16</v>
      </c>
      <c r="AK12" s="42">
        <f>IF(H12=1,25,0)</f>
        <v>0</v>
      </c>
      <c r="AL12" s="42">
        <f>IF(H12=2,22,0)</f>
        <v>22</v>
      </c>
      <c r="AM12" s="42">
        <f>IF(H12=3,20,0)</f>
        <v>0</v>
      </c>
      <c r="AN12" s="42">
        <f>IF(H12=4,18,0)</f>
        <v>0</v>
      </c>
      <c r="AO12" s="42">
        <f>IF(H12=5,16,0)</f>
        <v>0</v>
      </c>
      <c r="AP12" s="42">
        <f>IF(H12=6,15,0)</f>
        <v>0</v>
      </c>
      <c r="AQ12" s="42">
        <f>IF(H12=7,14,0)</f>
        <v>0</v>
      </c>
      <c r="AR12" s="42">
        <f>IF(H12=8,13,0)</f>
        <v>0</v>
      </c>
      <c r="AS12" s="42">
        <f>IF(H12=9,12,0)</f>
        <v>0</v>
      </c>
      <c r="AT12" s="42">
        <f>IF(H12=10,11,0)</f>
        <v>0</v>
      </c>
      <c r="AU12" s="42">
        <f>IF(H12=11,10,0)</f>
        <v>0</v>
      </c>
      <c r="AV12" s="42">
        <f>IF(H12=12,9,0)</f>
        <v>0</v>
      </c>
      <c r="AW12" s="42">
        <f>IF(H12=13,8,0)</f>
        <v>0</v>
      </c>
      <c r="AX12" s="42">
        <f>IF(H12=14,7,0)</f>
        <v>0</v>
      </c>
      <c r="AY12" s="42">
        <f>IF(H12=15,6,0)</f>
        <v>0</v>
      </c>
      <c r="AZ12" s="42">
        <f>IF(H12=16,5,0)</f>
        <v>0</v>
      </c>
      <c r="BA12" s="42">
        <f>IF(H12=17,4,0)</f>
        <v>0</v>
      </c>
      <c r="BB12" s="42">
        <f>IF(H12=18,3,0)</f>
        <v>0</v>
      </c>
      <c r="BC12" s="42">
        <f>IF(H12=19,2,0)</f>
        <v>0</v>
      </c>
      <c r="BD12" s="42">
        <f>IF(H12=20,1,0)</f>
        <v>0</v>
      </c>
      <c r="BE12" s="42">
        <f>IF(H12&gt;20,0,0)</f>
        <v>0</v>
      </c>
      <c r="BF12" s="42">
        <f>IF(H12="сх",0,0)</f>
        <v>0</v>
      </c>
      <c r="BG12" s="42">
        <f>SUM(AK12:BE12)</f>
        <v>22</v>
      </c>
      <c r="BH12" s="42">
        <f>IF(F12=1,45,0)</f>
        <v>0</v>
      </c>
      <c r="BI12" s="42">
        <f>IF(F12=2,42,0)</f>
        <v>0</v>
      </c>
      <c r="BJ12" s="42">
        <f>IF(F12=3,40,0)</f>
        <v>0</v>
      </c>
      <c r="BK12" s="42">
        <f>IF(F12=4,38,0)</f>
        <v>0</v>
      </c>
      <c r="BL12" s="42">
        <f>IF(F12=5,36,0)</f>
        <v>36</v>
      </c>
      <c r="BM12" s="42">
        <f>IF(F12=6,35,0)</f>
        <v>0</v>
      </c>
      <c r="BN12" s="42">
        <f>IF(F12=7,34,0)</f>
        <v>0</v>
      </c>
      <c r="BO12" s="42">
        <f>IF(F12=8,33,0)</f>
        <v>0</v>
      </c>
      <c r="BP12" s="42">
        <f>IF(F12=9,32,0)</f>
        <v>0</v>
      </c>
      <c r="BQ12" s="42">
        <f>IF(F12=10,31,0)</f>
        <v>0</v>
      </c>
      <c r="BR12" s="42">
        <f>IF(F12=11,30,0)</f>
        <v>0</v>
      </c>
      <c r="BS12" s="42">
        <f>IF(F12=12,29,0)</f>
        <v>0</v>
      </c>
      <c r="BT12" s="42">
        <f>IF(F12=13,28,0)</f>
        <v>0</v>
      </c>
      <c r="BU12" s="42">
        <f>IF(F12=14,27,0)</f>
        <v>0</v>
      </c>
      <c r="BV12" s="42">
        <f>IF(F12=15,26,0)</f>
        <v>0</v>
      </c>
      <c r="BW12" s="42">
        <f>IF(F12=16,25,0)</f>
        <v>0</v>
      </c>
      <c r="BX12" s="42">
        <f>IF(F12=17,24,0)</f>
        <v>0</v>
      </c>
      <c r="BY12" s="42">
        <f>IF(F12=18,23,0)</f>
        <v>0</v>
      </c>
      <c r="BZ12" s="42">
        <f>IF(F12=19,22,0)</f>
        <v>0</v>
      </c>
      <c r="CA12" s="42">
        <f>IF(F12=20,21,0)</f>
        <v>0</v>
      </c>
      <c r="CB12" s="42">
        <f>IF(F12=21,20,0)</f>
        <v>0</v>
      </c>
      <c r="CC12" s="42">
        <f>IF(F12=22,19,0)</f>
        <v>0</v>
      </c>
      <c r="CD12" s="42">
        <f>IF(F12=23,18,0)</f>
        <v>0</v>
      </c>
      <c r="CE12" s="42">
        <f>IF(F12=24,17,0)</f>
        <v>0</v>
      </c>
      <c r="CF12" s="42">
        <f>IF(F12=25,16,0)</f>
        <v>0</v>
      </c>
      <c r="CG12" s="42">
        <f>IF(F12=26,15,0)</f>
        <v>0</v>
      </c>
      <c r="CH12" s="42">
        <f>IF(F12=27,14,0)</f>
        <v>0</v>
      </c>
      <c r="CI12" s="42">
        <f>IF(F12=28,13,0)</f>
        <v>0</v>
      </c>
      <c r="CJ12" s="42">
        <f>IF(F12=29,12,0)</f>
        <v>0</v>
      </c>
      <c r="CK12" s="42">
        <f>IF(F12=30,11,0)</f>
        <v>0</v>
      </c>
      <c r="CL12" s="42">
        <f>IF(F12=31,10,0)</f>
        <v>0</v>
      </c>
      <c r="CM12" s="42">
        <f>IF(F12=32,9,0)</f>
        <v>0</v>
      </c>
      <c r="CN12" s="42">
        <f>IF(F12=33,8,0)</f>
        <v>0</v>
      </c>
      <c r="CO12" s="42">
        <f>IF(F12=34,7,0)</f>
        <v>0</v>
      </c>
      <c r="CP12" s="42">
        <f>IF(F12=35,6,0)</f>
        <v>0</v>
      </c>
      <c r="CQ12" s="42">
        <f>IF(F12=36,5,0)</f>
        <v>0</v>
      </c>
      <c r="CR12" s="42">
        <f>IF(F12=37,4,0)</f>
        <v>0</v>
      </c>
      <c r="CS12" s="42">
        <f>IF(F12=38,3,0)</f>
        <v>0</v>
      </c>
      <c r="CT12" s="42">
        <f>IF(F12=39,2,0)</f>
        <v>0</v>
      </c>
      <c r="CU12" s="42">
        <f>IF(F12=40,1,0)</f>
        <v>0</v>
      </c>
      <c r="CV12" s="42">
        <f>IF(F12&gt;20,0,0)</f>
        <v>0</v>
      </c>
      <c r="CW12" s="42">
        <f>IF(F12="сх",0,0)</f>
        <v>0</v>
      </c>
      <c r="CX12" s="42">
        <f>SUM(BH12:CW12)</f>
        <v>36</v>
      </c>
      <c r="CY12" s="42">
        <f>IF(H12=1,45,0)</f>
        <v>0</v>
      </c>
      <c r="CZ12" s="42">
        <f>IF(H12=2,42,0)</f>
        <v>42</v>
      </c>
      <c r="DA12" s="42">
        <f>IF(H12=3,40,0)</f>
        <v>0</v>
      </c>
      <c r="DB12" s="42">
        <f>IF(H12=4,38,0)</f>
        <v>0</v>
      </c>
      <c r="DC12" s="42">
        <f>IF(H12=5,36,0)</f>
        <v>0</v>
      </c>
      <c r="DD12" s="42">
        <f>IF(H12=6,35,0)</f>
        <v>0</v>
      </c>
      <c r="DE12" s="42">
        <f>IF(H12=7,34,0)</f>
        <v>0</v>
      </c>
      <c r="DF12" s="42">
        <f>IF(H12=8,33,0)</f>
        <v>0</v>
      </c>
      <c r="DG12" s="42">
        <f>IF(H12=9,32,0)</f>
        <v>0</v>
      </c>
      <c r="DH12" s="42">
        <f>IF(H12=10,31,0)</f>
        <v>0</v>
      </c>
      <c r="DI12" s="42">
        <f>IF(H12=11,30,0)</f>
        <v>0</v>
      </c>
      <c r="DJ12" s="42">
        <f>IF(H12=12,29,0)</f>
        <v>0</v>
      </c>
      <c r="DK12" s="42">
        <f>IF(H12=13,28,0)</f>
        <v>0</v>
      </c>
      <c r="DL12" s="42">
        <f>IF(H12=14,27,0)</f>
        <v>0</v>
      </c>
      <c r="DM12" s="42">
        <f>IF(H12=15,26,0)</f>
        <v>0</v>
      </c>
      <c r="DN12" s="42">
        <f>IF(H12=16,25,0)</f>
        <v>0</v>
      </c>
      <c r="DO12" s="42">
        <f>IF(H12=17,24,0)</f>
        <v>0</v>
      </c>
      <c r="DP12" s="42">
        <f>IF(H12=18,23,0)</f>
        <v>0</v>
      </c>
      <c r="DQ12" s="42">
        <f>IF(H12=19,22,0)</f>
        <v>0</v>
      </c>
      <c r="DR12" s="42">
        <f>IF(H12=20,21,0)</f>
        <v>0</v>
      </c>
      <c r="DS12" s="42">
        <f>IF(H12=21,20,0)</f>
        <v>0</v>
      </c>
      <c r="DT12" s="42">
        <f>IF(H12=22,19,0)</f>
        <v>0</v>
      </c>
      <c r="DU12" s="42">
        <f>IF(H12=23,18,0)</f>
        <v>0</v>
      </c>
      <c r="DV12" s="42">
        <f>IF(H12=24,17,0)</f>
        <v>0</v>
      </c>
      <c r="DW12" s="42">
        <f>IF(H12=25,16,0)</f>
        <v>0</v>
      </c>
      <c r="DX12" s="42">
        <f>IF(H12=26,15,0)</f>
        <v>0</v>
      </c>
      <c r="DY12" s="42">
        <f>IF(H12=27,14,0)</f>
        <v>0</v>
      </c>
      <c r="DZ12" s="42">
        <f>IF(H12=28,13,0)</f>
        <v>0</v>
      </c>
      <c r="EA12" s="42">
        <f>IF(H12=29,12,0)</f>
        <v>0</v>
      </c>
      <c r="EB12" s="42">
        <f>IF(H12=30,11,0)</f>
        <v>0</v>
      </c>
      <c r="EC12" s="42">
        <f>IF(H12=31,10,0)</f>
        <v>0</v>
      </c>
      <c r="ED12" s="42">
        <f>IF(H12=32,9,0)</f>
        <v>0</v>
      </c>
      <c r="EE12" s="42">
        <f>IF(H12=33,8,0)</f>
        <v>0</v>
      </c>
      <c r="EF12" s="42">
        <f>IF(H12=34,7,0)</f>
        <v>0</v>
      </c>
      <c r="EG12" s="42">
        <f>IF(H12=35,6,0)</f>
        <v>0</v>
      </c>
      <c r="EH12" s="42">
        <f>IF(H12=36,5,0)</f>
        <v>0</v>
      </c>
      <c r="EI12" s="42">
        <f>IF(H12=37,4,0)</f>
        <v>0</v>
      </c>
      <c r="EJ12" s="42">
        <f>IF(H12=38,3,0)</f>
        <v>0</v>
      </c>
      <c r="EK12" s="42">
        <f>IF(H12=39,2,0)</f>
        <v>0</v>
      </c>
      <c r="EL12" s="42">
        <f>IF(H12=40,1,0)</f>
        <v>0</v>
      </c>
      <c r="EM12" s="42">
        <f>IF(H12&gt;20,0,0)</f>
        <v>0</v>
      </c>
      <c r="EN12" s="42">
        <f>IF(H12="сх",0,0)</f>
        <v>0</v>
      </c>
      <c r="EO12" s="42">
        <f>SUM(CY12:EN12)</f>
        <v>42</v>
      </c>
      <c r="EP12" s="42"/>
      <c r="EQ12" s="42">
        <f>IF(F12="сх","ноль",IF(F12&gt;0,F12,"Ноль"))</f>
        <v>5</v>
      </c>
      <c r="ER12" s="42">
        <f>IF(H12="сх","ноль",IF(H12&gt;0,H12,"Ноль"))</f>
        <v>2</v>
      </c>
      <c r="ES12" s="42"/>
      <c r="ET12" s="42">
        <f>MIN(EQ12,ER12)</f>
        <v>2</v>
      </c>
      <c r="EU12" s="42" t="e">
        <f>IF(J12=#REF!,IF(H12&lt;#REF!,#REF!,EY12),#REF!)</f>
        <v>#REF!</v>
      </c>
      <c r="EV12" s="42" t="e">
        <f>IF(J12=#REF!,IF(H12&lt;#REF!,0,1))</f>
        <v>#REF!</v>
      </c>
      <c r="EW12" s="42" t="e">
        <f>IF(AND(ET12&gt;=21,ET12&lt;&gt;0),ET12,IF(J12&lt;#REF!,"СТОП",EU12+EV12))</f>
        <v>#REF!</v>
      </c>
      <c r="EX12" s="42"/>
      <c r="EY12" s="42">
        <v>15</v>
      </c>
      <c r="EZ12" s="42">
        <v>16</v>
      </c>
      <c r="FA12" s="42"/>
      <c r="FB12" s="44">
        <f>IF(F12=1,25,0)</f>
        <v>0</v>
      </c>
      <c r="FC12" s="44">
        <f>IF(F12=2,22,0)</f>
        <v>0</v>
      </c>
      <c r="FD12" s="44">
        <f>IF(F12=3,20,0)</f>
        <v>0</v>
      </c>
      <c r="FE12" s="44">
        <f>IF(F12=4,18,0)</f>
        <v>0</v>
      </c>
      <c r="FF12" s="44">
        <f>IF(F12=5,16,0)</f>
        <v>16</v>
      </c>
      <c r="FG12" s="44">
        <f>IF(F12=6,15,0)</f>
        <v>0</v>
      </c>
      <c r="FH12" s="44">
        <f>IF(F12=7,14,0)</f>
        <v>0</v>
      </c>
      <c r="FI12" s="44">
        <f>IF(F12=8,13,0)</f>
        <v>0</v>
      </c>
      <c r="FJ12" s="44">
        <f>IF(F12=9,12,0)</f>
        <v>0</v>
      </c>
      <c r="FK12" s="44">
        <f>IF(F12=10,11,0)</f>
        <v>0</v>
      </c>
      <c r="FL12" s="44">
        <f>IF(F12=11,10,0)</f>
        <v>0</v>
      </c>
      <c r="FM12" s="44">
        <f>IF(F12=12,9,0)</f>
        <v>0</v>
      </c>
      <c r="FN12" s="44">
        <f>IF(F12=13,8,0)</f>
        <v>0</v>
      </c>
      <c r="FO12" s="44">
        <f>IF(F12=14,7,0)</f>
        <v>0</v>
      </c>
      <c r="FP12" s="44">
        <f>IF(F12=15,6,0)</f>
        <v>0</v>
      </c>
      <c r="FQ12" s="44">
        <f>IF(F12=16,5,0)</f>
        <v>0</v>
      </c>
      <c r="FR12" s="44">
        <f>IF(F12=17,4,0)</f>
        <v>0</v>
      </c>
      <c r="FS12" s="44">
        <f>IF(F12=18,3,0)</f>
        <v>0</v>
      </c>
      <c r="FT12" s="44">
        <f>IF(F12=19,2,0)</f>
        <v>0</v>
      </c>
      <c r="FU12" s="44">
        <f>IF(F12=20,1,0)</f>
        <v>0</v>
      </c>
      <c r="FV12" s="44">
        <f>IF(F12&gt;20,0,0)</f>
        <v>0</v>
      </c>
      <c r="FW12" s="44">
        <f>IF(F12="сх",0,0)</f>
        <v>0</v>
      </c>
      <c r="FX12" s="44">
        <f>SUM(FB12:FW12)</f>
        <v>16</v>
      </c>
      <c r="FY12" s="44">
        <f>IF(H12=1,25,0)</f>
        <v>0</v>
      </c>
      <c r="FZ12" s="44">
        <f>IF(H12=2,22,0)</f>
        <v>22</v>
      </c>
      <c r="GA12" s="44">
        <f>IF(H12=3,20,0)</f>
        <v>0</v>
      </c>
      <c r="GB12" s="44">
        <f>IF(H12=4,18,0)</f>
        <v>0</v>
      </c>
      <c r="GC12" s="44">
        <f>IF(H12=5,16,0)</f>
        <v>0</v>
      </c>
      <c r="GD12" s="44">
        <f>IF(H12=6,15,0)</f>
        <v>0</v>
      </c>
      <c r="GE12" s="44">
        <f>IF(H12=7,14,0)</f>
        <v>0</v>
      </c>
      <c r="GF12" s="44">
        <f>IF(H12=8,13,0)</f>
        <v>0</v>
      </c>
      <c r="GG12" s="44">
        <f>IF(H12=9,12,0)</f>
        <v>0</v>
      </c>
      <c r="GH12" s="44">
        <f>IF(H12=10,11,0)</f>
        <v>0</v>
      </c>
      <c r="GI12" s="44">
        <f>IF(H12=11,10,0)</f>
        <v>0</v>
      </c>
      <c r="GJ12" s="44">
        <f>IF(H12=12,9,0)</f>
        <v>0</v>
      </c>
      <c r="GK12" s="44">
        <f>IF(H12=13,8,0)</f>
        <v>0</v>
      </c>
      <c r="GL12" s="44">
        <f>IF(H12=14,7,0)</f>
        <v>0</v>
      </c>
      <c r="GM12" s="44">
        <f>IF(H12=15,6,0)</f>
        <v>0</v>
      </c>
      <c r="GN12" s="44">
        <f>IF(H12=16,5,0)</f>
        <v>0</v>
      </c>
      <c r="GO12" s="44">
        <f>IF(H12=17,4,0)</f>
        <v>0</v>
      </c>
      <c r="GP12" s="44">
        <f>IF(H12=18,3,0)</f>
        <v>0</v>
      </c>
      <c r="GQ12" s="44">
        <f>IF(H12=19,2,0)</f>
        <v>0</v>
      </c>
      <c r="GR12" s="44">
        <f>IF(H12=20,1,0)</f>
        <v>0</v>
      </c>
      <c r="GS12" s="44">
        <f>IF(H12&gt;20,0,0)</f>
        <v>0</v>
      </c>
      <c r="GT12" s="44">
        <f>IF(H12="сх",0,0)</f>
        <v>0</v>
      </c>
      <c r="GU12" s="44">
        <f>SUM(FY12:GT12)</f>
        <v>22</v>
      </c>
      <c r="GV12" s="44">
        <f>IF(F12=1,100,0)</f>
        <v>0</v>
      </c>
      <c r="GW12" s="44">
        <f>IF(F12=2,98,0)</f>
        <v>0</v>
      </c>
      <c r="GX12" s="44">
        <f>IF(F12=3,95,0)</f>
        <v>0</v>
      </c>
      <c r="GY12" s="44">
        <f>IF(F12=4,93,0)</f>
        <v>0</v>
      </c>
      <c r="GZ12" s="44">
        <f>IF(F12=5,90,0)</f>
        <v>90</v>
      </c>
      <c r="HA12" s="44">
        <f>IF(F12=6,88,0)</f>
        <v>0</v>
      </c>
      <c r="HB12" s="44">
        <f>IF(F12=7,85,0)</f>
        <v>0</v>
      </c>
      <c r="HC12" s="44">
        <f>IF(F12=8,83,0)</f>
        <v>0</v>
      </c>
      <c r="HD12" s="44">
        <f>IF(F12=9,80,0)</f>
        <v>0</v>
      </c>
      <c r="HE12" s="44">
        <f>IF(F12=10,78,0)</f>
        <v>0</v>
      </c>
      <c r="HF12" s="44">
        <f>IF(F12=11,75,0)</f>
        <v>0</v>
      </c>
      <c r="HG12" s="44">
        <f>IF(F12=12,73,0)</f>
        <v>0</v>
      </c>
      <c r="HH12" s="44">
        <f>IF(F12=13,70,0)</f>
        <v>0</v>
      </c>
      <c r="HI12" s="44">
        <f>IF(F12=14,68,0)</f>
        <v>0</v>
      </c>
      <c r="HJ12" s="44">
        <f>IF(F12=15,65,0)</f>
        <v>0</v>
      </c>
      <c r="HK12" s="44">
        <f>IF(F12=16,63,0)</f>
        <v>0</v>
      </c>
      <c r="HL12" s="44">
        <f>IF(F12=17,60,0)</f>
        <v>0</v>
      </c>
      <c r="HM12" s="44">
        <f>IF(F12=18,58,0)</f>
        <v>0</v>
      </c>
      <c r="HN12" s="44">
        <f>IF(F12=19,55,0)</f>
        <v>0</v>
      </c>
      <c r="HO12" s="44">
        <f>IF(F12=20,53,0)</f>
        <v>0</v>
      </c>
      <c r="HP12" s="44">
        <f>IF(F12&gt;20,0,0)</f>
        <v>0</v>
      </c>
      <c r="HQ12" s="44">
        <f>IF(F12="сх",0,0)</f>
        <v>0</v>
      </c>
      <c r="HR12" s="44">
        <f>SUM(GV12:HQ12)</f>
        <v>90</v>
      </c>
      <c r="HS12" s="44">
        <f>IF(H12=1,100,0)</f>
        <v>0</v>
      </c>
      <c r="HT12" s="44">
        <f>IF(H12=2,98,0)</f>
        <v>98</v>
      </c>
      <c r="HU12" s="44">
        <f>IF(H12=3,95,0)</f>
        <v>0</v>
      </c>
      <c r="HV12" s="44">
        <f>IF(H12=4,93,0)</f>
        <v>0</v>
      </c>
      <c r="HW12" s="44">
        <f>IF(H12=5,90,0)</f>
        <v>0</v>
      </c>
      <c r="HX12" s="44">
        <f>IF(H12=6,88,0)</f>
        <v>0</v>
      </c>
      <c r="HY12" s="44">
        <f>IF(H12=7,85,0)</f>
        <v>0</v>
      </c>
      <c r="HZ12" s="44">
        <f>IF(H12=8,83,0)</f>
        <v>0</v>
      </c>
      <c r="IA12" s="44">
        <f>IF(H12=9,80,0)</f>
        <v>0</v>
      </c>
      <c r="IB12" s="44">
        <f>IF(H12=10,78,0)</f>
        <v>0</v>
      </c>
      <c r="IC12" s="44">
        <f>IF(H12=11,75,0)</f>
        <v>0</v>
      </c>
      <c r="ID12" s="44">
        <f>IF(H12=12,73,0)</f>
        <v>0</v>
      </c>
      <c r="IE12" s="44">
        <f>IF(H12=13,70,0)</f>
        <v>0</v>
      </c>
      <c r="IF12" s="44">
        <f>IF(H12=14,68,0)</f>
        <v>0</v>
      </c>
      <c r="IG12" s="44">
        <f>IF(H12=15,65,0)</f>
        <v>0</v>
      </c>
      <c r="IH12" s="44">
        <f>IF(H12=16,63,0)</f>
        <v>0</v>
      </c>
      <c r="II12" s="44">
        <f>IF(H12=17,60,0)</f>
        <v>0</v>
      </c>
      <c r="IJ12" s="44">
        <f>IF(H12=18,58,0)</f>
        <v>0</v>
      </c>
      <c r="IK12" s="44">
        <f>IF(H12=19,55,0)</f>
        <v>0</v>
      </c>
      <c r="IL12" s="44">
        <f>IF(H12=20,53,0)</f>
        <v>0</v>
      </c>
      <c r="IM12" s="44">
        <f>IF(H12&gt;20,0,0)</f>
        <v>0</v>
      </c>
      <c r="IN12" s="44">
        <f>IF(H12="сх",0,0)</f>
        <v>0</v>
      </c>
      <c r="IO12" s="44">
        <f>SUM(HS12:IN12)</f>
        <v>98</v>
      </c>
      <c r="IP12" s="42"/>
      <c r="IQ12" s="42"/>
      <c r="IR12" s="42"/>
      <c r="IS12" s="42"/>
      <c r="IT12" s="42"/>
      <c r="IU12" s="42"/>
      <c r="IV12" s="70"/>
      <c r="IW12" s="71"/>
    </row>
    <row r="13" spans="1:257" s="3" customFormat="1" ht="178.5" customHeight="1" thickBot="1" x14ac:dyDescent="2">
      <c r="A13" s="74">
        <v>5</v>
      </c>
      <c r="B13" s="98">
        <v>188</v>
      </c>
      <c r="C13" s="73" t="s">
        <v>170</v>
      </c>
      <c r="D13" s="73" t="s">
        <v>123</v>
      </c>
      <c r="E13" s="60"/>
      <c r="F13" s="46">
        <v>4</v>
      </c>
      <c r="G13" s="39">
        <f>AJ13</f>
        <v>18</v>
      </c>
      <c r="H13" s="47">
        <v>4</v>
      </c>
      <c r="I13" s="39">
        <f>BG13</f>
        <v>18</v>
      </c>
      <c r="J13" s="45">
        <f>SUM(G13+I13)</f>
        <v>36</v>
      </c>
      <c r="K13" s="41">
        <f>G13+I13</f>
        <v>36</v>
      </c>
      <c r="L13" s="42"/>
      <c r="M13" s="43"/>
      <c r="N13" s="42">
        <f>IF(F13=1,25,0)</f>
        <v>0</v>
      </c>
      <c r="O13" s="42">
        <f>IF(F13=2,22,0)</f>
        <v>0</v>
      </c>
      <c r="P13" s="42">
        <f>IF(F13=3,20,0)</f>
        <v>0</v>
      </c>
      <c r="Q13" s="42">
        <f>IF(F13=4,18,0)</f>
        <v>18</v>
      </c>
      <c r="R13" s="42">
        <f>IF(F13=5,16,0)</f>
        <v>0</v>
      </c>
      <c r="S13" s="42">
        <f>IF(F13=6,15,0)</f>
        <v>0</v>
      </c>
      <c r="T13" s="42">
        <f>IF(F13=7,14,0)</f>
        <v>0</v>
      </c>
      <c r="U13" s="42">
        <f>IF(F13=8,13,0)</f>
        <v>0</v>
      </c>
      <c r="V13" s="42">
        <f>IF(F13=9,12,0)</f>
        <v>0</v>
      </c>
      <c r="W13" s="42">
        <f>IF(F13=10,11,0)</f>
        <v>0</v>
      </c>
      <c r="X13" s="42">
        <f>IF(F13=11,10,0)</f>
        <v>0</v>
      </c>
      <c r="Y13" s="42">
        <f>IF(F13=12,9,0)</f>
        <v>0</v>
      </c>
      <c r="Z13" s="42">
        <f>IF(F13=13,8,0)</f>
        <v>0</v>
      </c>
      <c r="AA13" s="42">
        <f>IF(F13=14,7,0)</f>
        <v>0</v>
      </c>
      <c r="AB13" s="42">
        <f>IF(F13=15,6,0)</f>
        <v>0</v>
      </c>
      <c r="AC13" s="42">
        <f>IF(F13=16,5,0)</f>
        <v>0</v>
      </c>
      <c r="AD13" s="42">
        <f>IF(F13=17,4,0)</f>
        <v>0</v>
      </c>
      <c r="AE13" s="42">
        <f>IF(F13=18,3,0)</f>
        <v>0</v>
      </c>
      <c r="AF13" s="42">
        <f>IF(F13=19,2,0)</f>
        <v>0</v>
      </c>
      <c r="AG13" s="42">
        <f>IF(F13=20,1,0)</f>
        <v>0</v>
      </c>
      <c r="AH13" s="42">
        <f>IF(F13&gt;20,0,0)</f>
        <v>0</v>
      </c>
      <c r="AI13" s="42">
        <f>IF(F13="сх",0,0)</f>
        <v>0</v>
      </c>
      <c r="AJ13" s="42">
        <f>SUM(N13:AH13)</f>
        <v>18</v>
      </c>
      <c r="AK13" s="42">
        <f>IF(H13=1,25,0)</f>
        <v>0</v>
      </c>
      <c r="AL13" s="42">
        <f>IF(H13=2,22,0)</f>
        <v>0</v>
      </c>
      <c r="AM13" s="42">
        <f>IF(H13=3,20,0)</f>
        <v>0</v>
      </c>
      <c r="AN13" s="42">
        <f>IF(H13=4,18,0)</f>
        <v>18</v>
      </c>
      <c r="AO13" s="42">
        <f>IF(H13=5,16,0)</f>
        <v>0</v>
      </c>
      <c r="AP13" s="42">
        <f>IF(H13=6,15,0)</f>
        <v>0</v>
      </c>
      <c r="AQ13" s="42">
        <f>IF(H13=7,14,0)</f>
        <v>0</v>
      </c>
      <c r="AR13" s="42">
        <f>IF(H13=8,13,0)</f>
        <v>0</v>
      </c>
      <c r="AS13" s="42">
        <f>IF(H13=9,12,0)</f>
        <v>0</v>
      </c>
      <c r="AT13" s="42">
        <f>IF(H13=10,11,0)</f>
        <v>0</v>
      </c>
      <c r="AU13" s="42">
        <f>IF(H13=11,10,0)</f>
        <v>0</v>
      </c>
      <c r="AV13" s="42">
        <f>IF(H13=12,9,0)</f>
        <v>0</v>
      </c>
      <c r="AW13" s="42">
        <f>IF(H13=13,8,0)</f>
        <v>0</v>
      </c>
      <c r="AX13" s="42">
        <f>IF(H13=14,7,0)</f>
        <v>0</v>
      </c>
      <c r="AY13" s="42">
        <f>IF(H13=15,6,0)</f>
        <v>0</v>
      </c>
      <c r="AZ13" s="42">
        <f>IF(H13=16,5,0)</f>
        <v>0</v>
      </c>
      <c r="BA13" s="42">
        <f>IF(H13=17,4,0)</f>
        <v>0</v>
      </c>
      <c r="BB13" s="42">
        <f>IF(H13=18,3,0)</f>
        <v>0</v>
      </c>
      <c r="BC13" s="42">
        <f>IF(H13=19,2,0)</f>
        <v>0</v>
      </c>
      <c r="BD13" s="42">
        <f>IF(H13=20,1,0)</f>
        <v>0</v>
      </c>
      <c r="BE13" s="42">
        <f>IF(H13&gt;20,0,0)</f>
        <v>0</v>
      </c>
      <c r="BF13" s="42">
        <f>IF(H13="сх",0,0)</f>
        <v>0</v>
      </c>
      <c r="BG13" s="42">
        <f>SUM(AK13:BE13)</f>
        <v>18</v>
      </c>
      <c r="BH13" s="42">
        <f>IF(F13=1,45,0)</f>
        <v>0</v>
      </c>
      <c r="BI13" s="42">
        <f>IF(F13=2,42,0)</f>
        <v>0</v>
      </c>
      <c r="BJ13" s="42">
        <f>IF(F13=3,40,0)</f>
        <v>0</v>
      </c>
      <c r="BK13" s="42">
        <f>IF(F13=4,38,0)</f>
        <v>38</v>
      </c>
      <c r="BL13" s="42">
        <f>IF(F13=5,36,0)</f>
        <v>0</v>
      </c>
      <c r="BM13" s="42">
        <f>IF(F13=6,35,0)</f>
        <v>0</v>
      </c>
      <c r="BN13" s="42">
        <f>IF(F13=7,34,0)</f>
        <v>0</v>
      </c>
      <c r="BO13" s="42">
        <f>IF(F13=8,33,0)</f>
        <v>0</v>
      </c>
      <c r="BP13" s="42">
        <f>IF(F13=9,32,0)</f>
        <v>0</v>
      </c>
      <c r="BQ13" s="42">
        <f>IF(F13=10,31,0)</f>
        <v>0</v>
      </c>
      <c r="BR13" s="42">
        <f>IF(F13=11,30,0)</f>
        <v>0</v>
      </c>
      <c r="BS13" s="42">
        <f>IF(F13=12,29,0)</f>
        <v>0</v>
      </c>
      <c r="BT13" s="42">
        <f>IF(F13=13,28,0)</f>
        <v>0</v>
      </c>
      <c r="BU13" s="42">
        <f>IF(F13=14,27,0)</f>
        <v>0</v>
      </c>
      <c r="BV13" s="42">
        <f>IF(F13=15,26,0)</f>
        <v>0</v>
      </c>
      <c r="BW13" s="42">
        <f>IF(F13=16,25,0)</f>
        <v>0</v>
      </c>
      <c r="BX13" s="42">
        <f>IF(F13=17,24,0)</f>
        <v>0</v>
      </c>
      <c r="BY13" s="42">
        <f>IF(F13=18,23,0)</f>
        <v>0</v>
      </c>
      <c r="BZ13" s="42">
        <f>IF(F13=19,22,0)</f>
        <v>0</v>
      </c>
      <c r="CA13" s="42">
        <f>IF(F13=20,21,0)</f>
        <v>0</v>
      </c>
      <c r="CB13" s="42">
        <f>IF(F13=21,20,0)</f>
        <v>0</v>
      </c>
      <c r="CC13" s="42">
        <f>IF(F13=22,19,0)</f>
        <v>0</v>
      </c>
      <c r="CD13" s="42">
        <f>IF(F13=23,18,0)</f>
        <v>0</v>
      </c>
      <c r="CE13" s="42">
        <f>IF(F13=24,17,0)</f>
        <v>0</v>
      </c>
      <c r="CF13" s="42">
        <f>IF(F13=25,16,0)</f>
        <v>0</v>
      </c>
      <c r="CG13" s="42">
        <f>IF(F13=26,15,0)</f>
        <v>0</v>
      </c>
      <c r="CH13" s="42">
        <f>IF(F13=27,14,0)</f>
        <v>0</v>
      </c>
      <c r="CI13" s="42">
        <f>IF(F13=28,13,0)</f>
        <v>0</v>
      </c>
      <c r="CJ13" s="42">
        <f>IF(F13=29,12,0)</f>
        <v>0</v>
      </c>
      <c r="CK13" s="42">
        <f>IF(F13=30,11,0)</f>
        <v>0</v>
      </c>
      <c r="CL13" s="42">
        <f>IF(F13=31,10,0)</f>
        <v>0</v>
      </c>
      <c r="CM13" s="42">
        <f>IF(F13=32,9,0)</f>
        <v>0</v>
      </c>
      <c r="CN13" s="42">
        <f>IF(F13=33,8,0)</f>
        <v>0</v>
      </c>
      <c r="CO13" s="42">
        <f>IF(F13=34,7,0)</f>
        <v>0</v>
      </c>
      <c r="CP13" s="42">
        <f>IF(F13=35,6,0)</f>
        <v>0</v>
      </c>
      <c r="CQ13" s="42">
        <f>IF(F13=36,5,0)</f>
        <v>0</v>
      </c>
      <c r="CR13" s="42">
        <f>IF(F13=37,4,0)</f>
        <v>0</v>
      </c>
      <c r="CS13" s="42">
        <f>IF(F13=38,3,0)</f>
        <v>0</v>
      </c>
      <c r="CT13" s="42">
        <f>IF(F13=39,2,0)</f>
        <v>0</v>
      </c>
      <c r="CU13" s="42">
        <f>IF(F13=40,1,0)</f>
        <v>0</v>
      </c>
      <c r="CV13" s="42">
        <f>IF(F13&gt;20,0,0)</f>
        <v>0</v>
      </c>
      <c r="CW13" s="42">
        <f>IF(F13="сх",0,0)</f>
        <v>0</v>
      </c>
      <c r="CX13" s="42">
        <f>SUM(BH13:CW13)</f>
        <v>38</v>
      </c>
      <c r="CY13" s="42">
        <f>IF(H13=1,45,0)</f>
        <v>0</v>
      </c>
      <c r="CZ13" s="42">
        <f>IF(H13=2,42,0)</f>
        <v>0</v>
      </c>
      <c r="DA13" s="42">
        <f>IF(H13=3,40,0)</f>
        <v>0</v>
      </c>
      <c r="DB13" s="42">
        <f>IF(H13=4,38,0)</f>
        <v>38</v>
      </c>
      <c r="DC13" s="42">
        <f>IF(H13=5,36,0)</f>
        <v>0</v>
      </c>
      <c r="DD13" s="42">
        <f>IF(H13=6,35,0)</f>
        <v>0</v>
      </c>
      <c r="DE13" s="42">
        <f>IF(H13=7,34,0)</f>
        <v>0</v>
      </c>
      <c r="DF13" s="42">
        <f>IF(H13=8,33,0)</f>
        <v>0</v>
      </c>
      <c r="DG13" s="42">
        <f>IF(H13=9,32,0)</f>
        <v>0</v>
      </c>
      <c r="DH13" s="42">
        <f>IF(H13=10,31,0)</f>
        <v>0</v>
      </c>
      <c r="DI13" s="42">
        <f>IF(H13=11,30,0)</f>
        <v>0</v>
      </c>
      <c r="DJ13" s="42">
        <f>IF(H13=12,29,0)</f>
        <v>0</v>
      </c>
      <c r="DK13" s="42">
        <f>IF(H13=13,28,0)</f>
        <v>0</v>
      </c>
      <c r="DL13" s="42">
        <f>IF(H13=14,27,0)</f>
        <v>0</v>
      </c>
      <c r="DM13" s="42">
        <f>IF(H13=15,26,0)</f>
        <v>0</v>
      </c>
      <c r="DN13" s="42">
        <f>IF(H13=16,25,0)</f>
        <v>0</v>
      </c>
      <c r="DO13" s="42">
        <f>IF(H13=17,24,0)</f>
        <v>0</v>
      </c>
      <c r="DP13" s="42">
        <f>IF(H13=18,23,0)</f>
        <v>0</v>
      </c>
      <c r="DQ13" s="42">
        <f>IF(H13=19,22,0)</f>
        <v>0</v>
      </c>
      <c r="DR13" s="42">
        <f>IF(H13=20,21,0)</f>
        <v>0</v>
      </c>
      <c r="DS13" s="42">
        <f>IF(H13=21,20,0)</f>
        <v>0</v>
      </c>
      <c r="DT13" s="42">
        <f>IF(H13=22,19,0)</f>
        <v>0</v>
      </c>
      <c r="DU13" s="42">
        <f>IF(H13=23,18,0)</f>
        <v>0</v>
      </c>
      <c r="DV13" s="42">
        <f>IF(H13=24,17,0)</f>
        <v>0</v>
      </c>
      <c r="DW13" s="42">
        <f>IF(H13=25,16,0)</f>
        <v>0</v>
      </c>
      <c r="DX13" s="42">
        <f>IF(H13=26,15,0)</f>
        <v>0</v>
      </c>
      <c r="DY13" s="42">
        <f>IF(H13=27,14,0)</f>
        <v>0</v>
      </c>
      <c r="DZ13" s="42">
        <f>IF(H13=28,13,0)</f>
        <v>0</v>
      </c>
      <c r="EA13" s="42">
        <f>IF(H13=29,12,0)</f>
        <v>0</v>
      </c>
      <c r="EB13" s="42">
        <f>IF(H13=30,11,0)</f>
        <v>0</v>
      </c>
      <c r="EC13" s="42">
        <f>IF(H13=31,10,0)</f>
        <v>0</v>
      </c>
      <c r="ED13" s="42">
        <f>IF(H13=32,9,0)</f>
        <v>0</v>
      </c>
      <c r="EE13" s="42">
        <f>IF(H13=33,8,0)</f>
        <v>0</v>
      </c>
      <c r="EF13" s="42">
        <f>IF(H13=34,7,0)</f>
        <v>0</v>
      </c>
      <c r="EG13" s="42">
        <f>IF(H13=35,6,0)</f>
        <v>0</v>
      </c>
      <c r="EH13" s="42">
        <f>IF(H13=36,5,0)</f>
        <v>0</v>
      </c>
      <c r="EI13" s="42">
        <f>IF(H13=37,4,0)</f>
        <v>0</v>
      </c>
      <c r="EJ13" s="42">
        <f>IF(H13=38,3,0)</f>
        <v>0</v>
      </c>
      <c r="EK13" s="42">
        <f>IF(H13=39,2,0)</f>
        <v>0</v>
      </c>
      <c r="EL13" s="42">
        <f>IF(H13=40,1,0)</f>
        <v>0</v>
      </c>
      <c r="EM13" s="42">
        <f>IF(H13&gt;20,0,0)</f>
        <v>0</v>
      </c>
      <c r="EN13" s="42">
        <f>IF(H13="сх",0,0)</f>
        <v>0</v>
      </c>
      <c r="EO13" s="42">
        <f>SUM(CY13:EN13)</f>
        <v>38</v>
      </c>
      <c r="EP13" s="42"/>
      <c r="EQ13" s="42">
        <f>IF(F13="сх","ноль",IF(F13&gt;0,F13,"Ноль"))</f>
        <v>4</v>
      </c>
      <c r="ER13" s="42">
        <f>IF(H13="сх","ноль",IF(H13&gt;0,H13,"Ноль"))</f>
        <v>4</v>
      </c>
      <c r="ES13" s="42"/>
      <c r="ET13" s="42">
        <f>MIN(EQ13,ER13)</f>
        <v>4</v>
      </c>
      <c r="EU13" s="42" t="e">
        <f>IF(J13=#REF!,IF(H13&lt;#REF!,#REF!,EY13),#REF!)</f>
        <v>#REF!</v>
      </c>
      <c r="EV13" s="42" t="e">
        <f>IF(J13=#REF!,IF(H13&lt;#REF!,0,1))</f>
        <v>#REF!</v>
      </c>
      <c r="EW13" s="42" t="e">
        <f>IF(AND(ET13&gt;=21,ET13&lt;&gt;0),ET13,IF(J13&lt;#REF!,"СТОП",EU13+EV13))</f>
        <v>#REF!</v>
      </c>
      <c r="EX13" s="42"/>
      <c r="EY13" s="42">
        <v>15</v>
      </c>
      <c r="EZ13" s="42">
        <v>16</v>
      </c>
      <c r="FA13" s="42"/>
      <c r="FB13" s="44">
        <f>IF(F13=1,25,0)</f>
        <v>0</v>
      </c>
      <c r="FC13" s="44">
        <f>IF(F13=2,22,0)</f>
        <v>0</v>
      </c>
      <c r="FD13" s="44">
        <f>IF(F13=3,20,0)</f>
        <v>0</v>
      </c>
      <c r="FE13" s="44">
        <f>IF(F13=4,18,0)</f>
        <v>18</v>
      </c>
      <c r="FF13" s="44">
        <f>IF(F13=5,16,0)</f>
        <v>0</v>
      </c>
      <c r="FG13" s="44">
        <f>IF(F13=6,15,0)</f>
        <v>0</v>
      </c>
      <c r="FH13" s="44">
        <f>IF(F13=7,14,0)</f>
        <v>0</v>
      </c>
      <c r="FI13" s="44">
        <f>IF(F13=8,13,0)</f>
        <v>0</v>
      </c>
      <c r="FJ13" s="44">
        <f>IF(F13=9,12,0)</f>
        <v>0</v>
      </c>
      <c r="FK13" s="44">
        <f>IF(F13=10,11,0)</f>
        <v>0</v>
      </c>
      <c r="FL13" s="44">
        <f>IF(F13=11,10,0)</f>
        <v>0</v>
      </c>
      <c r="FM13" s="44">
        <f>IF(F13=12,9,0)</f>
        <v>0</v>
      </c>
      <c r="FN13" s="44">
        <f>IF(F13=13,8,0)</f>
        <v>0</v>
      </c>
      <c r="FO13" s="44">
        <f>IF(F13=14,7,0)</f>
        <v>0</v>
      </c>
      <c r="FP13" s="44">
        <f>IF(F13=15,6,0)</f>
        <v>0</v>
      </c>
      <c r="FQ13" s="44">
        <f>IF(F13=16,5,0)</f>
        <v>0</v>
      </c>
      <c r="FR13" s="44">
        <f>IF(F13=17,4,0)</f>
        <v>0</v>
      </c>
      <c r="FS13" s="44">
        <f>IF(F13=18,3,0)</f>
        <v>0</v>
      </c>
      <c r="FT13" s="44">
        <f>IF(F13=19,2,0)</f>
        <v>0</v>
      </c>
      <c r="FU13" s="44">
        <f>IF(F13=20,1,0)</f>
        <v>0</v>
      </c>
      <c r="FV13" s="44">
        <f>IF(F13&gt;20,0,0)</f>
        <v>0</v>
      </c>
      <c r="FW13" s="44">
        <f>IF(F13="сх",0,0)</f>
        <v>0</v>
      </c>
      <c r="FX13" s="44">
        <f>SUM(FB13:FW13)</f>
        <v>18</v>
      </c>
      <c r="FY13" s="44">
        <f>IF(H13=1,25,0)</f>
        <v>0</v>
      </c>
      <c r="FZ13" s="44">
        <f>IF(H13=2,22,0)</f>
        <v>0</v>
      </c>
      <c r="GA13" s="44">
        <f>IF(H13=3,20,0)</f>
        <v>0</v>
      </c>
      <c r="GB13" s="44">
        <f>IF(H13=4,18,0)</f>
        <v>18</v>
      </c>
      <c r="GC13" s="44">
        <f>IF(H13=5,16,0)</f>
        <v>0</v>
      </c>
      <c r="GD13" s="44">
        <f>IF(H13=6,15,0)</f>
        <v>0</v>
      </c>
      <c r="GE13" s="44">
        <f>IF(H13=7,14,0)</f>
        <v>0</v>
      </c>
      <c r="GF13" s="44">
        <f>IF(H13=8,13,0)</f>
        <v>0</v>
      </c>
      <c r="GG13" s="44">
        <f>IF(H13=9,12,0)</f>
        <v>0</v>
      </c>
      <c r="GH13" s="44">
        <f>IF(H13=10,11,0)</f>
        <v>0</v>
      </c>
      <c r="GI13" s="44">
        <f>IF(H13=11,10,0)</f>
        <v>0</v>
      </c>
      <c r="GJ13" s="44">
        <f>IF(H13=12,9,0)</f>
        <v>0</v>
      </c>
      <c r="GK13" s="44">
        <f>IF(H13=13,8,0)</f>
        <v>0</v>
      </c>
      <c r="GL13" s="44">
        <f>IF(H13=14,7,0)</f>
        <v>0</v>
      </c>
      <c r="GM13" s="44">
        <f>IF(H13=15,6,0)</f>
        <v>0</v>
      </c>
      <c r="GN13" s="44">
        <f>IF(H13=16,5,0)</f>
        <v>0</v>
      </c>
      <c r="GO13" s="44">
        <f>IF(H13=17,4,0)</f>
        <v>0</v>
      </c>
      <c r="GP13" s="44">
        <f>IF(H13=18,3,0)</f>
        <v>0</v>
      </c>
      <c r="GQ13" s="44">
        <f>IF(H13=19,2,0)</f>
        <v>0</v>
      </c>
      <c r="GR13" s="44">
        <f>IF(H13=20,1,0)</f>
        <v>0</v>
      </c>
      <c r="GS13" s="44">
        <f>IF(H13&gt;20,0,0)</f>
        <v>0</v>
      </c>
      <c r="GT13" s="44">
        <f>IF(H13="сх",0,0)</f>
        <v>0</v>
      </c>
      <c r="GU13" s="44">
        <f>SUM(FY13:GT13)</f>
        <v>18</v>
      </c>
      <c r="GV13" s="44">
        <f>IF(F13=1,100,0)</f>
        <v>0</v>
      </c>
      <c r="GW13" s="44">
        <f>IF(F13=2,98,0)</f>
        <v>0</v>
      </c>
      <c r="GX13" s="44">
        <f>IF(F13=3,95,0)</f>
        <v>0</v>
      </c>
      <c r="GY13" s="44">
        <f>IF(F13=4,93,0)</f>
        <v>93</v>
      </c>
      <c r="GZ13" s="44">
        <f>IF(F13=5,90,0)</f>
        <v>0</v>
      </c>
      <c r="HA13" s="44">
        <f>IF(F13=6,88,0)</f>
        <v>0</v>
      </c>
      <c r="HB13" s="44">
        <f>IF(F13=7,85,0)</f>
        <v>0</v>
      </c>
      <c r="HC13" s="44">
        <f>IF(F13=8,83,0)</f>
        <v>0</v>
      </c>
      <c r="HD13" s="44">
        <f>IF(F13=9,80,0)</f>
        <v>0</v>
      </c>
      <c r="HE13" s="44">
        <f>IF(F13=10,78,0)</f>
        <v>0</v>
      </c>
      <c r="HF13" s="44">
        <f>IF(F13=11,75,0)</f>
        <v>0</v>
      </c>
      <c r="HG13" s="44">
        <f>IF(F13=12,73,0)</f>
        <v>0</v>
      </c>
      <c r="HH13" s="44">
        <f>IF(F13=13,70,0)</f>
        <v>0</v>
      </c>
      <c r="HI13" s="44">
        <f>IF(F13=14,68,0)</f>
        <v>0</v>
      </c>
      <c r="HJ13" s="44">
        <f>IF(F13=15,65,0)</f>
        <v>0</v>
      </c>
      <c r="HK13" s="44">
        <f>IF(F13=16,63,0)</f>
        <v>0</v>
      </c>
      <c r="HL13" s="44">
        <f>IF(F13=17,60,0)</f>
        <v>0</v>
      </c>
      <c r="HM13" s="44">
        <f>IF(F13=18,58,0)</f>
        <v>0</v>
      </c>
      <c r="HN13" s="44">
        <f>IF(F13=19,55,0)</f>
        <v>0</v>
      </c>
      <c r="HO13" s="44">
        <f>IF(F13=20,53,0)</f>
        <v>0</v>
      </c>
      <c r="HP13" s="44">
        <f>IF(F13&gt;20,0,0)</f>
        <v>0</v>
      </c>
      <c r="HQ13" s="44">
        <f>IF(F13="сх",0,0)</f>
        <v>0</v>
      </c>
      <c r="HR13" s="44">
        <f>SUM(GV13:HQ13)</f>
        <v>93</v>
      </c>
      <c r="HS13" s="44">
        <f>IF(H13=1,100,0)</f>
        <v>0</v>
      </c>
      <c r="HT13" s="44">
        <f>IF(H13=2,98,0)</f>
        <v>0</v>
      </c>
      <c r="HU13" s="44">
        <f>IF(H13=3,95,0)</f>
        <v>0</v>
      </c>
      <c r="HV13" s="44">
        <f>IF(H13=4,93,0)</f>
        <v>93</v>
      </c>
      <c r="HW13" s="44">
        <f>IF(H13=5,90,0)</f>
        <v>0</v>
      </c>
      <c r="HX13" s="44">
        <f>IF(H13=6,88,0)</f>
        <v>0</v>
      </c>
      <c r="HY13" s="44">
        <f>IF(H13=7,85,0)</f>
        <v>0</v>
      </c>
      <c r="HZ13" s="44">
        <f>IF(H13=8,83,0)</f>
        <v>0</v>
      </c>
      <c r="IA13" s="44">
        <f>IF(H13=9,80,0)</f>
        <v>0</v>
      </c>
      <c r="IB13" s="44">
        <f>IF(H13=10,78,0)</f>
        <v>0</v>
      </c>
      <c r="IC13" s="44">
        <f>IF(H13=11,75,0)</f>
        <v>0</v>
      </c>
      <c r="ID13" s="44">
        <f>IF(H13=12,73,0)</f>
        <v>0</v>
      </c>
      <c r="IE13" s="44">
        <f>IF(H13=13,70,0)</f>
        <v>0</v>
      </c>
      <c r="IF13" s="44">
        <f>IF(H13=14,68,0)</f>
        <v>0</v>
      </c>
      <c r="IG13" s="44">
        <f>IF(H13=15,65,0)</f>
        <v>0</v>
      </c>
      <c r="IH13" s="44">
        <f>IF(H13=16,63,0)</f>
        <v>0</v>
      </c>
      <c r="II13" s="44">
        <f>IF(H13=17,60,0)</f>
        <v>0</v>
      </c>
      <c r="IJ13" s="44">
        <f>IF(H13=18,58,0)</f>
        <v>0</v>
      </c>
      <c r="IK13" s="44">
        <f>IF(H13=19,55,0)</f>
        <v>0</v>
      </c>
      <c r="IL13" s="44">
        <f>IF(H13=20,53,0)</f>
        <v>0</v>
      </c>
      <c r="IM13" s="44">
        <f>IF(H13&gt;20,0,0)</f>
        <v>0</v>
      </c>
      <c r="IN13" s="44">
        <f>IF(H13="сх",0,0)</f>
        <v>0</v>
      </c>
      <c r="IO13" s="44">
        <f>SUM(HS13:IN13)</f>
        <v>93</v>
      </c>
      <c r="IP13" s="42"/>
      <c r="IQ13" s="42"/>
      <c r="IR13" s="42"/>
      <c r="IS13" s="42"/>
      <c r="IT13" s="42"/>
      <c r="IU13" s="42"/>
      <c r="IV13" s="70"/>
      <c r="IW13" s="71"/>
    </row>
    <row r="14" spans="1:257" s="3" customFormat="1" ht="115.2" thickBot="1" x14ac:dyDescent="2">
      <c r="A14" s="59">
        <v>6</v>
      </c>
      <c r="B14" s="98">
        <v>11</v>
      </c>
      <c r="C14" s="73" t="s">
        <v>156</v>
      </c>
      <c r="D14" s="73" t="s">
        <v>123</v>
      </c>
      <c r="E14" s="60"/>
      <c r="F14" s="46">
        <v>3</v>
      </c>
      <c r="G14" s="39">
        <f>AJ14</f>
        <v>20</v>
      </c>
      <c r="H14" s="47">
        <v>5</v>
      </c>
      <c r="I14" s="39">
        <f>BG14</f>
        <v>16</v>
      </c>
      <c r="J14" s="45">
        <f>SUM(G14+I14)</f>
        <v>36</v>
      </c>
      <c r="K14" s="41">
        <f>G14+I14</f>
        <v>36</v>
      </c>
      <c r="L14" s="42"/>
      <c r="M14" s="43"/>
      <c r="N14" s="42">
        <f>IF(F14=1,25,0)</f>
        <v>0</v>
      </c>
      <c r="O14" s="42">
        <f>IF(F14=2,22,0)</f>
        <v>0</v>
      </c>
      <c r="P14" s="42">
        <f>IF(F14=3,20,0)</f>
        <v>20</v>
      </c>
      <c r="Q14" s="42">
        <f>IF(F14=4,18,0)</f>
        <v>0</v>
      </c>
      <c r="R14" s="42">
        <f>IF(F14=5,16,0)</f>
        <v>0</v>
      </c>
      <c r="S14" s="42">
        <f>IF(F14=6,15,0)</f>
        <v>0</v>
      </c>
      <c r="T14" s="42">
        <f>IF(F14=7,14,0)</f>
        <v>0</v>
      </c>
      <c r="U14" s="42">
        <f>IF(F14=8,13,0)</f>
        <v>0</v>
      </c>
      <c r="V14" s="42">
        <f>IF(F14=9,12,0)</f>
        <v>0</v>
      </c>
      <c r="W14" s="42">
        <f>IF(F14=10,11,0)</f>
        <v>0</v>
      </c>
      <c r="X14" s="42">
        <f>IF(F14=11,10,0)</f>
        <v>0</v>
      </c>
      <c r="Y14" s="42">
        <f>IF(F14=12,9,0)</f>
        <v>0</v>
      </c>
      <c r="Z14" s="42">
        <f>IF(F14=13,8,0)</f>
        <v>0</v>
      </c>
      <c r="AA14" s="42">
        <f>IF(F14=14,7,0)</f>
        <v>0</v>
      </c>
      <c r="AB14" s="42">
        <f>IF(F14=15,6,0)</f>
        <v>0</v>
      </c>
      <c r="AC14" s="42">
        <f>IF(F14=16,5,0)</f>
        <v>0</v>
      </c>
      <c r="AD14" s="42">
        <f>IF(F14=17,4,0)</f>
        <v>0</v>
      </c>
      <c r="AE14" s="42">
        <f>IF(F14=18,3,0)</f>
        <v>0</v>
      </c>
      <c r="AF14" s="42">
        <f>IF(F14=19,2,0)</f>
        <v>0</v>
      </c>
      <c r="AG14" s="42">
        <f>IF(F14=20,1,0)</f>
        <v>0</v>
      </c>
      <c r="AH14" s="42">
        <f>IF(F14&gt;20,0,0)</f>
        <v>0</v>
      </c>
      <c r="AI14" s="42">
        <f>IF(F14="сх",0,0)</f>
        <v>0</v>
      </c>
      <c r="AJ14" s="42">
        <f>SUM(N14:AH14)</f>
        <v>20</v>
      </c>
      <c r="AK14" s="42">
        <f>IF(H14=1,25,0)</f>
        <v>0</v>
      </c>
      <c r="AL14" s="42">
        <f>IF(H14=2,22,0)</f>
        <v>0</v>
      </c>
      <c r="AM14" s="42">
        <f>IF(H14=3,20,0)</f>
        <v>0</v>
      </c>
      <c r="AN14" s="42">
        <f>IF(H14=4,18,0)</f>
        <v>0</v>
      </c>
      <c r="AO14" s="42">
        <f>IF(H14=5,16,0)</f>
        <v>16</v>
      </c>
      <c r="AP14" s="42">
        <f>IF(H14=6,15,0)</f>
        <v>0</v>
      </c>
      <c r="AQ14" s="42">
        <f>IF(H14=7,14,0)</f>
        <v>0</v>
      </c>
      <c r="AR14" s="42">
        <f>IF(H14=8,13,0)</f>
        <v>0</v>
      </c>
      <c r="AS14" s="42">
        <f>IF(H14=9,12,0)</f>
        <v>0</v>
      </c>
      <c r="AT14" s="42">
        <f>IF(H14=10,11,0)</f>
        <v>0</v>
      </c>
      <c r="AU14" s="42">
        <f>IF(H14=11,10,0)</f>
        <v>0</v>
      </c>
      <c r="AV14" s="42">
        <f>IF(H14=12,9,0)</f>
        <v>0</v>
      </c>
      <c r="AW14" s="42">
        <f>IF(H14=13,8,0)</f>
        <v>0</v>
      </c>
      <c r="AX14" s="42">
        <f>IF(H14=14,7,0)</f>
        <v>0</v>
      </c>
      <c r="AY14" s="42">
        <f>IF(H14=15,6,0)</f>
        <v>0</v>
      </c>
      <c r="AZ14" s="42">
        <f>IF(H14=16,5,0)</f>
        <v>0</v>
      </c>
      <c r="BA14" s="42">
        <f>IF(H14=17,4,0)</f>
        <v>0</v>
      </c>
      <c r="BB14" s="42">
        <f>IF(H14=18,3,0)</f>
        <v>0</v>
      </c>
      <c r="BC14" s="42">
        <f>IF(H14=19,2,0)</f>
        <v>0</v>
      </c>
      <c r="BD14" s="42">
        <f>IF(H14=20,1,0)</f>
        <v>0</v>
      </c>
      <c r="BE14" s="42">
        <f>IF(H14&gt;20,0,0)</f>
        <v>0</v>
      </c>
      <c r="BF14" s="42">
        <f>IF(H14="сх",0,0)</f>
        <v>0</v>
      </c>
      <c r="BG14" s="42">
        <f>SUM(AK14:BE14)</f>
        <v>16</v>
      </c>
      <c r="BH14" s="42">
        <f>IF(F14=1,45,0)</f>
        <v>0</v>
      </c>
      <c r="BI14" s="42">
        <f>IF(F14=2,42,0)</f>
        <v>0</v>
      </c>
      <c r="BJ14" s="42">
        <f>IF(F14=3,40,0)</f>
        <v>40</v>
      </c>
      <c r="BK14" s="42">
        <f>IF(F14=4,38,0)</f>
        <v>0</v>
      </c>
      <c r="BL14" s="42">
        <f>IF(F14=5,36,0)</f>
        <v>0</v>
      </c>
      <c r="BM14" s="42">
        <f>IF(F14=6,35,0)</f>
        <v>0</v>
      </c>
      <c r="BN14" s="42">
        <f>IF(F14=7,34,0)</f>
        <v>0</v>
      </c>
      <c r="BO14" s="42">
        <f>IF(F14=8,33,0)</f>
        <v>0</v>
      </c>
      <c r="BP14" s="42">
        <f>IF(F14=9,32,0)</f>
        <v>0</v>
      </c>
      <c r="BQ14" s="42">
        <f>IF(F14=10,31,0)</f>
        <v>0</v>
      </c>
      <c r="BR14" s="42">
        <f>IF(F14=11,30,0)</f>
        <v>0</v>
      </c>
      <c r="BS14" s="42">
        <f>IF(F14=12,29,0)</f>
        <v>0</v>
      </c>
      <c r="BT14" s="42">
        <f>IF(F14=13,28,0)</f>
        <v>0</v>
      </c>
      <c r="BU14" s="42">
        <f>IF(F14=14,27,0)</f>
        <v>0</v>
      </c>
      <c r="BV14" s="42">
        <f>IF(F14=15,26,0)</f>
        <v>0</v>
      </c>
      <c r="BW14" s="42">
        <f>IF(F14=16,25,0)</f>
        <v>0</v>
      </c>
      <c r="BX14" s="42">
        <f>IF(F14=17,24,0)</f>
        <v>0</v>
      </c>
      <c r="BY14" s="42">
        <f>IF(F14=18,23,0)</f>
        <v>0</v>
      </c>
      <c r="BZ14" s="42">
        <f>IF(F14=19,22,0)</f>
        <v>0</v>
      </c>
      <c r="CA14" s="42">
        <f>IF(F14=20,21,0)</f>
        <v>0</v>
      </c>
      <c r="CB14" s="42">
        <f>IF(F14=21,20,0)</f>
        <v>0</v>
      </c>
      <c r="CC14" s="42">
        <f>IF(F14=22,19,0)</f>
        <v>0</v>
      </c>
      <c r="CD14" s="42">
        <f>IF(F14=23,18,0)</f>
        <v>0</v>
      </c>
      <c r="CE14" s="42">
        <f>IF(F14=24,17,0)</f>
        <v>0</v>
      </c>
      <c r="CF14" s="42">
        <f>IF(F14=25,16,0)</f>
        <v>0</v>
      </c>
      <c r="CG14" s="42">
        <f>IF(F14=26,15,0)</f>
        <v>0</v>
      </c>
      <c r="CH14" s="42">
        <f>IF(F14=27,14,0)</f>
        <v>0</v>
      </c>
      <c r="CI14" s="42">
        <f>IF(F14=28,13,0)</f>
        <v>0</v>
      </c>
      <c r="CJ14" s="42">
        <f>IF(F14=29,12,0)</f>
        <v>0</v>
      </c>
      <c r="CK14" s="42">
        <f>IF(F14=30,11,0)</f>
        <v>0</v>
      </c>
      <c r="CL14" s="42">
        <f>IF(F14=31,10,0)</f>
        <v>0</v>
      </c>
      <c r="CM14" s="42">
        <f>IF(F14=32,9,0)</f>
        <v>0</v>
      </c>
      <c r="CN14" s="42">
        <f>IF(F14=33,8,0)</f>
        <v>0</v>
      </c>
      <c r="CO14" s="42">
        <f>IF(F14=34,7,0)</f>
        <v>0</v>
      </c>
      <c r="CP14" s="42">
        <f>IF(F14=35,6,0)</f>
        <v>0</v>
      </c>
      <c r="CQ14" s="42">
        <f>IF(F14=36,5,0)</f>
        <v>0</v>
      </c>
      <c r="CR14" s="42">
        <f>IF(F14=37,4,0)</f>
        <v>0</v>
      </c>
      <c r="CS14" s="42">
        <f>IF(F14=38,3,0)</f>
        <v>0</v>
      </c>
      <c r="CT14" s="42">
        <f>IF(F14=39,2,0)</f>
        <v>0</v>
      </c>
      <c r="CU14" s="42">
        <f>IF(F14=40,1,0)</f>
        <v>0</v>
      </c>
      <c r="CV14" s="42">
        <f>IF(F14&gt;20,0,0)</f>
        <v>0</v>
      </c>
      <c r="CW14" s="42">
        <f>IF(F14="сх",0,0)</f>
        <v>0</v>
      </c>
      <c r="CX14" s="42">
        <f>SUM(BH14:CW14)</f>
        <v>40</v>
      </c>
      <c r="CY14" s="42">
        <f>IF(H14=1,45,0)</f>
        <v>0</v>
      </c>
      <c r="CZ14" s="42">
        <f>IF(H14=2,42,0)</f>
        <v>0</v>
      </c>
      <c r="DA14" s="42">
        <f>IF(H14=3,40,0)</f>
        <v>0</v>
      </c>
      <c r="DB14" s="42">
        <f>IF(H14=4,38,0)</f>
        <v>0</v>
      </c>
      <c r="DC14" s="42">
        <f>IF(H14=5,36,0)</f>
        <v>36</v>
      </c>
      <c r="DD14" s="42">
        <f>IF(H14=6,35,0)</f>
        <v>0</v>
      </c>
      <c r="DE14" s="42">
        <f>IF(H14=7,34,0)</f>
        <v>0</v>
      </c>
      <c r="DF14" s="42">
        <f>IF(H14=8,33,0)</f>
        <v>0</v>
      </c>
      <c r="DG14" s="42">
        <f>IF(H14=9,32,0)</f>
        <v>0</v>
      </c>
      <c r="DH14" s="42">
        <f>IF(H14=10,31,0)</f>
        <v>0</v>
      </c>
      <c r="DI14" s="42">
        <f>IF(H14=11,30,0)</f>
        <v>0</v>
      </c>
      <c r="DJ14" s="42">
        <f>IF(H14=12,29,0)</f>
        <v>0</v>
      </c>
      <c r="DK14" s="42">
        <f>IF(H14=13,28,0)</f>
        <v>0</v>
      </c>
      <c r="DL14" s="42">
        <f>IF(H14=14,27,0)</f>
        <v>0</v>
      </c>
      <c r="DM14" s="42">
        <f>IF(H14=15,26,0)</f>
        <v>0</v>
      </c>
      <c r="DN14" s="42">
        <f>IF(H14=16,25,0)</f>
        <v>0</v>
      </c>
      <c r="DO14" s="42">
        <f>IF(H14=17,24,0)</f>
        <v>0</v>
      </c>
      <c r="DP14" s="42">
        <f>IF(H14=18,23,0)</f>
        <v>0</v>
      </c>
      <c r="DQ14" s="42">
        <f>IF(H14=19,22,0)</f>
        <v>0</v>
      </c>
      <c r="DR14" s="42">
        <f>IF(H14=20,21,0)</f>
        <v>0</v>
      </c>
      <c r="DS14" s="42">
        <f>IF(H14=21,20,0)</f>
        <v>0</v>
      </c>
      <c r="DT14" s="42">
        <f>IF(H14=22,19,0)</f>
        <v>0</v>
      </c>
      <c r="DU14" s="42">
        <f>IF(H14=23,18,0)</f>
        <v>0</v>
      </c>
      <c r="DV14" s="42">
        <f>IF(H14=24,17,0)</f>
        <v>0</v>
      </c>
      <c r="DW14" s="42">
        <f>IF(H14=25,16,0)</f>
        <v>0</v>
      </c>
      <c r="DX14" s="42">
        <f>IF(H14=26,15,0)</f>
        <v>0</v>
      </c>
      <c r="DY14" s="42">
        <f>IF(H14=27,14,0)</f>
        <v>0</v>
      </c>
      <c r="DZ14" s="42">
        <f>IF(H14=28,13,0)</f>
        <v>0</v>
      </c>
      <c r="EA14" s="42">
        <f>IF(H14=29,12,0)</f>
        <v>0</v>
      </c>
      <c r="EB14" s="42">
        <f>IF(H14=30,11,0)</f>
        <v>0</v>
      </c>
      <c r="EC14" s="42">
        <f>IF(H14=31,10,0)</f>
        <v>0</v>
      </c>
      <c r="ED14" s="42">
        <f>IF(H14=32,9,0)</f>
        <v>0</v>
      </c>
      <c r="EE14" s="42">
        <f>IF(H14=33,8,0)</f>
        <v>0</v>
      </c>
      <c r="EF14" s="42">
        <f>IF(H14=34,7,0)</f>
        <v>0</v>
      </c>
      <c r="EG14" s="42">
        <f>IF(H14=35,6,0)</f>
        <v>0</v>
      </c>
      <c r="EH14" s="42">
        <f>IF(H14=36,5,0)</f>
        <v>0</v>
      </c>
      <c r="EI14" s="42">
        <f>IF(H14=37,4,0)</f>
        <v>0</v>
      </c>
      <c r="EJ14" s="42">
        <f>IF(H14=38,3,0)</f>
        <v>0</v>
      </c>
      <c r="EK14" s="42">
        <f>IF(H14=39,2,0)</f>
        <v>0</v>
      </c>
      <c r="EL14" s="42">
        <f>IF(H14=40,1,0)</f>
        <v>0</v>
      </c>
      <c r="EM14" s="42">
        <f>IF(H14&gt;20,0,0)</f>
        <v>0</v>
      </c>
      <c r="EN14" s="42">
        <f>IF(H14="сх",0,0)</f>
        <v>0</v>
      </c>
      <c r="EO14" s="42">
        <f>SUM(CY14:EN14)</f>
        <v>36</v>
      </c>
      <c r="EP14" s="42"/>
      <c r="EQ14" s="42">
        <f>IF(F14="сх","ноль",IF(F14&gt;0,F14,"Ноль"))</f>
        <v>3</v>
      </c>
      <c r="ER14" s="42">
        <f>IF(H14="сх","ноль",IF(H14&gt;0,H14,"Ноль"))</f>
        <v>5</v>
      </c>
      <c r="ES14" s="42"/>
      <c r="ET14" s="42">
        <f>MIN(EQ14,ER14)</f>
        <v>3</v>
      </c>
      <c r="EU14" s="42" t="e">
        <f>IF(J14=#REF!,IF(H14&lt;#REF!,#REF!,EY14),#REF!)</f>
        <v>#REF!</v>
      </c>
      <c r="EV14" s="42" t="e">
        <f>IF(J14=#REF!,IF(H14&lt;#REF!,0,1))</f>
        <v>#REF!</v>
      </c>
      <c r="EW14" s="42" t="e">
        <f>IF(AND(ET14&gt;=21,ET14&lt;&gt;0),ET14,IF(J14&lt;#REF!,"СТОП",EU14+EV14))</f>
        <v>#REF!</v>
      </c>
      <c r="EX14" s="42"/>
      <c r="EY14" s="42">
        <v>15</v>
      </c>
      <c r="EZ14" s="42">
        <v>16</v>
      </c>
      <c r="FA14" s="42"/>
      <c r="FB14" s="44">
        <f>IF(F14=1,25,0)</f>
        <v>0</v>
      </c>
      <c r="FC14" s="44">
        <f>IF(F14=2,22,0)</f>
        <v>0</v>
      </c>
      <c r="FD14" s="44">
        <f>IF(F14=3,20,0)</f>
        <v>20</v>
      </c>
      <c r="FE14" s="44">
        <f>IF(F14=4,18,0)</f>
        <v>0</v>
      </c>
      <c r="FF14" s="44">
        <f>IF(F14=5,16,0)</f>
        <v>0</v>
      </c>
      <c r="FG14" s="44">
        <f>IF(F14=6,15,0)</f>
        <v>0</v>
      </c>
      <c r="FH14" s="44">
        <f>IF(F14=7,14,0)</f>
        <v>0</v>
      </c>
      <c r="FI14" s="44">
        <f>IF(F14=8,13,0)</f>
        <v>0</v>
      </c>
      <c r="FJ14" s="44">
        <f>IF(F14=9,12,0)</f>
        <v>0</v>
      </c>
      <c r="FK14" s="44">
        <f>IF(F14=10,11,0)</f>
        <v>0</v>
      </c>
      <c r="FL14" s="44">
        <f>IF(F14=11,10,0)</f>
        <v>0</v>
      </c>
      <c r="FM14" s="44">
        <f>IF(F14=12,9,0)</f>
        <v>0</v>
      </c>
      <c r="FN14" s="44">
        <f>IF(F14=13,8,0)</f>
        <v>0</v>
      </c>
      <c r="FO14" s="44">
        <f>IF(F14=14,7,0)</f>
        <v>0</v>
      </c>
      <c r="FP14" s="44">
        <f>IF(F14=15,6,0)</f>
        <v>0</v>
      </c>
      <c r="FQ14" s="44">
        <f>IF(F14=16,5,0)</f>
        <v>0</v>
      </c>
      <c r="FR14" s="44">
        <f>IF(F14=17,4,0)</f>
        <v>0</v>
      </c>
      <c r="FS14" s="44">
        <f>IF(F14=18,3,0)</f>
        <v>0</v>
      </c>
      <c r="FT14" s="44">
        <f>IF(F14=19,2,0)</f>
        <v>0</v>
      </c>
      <c r="FU14" s="44">
        <f>IF(F14=20,1,0)</f>
        <v>0</v>
      </c>
      <c r="FV14" s="44">
        <f>IF(F14&gt;20,0,0)</f>
        <v>0</v>
      </c>
      <c r="FW14" s="44">
        <f>IF(F14="сх",0,0)</f>
        <v>0</v>
      </c>
      <c r="FX14" s="44">
        <f>SUM(FB14:FW14)</f>
        <v>20</v>
      </c>
      <c r="FY14" s="44">
        <f>IF(H14=1,25,0)</f>
        <v>0</v>
      </c>
      <c r="FZ14" s="44">
        <f>IF(H14=2,22,0)</f>
        <v>0</v>
      </c>
      <c r="GA14" s="44">
        <f>IF(H14=3,20,0)</f>
        <v>0</v>
      </c>
      <c r="GB14" s="44">
        <f>IF(H14=4,18,0)</f>
        <v>0</v>
      </c>
      <c r="GC14" s="44">
        <f>IF(H14=5,16,0)</f>
        <v>16</v>
      </c>
      <c r="GD14" s="44">
        <f>IF(H14=6,15,0)</f>
        <v>0</v>
      </c>
      <c r="GE14" s="44">
        <f>IF(H14=7,14,0)</f>
        <v>0</v>
      </c>
      <c r="GF14" s="44">
        <f>IF(H14=8,13,0)</f>
        <v>0</v>
      </c>
      <c r="GG14" s="44">
        <f>IF(H14=9,12,0)</f>
        <v>0</v>
      </c>
      <c r="GH14" s="44">
        <f>IF(H14=10,11,0)</f>
        <v>0</v>
      </c>
      <c r="GI14" s="44">
        <f>IF(H14=11,10,0)</f>
        <v>0</v>
      </c>
      <c r="GJ14" s="44">
        <f>IF(H14=12,9,0)</f>
        <v>0</v>
      </c>
      <c r="GK14" s="44">
        <f>IF(H14=13,8,0)</f>
        <v>0</v>
      </c>
      <c r="GL14" s="44">
        <f>IF(H14=14,7,0)</f>
        <v>0</v>
      </c>
      <c r="GM14" s="44">
        <f>IF(H14=15,6,0)</f>
        <v>0</v>
      </c>
      <c r="GN14" s="44">
        <f>IF(H14=16,5,0)</f>
        <v>0</v>
      </c>
      <c r="GO14" s="44">
        <f>IF(H14=17,4,0)</f>
        <v>0</v>
      </c>
      <c r="GP14" s="44">
        <f>IF(H14=18,3,0)</f>
        <v>0</v>
      </c>
      <c r="GQ14" s="44">
        <f>IF(H14=19,2,0)</f>
        <v>0</v>
      </c>
      <c r="GR14" s="44">
        <f>IF(H14=20,1,0)</f>
        <v>0</v>
      </c>
      <c r="GS14" s="44">
        <f>IF(H14&gt;20,0,0)</f>
        <v>0</v>
      </c>
      <c r="GT14" s="44">
        <f>IF(H14="сх",0,0)</f>
        <v>0</v>
      </c>
      <c r="GU14" s="44">
        <f>SUM(FY14:GT14)</f>
        <v>16</v>
      </c>
      <c r="GV14" s="44">
        <f>IF(F14=1,100,0)</f>
        <v>0</v>
      </c>
      <c r="GW14" s="44">
        <f>IF(F14=2,98,0)</f>
        <v>0</v>
      </c>
      <c r="GX14" s="44">
        <f>IF(F14=3,95,0)</f>
        <v>95</v>
      </c>
      <c r="GY14" s="44">
        <f>IF(F14=4,93,0)</f>
        <v>0</v>
      </c>
      <c r="GZ14" s="44">
        <f>IF(F14=5,90,0)</f>
        <v>0</v>
      </c>
      <c r="HA14" s="44">
        <f>IF(F14=6,88,0)</f>
        <v>0</v>
      </c>
      <c r="HB14" s="44">
        <f>IF(F14=7,85,0)</f>
        <v>0</v>
      </c>
      <c r="HC14" s="44">
        <f>IF(F14=8,83,0)</f>
        <v>0</v>
      </c>
      <c r="HD14" s="44">
        <f>IF(F14=9,80,0)</f>
        <v>0</v>
      </c>
      <c r="HE14" s="44">
        <f>IF(F14=10,78,0)</f>
        <v>0</v>
      </c>
      <c r="HF14" s="44">
        <f>IF(F14=11,75,0)</f>
        <v>0</v>
      </c>
      <c r="HG14" s="44">
        <f>IF(F14=12,73,0)</f>
        <v>0</v>
      </c>
      <c r="HH14" s="44">
        <f>IF(F14=13,70,0)</f>
        <v>0</v>
      </c>
      <c r="HI14" s="44">
        <f>IF(F14=14,68,0)</f>
        <v>0</v>
      </c>
      <c r="HJ14" s="44">
        <f>IF(F14=15,65,0)</f>
        <v>0</v>
      </c>
      <c r="HK14" s="44">
        <f>IF(F14=16,63,0)</f>
        <v>0</v>
      </c>
      <c r="HL14" s="44">
        <f>IF(F14=17,60,0)</f>
        <v>0</v>
      </c>
      <c r="HM14" s="44">
        <f>IF(F14=18,58,0)</f>
        <v>0</v>
      </c>
      <c r="HN14" s="44">
        <f>IF(F14=19,55,0)</f>
        <v>0</v>
      </c>
      <c r="HO14" s="44">
        <f>IF(F14=20,53,0)</f>
        <v>0</v>
      </c>
      <c r="HP14" s="44">
        <f>IF(F14&gt;20,0,0)</f>
        <v>0</v>
      </c>
      <c r="HQ14" s="44">
        <f>IF(F14="сх",0,0)</f>
        <v>0</v>
      </c>
      <c r="HR14" s="44">
        <f>SUM(GV14:HQ14)</f>
        <v>95</v>
      </c>
      <c r="HS14" s="44">
        <f>IF(H14=1,100,0)</f>
        <v>0</v>
      </c>
      <c r="HT14" s="44">
        <f>IF(H14=2,98,0)</f>
        <v>0</v>
      </c>
      <c r="HU14" s="44">
        <f>IF(H14=3,95,0)</f>
        <v>0</v>
      </c>
      <c r="HV14" s="44">
        <f>IF(H14=4,93,0)</f>
        <v>0</v>
      </c>
      <c r="HW14" s="44">
        <f>IF(H14=5,90,0)</f>
        <v>90</v>
      </c>
      <c r="HX14" s="44">
        <f>IF(H14=6,88,0)</f>
        <v>0</v>
      </c>
      <c r="HY14" s="44">
        <f>IF(H14=7,85,0)</f>
        <v>0</v>
      </c>
      <c r="HZ14" s="44">
        <f>IF(H14=8,83,0)</f>
        <v>0</v>
      </c>
      <c r="IA14" s="44">
        <f>IF(H14=9,80,0)</f>
        <v>0</v>
      </c>
      <c r="IB14" s="44">
        <f>IF(H14=10,78,0)</f>
        <v>0</v>
      </c>
      <c r="IC14" s="44">
        <f>IF(H14=11,75,0)</f>
        <v>0</v>
      </c>
      <c r="ID14" s="44">
        <f>IF(H14=12,73,0)</f>
        <v>0</v>
      </c>
      <c r="IE14" s="44">
        <f>IF(H14=13,70,0)</f>
        <v>0</v>
      </c>
      <c r="IF14" s="44">
        <f>IF(H14=14,68,0)</f>
        <v>0</v>
      </c>
      <c r="IG14" s="44">
        <f>IF(H14=15,65,0)</f>
        <v>0</v>
      </c>
      <c r="IH14" s="44">
        <f>IF(H14=16,63,0)</f>
        <v>0</v>
      </c>
      <c r="II14" s="44">
        <f>IF(H14=17,60,0)</f>
        <v>0</v>
      </c>
      <c r="IJ14" s="44">
        <f>IF(H14=18,58,0)</f>
        <v>0</v>
      </c>
      <c r="IK14" s="44">
        <f>IF(H14=19,55,0)</f>
        <v>0</v>
      </c>
      <c r="IL14" s="44">
        <f>IF(H14=20,53,0)</f>
        <v>0</v>
      </c>
      <c r="IM14" s="44">
        <f>IF(H14&gt;20,0,0)</f>
        <v>0</v>
      </c>
      <c r="IN14" s="44">
        <f>IF(H14="сх",0,0)</f>
        <v>0</v>
      </c>
      <c r="IO14" s="44">
        <f>SUM(HS14:IN14)</f>
        <v>90</v>
      </c>
      <c r="IP14" s="42"/>
      <c r="IQ14" s="42"/>
      <c r="IR14" s="42"/>
      <c r="IS14" s="42"/>
      <c r="IT14" s="42"/>
      <c r="IU14" s="42"/>
      <c r="IV14" s="70"/>
      <c r="IW14" s="71"/>
    </row>
    <row r="15" spans="1:257" s="3" customFormat="1" ht="115.2" thickBot="1" x14ac:dyDescent="0.3">
      <c r="A15" s="59">
        <v>7</v>
      </c>
      <c r="B15" s="97">
        <v>16</v>
      </c>
      <c r="C15" s="84" t="s">
        <v>157</v>
      </c>
      <c r="D15" s="85" t="s">
        <v>158</v>
      </c>
      <c r="E15" s="60"/>
      <c r="F15" s="46">
        <v>9</v>
      </c>
      <c r="G15" s="39">
        <f>AJ15</f>
        <v>12</v>
      </c>
      <c r="H15" s="47">
        <v>3</v>
      </c>
      <c r="I15" s="39">
        <f>BG15</f>
        <v>20</v>
      </c>
      <c r="J15" s="45">
        <f>SUM(G15+I15)</f>
        <v>32</v>
      </c>
      <c r="K15" s="41">
        <f>G15+I15</f>
        <v>32</v>
      </c>
      <c r="L15" s="42"/>
      <c r="M15" s="43"/>
      <c r="N15" s="42">
        <f>IF(F15=1,25,0)</f>
        <v>0</v>
      </c>
      <c r="O15" s="42">
        <f>IF(F15=2,22,0)</f>
        <v>0</v>
      </c>
      <c r="P15" s="42">
        <f>IF(F15=3,20,0)</f>
        <v>0</v>
      </c>
      <c r="Q15" s="42">
        <f>IF(F15=4,18,0)</f>
        <v>0</v>
      </c>
      <c r="R15" s="42">
        <f>IF(F15=5,16,0)</f>
        <v>0</v>
      </c>
      <c r="S15" s="42">
        <f>IF(F15=6,15,0)</f>
        <v>0</v>
      </c>
      <c r="T15" s="42">
        <f>IF(F15=7,14,0)</f>
        <v>0</v>
      </c>
      <c r="U15" s="42">
        <f>IF(F15=8,13,0)</f>
        <v>0</v>
      </c>
      <c r="V15" s="42">
        <f>IF(F15=9,12,0)</f>
        <v>12</v>
      </c>
      <c r="W15" s="42">
        <f>IF(F15=10,11,0)</f>
        <v>0</v>
      </c>
      <c r="X15" s="42">
        <f>IF(F15=11,10,0)</f>
        <v>0</v>
      </c>
      <c r="Y15" s="42">
        <f>IF(F15=12,9,0)</f>
        <v>0</v>
      </c>
      <c r="Z15" s="42">
        <f>IF(F15=13,8,0)</f>
        <v>0</v>
      </c>
      <c r="AA15" s="42">
        <f>IF(F15=14,7,0)</f>
        <v>0</v>
      </c>
      <c r="AB15" s="42">
        <f>IF(F15=15,6,0)</f>
        <v>0</v>
      </c>
      <c r="AC15" s="42">
        <f>IF(F15=16,5,0)</f>
        <v>0</v>
      </c>
      <c r="AD15" s="42">
        <f>IF(F15=17,4,0)</f>
        <v>0</v>
      </c>
      <c r="AE15" s="42">
        <f>IF(F15=18,3,0)</f>
        <v>0</v>
      </c>
      <c r="AF15" s="42">
        <f>IF(F15=19,2,0)</f>
        <v>0</v>
      </c>
      <c r="AG15" s="42">
        <f>IF(F15=20,1,0)</f>
        <v>0</v>
      </c>
      <c r="AH15" s="42">
        <f>IF(F15&gt;20,0,0)</f>
        <v>0</v>
      </c>
      <c r="AI15" s="42">
        <f>IF(F15="сх",0,0)</f>
        <v>0</v>
      </c>
      <c r="AJ15" s="42">
        <f>SUM(N15:AH15)</f>
        <v>12</v>
      </c>
      <c r="AK15" s="42">
        <f>IF(H15=1,25,0)</f>
        <v>0</v>
      </c>
      <c r="AL15" s="42">
        <f>IF(H15=2,22,0)</f>
        <v>0</v>
      </c>
      <c r="AM15" s="42">
        <f>IF(H15=3,20,0)</f>
        <v>20</v>
      </c>
      <c r="AN15" s="42">
        <f>IF(H15=4,18,0)</f>
        <v>0</v>
      </c>
      <c r="AO15" s="42">
        <f>IF(H15=5,16,0)</f>
        <v>0</v>
      </c>
      <c r="AP15" s="42">
        <f>IF(H15=6,15,0)</f>
        <v>0</v>
      </c>
      <c r="AQ15" s="42">
        <f>IF(H15=7,14,0)</f>
        <v>0</v>
      </c>
      <c r="AR15" s="42">
        <f>IF(H15=8,13,0)</f>
        <v>0</v>
      </c>
      <c r="AS15" s="42">
        <f>IF(H15=9,12,0)</f>
        <v>0</v>
      </c>
      <c r="AT15" s="42">
        <f>IF(H15=10,11,0)</f>
        <v>0</v>
      </c>
      <c r="AU15" s="42">
        <f>IF(H15=11,10,0)</f>
        <v>0</v>
      </c>
      <c r="AV15" s="42">
        <f>IF(H15=12,9,0)</f>
        <v>0</v>
      </c>
      <c r="AW15" s="42">
        <f>IF(H15=13,8,0)</f>
        <v>0</v>
      </c>
      <c r="AX15" s="42">
        <f>IF(H15=14,7,0)</f>
        <v>0</v>
      </c>
      <c r="AY15" s="42">
        <f>IF(H15=15,6,0)</f>
        <v>0</v>
      </c>
      <c r="AZ15" s="42">
        <f>IF(H15=16,5,0)</f>
        <v>0</v>
      </c>
      <c r="BA15" s="42">
        <f>IF(H15=17,4,0)</f>
        <v>0</v>
      </c>
      <c r="BB15" s="42">
        <f>IF(H15=18,3,0)</f>
        <v>0</v>
      </c>
      <c r="BC15" s="42">
        <f>IF(H15=19,2,0)</f>
        <v>0</v>
      </c>
      <c r="BD15" s="42">
        <f>IF(H15=20,1,0)</f>
        <v>0</v>
      </c>
      <c r="BE15" s="42">
        <f>IF(H15&gt;20,0,0)</f>
        <v>0</v>
      </c>
      <c r="BF15" s="42">
        <f>IF(H15="сх",0,0)</f>
        <v>0</v>
      </c>
      <c r="BG15" s="42">
        <f>SUM(AK15:BE15)</f>
        <v>20</v>
      </c>
      <c r="BH15" s="42">
        <f>IF(F15=1,45,0)</f>
        <v>0</v>
      </c>
      <c r="BI15" s="42">
        <f>IF(F15=2,42,0)</f>
        <v>0</v>
      </c>
      <c r="BJ15" s="42">
        <f>IF(F15=3,40,0)</f>
        <v>0</v>
      </c>
      <c r="BK15" s="42">
        <f>IF(F15=4,38,0)</f>
        <v>0</v>
      </c>
      <c r="BL15" s="42">
        <f>IF(F15=5,36,0)</f>
        <v>0</v>
      </c>
      <c r="BM15" s="42">
        <f>IF(F15=6,35,0)</f>
        <v>0</v>
      </c>
      <c r="BN15" s="42">
        <f>IF(F15=7,34,0)</f>
        <v>0</v>
      </c>
      <c r="BO15" s="42">
        <f>IF(F15=8,33,0)</f>
        <v>0</v>
      </c>
      <c r="BP15" s="42">
        <f>IF(F15=9,32,0)</f>
        <v>32</v>
      </c>
      <c r="BQ15" s="42">
        <f>IF(F15=10,31,0)</f>
        <v>0</v>
      </c>
      <c r="BR15" s="42">
        <f>IF(F15=11,30,0)</f>
        <v>0</v>
      </c>
      <c r="BS15" s="42">
        <f>IF(F15=12,29,0)</f>
        <v>0</v>
      </c>
      <c r="BT15" s="42">
        <f>IF(F15=13,28,0)</f>
        <v>0</v>
      </c>
      <c r="BU15" s="42">
        <f>IF(F15=14,27,0)</f>
        <v>0</v>
      </c>
      <c r="BV15" s="42">
        <f>IF(F15=15,26,0)</f>
        <v>0</v>
      </c>
      <c r="BW15" s="42">
        <f>IF(F15=16,25,0)</f>
        <v>0</v>
      </c>
      <c r="BX15" s="42">
        <f>IF(F15=17,24,0)</f>
        <v>0</v>
      </c>
      <c r="BY15" s="42">
        <f>IF(F15=18,23,0)</f>
        <v>0</v>
      </c>
      <c r="BZ15" s="42">
        <f>IF(F15=19,22,0)</f>
        <v>0</v>
      </c>
      <c r="CA15" s="42">
        <f>IF(F15=20,21,0)</f>
        <v>0</v>
      </c>
      <c r="CB15" s="42">
        <f>IF(F15=21,20,0)</f>
        <v>0</v>
      </c>
      <c r="CC15" s="42">
        <f>IF(F15=22,19,0)</f>
        <v>0</v>
      </c>
      <c r="CD15" s="42">
        <f>IF(F15=23,18,0)</f>
        <v>0</v>
      </c>
      <c r="CE15" s="42">
        <f>IF(F15=24,17,0)</f>
        <v>0</v>
      </c>
      <c r="CF15" s="42">
        <f>IF(F15=25,16,0)</f>
        <v>0</v>
      </c>
      <c r="CG15" s="42">
        <f>IF(F15=26,15,0)</f>
        <v>0</v>
      </c>
      <c r="CH15" s="42">
        <f>IF(F15=27,14,0)</f>
        <v>0</v>
      </c>
      <c r="CI15" s="42">
        <f>IF(F15=28,13,0)</f>
        <v>0</v>
      </c>
      <c r="CJ15" s="42">
        <f>IF(F15=29,12,0)</f>
        <v>0</v>
      </c>
      <c r="CK15" s="42">
        <f>IF(F15=30,11,0)</f>
        <v>0</v>
      </c>
      <c r="CL15" s="42">
        <f>IF(F15=31,10,0)</f>
        <v>0</v>
      </c>
      <c r="CM15" s="42">
        <f>IF(F15=32,9,0)</f>
        <v>0</v>
      </c>
      <c r="CN15" s="42">
        <f>IF(F15=33,8,0)</f>
        <v>0</v>
      </c>
      <c r="CO15" s="42">
        <f>IF(F15=34,7,0)</f>
        <v>0</v>
      </c>
      <c r="CP15" s="42">
        <f>IF(F15=35,6,0)</f>
        <v>0</v>
      </c>
      <c r="CQ15" s="42">
        <f>IF(F15=36,5,0)</f>
        <v>0</v>
      </c>
      <c r="CR15" s="42">
        <f>IF(F15=37,4,0)</f>
        <v>0</v>
      </c>
      <c r="CS15" s="42">
        <f>IF(F15=38,3,0)</f>
        <v>0</v>
      </c>
      <c r="CT15" s="42">
        <f>IF(F15=39,2,0)</f>
        <v>0</v>
      </c>
      <c r="CU15" s="42">
        <f>IF(F15=40,1,0)</f>
        <v>0</v>
      </c>
      <c r="CV15" s="42">
        <f>IF(F15&gt;20,0,0)</f>
        <v>0</v>
      </c>
      <c r="CW15" s="42">
        <f>IF(F15="сх",0,0)</f>
        <v>0</v>
      </c>
      <c r="CX15" s="42">
        <f>SUM(BH15:CW15)</f>
        <v>32</v>
      </c>
      <c r="CY15" s="42">
        <f>IF(H15=1,45,0)</f>
        <v>0</v>
      </c>
      <c r="CZ15" s="42">
        <f>IF(H15=2,42,0)</f>
        <v>0</v>
      </c>
      <c r="DA15" s="42">
        <f>IF(H15=3,40,0)</f>
        <v>40</v>
      </c>
      <c r="DB15" s="42">
        <f>IF(H15=4,38,0)</f>
        <v>0</v>
      </c>
      <c r="DC15" s="42">
        <f>IF(H15=5,36,0)</f>
        <v>0</v>
      </c>
      <c r="DD15" s="42">
        <f>IF(H15=6,35,0)</f>
        <v>0</v>
      </c>
      <c r="DE15" s="42">
        <f>IF(H15=7,34,0)</f>
        <v>0</v>
      </c>
      <c r="DF15" s="42">
        <f>IF(H15=8,33,0)</f>
        <v>0</v>
      </c>
      <c r="DG15" s="42">
        <f>IF(H15=9,32,0)</f>
        <v>0</v>
      </c>
      <c r="DH15" s="42">
        <f>IF(H15=10,31,0)</f>
        <v>0</v>
      </c>
      <c r="DI15" s="42">
        <f>IF(H15=11,30,0)</f>
        <v>0</v>
      </c>
      <c r="DJ15" s="42">
        <f>IF(H15=12,29,0)</f>
        <v>0</v>
      </c>
      <c r="DK15" s="42">
        <f>IF(H15=13,28,0)</f>
        <v>0</v>
      </c>
      <c r="DL15" s="42">
        <f>IF(H15=14,27,0)</f>
        <v>0</v>
      </c>
      <c r="DM15" s="42">
        <f>IF(H15=15,26,0)</f>
        <v>0</v>
      </c>
      <c r="DN15" s="42">
        <f>IF(H15=16,25,0)</f>
        <v>0</v>
      </c>
      <c r="DO15" s="42">
        <f>IF(H15=17,24,0)</f>
        <v>0</v>
      </c>
      <c r="DP15" s="42">
        <f>IF(H15=18,23,0)</f>
        <v>0</v>
      </c>
      <c r="DQ15" s="42">
        <f>IF(H15=19,22,0)</f>
        <v>0</v>
      </c>
      <c r="DR15" s="42">
        <f>IF(H15=20,21,0)</f>
        <v>0</v>
      </c>
      <c r="DS15" s="42">
        <f>IF(H15=21,20,0)</f>
        <v>0</v>
      </c>
      <c r="DT15" s="42">
        <f>IF(H15=22,19,0)</f>
        <v>0</v>
      </c>
      <c r="DU15" s="42">
        <f>IF(H15=23,18,0)</f>
        <v>0</v>
      </c>
      <c r="DV15" s="42">
        <f>IF(H15=24,17,0)</f>
        <v>0</v>
      </c>
      <c r="DW15" s="42">
        <f>IF(H15=25,16,0)</f>
        <v>0</v>
      </c>
      <c r="DX15" s="42">
        <f>IF(H15=26,15,0)</f>
        <v>0</v>
      </c>
      <c r="DY15" s="42">
        <f>IF(H15=27,14,0)</f>
        <v>0</v>
      </c>
      <c r="DZ15" s="42">
        <f>IF(H15=28,13,0)</f>
        <v>0</v>
      </c>
      <c r="EA15" s="42">
        <f>IF(H15=29,12,0)</f>
        <v>0</v>
      </c>
      <c r="EB15" s="42">
        <f>IF(H15=30,11,0)</f>
        <v>0</v>
      </c>
      <c r="EC15" s="42">
        <f>IF(H15=31,10,0)</f>
        <v>0</v>
      </c>
      <c r="ED15" s="42">
        <f>IF(H15=32,9,0)</f>
        <v>0</v>
      </c>
      <c r="EE15" s="42">
        <f>IF(H15=33,8,0)</f>
        <v>0</v>
      </c>
      <c r="EF15" s="42">
        <f>IF(H15=34,7,0)</f>
        <v>0</v>
      </c>
      <c r="EG15" s="42">
        <f>IF(H15=35,6,0)</f>
        <v>0</v>
      </c>
      <c r="EH15" s="42">
        <f>IF(H15=36,5,0)</f>
        <v>0</v>
      </c>
      <c r="EI15" s="42">
        <f>IF(H15=37,4,0)</f>
        <v>0</v>
      </c>
      <c r="EJ15" s="42">
        <f>IF(H15=38,3,0)</f>
        <v>0</v>
      </c>
      <c r="EK15" s="42">
        <f>IF(H15=39,2,0)</f>
        <v>0</v>
      </c>
      <c r="EL15" s="42">
        <f>IF(H15=40,1,0)</f>
        <v>0</v>
      </c>
      <c r="EM15" s="42">
        <f>IF(H15&gt;20,0,0)</f>
        <v>0</v>
      </c>
      <c r="EN15" s="42">
        <f>IF(H15="сх",0,0)</f>
        <v>0</v>
      </c>
      <c r="EO15" s="42">
        <f>SUM(CY15:EN15)</f>
        <v>40</v>
      </c>
      <c r="EP15" s="42"/>
      <c r="EQ15" s="42">
        <f>IF(F15="сх","ноль",IF(F15&gt;0,F15,"Ноль"))</f>
        <v>9</v>
      </c>
      <c r="ER15" s="42">
        <f>IF(H15="сх","ноль",IF(H15&gt;0,H15,"Ноль"))</f>
        <v>3</v>
      </c>
      <c r="ES15" s="42"/>
      <c r="ET15" s="42">
        <f>MIN(EQ15,ER15)</f>
        <v>3</v>
      </c>
      <c r="EU15" s="42" t="e">
        <f>IF(J15=#REF!,IF(H15&lt;#REF!,#REF!,EY15),#REF!)</f>
        <v>#REF!</v>
      </c>
      <c r="EV15" s="42" t="e">
        <f>IF(J15=#REF!,IF(H15&lt;#REF!,0,1))</f>
        <v>#REF!</v>
      </c>
      <c r="EW15" s="42" t="e">
        <f>IF(AND(ET15&gt;=21,ET15&lt;&gt;0),ET15,IF(J15&lt;#REF!,"СТОП",EU15+EV15))</f>
        <v>#REF!</v>
      </c>
      <c r="EX15" s="42"/>
      <c r="EY15" s="42">
        <v>15</v>
      </c>
      <c r="EZ15" s="42">
        <v>16</v>
      </c>
      <c r="FA15" s="42"/>
      <c r="FB15" s="44">
        <f>IF(F15=1,25,0)</f>
        <v>0</v>
      </c>
      <c r="FC15" s="44">
        <f>IF(F15=2,22,0)</f>
        <v>0</v>
      </c>
      <c r="FD15" s="44">
        <f>IF(F15=3,20,0)</f>
        <v>0</v>
      </c>
      <c r="FE15" s="44">
        <f>IF(F15=4,18,0)</f>
        <v>0</v>
      </c>
      <c r="FF15" s="44">
        <f>IF(F15=5,16,0)</f>
        <v>0</v>
      </c>
      <c r="FG15" s="44">
        <f>IF(F15=6,15,0)</f>
        <v>0</v>
      </c>
      <c r="FH15" s="44">
        <f>IF(F15=7,14,0)</f>
        <v>0</v>
      </c>
      <c r="FI15" s="44">
        <f>IF(F15=8,13,0)</f>
        <v>0</v>
      </c>
      <c r="FJ15" s="44">
        <f>IF(F15=9,12,0)</f>
        <v>12</v>
      </c>
      <c r="FK15" s="44">
        <f>IF(F15=10,11,0)</f>
        <v>0</v>
      </c>
      <c r="FL15" s="44">
        <f>IF(F15=11,10,0)</f>
        <v>0</v>
      </c>
      <c r="FM15" s="44">
        <f>IF(F15=12,9,0)</f>
        <v>0</v>
      </c>
      <c r="FN15" s="44">
        <f>IF(F15=13,8,0)</f>
        <v>0</v>
      </c>
      <c r="FO15" s="44">
        <f>IF(F15=14,7,0)</f>
        <v>0</v>
      </c>
      <c r="FP15" s="44">
        <f>IF(F15=15,6,0)</f>
        <v>0</v>
      </c>
      <c r="FQ15" s="44">
        <f>IF(F15=16,5,0)</f>
        <v>0</v>
      </c>
      <c r="FR15" s="44">
        <f>IF(F15=17,4,0)</f>
        <v>0</v>
      </c>
      <c r="FS15" s="44">
        <f>IF(F15=18,3,0)</f>
        <v>0</v>
      </c>
      <c r="FT15" s="44">
        <f>IF(F15=19,2,0)</f>
        <v>0</v>
      </c>
      <c r="FU15" s="44">
        <f>IF(F15=20,1,0)</f>
        <v>0</v>
      </c>
      <c r="FV15" s="44">
        <f>IF(F15&gt;20,0,0)</f>
        <v>0</v>
      </c>
      <c r="FW15" s="44">
        <f>IF(F15="сх",0,0)</f>
        <v>0</v>
      </c>
      <c r="FX15" s="44">
        <f>SUM(FB15:FW15)</f>
        <v>12</v>
      </c>
      <c r="FY15" s="44">
        <f>IF(H15=1,25,0)</f>
        <v>0</v>
      </c>
      <c r="FZ15" s="44">
        <f>IF(H15=2,22,0)</f>
        <v>0</v>
      </c>
      <c r="GA15" s="44">
        <f>IF(H15=3,20,0)</f>
        <v>20</v>
      </c>
      <c r="GB15" s="44">
        <f>IF(H15=4,18,0)</f>
        <v>0</v>
      </c>
      <c r="GC15" s="44">
        <f>IF(H15=5,16,0)</f>
        <v>0</v>
      </c>
      <c r="GD15" s="44">
        <f>IF(H15=6,15,0)</f>
        <v>0</v>
      </c>
      <c r="GE15" s="44">
        <f>IF(H15=7,14,0)</f>
        <v>0</v>
      </c>
      <c r="GF15" s="44">
        <f>IF(H15=8,13,0)</f>
        <v>0</v>
      </c>
      <c r="GG15" s="44">
        <f>IF(H15=9,12,0)</f>
        <v>0</v>
      </c>
      <c r="GH15" s="44">
        <f>IF(H15=10,11,0)</f>
        <v>0</v>
      </c>
      <c r="GI15" s="44">
        <f>IF(H15=11,10,0)</f>
        <v>0</v>
      </c>
      <c r="GJ15" s="44">
        <f>IF(H15=12,9,0)</f>
        <v>0</v>
      </c>
      <c r="GK15" s="44">
        <f>IF(H15=13,8,0)</f>
        <v>0</v>
      </c>
      <c r="GL15" s="44">
        <f>IF(H15=14,7,0)</f>
        <v>0</v>
      </c>
      <c r="GM15" s="44">
        <f>IF(H15=15,6,0)</f>
        <v>0</v>
      </c>
      <c r="GN15" s="44">
        <f>IF(H15=16,5,0)</f>
        <v>0</v>
      </c>
      <c r="GO15" s="44">
        <f>IF(H15=17,4,0)</f>
        <v>0</v>
      </c>
      <c r="GP15" s="44">
        <f>IF(H15=18,3,0)</f>
        <v>0</v>
      </c>
      <c r="GQ15" s="44">
        <f>IF(H15=19,2,0)</f>
        <v>0</v>
      </c>
      <c r="GR15" s="44">
        <f>IF(H15=20,1,0)</f>
        <v>0</v>
      </c>
      <c r="GS15" s="44">
        <f>IF(H15&gt;20,0,0)</f>
        <v>0</v>
      </c>
      <c r="GT15" s="44">
        <f>IF(H15="сх",0,0)</f>
        <v>0</v>
      </c>
      <c r="GU15" s="44">
        <f>SUM(FY15:GT15)</f>
        <v>20</v>
      </c>
      <c r="GV15" s="44">
        <f>IF(F15=1,100,0)</f>
        <v>0</v>
      </c>
      <c r="GW15" s="44">
        <f>IF(F15=2,98,0)</f>
        <v>0</v>
      </c>
      <c r="GX15" s="44">
        <f>IF(F15=3,95,0)</f>
        <v>0</v>
      </c>
      <c r="GY15" s="44">
        <f>IF(F15=4,93,0)</f>
        <v>0</v>
      </c>
      <c r="GZ15" s="44">
        <f>IF(F15=5,90,0)</f>
        <v>0</v>
      </c>
      <c r="HA15" s="44">
        <f>IF(F15=6,88,0)</f>
        <v>0</v>
      </c>
      <c r="HB15" s="44">
        <f>IF(F15=7,85,0)</f>
        <v>0</v>
      </c>
      <c r="HC15" s="44">
        <f>IF(F15=8,83,0)</f>
        <v>0</v>
      </c>
      <c r="HD15" s="44">
        <f>IF(F15=9,80,0)</f>
        <v>80</v>
      </c>
      <c r="HE15" s="44">
        <f>IF(F15=10,78,0)</f>
        <v>0</v>
      </c>
      <c r="HF15" s="44">
        <f>IF(F15=11,75,0)</f>
        <v>0</v>
      </c>
      <c r="HG15" s="44">
        <f>IF(F15=12,73,0)</f>
        <v>0</v>
      </c>
      <c r="HH15" s="44">
        <f>IF(F15=13,70,0)</f>
        <v>0</v>
      </c>
      <c r="HI15" s="44">
        <f>IF(F15=14,68,0)</f>
        <v>0</v>
      </c>
      <c r="HJ15" s="44">
        <f>IF(F15=15,65,0)</f>
        <v>0</v>
      </c>
      <c r="HK15" s="44">
        <f>IF(F15=16,63,0)</f>
        <v>0</v>
      </c>
      <c r="HL15" s="44">
        <f>IF(F15=17,60,0)</f>
        <v>0</v>
      </c>
      <c r="HM15" s="44">
        <f>IF(F15=18,58,0)</f>
        <v>0</v>
      </c>
      <c r="HN15" s="44">
        <f>IF(F15=19,55,0)</f>
        <v>0</v>
      </c>
      <c r="HO15" s="44">
        <f>IF(F15=20,53,0)</f>
        <v>0</v>
      </c>
      <c r="HP15" s="44">
        <f>IF(F15&gt;20,0,0)</f>
        <v>0</v>
      </c>
      <c r="HQ15" s="44">
        <f>IF(F15="сх",0,0)</f>
        <v>0</v>
      </c>
      <c r="HR15" s="44">
        <f>SUM(GV15:HQ15)</f>
        <v>80</v>
      </c>
      <c r="HS15" s="44">
        <f>IF(H15=1,100,0)</f>
        <v>0</v>
      </c>
      <c r="HT15" s="44">
        <f>IF(H15=2,98,0)</f>
        <v>0</v>
      </c>
      <c r="HU15" s="44">
        <f>IF(H15=3,95,0)</f>
        <v>95</v>
      </c>
      <c r="HV15" s="44">
        <f>IF(H15=4,93,0)</f>
        <v>0</v>
      </c>
      <c r="HW15" s="44">
        <f>IF(H15=5,90,0)</f>
        <v>0</v>
      </c>
      <c r="HX15" s="44">
        <f>IF(H15=6,88,0)</f>
        <v>0</v>
      </c>
      <c r="HY15" s="44">
        <f>IF(H15=7,85,0)</f>
        <v>0</v>
      </c>
      <c r="HZ15" s="44">
        <f>IF(H15=8,83,0)</f>
        <v>0</v>
      </c>
      <c r="IA15" s="44">
        <f>IF(H15=9,80,0)</f>
        <v>0</v>
      </c>
      <c r="IB15" s="44">
        <f>IF(H15=10,78,0)</f>
        <v>0</v>
      </c>
      <c r="IC15" s="44">
        <f>IF(H15=11,75,0)</f>
        <v>0</v>
      </c>
      <c r="ID15" s="44">
        <f>IF(H15=12,73,0)</f>
        <v>0</v>
      </c>
      <c r="IE15" s="44">
        <f>IF(H15=13,70,0)</f>
        <v>0</v>
      </c>
      <c r="IF15" s="44">
        <f>IF(H15=14,68,0)</f>
        <v>0</v>
      </c>
      <c r="IG15" s="44">
        <f>IF(H15=15,65,0)</f>
        <v>0</v>
      </c>
      <c r="IH15" s="44">
        <f>IF(H15=16,63,0)</f>
        <v>0</v>
      </c>
      <c r="II15" s="44">
        <f>IF(H15=17,60,0)</f>
        <v>0</v>
      </c>
      <c r="IJ15" s="44">
        <f>IF(H15=18,58,0)</f>
        <v>0</v>
      </c>
      <c r="IK15" s="44">
        <f>IF(H15=19,55,0)</f>
        <v>0</v>
      </c>
      <c r="IL15" s="44">
        <f>IF(H15=20,53,0)</f>
        <v>0</v>
      </c>
      <c r="IM15" s="44">
        <f>IF(H15&gt;20,0,0)</f>
        <v>0</v>
      </c>
      <c r="IN15" s="44">
        <f>IF(H15="сх",0,0)</f>
        <v>0</v>
      </c>
      <c r="IO15" s="44">
        <f>SUM(HS15:IN15)</f>
        <v>95</v>
      </c>
      <c r="IP15" s="42"/>
      <c r="IQ15" s="42"/>
      <c r="IR15" s="42"/>
      <c r="IS15" s="42"/>
      <c r="IT15" s="42"/>
      <c r="IU15" s="42"/>
      <c r="IV15" s="70"/>
      <c r="IW15" s="71"/>
    </row>
    <row r="16" spans="1:257" s="3" customFormat="1" ht="115.2" thickBot="1" x14ac:dyDescent="2">
      <c r="A16" s="59">
        <v>8</v>
      </c>
      <c r="B16" s="98">
        <v>712</v>
      </c>
      <c r="C16" s="75" t="s">
        <v>179</v>
      </c>
      <c r="D16" s="75" t="s">
        <v>180</v>
      </c>
      <c r="E16" s="60"/>
      <c r="F16" s="46">
        <v>6</v>
      </c>
      <c r="G16" s="39">
        <f>AJ16</f>
        <v>15</v>
      </c>
      <c r="H16" s="47">
        <v>6</v>
      </c>
      <c r="I16" s="39">
        <f>BG16</f>
        <v>15</v>
      </c>
      <c r="J16" s="45">
        <f>SUM(G16+I16)</f>
        <v>30</v>
      </c>
      <c r="K16" s="41">
        <f>G16+I16</f>
        <v>30</v>
      </c>
      <c r="L16" s="42"/>
      <c r="M16" s="43"/>
      <c r="N16" s="42">
        <f>IF(F16=1,25,0)</f>
        <v>0</v>
      </c>
      <c r="O16" s="42">
        <f>IF(F16=2,22,0)</f>
        <v>0</v>
      </c>
      <c r="P16" s="42">
        <f>IF(F16=3,20,0)</f>
        <v>0</v>
      </c>
      <c r="Q16" s="42">
        <f>IF(F16=4,18,0)</f>
        <v>0</v>
      </c>
      <c r="R16" s="42">
        <f>IF(F16=5,16,0)</f>
        <v>0</v>
      </c>
      <c r="S16" s="42">
        <f>IF(F16=6,15,0)</f>
        <v>15</v>
      </c>
      <c r="T16" s="42">
        <f>IF(F16=7,14,0)</f>
        <v>0</v>
      </c>
      <c r="U16" s="42">
        <f>IF(F16=8,13,0)</f>
        <v>0</v>
      </c>
      <c r="V16" s="42">
        <f>IF(F16=9,12,0)</f>
        <v>0</v>
      </c>
      <c r="W16" s="42">
        <f>IF(F16=10,11,0)</f>
        <v>0</v>
      </c>
      <c r="X16" s="42">
        <f>IF(F16=11,10,0)</f>
        <v>0</v>
      </c>
      <c r="Y16" s="42">
        <f>IF(F16=12,9,0)</f>
        <v>0</v>
      </c>
      <c r="Z16" s="42">
        <f>IF(F16=13,8,0)</f>
        <v>0</v>
      </c>
      <c r="AA16" s="42">
        <f>IF(F16=14,7,0)</f>
        <v>0</v>
      </c>
      <c r="AB16" s="42">
        <f>IF(F16=15,6,0)</f>
        <v>0</v>
      </c>
      <c r="AC16" s="42">
        <f>IF(F16=16,5,0)</f>
        <v>0</v>
      </c>
      <c r="AD16" s="42">
        <f>IF(F16=17,4,0)</f>
        <v>0</v>
      </c>
      <c r="AE16" s="42">
        <f>IF(F16=18,3,0)</f>
        <v>0</v>
      </c>
      <c r="AF16" s="42">
        <f>IF(F16=19,2,0)</f>
        <v>0</v>
      </c>
      <c r="AG16" s="42">
        <f>IF(F16=20,1,0)</f>
        <v>0</v>
      </c>
      <c r="AH16" s="42">
        <f>IF(F16&gt;20,0,0)</f>
        <v>0</v>
      </c>
      <c r="AI16" s="42">
        <f>IF(F16="сх",0,0)</f>
        <v>0</v>
      </c>
      <c r="AJ16" s="42">
        <f>SUM(N16:AH16)</f>
        <v>15</v>
      </c>
      <c r="AK16" s="42">
        <f>IF(H16=1,25,0)</f>
        <v>0</v>
      </c>
      <c r="AL16" s="42">
        <f>IF(H16=2,22,0)</f>
        <v>0</v>
      </c>
      <c r="AM16" s="42">
        <f>IF(H16=3,20,0)</f>
        <v>0</v>
      </c>
      <c r="AN16" s="42">
        <f>IF(H16=4,18,0)</f>
        <v>0</v>
      </c>
      <c r="AO16" s="42">
        <f>IF(H16=5,16,0)</f>
        <v>0</v>
      </c>
      <c r="AP16" s="42">
        <f>IF(H16=6,15,0)</f>
        <v>15</v>
      </c>
      <c r="AQ16" s="42">
        <f>IF(H16=7,14,0)</f>
        <v>0</v>
      </c>
      <c r="AR16" s="42">
        <f>IF(H16=8,13,0)</f>
        <v>0</v>
      </c>
      <c r="AS16" s="42">
        <f>IF(H16=9,12,0)</f>
        <v>0</v>
      </c>
      <c r="AT16" s="42">
        <f>IF(H16=10,11,0)</f>
        <v>0</v>
      </c>
      <c r="AU16" s="42">
        <f>IF(H16=11,10,0)</f>
        <v>0</v>
      </c>
      <c r="AV16" s="42">
        <f>IF(H16=12,9,0)</f>
        <v>0</v>
      </c>
      <c r="AW16" s="42">
        <f>IF(H16=13,8,0)</f>
        <v>0</v>
      </c>
      <c r="AX16" s="42">
        <f>IF(H16=14,7,0)</f>
        <v>0</v>
      </c>
      <c r="AY16" s="42">
        <f>IF(H16=15,6,0)</f>
        <v>0</v>
      </c>
      <c r="AZ16" s="42">
        <f>IF(H16=16,5,0)</f>
        <v>0</v>
      </c>
      <c r="BA16" s="42">
        <f>IF(H16=17,4,0)</f>
        <v>0</v>
      </c>
      <c r="BB16" s="42">
        <f>IF(H16=18,3,0)</f>
        <v>0</v>
      </c>
      <c r="BC16" s="42">
        <f>IF(H16=19,2,0)</f>
        <v>0</v>
      </c>
      <c r="BD16" s="42">
        <f>IF(H16=20,1,0)</f>
        <v>0</v>
      </c>
      <c r="BE16" s="42">
        <f>IF(H16&gt;20,0,0)</f>
        <v>0</v>
      </c>
      <c r="BF16" s="42">
        <f>IF(H16="сх",0,0)</f>
        <v>0</v>
      </c>
      <c r="BG16" s="42">
        <f>SUM(AK16:BE16)</f>
        <v>15</v>
      </c>
      <c r="BH16" s="42">
        <f>IF(F16=1,45,0)</f>
        <v>0</v>
      </c>
      <c r="BI16" s="42">
        <f>IF(F16=2,42,0)</f>
        <v>0</v>
      </c>
      <c r="BJ16" s="42">
        <f>IF(F16=3,40,0)</f>
        <v>0</v>
      </c>
      <c r="BK16" s="42">
        <f>IF(F16=4,38,0)</f>
        <v>0</v>
      </c>
      <c r="BL16" s="42">
        <f>IF(F16=5,36,0)</f>
        <v>0</v>
      </c>
      <c r="BM16" s="42">
        <f>IF(F16=6,35,0)</f>
        <v>35</v>
      </c>
      <c r="BN16" s="42">
        <f>IF(F16=7,34,0)</f>
        <v>0</v>
      </c>
      <c r="BO16" s="42">
        <f>IF(F16=8,33,0)</f>
        <v>0</v>
      </c>
      <c r="BP16" s="42">
        <f>IF(F16=9,32,0)</f>
        <v>0</v>
      </c>
      <c r="BQ16" s="42">
        <f>IF(F16=10,31,0)</f>
        <v>0</v>
      </c>
      <c r="BR16" s="42">
        <f>IF(F16=11,30,0)</f>
        <v>0</v>
      </c>
      <c r="BS16" s="42">
        <f>IF(F16=12,29,0)</f>
        <v>0</v>
      </c>
      <c r="BT16" s="42">
        <f>IF(F16=13,28,0)</f>
        <v>0</v>
      </c>
      <c r="BU16" s="42">
        <f>IF(F16=14,27,0)</f>
        <v>0</v>
      </c>
      <c r="BV16" s="42">
        <f>IF(F16=15,26,0)</f>
        <v>0</v>
      </c>
      <c r="BW16" s="42">
        <f>IF(F16=16,25,0)</f>
        <v>0</v>
      </c>
      <c r="BX16" s="42">
        <f>IF(F16=17,24,0)</f>
        <v>0</v>
      </c>
      <c r="BY16" s="42">
        <f>IF(F16=18,23,0)</f>
        <v>0</v>
      </c>
      <c r="BZ16" s="42">
        <f>IF(F16=19,22,0)</f>
        <v>0</v>
      </c>
      <c r="CA16" s="42">
        <f>IF(F16=20,21,0)</f>
        <v>0</v>
      </c>
      <c r="CB16" s="42">
        <f>IF(F16=21,20,0)</f>
        <v>0</v>
      </c>
      <c r="CC16" s="42">
        <f>IF(F16=22,19,0)</f>
        <v>0</v>
      </c>
      <c r="CD16" s="42">
        <f>IF(F16=23,18,0)</f>
        <v>0</v>
      </c>
      <c r="CE16" s="42">
        <f>IF(F16=24,17,0)</f>
        <v>0</v>
      </c>
      <c r="CF16" s="42">
        <f>IF(F16=25,16,0)</f>
        <v>0</v>
      </c>
      <c r="CG16" s="42">
        <f>IF(F16=26,15,0)</f>
        <v>0</v>
      </c>
      <c r="CH16" s="42">
        <f>IF(F16=27,14,0)</f>
        <v>0</v>
      </c>
      <c r="CI16" s="42">
        <f>IF(F16=28,13,0)</f>
        <v>0</v>
      </c>
      <c r="CJ16" s="42">
        <f>IF(F16=29,12,0)</f>
        <v>0</v>
      </c>
      <c r="CK16" s="42">
        <f>IF(F16=30,11,0)</f>
        <v>0</v>
      </c>
      <c r="CL16" s="42">
        <f>IF(F16=31,10,0)</f>
        <v>0</v>
      </c>
      <c r="CM16" s="42">
        <f>IF(F16=32,9,0)</f>
        <v>0</v>
      </c>
      <c r="CN16" s="42">
        <f>IF(F16=33,8,0)</f>
        <v>0</v>
      </c>
      <c r="CO16" s="42">
        <f>IF(F16=34,7,0)</f>
        <v>0</v>
      </c>
      <c r="CP16" s="42">
        <f>IF(F16=35,6,0)</f>
        <v>0</v>
      </c>
      <c r="CQ16" s="42">
        <f>IF(F16=36,5,0)</f>
        <v>0</v>
      </c>
      <c r="CR16" s="42">
        <f>IF(F16=37,4,0)</f>
        <v>0</v>
      </c>
      <c r="CS16" s="42">
        <f>IF(F16=38,3,0)</f>
        <v>0</v>
      </c>
      <c r="CT16" s="42">
        <f>IF(F16=39,2,0)</f>
        <v>0</v>
      </c>
      <c r="CU16" s="42">
        <f>IF(F16=40,1,0)</f>
        <v>0</v>
      </c>
      <c r="CV16" s="42">
        <f>IF(F16&gt;20,0,0)</f>
        <v>0</v>
      </c>
      <c r="CW16" s="42">
        <f>IF(F16="сх",0,0)</f>
        <v>0</v>
      </c>
      <c r="CX16" s="42">
        <f>SUM(BH16:CW16)</f>
        <v>35</v>
      </c>
      <c r="CY16" s="42">
        <f>IF(H16=1,45,0)</f>
        <v>0</v>
      </c>
      <c r="CZ16" s="42">
        <f>IF(H16=2,42,0)</f>
        <v>0</v>
      </c>
      <c r="DA16" s="42">
        <f>IF(H16=3,40,0)</f>
        <v>0</v>
      </c>
      <c r="DB16" s="42">
        <f>IF(H16=4,38,0)</f>
        <v>0</v>
      </c>
      <c r="DC16" s="42">
        <f>IF(H16=5,36,0)</f>
        <v>0</v>
      </c>
      <c r="DD16" s="42">
        <f>IF(H16=6,35,0)</f>
        <v>35</v>
      </c>
      <c r="DE16" s="42">
        <f>IF(H16=7,34,0)</f>
        <v>0</v>
      </c>
      <c r="DF16" s="42">
        <f>IF(H16=8,33,0)</f>
        <v>0</v>
      </c>
      <c r="DG16" s="42">
        <f>IF(H16=9,32,0)</f>
        <v>0</v>
      </c>
      <c r="DH16" s="42">
        <f>IF(H16=10,31,0)</f>
        <v>0</v>
      </c>
      <c r="DI16" s="42">
        <f>IF(H16=11,30,0)</f>
        <v>0</v>
      </c>
      <c r="DJ16" s="42">
        <f>IF(H16=12,29,0)</f>
        <v>0</v>
      </c>
      <c r="DK16" s="42">
        <f>IF(H16=13,28,0)</f>
        <v>0</v>
      </c>
      <c r="DL16" s="42">
        <f>IF(H16=14,27,0)</f>
        <v>0</v>
      </c>
      <c r="DM16" s="42">
        <f>IF(H16=15,26,0)</f>
        <v>0</v>
      </c>
      <c r="DN16" s="42">
        <f>IF(H16=16,25,0)</f>
        <v>0</v>
      </c>
      <c r="DO16" s="42">
        <f>IF(H16=17,24,0)</f>
        <v>0</v>
      </c>
      <c r="DP16" s="42">
        <f>IF(H16=18,23,0)</f>
        <v>0</v>
      </c>
      <c r="DQ16" s="42">
        <f>IF(H16=19,22,0)</f>
        <v>0</v>
      </c>
      <c r="DR16" s="42">
        <f>IF(H16=20,21,0)</f>
        <v>0</v>
      </c>
      <c r="DS16" s="42">
        <f>IF(H16=21,20,0)</f>
        <v>0</v>
      </c>
      <c r="DT16" s="42">
        <f>IF(H16=22,19,0)</f>
        <v>0</v>
      </c>
      <c r="DU16" s="42">
        <f>IF(H16=23,18,0)</f>
        <v>0</v>
      </c>
      <c r="DV16" s="42">
        <f>IF(H16=24,17,0)</f>
        <v>0</v>
      </c>
      <c r="DW16" s="42">
        <f>IF(H16=25,16,0)</f>
        <v>0</v>
      </c>
      <c r="DX16" s="42">
        <f>IF(H16=26,15,0)</f>
        <v>0</v>
      </c>
      <c r="DY16" s="42">
        <f>IF(H16=27,14,0)</f>
        <v>0</v>
      </c>
      <c r="DZ16" s="42">
        <f>IF(H16=28,13,0)</f>
        <v>0</v>
      </c>
      <c r="EA16" s="42">
        <f>IF(H16=29,12,0)</f>
        <v>0</v>
      </c>
      <c r="EB16" s="42">
        <f>IF(H16=30,11,0)</f>
        <v>0</v>
      </c>
      <c r="EC16" s="42">
        <f>IF(H16=31,10,0)</f>
        <v>0</v>
      </c>
      <c r="ED16" s="42">
        <f>IF(H16=32,9,0)</f>
        <v>0</v>
      </c>
      <c r="EE16" s="42">
        <f>IF(H16=33,8,0)</f>
        <v>0</v>
      </c>
      <c r="EF16" s="42">
        <f>IF(H16=34,7,0)</f>
        <v>0</v>
      </c>
      <c r="EG16" s="42">
        <f>IF(H16=35,6,0)</f>
        <v>0</v>
      </c>
      <c r="EH16" s="42">
        <f>IF(H16=36,5,0)</f>
        <v>0</v>
      </c>
      <c r="EI16" s="42">
        <f>IF(H16=37,4,0)</f>
        <v>0</v>
      </c>
      <c r="EJ16" s="42">
        <f>IF(H16=38,3,0)</f>
        <v>0</v>
      </c>
      <c r="EK16" s="42">
        <f>IF(H16=39,2,0)</f>
        <v>0</v>
      </c>
      <c r="EL16" s="42">
        <f>IF(H16=40,1,0)</f>
        <v>0</v>
      </c>
      <c r="EM16" s="42">
        <f>IF(H16&gt;20,0,0)</f>
        <v>0</v>
      </c>
      <c r="EN16" s="42">
        <f>IF(H16="сх",0,0)</f>
        <v>0</v>
      </c>
      <c r="EO16" s="42">
        <f>SUM(CY16:EN16)</f>
        <v>35</v>
      </c>
      <c r="EP16" s="42"/>
      <c r="EQ16" s="42">
        <f>IF(F16="сх","ноль",IF(F16&gt;0,F16,"Ноль"))</f>
        <v>6</v>
      </c>
      <c r="ER16" s="42">
        <f>IF(H16="сх","ноль",IF(H16&gt;0,H16,"Ноль"))</f>
        <v>6</v>
      </c>
      <c r="ES16" s="42"/>
      <c r="ET16" s="42">
        <f>MIN(EQ16,ER16)</f>
        <v>6</v>
      </c>
      <c r="EU16" s="42" t="e">
        <f>IF(J16=#REF!,IF(H16&lt;#REF!,#REF!,EY16),#REF!)</f>
        <v>#REF!</v>
      </c>
      <c r="EV16" s="42" t="e">
        <f>IF(J16=#REF!,IF(H16&lt;#REF!,0,1))</f>
        <v>#REF!</v>
      </c>
      <c r="EW16" s="42" t="e">
        <f>IF(AND(ET16&gt;=21,ET16&lt;&gt;0),ET16,IF(J16&lt;#REF!,"СТОП",EU16+EV16))</f>
        <v>#REF!</v>
      </c>
      <c r="EX16" s="42"/>
      <c r="EY16" s="42">
        <v>15</v>
      </c>
      <c r="EZ16" s="42">
        <v>16</v>
      </c>
      <c r="FA16" s="42"/>
      <c r="FB16" s="44">
        <f>IF(F16=1,25,0)</f>
        <v>0</v>
      </c>
      <c r="FC16" s="44">
        <f>IF(F16=2,22,0)</f>
        <v>0</v>
      </c>
      <c r="FD16" s="44">
        <f>IF(F16=3,20,0)</f>
        <v>0</v>
      </c>
      <c r="FE16" s="44">
        <f>IF(F16=4,18,0)</f>
        <v>0</v>
      </c>
      <c r="FF16" s="44">
        <f>IF(F16=5,16,0)</f>
        <v>0</v>
      </c>
      <c r="FG16" s="44">
        <f>IF(F16=6,15,0)</f>
        <v>15</v>
      </c>
      <c r="FH16" s="44">
        <f>IF(F16=7,14,0)</f>
        <v>0</v>
      </c>
      <c r="FI16" s="44">
        <f>IF(F16=8,13,0)</f>
        <v>0</v>
      </c>
      <c r="FJ16" s="44">
        <f>IF(F16=9,12,0)</f>
        <v>0</v>
      </c>
      <c r="FK16" s="44">
        <f>IF(F16=10,11,0)</f>
        <v>0</v>
      </c>
      <c r="FL16" s="44">
        <f>IF(F16=11,10,0)</f>
        <v>0</v>
      </c>
      <c r="FM16" s="44">
        <f>IF(F16=12,9,0)</f>
        <v>0</v>
      </c>
      <c r="FN16" s="44">
        <f>IF(F16=13,8,0)</f>
        <v>0</v>
      </c>
      <c r="FO16" s="44">
        <f>IF(F16=14,7,0)</f>
        <v>0</v>
      </c>
      <c r="FP16" s="44">
        <f>IF(F16=15,6,0)</f>
        <v>0</v>
      </c>
      <c r="FQ16" s="44">
        <f>IF(F16=16,5,0)</f>
        <v>0</v>
      </c>
      <c r="FR16" s="44">
        <f>IF(F16=17,4,0)</f>
        <v>0</v>
      </c>
      <c r="FS16" s="44">
        <f>IF(F16=18,3,0)</f>
        <v>0</v>
      </c>
      <c r="FT16" s="44">
        <f>IF(F16=19,2,0)</f>
        <v>0</v>
      </c>
      <c r="FU16" s="44">
        <f>IF(F16=20,1,0)</f>
        <v>0</v>
      </c>
      <c r="FV16" s="44">
        <f>IF(F16&gt;20,0,0)</f>
        <v>0</v>
      </c>
      <c r="FW16" s="44">
        <f>IF(F16="сх",0,0)</f>
        <v>0</v>
      </c>
      <c r="FX16" s="44">
        <f>SUM(FB16:FW16)</f>
        <v>15</v>
      </c>
      <c r="FY16" s="44">
        <f>IF(H16=1,25,0)</f>
        <v>0</v>
      </c>
      <c r="FZ16" s="44">
        <f>IF(H16=2,22,0)</f>
        <v>0</v>
      </c>
      <c r="GA16" s="44">
        <f>IF(H16=3,20,0)</f>
        <v>0</v>
      </c>
      <c r="GB16" s="44">
        <f>IF(H16=4,18,0)</f>
        <v>0</v>
      </c>
      <c r="GC16" s="44">
        <f>IF(H16=5,16,0)</f>
        <v>0</v>
      </c>
      <c r="GD16" s="44">
        <f>IF(H16=6,15,0)</f>
        <v>15</v>
      </c>
      <c r="GE16" s="44">
        <f>IF(H16=7,14,0)</f>
        <v>0</v>
      </c>
      <c r="GF16" s="44">
        <f>IF(H16=8,13,0)</f>
        <v>0</v>
      </c>
      <c r="GG16" s="44">
        <f>IF(H16=9,12,0)</f>
        <v>0</v>
      </c>
      <c r="GH16" s="44">
        <f>IF(H16=10,11,0)</f>
        <v>0</v>
      </c>
      <c r="GI16" s="44">
        <f>IF(H16=11,10,0)</f>
        <v>0</v>
      </c>
      <c r="GJ16" s="44">
        <f>IF(H16=12,9,0)</f>
        <v>0</v>
      </c>
      <c r="GK16" s="44">
        <f>IF(H16=13,8,0)</f>
        <v>0</v>
      </c>
      <c r="GL16" s="44">
        <f>IF(H16=14,7,0)</f>
        <v>0</v>
      </c>
      <c r="GM16" s="44">
        <f>IF(H16=15,6,0)</f>
        <v>0</v>
      </c>
      <c r="GN16" s="44">
        <f>IF(H16=16,5,0)</f>
        <v>0</v>
      </c>
      <c r="GO16" s="44">
        <f>IF(H16=17,4,0)</f>
        <v>0</v>
      </c>
      <c r="GP16" s="44">
        <f>IF(H16=18,3,0)</f>
        <v>0</v>
      </c>
      <c r="GQ16" s="44">
        <f>IF(H16=19,2,0)</f>
        <v>0</v>
      </c>
      <c r="GR16" s="44">
        <f>IF(H16=20,1,0)</f>
        <v>0</v>
      </c>
      <c r="GS16" s="44">
        <f>IF(H16&gt;20,0,0)</f>
        <v>0</v>
      </c>
      <c r="GT16" s="44">
        <f>IF(H16="сх",0,0)</f>
        <v>0</v>
      </c>
      <c r="GU16" s="44">
        <f>SUM(FY16:GT16)</f>
        <v>15</v>
      </c>
      <c r="GV16" s="44">
        <f>IF(F16=1,100,0)</f>
        <v>0</v>
      </c>
      <c r="GW16" s="44">
        <f>IF(F16=2,98,0)</f>
        <v>0</v>
      </c>
      <c r="GX16" s="44">
        <f>IF(F16=3,95,0)</f>
        <v>0</v>
      </c>
      <c r="GY16" s="44">
        <f>IF(F16=4,93,0)</f>
        <v>0</v>
      </c>
      <c r="GZ16" s="44">
        <f>IF(F16=5,90,0)</f>
        <v>0</v>
      </c>
      <c r="HA16" s="44">
        <f>IF(F16=6,88,0)</f>
        <v>88</v>
      </c>
      <c r="HB16" s="44">
        <f>IF(F16=7,85,0)</f>
        <v>0</v>
      </c>
      <c r="HC16" s="44">
        <f>IF(F16=8,83,0)</f>
        <v>0</v>
      </c>
      <c r="HD16" s="44">
        <f>IF(F16=9,80,0)</f>
        <v>0</v>
      </c>
      <c r="HE16" s="44">
        <f>IF(F16=10,78,0)</f>
        <v>0</v>
      </c>
      <c r="HF16" s="44">
        <f>IF(F16=11,75,0)</f>
        <v>0</v>
      </c>
      <c r="HG16" s="44">
        <f>IF(F16=12,73,0)</f>
        <v>0</v>
      </c>
      <c r="HH16" s="44">
        <f>IF(F16=13,70,0)</f>
        <v>0</v>
      </c>
      <c r="HI16" s="44">
        <f>IF(F16=14,68,0)</f>
        <v>0</v>
      </c>
      <c r="HJ16" s="44">
        <f>IF(F16=15,65,0)</f>
        <v>0</v>
      </c>
      <c r="HK16" s="44">
        <f>IF(F16=16,63,0)</f>
        <v>0</v>
      </c>
      <c r="HL16" s="44">
        <f>IF(F16=17,60,0)</f>
        <v>0</v>
      </c>
      <c r="HM16" s="44">
        <f>IF(F16=18,58,0)</f>
        <v>0</v>
      </c>
      <c r="HN16" s="44">
        <f>IF(F16=19,55,0)</f>
        <v>0</v>
      </c>
      <c r="HO16" s="44">
        <f>IF(F16=20,53,0)</f>
        <v>0</v>
      </c>
      <c r="HP16" s="44">
        <f>IF(F16&gt;20,0,0)</f>
        <v>0</v>
      </c>
      <c r="HQ16" s="44">
        <f>IF(F16="сх",0,0)</f>
        <v>0</v>
      </c>
      <c r="HR16" s="44">
        <f>SUM(GV16:HQ16)</f>
        <v>88</v>
      </c>
      <c r="HS16" s="44">
        <f>IF(H16=1,100,0)</f>
        <v>0</v>
      </c>
      <c r="HT16" s="44">
        <f>IF(H16=2,98,0)</f>
        <v>0</v>
      </c>
      <c r="HU16" s="44">
        <f>IF(H16=3,95,0)</f>
        <v>0</v>
      </c>
      <c r="HV16" s="44">
        <f>IF(H16=4,93,0)</f>
        <v>0</v>
      </c>
      <c r="HW16" s="44">
        <f>IF(H16=5,90,0)</f>
        <v>0</v>
      </c>
      <c r="HX16" s="44">
        <f>IF(H16=6,88,0)</f>
        <v>88</v>
      </c>
      <c r="HY16" s="44">
        <f>IF(H16=7,85,0)</f>
        <v>0</v>
      </c>
      <c r="HZ16" s="44">
        <f>IF(H16=8,83,0)</f>
        <v>0</v>
      </c>
      <c r="IA16" s="44">
        <f>IF(H16=9,80,0)</f>
        <v>0</v>
      </c>
      <c r="IB16" s="44">
        <f>IF(H16=10,78,0)</f>
        <v>0</v>
      </c>
      <c r="IC16" s="44">
        <f>IF(H16=11,75,0)</f>
        <v>0</v>
      </c>
      <c r="ID16" s="44">
        <f>IF(H16=12,73,0)</f>
        <v>0</v>
      </c>
      <c r="IE16" s="44">
        <f>IF(H16=13,70,0)</f>
        <v>0</v>
      </c>
      <c r="IF16" s="44">
        <f>IF(H16=14,68,0)</f>
        <v>0</v>
      </c>
      <c r="IG16" s="44">
        <f>IF(H16=15,65,0)</f>
        <v>0</v>
      </c>
      <c r="IH16" s="44">
        <f>IF(H16=16,63,0)</f>
        <v>0</v>
      </c>
      <c r="II16" s="44">
        <f>IF(H16=17,60,0)</f>
        <v>0</v>
      </c>
      <c r="IJ16" s="44">
        <f>IF(H16=18,58,0)</f>
        <v>0</v>
      </c>
      <c r="IK16" s="44">
        <f>IF(H16=19,55,0)</f>
        <v>0</v>
      </c>
      <c r="IL16" s="44">
        <f>IF(H16=20,53,0)</f>
        <v>0</v>
      </c>
      <c r="IM16" s="44">
        <f>IF(H16&gt;20,0,0)</f>
        <v>0</v>
      </c>
      <c r="IN16" s="44">
        <f>IF(H16="сх",0,0)</f>
        <v>0</v>
      </c>
      <c r="IO16" s="44">
        <f>SUM(HS16:IN16)</f>
        <v>88</v>
      </c>
      <c r="IP16" s="42"/>
      <c r="IQ16" s="42"/>
      <c r="IR16" s="42"/>
      <c r="IS16" s="42"/>
      <c r="IT16" s="42"/>
      <c r="IU16" s="42"/>
      <c r="IV16" s="70"/>
      <c r="IW16" s="71"/>
    </row>
    <row r="17" spans="1:257" s="3" customFormat="1" ht="113.25" customHeight="1" thickBot="1" x14ac:dyDescent="2">
      <c r="A17" s="74">
        <v>9</v>
      </c>
      <c r="B17" s="98">
        <v>6</v>
      </c>
      <c r="C17" s="73" t="s">
        <v>153</v>
      </c>
      <c r="D17" s="73" t="s">
        <v>123</v>
      </c>
      <c r="E17" s="60"/>
      <c r="F17" s="46">
        <v>9</v>
      </c>
      <c r="G17" s="39">
        <f>AJ17</f>
        <v>12</v>
      </c>
      <c r="H17" s="47">
        <v>5</v>
      </c>
      <c r="I17" s="39">
        <f>BG17</f>
        <v>16</v>
      </c>
      <c r="J17" s="45">
        <f>SUM(G17+I17)</f>
        <v>28</v>
      </c>
      <c r="K17" s="41">
        <f>G17+I17</f>
        <v>28</v>
      </c>
      <c r="L17" s="42"/>
      <c r="M17" s="43"/>
      <c r="N17" s="42">
        <f>IF(F17=1,25,0)</f>
        <v>0</v>
      </c>
      <c r="O17" s="42">
        <f>IF(F17=2,22,0)</f>
        <v>0</v>
      </c>
      <c r="P17" s="42">
        <f>IF(F17=3,20,0)</f>
        <v>0</v>
      </c>
      <c r="Q17" s="42">
        <f>IF(F17=4,18,0)</f>
        <v>0</v>
      </c>
      <c r="R17" s="42">
        <f>IF(F17=5,16,0)</f>
        <v>0</v>
      </c>
      <c r="S17" s="42">
        <f>IF(F17=6,15,0)</f>
        <v>0</v>
      </c>
      <c r="T17" s="42">
        <f>IF(F17=7,14,0)</f>
        <v>0</v>
      </c>
      <c r="U17" s="42">
        <f>IF(F17=8,13,0)</f>
        <v>0</v>
      </c>
      <c r="V17" s="42">
        <f>IF(F17=9,12,0)</f>
        <v>12</v>
      </c>
      <c r="W17" s="42">
        <f>IF(F17=10,11,0)</f>
        <v>0</v>
      </c>
      <c r="X17" s="42">
        <f>IF(F17=11,10,0)</f>
        <v>0</v>
      </c>
      <c r="Y17" s="42">
        <f>IF(F17=12,9,0)</f>
        <v>0</v>
      </c>
      <c r="Z17" s="42">
        <f>IF(F17=13,8,0)</f>
        <v>0</v>
      </c>
      <c r="AA17" s="42">
        <f>IF(F17=14,7,0)</f>
        <v>0</v>
      </c>
      <c r="AB17" s="42">
        <f>IF(F17=15,6,0)</f>
        <v>0</v>
      </c>
      <c r="AC17" s="42">
        <f>IF(F17=16,5,0)</f>
        <v>0</v>
      </c>
      <c r="AD17" s="42">
        <f>IF(F17=17,4,0)</f>
        <v>0</v>
      </c>
      <c r="AE17" s="42">
        <f>IF(F17=18,3,0)</f>
        <v>0</v>
      </c>
      <c r="AF17" s="42">
        <f>IF(F17=19,2,0)</f>
        <v>0</v>
      </c>
      <c r="AG17" s="42">
        <f>IF(F17=20,1,0)</f>
        <v>0</v>
      </c>
      <c r="AH17" s="42">
        <f>IF(F17&gt;20,0,0)</f>
        <v>0</v>
      </c>
      <c r="AI17" s="42">
        <f>IF(F17="сх",0,0)</f>
        <v>0</v>
      </c>
      <c r="AJ17" s="42">
        <f>SUM(N17:AH17)</f>
        <v>12</v>
      </c>
      <c r="AK17" s="42">
        <f>IF(H17=1,25,0)</f>
        <v>0</v>
      </c>
      <c r="AL17" s="42">
        <f>IF(H17=2,22,0)</f>
        <v>0</v>
      </c>
      <c r="AM17" s="42">
        <f>IF(H17=3,20,0)</f>
        <v>0</v>
      </c>
      <c r="AN17" s="42">
        <f>IF(H17=4,18,0)</f>
        <v>0</v>
      </c>
      <c r="AO17" s="42">
        <f>IF(H17=5,16,0)</f>
        <v>16</v>
      </c>
      <c r="AP17" s="42">
        <f>IF(H17=6,15,0)</f>
        <v>0</v>
      </c>
      <c r="AQ17" s="42">
        <f>IF(H17=7,14,0)</f>
        <v>0</v>
      </c>
      <c r="AR17" s="42">
        <f>IF(H17=8,13,0)</f>
        <v>0</v>
      </c>
      <c r="AS17" s="42">
        <f>IF(H17=9,12,0)</f>
        <v>0</v>
      </c>
      <c r="AT17" s="42">
        <f>IF(H17=10,11,0)</f>
        <v>0</v>
      </c>
      <c r="AU17" s="42">
        <f>IF(H17=11,10,0)</f>
        <v>0</v>
      </c>
      <c r="AV17" s="42">
        <f>IF(H17=12,9,0)</f>
        <v>0</v>
      </c>
      <c r="AW17" s="42">
        <f>IF(H17=13,8,0)</f>
        <v>0</v>
      </c>
      <c r="AX17" s="42">
        <f>IF(H17=14,7,0)</f>
        <v>0</v>
      </c>
      <c r="AY17" s="42">
        <f>IF(H17=15,6,0)</f>
        <v>0</v>
      </c>
      <c r="AZ17" s="42">
        <f>IF(H17=16,5,0)</f>
        <v>0</v>
      </c>
      <c r="BA17" s="42">
        <f>IF(H17=17,4,0)</f>
        <v>0</v>
      </c>
      <c r="BB17" s="42">
        <f>IF(H17=18,3,0)</f>
        <v>0</v>
      </c>
      <c r="BC17" s="42">
        <f>IF(H17=19,2,0)</f>
        <v>0</v>
      </c>
      <c r="BD17" s="42">
        <f>IF(H17=20,1,0)</f>
        <v>0</v>
      </c>
      <c r="BE17" s="42">
        <f>IF(H17&gt;20,0,0)</f>
        <v>0</v>
      </c>
      <c r="BF17" s="42">
        <f>IF(H17="сх",0,0)</f>
        <v>0</v>
      </c>
      <c r="BG17" s="42">
        <f>SUM(AK17:BE17)</f>
        <v>16</v>
      </c>
      <c r="BH17" s="42">
        <f>IF(F17=1,45,0)</f>
        <v>0</v>
      </c>
      <c r="BI17" s="42">
        <f>IF(F17=2,42,0)</f>
        <v>0</v>
      </c>
      <c r="BJ17" s="42">
        <f>IF(F17=3,40,0)</f>
        <v>0</v>
      </c>
      <c r="BK17" s="42">
        <f>IF(F17=4,38,0)</f>
        <v>0</v>
      </c>
      <c r="BL17" s="42">
        <f>IF(F17=5,36,0)</f>
        <v>0</v>
      </c>
      <c r="BM17" s="42">
        <f>IF(F17=6,35,0)</f>
        <v>0</v>
      </c>
      <c r="BN17" s="42">
        <f>IF(F17=7,34,0)</f>
        <v>0</v>
      </c>
      <c r="BO17" s="42">
        <f>IF(F17=8,33,0)</f>
        <v>0</v>
      </c>
      <c r="BP17" s="42">
        <f>IF(F17=9,32,0)</f>
        <v>32</v>
      </c>
      <c r="BQ17" s="42">
        <f>IF(F17=10,31,0)</f>
        <v>0</v>
      </c>
      <c r="BR17" s="42">
        <f>IF(F17=11,30,0)</f>
        <v>0</v>
      </c>
      <c r="BS17" s="42">
        <f>IF(F17=12,29,0)</f>
        <v>0</v>
      </c>
      <c r="BT17" s="42">
        <f>IF(F17=13,28,0)</f>
        <v>0</v>
      </c>
      <c r="BU17" s="42">
        <f>IF(F17=14,27,0)</f>
        <v>0</v>
      </c>
      <c r="BV17" s="42">
        <f>IF(F17=15,26,0)</f>
        <v>0</v>
      </c>
      <c r="BW17" s="42">
        <f>IF(F17=16,25,0)</f>
        <v>0</v>
      </c>
      <c r="BX17" s="42">
        <f>IF(F17=17,24,0)</f>
        <v>0</v>
      </c>
      <c r="BY17" s="42">
        <f>IF(F17=18,23,0)</f>
        <v>0</v>
      </c>
      <c r="BZ17" s="42">
        <f>IF(F17=19,22,0)</f>
        <v>0</v>
      </c>
      <c r="CA17" s="42">
        <f>IF(F17=20,21,0)</f>
        <v>0</v>
      </c>
      <c r="CB17" s="42">
        <f>IF(F17=21,20,0)</f>
        <v>0</v>
      </c>
      <c r="CC17" s="42">
        <f>IF(F17=22,19,0)</f>
        <v>0</v>
      </c>
      <c r="CD17" s="42">
        <f>IF(F17=23,18,0)</f>
        <v>0</v>
      </c>
      <c r="CE17" s="42">
        <f>IF(F17=24,17,0)</f>
        <v>0</v>
      </c>
      <c r="CF17" s="42">
        <f>IF(F17=25,16,0)</f>
        <v>0</v>
      </c>
      <c r="CG17" s="42">
        <f>IF(F17=26,15,0)</f>
        <v>0</v>
      </c>
      <c r="CH17" s="42">
        <f>IF(F17=27,14,0)</f>
        <v>0</v>
      </c>
      <c r="CI17" s="42">
        <f>IF(F17=28,13,0)</f>
        <v>0</v>
      </c>
      <c r="CJ17" s="42">
        <f>IF(F17=29,12,0)</f>
        <v>0</v>
      </c>
      <c r="CK17" s="42">
        <f>IF(F17=30,11,0)</f>
        <v>0</v>
      </c>
      <c r="CL17" s="42">
        <f>IF(F17=31,10,0)</f>
        <v>0</v>
      </c>
      <c r="CM17" s="42">
        <f>IF(F17=32,9,0)</f>
        <v>0</v>
      </c>
      <c r="CN17" s="42">
        <f>IF(F17=33,8,0)</f>
        <v>0</v>
      </c>
      <c r="CO17" s="42">
        <f>IF(F17=34,7,0)</f>
        <v>0</v>
      </c>
      <c r="CP17" s="42">
        <f>IF(F17=35,6,0)</f>
        <v>0</v>
      </c>
      <c r="CQ17" s="42">
        <f>IF(F17=36,5,0)</f>
        <v>0</v>
      </c>
      <c r="CR17" s="42">
        <f>IF(F17=37,4,0)</f>
        <v>0</v>
      </c>
      <c r="CS17" s="42">
        <f>IF(F17=38,3,0)</f>
        <v>0</v>
      </c>
      <c r="CT17" s="42">
        <f>IF(F17=39,2,0)</f>
        <v>0</v>
      </c>
      <c r="CU17" s="42">
        <f>IF(F17=40,1,0)</f>
        <v>0</v>
      </c>
      <c r="CV17" s="42">
        <f>IF(F17&gt;20,0,0)</f>
        <v>0</v>
      </c>
      <c r="CW17" s="42">
        <f>IF(F17="сх",0,0)</f>
        <v>0</v>
      </c>
      <c r="CX17" s="42">
        <f>SUM(BH17:CW17)</f>
        <v>32</v>
      </c>
      <c r="CY17" s="42">
        <f>IF(H17=1,45,0)</f>
        <v>0</v>
      </c>
      <c r="CZ17" s="42">
        <f>IF(H17=2,42,0)</f>
        <v>0</v>
      </c>
      <c r="DA17" s="42">
        <f>IF(H17=3,40,0)</f>
        <v>0</v>
      </c>
      <c r="DB17" s="42">
        <f>IF(H17=4,38,0)</f>
        <v>0</v>
      </c>
      <c r="DC17" s="42">
        <f>IF(H17=5,36,0)</f>
        <v>36</v>
      </c>
      <c r="DD17" s="42">
        <f>IF(H17=6,35,0)</f>
        <v>0</v>
      </c>
      <c r="DE17" s="42">
        <f>IF(H17=7,34,0)</f>
        <v>0</v>
      </c>
      <c r="DF17" s="42">
        <f>IF(H17=8,33,0)</f>
        <v>0</v>
      </c>
      <c r="DG17" s="42">
        <f>IF(H17=9,32,0)</f>
        <v>0</v>
      </c>
      <c r="DH17" s="42">
        <f>IF(H17=10,31,0)</f>
        <v>0</v>
      </c>
      <c r="DI17" s="42">
        <f>IF(H17=11,30,0)</f>
        <v>0</v>
      </c>
      <c r="DJ17" s="42">
        <f>IF(H17=12,29,0)</f>
        <v>0</v>
      </c>
      <c r="DK17" s="42">
        <f>IF(H17=13,28,0)</f>
        <v>0</v>
      </c>
      <c r="DL17" s="42">
        <f>IF(H17=14,27,0)</f>
        <v>0</v>
      </c>
      <c r="DM17" s="42">
        <f>IF(H17=15,26,0)</f>
        <v>0</v>
      </c>
      <c r="DN17" s="42">
        <f>IF(H17=16,25,0)</f>
        <v>0</v>
      </c>
      <c r="DO17" s="42">
        <f>IF(H17=17,24,0)</f>
        <v>0</v>
      </c>
      <c r="DP17" s="42">
        <f>IF(H17=18,23,0)</f>
        <v>0</v>
      </c>
      <c r="DQ17" s="42">
        <f>IF(H17=19,22,0)</f>
        <v>0</v>
      </c>
      <c r="DR17" s="42">
        <f>IF(H17=20,21,0)</f>
        <v>0</v>
      </c>
      <c r="DS17" s="42">
        <f>IF(H17=21,20,0)</f>
        <v>0</v>
      </c>
      <c r="DT17" s="42">
        <f>IF(H17=22,19,0)</f>
        <v>0</v>
      </c>
      <c r="DU17" s="42">
        <f>IF(H17=23,18,0)</f>
        <v>0</v>
      </c>
      <c r="DV17" s="42">
        <f>IF(H17=24,17,0)</f>
        <v>0</v>
      </c>
      <c r="DW17" s="42">
        <f>IF(H17=25,16,0)</f>
        <v>0</v>
      </c>
      <c r="DX17" s="42">
        <f>IF(H17=26,15,0)</f>
        <v>0</v>
      </c>
      <c r="DY17" s="42">
        <f>IF(H17=27,14,0)</f>
        <v>0</v>
      </c>
      <c r="DZ17" s="42">
        <f>IF(H17=28,13,0)</f>
        <v>0</v>
      </c>
      <c r="EA17" s="42">
        <f>IF(H17=29,12,0)</f>
        <v>0</v>
      </c>
      <c r="EB17" s="42">
        <f>IF(H17=30,11,0)</f>
        <v>0</v>
      </c>
      <c r="EC17" s="42">
        <f>IF(H17=31,10,0)</f>
        <v>0</v>
      </c>
      <c r="ED17" s="42">
        <f>IF(H17=32,9,0)</f>
        <v>0</v>
      </c>
      <c r="EE17" s="42">
        <f>IF(H17=33,8,0)</f>
        <v>0</v>
      </c>
      <c r="EF17" s="42">
        <f>IF(H17=34,7,0)</f>
        <v>0</v>
      </c>
      <c r="EG17" s="42">
        <f>IF(H17=35,6,0)</f>
        <v>0</v>
      </c>
      <c r="EH17" s="42">
        <f>IF(H17=36,5,0)</f>
        <v>0</v>
      </c>
      <c r="EI17" s="42">
        <f>IF(H17=37,4,0)</f>
        <v>0</v>
      </c>
      <c r="EJ17" s="42">
        <f>IF(H17=38,3,0)</f>
        <v>0</v>
      </c>
      <c r="EK17" s="42">
        <f>IF(H17=39,2,0)</f>
        <v>0</v>
      </c>
      <c r="EL17" s="42">
        <f>IF(H17=40,1,0)</f>
        <v>0</v>
      </c>
      <c r="EM17" s="42">
        <f>IF(H17&gt;20,0,0)</f>
        <v>0</v>
      </c>
      <c r="EN17" s="42">
        <f>IF(H17="сх",0,0)</f>
        <v>0</v>
      </c>
      <c r="EO17" s="42">
        <f>SUM(CY17:EN17)</f>
        <v>36</v>
      </c>
      <c r="EP17" s="42"/>
      <c r="EQ17" s="42">
        <f>IF(F17="сх","ноль",IF(F17&gt;0,F17,"Ноль"))</f>
        <v>9</v>
      </c>
      <c r="ER17" s="42">
        <f>IF(H17="сх","ноль",IF(H17&gt;0,H17,"Ноль"))</f>
        <v>5</v>
      </c>
      <c r="ES17" s="42"/>
      <c r="ET17" s="42">
        <f>MIN(EQ17,ER17)</f>
        <v>5</v>
      </c>
      <c r="EU17" s="42" t="e">
        <f>IF(J17=#REF!,IF(H17&lt;#REF!,#REF!,EY17),#REF!)</f>
        <v>#REF!</v>
      </c>
      <c r="EV17" s="42" t="e">
        <f>IF(J17=#REF!,IF(H17&lt;#REF!,0,1))</f>
        <v>#REF!</v>
      </c>
      <c r="EW17" s="42" t="e">
        <f>IF(AND(ET17&gt;=21,ET17&lt;&gt;0),ET17,IF(J17&lt;#REF!,"СТОП",EU17+EV17))</f>
        <v>#REF!</v>
      </c>
      <c r="EX17" s="42"/>
      <c r="EY17" s="42">
        <v>15</v>
      </c>
      <c r="EZ17" s="42">
        <v>16</v>
      </c>
      <c r="FA17" s="42"/>
      <c r="FB17" s="44">
        <f>IF(F17=1,25,0)</f>
        <v>0</v>
      </c>
      <c r="FC17" s="44">
        <f>IF(F17=2,22,0)</f>
        <v>0</v>
      </c>
      <c r="FD17" s="44">
        <f>IF(F17=3,20,0)</f>
        <v>0</v>
      </c>
      <c r="FE17" s="44">
        <f>IF(F17=4,18,0)</f>
        <v>0</v>
      </c>
      <c r="FF17" s="44">
        <f>IF(F17=5,16,0)</f>
        <v>0</v>
      </c>
      <c r="FG17" s="44">
        <f>IF(F17=6,15,0)</f>
        <v>0</v>
      </c>
      <c r="FH17" s="44">
        <f>IF(F17=7,14,0)</f>
        <v>0</v>
      </c>
      <c r="FI17" s="44">
        <f>IF(F17=8,13,0)</f>
        <v>0</v>
      </c>
      <c r="FJ17" s="44">
        <f>IF(F17=9,12,0)</f>
        <v>12</v>
      </c>
      <c r="FK17" s="44">
        <f>IF(F17=10,11,0)</f>
        <v>0</v>
      </c>
      <c r="FL17" s="44">
        <f>IF(F17=11,10,0)</f>
        <v>0</v>
      </c>
      <c r="FM17" s="44">
        <f>IF(F17=12,9,0)</f>
        <v>0</v>
      </c>
      <c r="FN17" s="44">
        <f>IF(F17=13,8,0)</f>
        <v>0</v>
      </c>
      <c r="FO17" s="44">
        <f>IF(F17=14,7,0)</f>
        <v>0</v>
      </c>
      <c r="FP17" s="44">
        <f>IF(F17=15,6,0)</f>
        <v>0</v>
      </c>
      <c r="FQ17" s="44">
        <f>IF(F17=16,5,0)</f>
        <v>0</v>
      </c>
      <c r="FR17" s="44">
        <f>IF(F17=17,4,0)</f>
        <v>0</v>
      </c>
      <c r="FS17" s="44">
        <f>IF(F17=18,3,0)</f>
        <v>0</v>
      </c>
      <c r="FT17" s="44">
        <f>IF(F17=19,2,0)</f>
        <v>0</v>
      </c>
      <c r="FU17" s="44">
        <f>IF(F17=20,1,0)</f>
        <v>0</v>
      </c>
      <c r="FV17" s="44">
        <f>IF(F17&gt;20,0,0)</f>
        <v>0</v>
      </c>
      <c r="FW17" s="44">
        <f>IF(F17="сх",0,0)</f>
        <v>0</v>
      </c>
      <c r="FX17" s="44">
        <f>SUM(FB17:FW17)</f>
        <v>12</v>
      </c>
      <c r="FY17" s="44">
        <f>IF(H17=1,25,0)</f>
        <v>0</v>
      </c>
      <c r="FZ17" s="44">
        <f>IF(H17=2,22,0)</f>
        <v>0</v>
      </c>
      <c r="GA17" s="44">
        <f>IF(H17=3,20,0)</f>
        <v>0</v>
      </c>
      <c r="GB17" s="44">
        <f>IF(H17=4,18,0)</f>
        <v>0</v>
      </c>
      <c r="GC17" s="44">
        <f>IF(H17=5,16,0)</f>
        <v>16</v>
      </c>
      <c r="GD17" s="44">
        <f>IF(H17=6,15,0)</f>
        <v>0</v>
      </c>
      <c r="GE17" s="44">
        <f>IF(H17=7,14,0)</f>
        <v>0</v>
      </c>
      <c r="GF17" s="44">
        <f>IF(H17=8,13,0)</f>
        <v>0</v>
      </c>
      <c r="GG17" s="44">
        <f>IF(H17=9,12,0)</f>
        <v>0</v>
      </c>
      <c r="GH17" s="44">
        <f>IF(H17=10,11,0)</f>
        <v>0</v>
      </c>
      <c r="GI17" s="44">
        <f>IF(H17=11,10,0)</f>
        <v>0</v>
      </c>
      <c r="GJ17" s="44">
        <f>IF(H17=12,9,0)</f>
        <v>0</v>
      </c>
      <c r="GK17" s="44">
        <f>IF(H17=13,8,0)</f>
        <v>0</v>
      </c>
      <c r="GL17" s="44">
        <f>IF(H17=14,7,0)</f>
        <v>0</v>
      </c>
      <c r="GM17" s="44">
        <f>IF(H17=15,6,0)</f>
        <v>0</v>
      </c>
      <c r="GN17" s="44">
        <f>IF(H17=16,5,0)</f>
        <v>0</v>
      </c>
      <c r="GO17" s="44">
        <f>IF(H17=17,4,0)</f>
        <v>0</v>
      </c>
      <c r="GP17" s="44">
        <f>IF(H17=18,3,0)</f>
        <v>0</v>
      </c>
      <c r="GQ17" s="44">
        <f>IF(H17=19,2,0)</f>
        <v>0</v>
      </c>
      <c r="GR17" s="44">
        <f>IF(H17=20,1,0)</f>
        <v>0</v>
      </c>
      <c r="GS17" s="44">
        <f>IF(H17&gt;20,0,0)</f>
        <v>0</v>
      </c>
      <c r="GT17" s="44">
        <f>IF(H17="сх",0,0)</f>
        <v>0</v>
      </c>
      <c r="GU17" s="44">
        <f>SUM(FY17:GT17)</f>
        <v>16</v>
      </c>
      <c r="GV17" s="44">
        <f>IF(F17=1,100,0)</f>
        <v>0</v>
      </c>
      <c r="GW17" s="44">
        <f>IF(F17=2,98,0)</f>
        <v>0</v>
      </c>
      <c r="GX17" s="44">
        <f>IF(F17=3,95,0)</f>
        <v>0</v>
      </c>
      <c r="GY17" s="44">
        <f>IF(F17=4,93,0)</f>
        <v>0</v>
      </c>
      <c r="GZ17" s="44">
        <f>IF(F17=5,90,0)</f>
        <v>0</v>
      </c>
      <c r="HA17" s="44">
        <f>IF(F17=6,88,0)</f>
        <v>0</v>
      </c>
      <c r="HB17" s="44">
        <f>IF(F17=7,85,0)</f>
        <v>0</v>
      </c>
      <c r="HC17" s="44">
        <f>IF(F17=8,83,0)</f>
        <v>0</v>
      </c>
      <c r="HD17" s="44">
        <f>IF(F17=9,80,0)</f>
        <v>80</v>
      </c>
      <c r="HE17" s="44">
        <f>IF(F17=10,78,0)</f>
        <v>0</v>
      </c>
      <c r="HF17" s="44">
        <f>IF(F17=11,75,0)</f>
        <v>0</v>
      </c>
      <c r="HG17" s="44">
        <f>IF(F17=12,73,0)</f>
        <v>0</v>
      </c>
      <c r="HH17" s="44">
        <f>IF(F17=13,70,0)</f>
        <v>0</v>
      </c>
      <c r="HI17" s="44">
        <f>IF(F17=14,68,0)</f>
        <v>0</v>
      </c>
      <c r="HJ17" s="44">
        <f>IF(F17=15,65,0)</f>
        <v>0</v>
      </c>
      <c r="HK17" s="44">
        <f>IF(F17=16,63,0)</f>
        <v>0</v>
      </c>
      <c r="HL17" s="44">
        <f>IF(F17=17,60,0)</f>
        <v>0</v>
      </c>
      <c r="HM17" s="44">
        <f>IF(F17=18,58,0)</f>
        <v>0</v>
      </c>
      <c r="HN17" s="44">
        <f>IF(F17=19,55,0)</f>
        <v>0</v>
      </c>
      <c r="HO17" s="44">
        <f>IF(F17=20,53,0)</f>
        <v>0</v>
      </c>
      <c r="HP17" s="44">
        <f>IF(F17&gt;20,0,0)</f>
        <v>0</v>
      </c>
      <c r="HQ17" s="44">
        <f>IF(F17="сх",0,0)</f>
        <v>0</v>
      </c>
      <c r="HR17" s="44">
        <f>SUM(GV17:HQ17)</f>
        <v>80</v>
      </c>
      <c r="HS17" s="44">
        <f>IF(H17=1,100,0)</f>
        <v>0</v>
      </c>
      <c r="HT17" s="44">
        <f>IF(H17=2,98,0)</f>
        <v>0</v>
      </c>
      <c r="HU17" s="44">
        <f>IF(H17=3,95,0)</f>
        <v>0</v>
      </c>
      <c r="HV17" s="44">
        <f>IF(H17=4,93,0)</f>
        <v>0</v>
      </c>
      <c r="HW17" s="44">
        <f>IF(H17=5,90,0)</f>
        <v>90</v>
      </c>
      <c r="HX17" s="44">
        <f>IF(H17=6,88,0)</f>
        <v>0</v>
      </c>
      <c r="HY17" s="44">
        <f>IF(H17=7,85,0)</f>
        <v>0</v>
      </c>
      <c r="HZ17" s="44">
        <f>IF(H17=8,83,0)</f>
        <v>0</v>
      </c>
      <c r="IA17" s="44">
        <f>IF(H17=9,80,0)</f>
        <v>0</v>
      </c>
      <c r="IB17" s="44">
        <f>IF(H17=10,78,0)</f>
        <v>0</v>
      </c>
      <c r="IC17" s="44">
        <f>IF(H17=11,75,0)</f>
        <v>0</v>
      </c>
      <c r="ID17" s="44">
        <f>IF(H17=12,73,0)</f>
        <v>0</v>
      </c>
      <c r="IE17" s="44">
        <f>IF(H17=13,70,0)</f>
        <v>0</v>
      </c>
      <c r="IF17" s="44">
        <f>IF(H17=14,68,0)</f>
        <v>0</v>
      </c>
      <c r="IG17" s="44">
        <f>IF(H17=15,65,0)</f>
        <v>0</v>
      </c>
      <c r="IH17" s="44">
        <f>IF(H17=16,63,0)</f>
        <v>0</v>
      </c>
      <c r="II17" s="44">
        <f>IF(H17=17,60,0)</f>
        <v>0</v>
      </c>
      <c r="IJ17" s="44">
        <f>IF(H17=18,58,0)</f>
        <v>0</v>
      </c>
      <c r="IK17" s="44">
        <f>IF(H17=19,55,0)</f>
        <v>0</v>
      </c>
      <c r="IL17" s="44">
        <f>IF(H17=20,53,0)</f>
        <v>0</v>
      </c>
      <c r="IM17" s="44">
        <f>IF(H17&gt;20,0,0)</f>
        <v>0</v>
      </c>
      <c r="IN17" s="44">
        <f>IF(H17="сх",0,0)</f>
        <v>0</v>
      </c>
      <c r="IO17" s="44">
        <f>SUM(HS17:IN17)</f>
        <v>90</v>
      </c>
      <c r="IP17" s="42"/>
      <c r="IQ17" s="42"/>
      <c r="IR17" s="42"/>
      <c r="IS17" s="42"/>
      <c r="IT17" s="42"/>
      <c r="IU17" s="42"/>
      <c r="IV17" s="70"/>
      <c r="IW17" s="71"/>
    </row>
    <row r="18" spans="1:257" s="3" customFormat="1" ht="107.25" customHeight="1" thickBot="1" x14ac:dyDescent="2">
      <c r="A18" s="59">
        <v>10</v>
      </c>
      <c r="B18" s="98">
        <v>101</v>
      </c>
      <c r="C18" s="73" t="s">
        <v>164</v>
      </c>
      <c r="D18" s="73" t="s">
        <v>150</v>
      </c>
      <c r="E18" s="60"/>
      <c r="F18" s="46">
        <v>7</v>
      </c>
      <c r="G18" s="39">
        <f>AJ18</f>
        <v>14</v>
      </c>
      <c r="H18" s="47">
        <v>9</v>
      </c>
      <c r="I18" s="39">
        <f>BG18</f>
        <v>12</v>
      </c>
      <c r="J18" s="45">
        <f>SUM(G18+I18)</f>
        <v>26</v>
      </c>
      <c r="K18" s="41">
        <f>G18+I18</f>
        <v>26</v>
      </c>
      <c r="L18" s="42"/>
      <c r="M18" s="43"/>
      <c r="N18" s="42">
        <f>IF(F18=1,25,0)</f>
        <v>0</v>
      </c>
      <c r="O18" s="42">
        <f>IF(F18=2,22,0)</f>
        <v>0</v>
      </c>
      <c r="P18" s="42">
        <f>IF(F18=3,20,0)</f>
        <v>0</v>
      </c>
      <c r="Q18" s="42">
        <f>IF(F18=4,18,0)</f>
        <v>0</v>
      </c>
      <c r="R18" s="42">
        <f>IF(F18=5,16,0)</f>
        <v>0</v>
      </c>
      <c r="S18" s="42">
        <f>IF(F18=6,15,0)</f>
        <v>0</v>
      </c>
      <c r="T18" s="42">
        <f>IF(F18=7,14,0)</f>
        <v>14</v>
      </c>
      <c r="U18" s="42">
        <f>IF(F18=8,13,0)</f>
        <v>0</v>
      </c>
      <c r="V18" s="42">
        <f>IF(F18=9,12,0)</f>
        <v>0</v>
      </c>
      <c r="W18" s="42">
        <f>IF(F18=10,11,0)</f>
        <v>0</v>
      </c>
      <c r="X18" s="42">
        <f>IF(F18=11,10,0)</f>
        <v>0</v>
      </c>
      <c r="Y18" s="42">
        <f>IF(F18=12,9,0)</f>
        <v>0</v>
      </c>
      <c r="Z18" s="42">
        <f>IF(F18=13,8,0)</f>
        <v>0</v>
      </c>
      <c r="AA18" s="42">
        <f>IF(F18=14,7,0)</f>
        <v>0</v>
      </c>
      <c r="AB18" s="42">
        <f>IF(F18=15,6,0)</f>
        <v>0</v>
      </c>
      <c r="AC18" s="42">
        <f>IF(F18=16,5,0)</f>
        <v>0</v>
      </c>
      <c r="AD18" s="42">
        <f>IF(F18=17,4,0)</f>
        <v>0</v>
      </c>
      <c r="AE18" s="42">
        <f>IF(F18=18,3,0)</f>
        <v>0</v>
      </c>
      <c r="AF18" s="42">
        <f>IF(F18=19,2,0)</f>
        <v>0</v>
      </c>
      <c r="AG18" s="42">
        <f>IF(F18=20,1,0)</f>
        <v>0</v>
      </c>
      <c r="AH18" s="42">
        <f>IF(F18&gt;20,0,0)</f>
        <v>0</v>
      </c>
      <c r="AI18" s="42">
        <f>IF(F18="сх",0,0)</f>
        <v>0</v>
      </c>
      <c r="AJ18" s="42">
        <f>SUM(N18:AH18)</f>
        <v>14</v>
      </c>
      <c r="AK18" s="42">
        <f>IF(H18=1,25,0)</f>
        <v>0</v>
      </c>
      <c r="AL18" s="42">
        <f>IF(H18=2,22,0)</f>
        <v>0</v>
      </c>
      <c r="AM18" s="42">
        <f>IF(H18=3,20,0)</f>
        <v>0</v>
      </c>
      <c r="AN18" s="42">
        <f>IF(H18=4,18,0)</f>
        <v>0</v>
      </c>
      <c r="AO18" s="42">
        <f>IF(H18=5,16,0)</f>
        <v>0</v>
      </c>
      <c r="AP18" s="42">
        <f>IF(H18=6,15,0)</f>
        <v>0</v>
      </c>
      <c r="AQ18" s="42">
        <f>IF(H18=7,14,0)</f>
        <v>0</v>
      </c>
      <c r="AR18" s="42">
        <f>IF(H18=8,13,0)</f>
        <v>0</v>
      </c>
      <c r="AS18" s="42">
        <f>IF(H18=9,12,0)</f>
        <v>12</v>
      </c>
      <c r="AT18" s="42">
        <f>IF(H18=10,11,0)</f>
        <v>0</v>
      </c>
      <c r="AU18" s="42">
        <f>IF(H18=11,10,0)</f>
        <v>0</v>
      </c>
      <c r="AV18" s="42">
        <f>IF(H18=12,9,0)</f>
        <v>0</v>
      </c>
      <c r="AW18" s="42">
        <f>IF(H18=13,8,0)</f>
        <v>0</v>
      </c>
      <c r="AX18" s="42">
        <f>IF(H18=14,7,0)</f>
        <v>0</v>
      </c>
      <c r="AY18" s="42">
        <f>IF(H18=15,6,0)</f>
        <v>0</v>
      </c>
      <c r="AZ18" s="42">
        <f>IF(H18=16,5,0)</f>
        <v>0</v>
      </c>
      <c r="BA18" s="42">
        <f>IF(H18=17,4,0)</f>
        <v>0</v>
      </c>
      <c r="BB18" s="42">
        <f>IF(H18=18,3,0)</f>
        <v>0</v>
      </c>
      <c r="BC18" s="42">
        <f>IF(H18=19,2,0)</f>
        <v>0</v>
      </c>
      <c r="BD18" s="42">
        <f>IF(H18=20,1,0)</f>
        <v>0</v>
      </c>
      <c r="BE18" s="42">
        <f>IF(H18&gt;20,0,0)</f>
        <v>0</v>
      </c>
      <c r="BF18" s="42">
        <f>IF(H18="сх",0,0)</f>
        <v>0</v>
      </c>
      <c r="BG18" s="42">
        <f>SUM(AK18:BE18)</f>
        <v>12</v>
      </c>
      <c r="BH18" s="42">
        <f>IF(F18=1,45,0)</f>
        <v>0</v>
      </c>
      <c r="BI18" s="42">
        <f>IF(F18=2,42,0)</f>
        <v>0</v>
      </c>
      <c r="BJ18" s="42">
        <f>IF(F18=3,40,0)</f>
        <v>0</v>
      </c>
      <c r="BK18" s="42">
        <f>IF(F18=4,38,0)</f>
        <v>0</v>
      </c>
      <c r="BL18" s="42">
        <f>IF(F18=5,36,0)</f>
        <v>0</v>
      </c>
      <c r="BM18" s="42">
        <f>IF(F18=6,35,0)</f>
        <v>0</v>
      </c>
      <c r="BN18" s="42">
        <f>IF(F18=7,34,0)</f>
        <v>34</v>
      </c>
      <c r="BO18" s="42">
        <f>IF(F18=8,33,0)</f>
        <v>0</v>
      </c>
      <c r="BP18" s="42">
        <f>IF(F18=9,32,0)</f>
        <v>0</v>
      </c>
      <c r="BQ18" s="42">
        <f>IF(F18=10,31,0)</f>
        <v>0</v>
      </c>
      <c r="BR18" s="42">
        <f>IF(F18=11,30,0)</f>
        <v>0</v>
      </c>
      <c r="BS18" s="42">
        <f>IF(F18=12,29,0)</f>
        <v>0</v>
      </c>
      <c r="BT18" s="42">
        <f>IF(F18=13,28,0)</f>
        <v>0</v>
      </c>
      <c r="BU18" s="42">
        <f>IF(F18=14,27,0)</f>
        <v>0</v>
      </c>
      <c r="BV18" s="42">
        <f>IF(F18=15,26,0)</f>
        <v>0</v>
      </c>
      <c r="BW18" s="42">
        <f>IF(F18=16,25,0)</f>
        <v>0</v>
      </c>
      <c r="BX18" s="42">
        <f>IF(F18=17,24,0)</f>
        <v>0</v>
      </c>
      <c r="BY18" s="42">
        <f>IF(F18=18,23,0)</f>
        <v>0</v>
      </c>
      <c r="BZ18" s="42">
        <f>IF(F18=19,22,0)</f>
        <v>0</v>
      </c>
      <c r="CA18" s="42">
        <f>IF(F18=20,21,0)</f>
        <v>0</v>
      </c>
      <c r="CB18" s="42">
        <f>IF(F18=21,20,0)</f>
        <v>0</v>
      </c>
      <c r="CC18" s="42">
        <f>IF(F18=22,19,0)</f>
        <v>0</v>
      </c>
      <c r="CD18" s="42">
        <f>IF(F18=23,18,0)</f>
        <v>0</v>
      </c>
      <c r="CE18" s="42">
        <f>IF(F18=24,17,0)</f>
        <v>0</v>
      </c>
      <c r="CF18" s="42">
        <f>IF(F18=25,16,0)</f>
        <v>0</v>
      </c>
      <c r="CG18" s="42">
        <f>IF(F18=26,15,0)</f>
        <v>0</v>
      </c>
      <c r="CH18" s="42">
        <f>IF(F18=27,14,0)</f>
        <v>0</v>
      </c>
      <c r="CI18" s="42">
        <f>IF(F18=28,13,0)</f>
        <v>0</v>
      </c>
      <c r="CJ18" s="42">
        <f>IF(F18=29,12,0)</f>
        <v>0</v>
      </c>
      <c r="CK18" s="42">
        <f>IF(F18=30,11,0)</f>
        <v>0</v>
      </c>
      <c r="CL18" s="42">
        <f>IF(F18=31,10,0)</f>
        <v>0</v>
      </c>
      <c r="CM18" s="42">
        <f>IF(F18=32,9,0)</f>
        <v>0</v>
      </c>
      <c r="CN18" s="42">
        <f>IF(F18=33,8,0)</f>
        <v>0</v>
      </c>
      <c r="CO18" s="42">
        <f>IF(F18=34,7,0)</f>
        <v>0</v>
      </c>
      <c r="CP18" s="42">
        <f>IF(F18=35,6,0)</f>
        <v>0</v>
      </c>
      <c r="CQ18" s="42">
        <f>IF(F18=36,5,0)</f>
        <v>0</v>
      </c>
      <c r="CR18" s="42">
        <f>IF(F18=37,4,0)</f>
        <v>0</v>
      </c>
      <c r="CS18" s="42">
        <f>IF(F18=38,3,0)</f>
        <v>0</v>
      </c>
      <c r="CT18" s="42">
        <f>IF(F18=39,2,0)</f>
        <v>0</v>
      </c>
      <c r="CU18" s="42">
        <f>IF(F18=40,1,0)</f>
        <v>0</v>
      </c>
      <c r="CV18" s="42">
        <f>IF(F18&gt;20,0,0)</f>
        <v>0</v>
      </c>
      <c r="CW18" s="42">
        <f>IF(F18="сх",0,0)</f>
        <v>0</v>
      </c>
      <c r="CX18" s="42">
        <f>SUM(BH18:CW18)</f>
        <v>34</v>
      </c>
      <c r="CY18" s="42">
        <f>IF(H18=1,45,0)</f>
        <v>0</v>
      </c>
      <c r="CZ18" s="42">
        <f>IF(H18=2,42,0)</f>
        <v>0</v>
      </c>
      <c r="DA18" s="42">
        <f>IF(H18=3,40,0)</f>
        <v>0</v>
      </c>
      <c r="DB18" s="42">
        <f>IF(H18=4,38,0)</f>
        <v>0</v>
      </c>
      <c r="DC18" s="42">
        <f>IF(H18=5,36,0)</f>
        <v>0</v>
      </c>
      <c r="DD18" s="42">
        <f>IF(H18=6,35,0)</f>
        <v>0</v>
      </c>
      <c r="DE18" s="42">
        <f>IF(H18=7,34,0)</f>
        <v>0</v>
      </c>
      <c r="DF18" s="42">
        <f>IF(H18=8,33,0)</f>
        <v>0</v>
      </c>
      <c r="DG18" s="42">
        <f>IF(H18=9,32,0)</f>
        <v>32</v>
      </c>
      <c r="DH18" s="42">
        <f>IF(H18=10,31,0)</f>
        <v>0</v>
      </c>
      <c r="DI18" s="42">
        <f>IF(H18=11,30,0)</f>
        <v>0</v>
      </c>
      <c r="DJ18" s="42">
        <f>IF(H18=12,29,0)</f>
        <v>0</v>
      </c>
      <c r="DK18" s="42">
        <f>IF(H18=13,28,0)</f>
        <v>0</v>
      </c>
      <c r="DL18" s="42">
        <f>IF(H18=14,27,0)</f>
        <v>0</v>
      </c>
      <c r="DM18" s="42">
        <f>IF(H18=15,26,0)</f>
        <v>0</v>
      </c>
      <c r="DN18" s="42">
        <f>IF(H18=16,25,0)</f>
        <v>0</v>
      </c>
      <c r="DO18" s="42">
        <f>IF(H18=17,24,0)</f>
        <v>0</v>
      </c>
      <c r="DP18" s="42">
        <f>IF(H18=18,23,0)</f>
        <v>0</v>
      </c>
      <c r="DQ18" s="42">
        <f>IF(H18=19,22,0)</f>
        <v>0</v>
      </c>
      <c r="DR18" s="42">
        <f>IF(H18=20,21,0)</f>
        <v>0</v>
      </c>
      <c r="DS18" s="42">
        <f>IF(H18=21,20,0)</f>
        <v>0</v>
      </c>
      <c r="DT18" s="42">
        <f>IF(H18=22,19,0)</f>
        <v>0</v>
      </c>
      <c r="DU18" s="42">
        <f>IF(H18=23,18,0)</f>
        <v>0</v>
      </c>
      <c r="DV18" s="42">
        <f>IF(H18=24,17,0)</f>
        <v>0</v>
      </c>
      <c r="DW18" s="42">
        <f>IF(H18=25,16,0)</f>
        <v>0</v>
      </c>
      <c r="DX18" s="42">
        <f>IF(H18=26,15,0)</f>
        <v>0</v>
      </c>
      <c r="DY18" s="42">
        <f>IF(H18=27,14,0)</f>
        <v>0</v>
      </c>
      <c r="DZ18" s="42">
        <f>IF(H18=28,13,0)</f>
        <v>0</v>
      </c>
      <c r="EA18" s="42">
        <f>IF(H18=29,12,0)</f>
        <v>0</v>
      </c>
      <c r="EB18" s="42">
        <f>IF(H18=30,11,0)</f>
        <v>0</v>
      </c>
      <c r="EC18" s="42">
        <f>IF(H18=31,10,0)</f>
        <v>0</v>
      </c>
      <c r="ED18" s="42">
        <f>IF(H18=32,9,0)</f>
        <v>0</v>
      </c>
      <c r="EE18" s="42">
        <f>IF(H18=33,8,0)</f>
        <v>0</v>
      </c>
      <c r="EF18" s="42">
        <f>IF(H18=34,7,0)</f>
        <v>0</v>
      </c>
      <c r="EG18" s="42">
        <f>IF(H18=35,6,0)</f>
        <v>0</v>
      </c>
      <c r="EH18" s="42">
        <f>IF(H18=36,5,0)</f>
        <v>0</v>
      </c>
      <c r="EI18" s="42">
        <f>IF(H18=37,4,0)</f>
        <v>0</v>
      </c>
      <c r="EJ18" s="42">
        <f>IF(H18=38,3,0)</f>
        <v>0</v>
      </c>
      <c r="EK18" s="42">
        <f>IF(H18=39,2,0)</f>
        <v>0</v>
      </c>
      <c r="EL18" s="42">
        <f>IF(H18=40,1,0)</f>
        <v>0</v>
      </c>
      <c r="EM18" s="42">
        <f>IF(H18&gt;20,0,0)</f>
        <v>0</v>
      </c>
      <c r="EN18" s="42">
        <f>IF(H18="сх",0,0)</f>
        <v>0</v>
      </c>
      <c r="EO18" s="42">
        <f>SUM(CY18:EN18)</f>
        <v>32</v>
      </c>
      <c r="EP18" s="42"/>
      <c r="EQ18" s="42">
        <f>IF(F18="сх","ноль",IF(F18&gt;0,F18,"Ноль"))</f>
        <v>7</v>
      </c>
      <c r="ER18" s="42">
        <f>IF(H18="сх","ноль",IF(H18&gt;0,H18,"Ноль"))</f>
        <v>9</v>
      </c>
      <c r="ES18" s="42"/>
      <c r="ET18" s="42">
        <f>MIN(EQ18,ER18)</f>
        <v>7</v>
      </c>
      <c r="EU18" s="42" t="e">
        <f>IF(J18=#REF!,IF(H18&lt;#REF!,#REF!,EY18),#REF!)</f>
        <v>#REF!</v>
      </c>
      <c r="EV18" s="42" t="e">
        <f>IF(J18=#REF!,IF(H18&lt;#REF!,0,1))</f>
        <v>#REF!</v>
      </c>
      <c r="EW18" s="42" t="e">
        <f>IF(AND(ET18&gt;=21,ET18&lt;&gt;0),ET18,IF(J18&lt;#REF!,"СТОП",EU18+EV18))</f>
        <v>#REF!</v>
      </c>
      <c r="EX18" s="42"/>
      <c r="EY18" s="42">
        <v>15</v>
      </c>
      <c r="EZ18" s="42">
        <v>16</v>
      </c>
      <c r="FA18" s="42"/>
      <c r="FB18" s="44">
        <f>IF(F18=1,25,0)</f>
        <v>0</v>
      </c>
      <c r="FC18" s="44">
        <f>IF(F18=2,22,0)</f>
        <v>0</v>
      </c>
      <c r="FD18" s="44">
        <f>IF(F18=3,20,0)</f>
        <v>0</v>
      </c>
      <c r="FE18" s="44">
        <f>IF(F18=4,18,0)</f>
        <v>0</v>
      </c>
      <c r="FF18" s="44">
        <f>IF(F18=5,16,0)</f>
        <v>0</v>
      </c>
      <c r="FG18" s="44">
        <f>IF(F18=6,15,0)</f>
        <v>0</v>
      </c>
      <c r="FH18" s="44">
        <f>IF(F18=7,14,0)</f>
        <v>14</v>
      </c>
      <c r="FI18" s="44">
        <f>IF(F18=8,13,0)</f>
        <v>0</v>
      </c>
      <c r="FJ18" s="44">
        <f>IF(F18=9,12,0)</f>
        <v>0</v>
      </c>
      <c r="FK18" s="44">
        <f>IF(F18=10,11,0)</f>
        <v>0</v>
      </c>
      <c r="FL18" s="44">
        <f>IF(F18=11,10,0)</f>
        <v>0</v>
      </c>
      <c r="FM18" s="44">
        <f>IF(F18=12,9,0)</f>
        <v>0</v>
      </c>
      <c r="FN18" s="44">
        <f>IF(F18=13,8,0)</f>
        <v>0</v>
      </c>
      <c r="FO18" s="44">
        <f>IF(F18=14,7,0)</f>
        <v>0</v>
      </c>
      <c r="FP18" s="44">
        <f>IF(F18=15,6,0)</f>
        <v>0</v>
      </c>
      <c r="FQ18" s="44">
        <f>IF(F18=16,5,0)</f>
        <v>0</v>
      </c>
      <c r="FR18" s="44">
        <f>IF(F18=17,4,0)</f>
        <v>0</v>
      </c>
      <c r="FS18" s="44">
        <f>IF(F18=18,3,0)</f>
        <v>0</v>
      </c>
      <c r="FT18" s="44">
        <f>IF(F18=19,2,0)</f>
        <v>0</v>
      </c>
      <c r="FU18" s="44">
        <f>IF(F18=20,1,0)</f>
        <v>0</v>
      </c>
      <c r="FV18" s="44">
        <f>IF(F18&gt;20,0,0)</f>
        <v>0</v>
      </c>
      <c r="FW18" s="44">
        <f>IF(F18="сх",0,0)</f>
        <v>0</v>
      </c>
      <c r="FX18" s="44">
        <f>SUM(FB18:FW18)</f>
        <v>14</v>
      </c>
      <c r="FY18" s="44">
        <f>IF(H18=1,25,0)</f>
        <v>0</v>
      </c>
      <c r="FZ18" s="44">
        <f>IF(H18=2,22,0)</f>
        <v>0</v>
      </c>
      <c r="GA18" s="44">
        <f>IF(H18=3,20,0)</f>
        <v>0</v>
      </c>
      <c r="GB18" s="44">
        <f>IF(H18=4,18,0)</f>
        <v>0</v>
      </c>
      <c r="GC18" s="44">
        <f>IF(H18=5,16,0)</f>
        <v>0</v>
      </c>
      <c r="GD18" s="44">
        <f>IF(H18=6,15,0)</f>
        <v>0</v>
      </c>
      <c r="GE18" s="44">
        <f>IF(H18=7,14,0)</f>
        <v>0</v>
      </c>
      <c r="GF18" s="44">
        <f>IF(H18=8,13,0)</f>
        <v>0</v>
      </c>
      <c r="GG18" s="44">
        <f>IF(H18=9,12,0)</f>
        <v>12</v>
      </c>
      <c r="GH18" s="44">
        <f>IF(H18=10,11,0)</f>
        <v>0</v>
      </c>
      <c r="GI18" s="44">
        <f>IF(H18=11,10,0)</f>
        <v>0</v>
      </c>
      <c r="GJ18" s="44">
        <f>IF(H18=12,9,0)</f>
        <v>0</v>
      </c>
      <c r="GK18" s="44">
        <f>IF(H18=13,8,0)</f>
        <v>0</v>
      </c>
      <c r="GL18" s="44">
        <f>IF(H18=14,7,0)</f>
        <v>0</v>
      </c>
      <c r="GM18" s="44">
        <f>IF(H18=15,6,0)</f>
        <v>0</v>
      </c>
      <c r="GN18" s="44">
        <f>IF(H18=16,5,0)</f>
        <v>0</v>
      </c>
      <c r="GO18" s="44">
        <f>IF(H18=17,4,0)</f>
        <v>0</v>
      </c>
      <c r="GP18" s="44">
        <f>IF(H18=18,3,0)</f>
        <v>0</v>
      </c>
      <c r="GQ18" s="44">
        <f>IF(H18=19,2,0)</f>
        <v>0</v>
      </c>
      <c r="GR18" s="44">
        <f>IF(H18=20,1,0)</f>
        <v>0</v>
      </c>
      <c r="GS18" s="44">
        <f>IF(H18&gt;20,0,0)</f>
        <v>0</v>
      </c>
      <c r="GT18" s="44">
        <f>IF(H18="сх",0,0)</f>
        <v>0</v>
      </c>
      <c r="GU18" s="44">
        <f>SUM(FY18:GT18)</f>
        <v>12</v>
      </c>
      <c r="GV18" s="44">
        <f>IF(F18=1,100,0)</f>
        <v>0</v>
      </c>
      <c r="GW18" s="44">
        <f>IF(F18=2,98,0)</f>
        <v>0</v>
      </c>
      <c r="GX18" s="44">
        <f>IF(F18=3,95,0)</f>
        <v>0</v>
      </c>
      <c r="GY18" s="44">
        <f>IF(F18=4,93,0)</f>
        <v>0</v>
      </c>
      <c r="GZ18" s="44">
        <f>IF(F18=5,90,0)</f>
        <v>0</v>
      </c>
      <c r="HA18" s="44">
        <f>IF(F18=6,88,0)</f>
        <v>0</v>
      </c>
      <c r="HB18" s="44">
        <f>IF(F18=7,85,0)</f>
        <v>85</v>
      </c>
      <c r="HC18" s="44">
        <f>IF(F18=8,83,0)</f>
        <v>0</v>
      </c>
      <c r="HD18" s="44">
        <f>IF(F18=9,80,0)</f>
        <v>0</v>
      </c>
      <c r="HE18" s="44">
        <f>IF(F18=10,78,0)</f>
        <v>0</v>
      </c>
      <c r="HF18" s="44">
        <f>IF(F18=11,75,0)</f>
        <v>0</v>
      </c>
      <c r="HG18" s="44">
        <f>IF(F18=12,73,0)</f>
        <v>0</v>
      </c>
      <c r="HH18" s="44">
        <f>IF(F18=13,70,0)</f>
        <v>0</v>
      </c>
      <c r="HI18" s="44">
        <f>IF(F18=14,68,0)</f>
        <v>0</v>
      </c>
      <c r="HJ18" s="44">
        <f>IF(F18=15,65,0)</f>
        <v>0</v>
      </c>
      <c r="HK18" s="44">
        <f>IF(F18=16,63,0)</f>
        <v>0</v>
      </c>
      <c r="HL18" s="44">
        <f>IF(F18=17,60,0)</f>
        <v>0</v>
      </c>
      <c r="HM18" s="44">
        <f>IF(F18=18,58,0)</f>
        <v>0</v>
      </c>
      <c r="HN18" s="44">
        <f>IF(F18=19,55,0)</f>
        <v>0</v>
      </c>
      <c r="HO18" s="44">
        <f>IF(F18=20,53,0)</f>
        <v>0</v>
      </c>
      <c r="HP18" s="44">
        <f>IF(F18&gt;20,0,0)</f>
        <v>0</v>
      </c>
      <c r="HQ18" s="44">
        <f>IF(F18="сх",0,0)</f>
        <v>0</v>
      </c>
      <c r="HR18" s="44">
        <f>SUM(GV18:HQ18)</f>
        <v>85</v>
      </c>
      <c r="HS18" s="44">
        <f>IF(H18=1,100,0)</f>
        <v>0</v>
      </c>
      <c r="HT18" s="44">
        <f>IF(H18=2,98,0)</f>
        <v>0</v>
      </c>
      <c r="HU18" s="44">
        <f>IF(H18=3,95,0)</f>
        <v>0</v>
      </c>
      <c r="HV18" s="44">
        <f>IF(H18=4,93,0)</f>
        <v>0</v>
      </c>
      <c r="HW18" s="44">
        <f>IF(H18=5,90,0)</f>
        <v>0</v>
      </c>
      <c r="HX18" s="44">
        <f>IF(H18=6,88,0)</f>
        <v>0</v>
      </c>
      <c r="HY18" s="44">
        <f>IF(H18=7,85,0)</f>
        <v>0</v>
      </c>
      <c r="HZ18" s="44">
        <f>IF(H18=8,83,0)</f>
        <v>0</v>
      </c>
      <c r="IA18" s="44">
        <f>IF(H18=9,80,0)</f>
        <v>80</v>
      </c>
      <c r="IB18" s="44">
        <f>IF(H18=10,78,0)</f>
        <v>0</v>
      </c>
      <c r="IC18" s="44">
        <f>IF(H18=11,75,0)</f>
        <v>0</v>
      </c>
      <c r="ID18" s="44">
        <f>IF(H18=12,73,0)</f>
        <v>0</v>
      </c>
      <c r="IE18" s="44">
        <f>IF(H18=13,70,0)</f>
        <v>0</v>
      </c>
      <c r="IF18" s="44">
        <f>IF(H18=14,68,0)</f>
        <v>0</v>
      </c>
      <c r="IG18" s="44">
        <f>IF(H18=15,65,0)</f>
        <v>0</v>
      </c>
      <c r="IH18" s="44">
        <f>IF(H18=16,63,0)</f>
        <v>0</v>
      </c>
      <c r="II18" s="44">
        <f>IF(H18=17,60,0)</f>
        <v>0</v>
      </c>
      <c r="IJ18" s="44">
        <f>IF(H18=18,58,0)</f>
        <v>0</v>
      </c>
      <c r="IK18" s="44">
        <f>IF(H18=19,55,0)</f>
        <v>0</v>
      </c>
      <c r="IL18" s="44">
        <f>IF(H18=20,53,0)</f>
        <v>0</v>
      </c>
      <c r="IM18" s="44">
        <f>IF(H18&gt;20,0,0)</f>
        <v>0</v>
      </c>
      <c r="IN18" s="44">
        <f>IF(H18="сх",0,0)</f>
        <v>0</v>
      </c>
      <c r="IO18" s="44">
        <f>SUM(HS18:IN18)</f>
        <v>80</v>
      </c>
      <c r="IP18" s="42"/>
      <c r="IQ18" s="42"/>
      <c r="IR18" s="42"/>
      <c r="IS18" s="42"/>
      <c r="IT18" s="42"/>
      <c r="IU18" s="42"/>
      <c r="IV18" s="70"/>
      <c r="IW18" s="71"/>
    </row>
    <row r="19" spans="1:257" s="3" customFormat="1" ht="107.25" customHeight="1" thickBot="1" x14ac:dyDescent="2">
      <c r="A19" s="72">
        <v>11</v>
      </c>
      <c r="B19" s="97">
        <v>545</v>
      </c>
      <c r="C19" s="76" t="s">
        <v>177</v>
      </c>
      <c r="D19" s="77" t="s">
        <v>178</v>
      </c>
      <c r="E19" s="60"/>
      <c r="F19" s="46">
        <v>8</v>
      </c>
      <c r="G19" s="39">
        <f>AJ19</f>
        <v>13</v>
      </c>
      <c r="H19" s="47">
        <v>8</v>
      </c>
      <c r="I19" s="39">
        <f>BG19</f>
        <v>13</v>
      </c>
      <c r="J19" s="45">
        <f>SUM(G19+I19)</f>
        <v>26</v>
      </c>
      <c r="K19" s="41">
        <f>G19+I19</f>
        <v>26</v>
      </c>
      <c r="L19" s="42"/>
      <c r="M19" s="43"/>
      <c r="N19" s="42">
        <f>IF(F19=1,25,0)</f>
        <v>0</v>
      </c>
      <c r="O19" s="42">
        <f>IF(F19=2,22,0)</f>
        <v>0</v>
      </c>
      <c r="P19" s="42">
        <f>IF(F19=3,20,0)</f>
        <v>0</v>
      </c>
      <c r="Q19" s="42">
        <f>IF(F19=4,18,0)</f>
        <v>0</v>
      </c>
      <c r="R19" s="42">
        <f>IF(F19=5,16,0)</f>
        <v>0</v>
      </c>
      <c r="S19" s="42">
        <f>IF(F19=6,15,0)</f>
        <v>0</v>
      </c>
      <c r="T19" s="42">
        <f>IF(F19=7,14,0)</f>
        <v>0</v>
      </c>
      <c r="U19" s="42">
        <f>IF(F19=8,13,0)</f>
        <v>13</v>
      </c>
      <c r="V19" s="42">
        <f>IF(F19=9,12,0)</f>
        <v>0</v>
      </c>
      <c r="W19" s="42">
        <f>IF(F19=10,11,0)</f>
        <v>0</v>
      </c>
      <c r="X19" s="42">
        <f>IF(F19=11,10,0)</f>
        <v>0</v>
      </c>
      <c r="Y19" s="42">
        <f>IF(F19=12,9,0)</f>
        <v>0</v>
      </c>
      <c r="Z19" s="42">
        <f>IF(F19=13,8,0)</f>
        <v>0</v>
      </c>
      <c r="AA19" s="42">
        <f>IF(F19=14,7,0)</f>
        <v>0</v>
      </c>
      <c r="AB19" s="42">
        <f>IF(F19=15,6,0)</f>
        <v>0</v>
      </c>
      <c r="AC19" s="42">
        <f>IF(F19=16,5,0)</f>
        <v>0</v>
      </c>
      <c r="AD19" s="42">
        <f>IF(F19=17,4,0)</f>
        <v>0</v>
      </c>
      <c r="AE19" s="42">
        <f>IF(F19=18,3,0)</f>
        <v>0</v>
      </c>
      <c r="AF19" s="42">
        <f>IF(F19=19,2,0)</f>
        <v>0</v>
      </c>
      <c r="AG19" s="42">
        <f>IF(F19=20,1,0)</f>
        <v>0</v>
      </c>
      <c r="AH19" s="42">
        <f>IF(F19&gt;20,0,0)</f>
        <v>0</v>
      </c>
      <c r="AI19" s="42">
        <f>IF(F19="сх",0,0)</f>
        <v>0</v>
      </c>
      <c r="AJ19" s="42">
        <f>SUM(N19:AH19)</f>
        <v>13</v>
      </c>
      <c r="AK19" s="42">
        <f>IF(H19=1,25,0)</f>
        <v>0</v>
      </c>
      <c r="AL19" s="42">
        <f>IF(H19=2,22,0)</f>
        <v>0</v>
      </c>
      <c r="AM19" s="42">
        <f>IF(H19=3,20,0)</f>
        <v>0</v>
      </c>
      <c r="AN19" s="42">
        <f>IF(H19=4,18,0)</f>
        <v>0</v>
      </c>
      <c r="AO19" s="42">
        <f>IF(H19=5,16,0)</f>
        <v>0</v>
      </c>
      <c r="AP19" s="42">
        <f>IF(H19=6,15,0)</f>
        <v>0</v>
      </c>
      <c r="AQ19" s="42">
        <f>IF(H19=7,14,0)</f>
        <v>0</v>
      </c>
      <c r="AR19" s="42">
        <f>IF(H19=8,13,0)</f>
        <v>13</v>
      </c>
      <c r="AS19" s="42">
        <f>IF(H19=9,12,0)</f>
        <v>0</v>
      </c>
      <c r="AT19" s="42">
        <f>IF(H19=10,11,0)</f>
        <v>0</v>
      </c>
      <c r="AU19" s="42">
        <f>IF(H19=11,10,0)</f>
        <v>0</v>
      </c>
      <c r="AV19" s="42">
        <f>IF(H19=12,9,0)</f>
        <v>0</v>
      </c>
      <c r="AW19" s="42">
        <f>IF(H19=13,8,0)</f>
        <v>0</v>
      </c>
      <c r="AX19" s="42">
        <f>IF(H19=14,7,0)</f>
        <v>0</v>
      </c>
      <c r="AY19" s="42">
        <f>IF(H19=15,6,0)</f>
        <v>0</v>
      </c>
      <c r="AZ19" s="42">
        <f>IF(H19=16,5,0)</f>
        <v>0</v>
      </c>
      <c r="BA19" s="42">
        <f>IF(H19=17,4,0)</f>
        <v>0</v>
      </c>
      <c r="BB19" s="42">
        <f>IF(H19=18,3,0)</f>
        <v>0</v>
      </c>
      <c r="BC19" s="42">
        <f>IF(H19=19,2,0)</f>
        <v>0</v>
      </c>
      <c r="BD19" s="42">
        <f>IF(H19=20,1,0)</f>
        <v>0</v>
      </c>
      <c r="BE19" s="42">
        <f>IF(H19&gt;20,0,0)</f>
        <v>0</v>
      </c>
      <c r="BF19" s="42">
        <f>IF(H19="сх",0,0)</f>
        <v>0</v>
      </c>
      <c r="BG19" s="42">
        <f>SUM(AK19:BE19)</f>
        <v>13</v>
      </c>
      <c r="BH19" s="42">
        <f>IF(F19=1,45,0)</f>
        <v>0</v>
      </c>
      <c r="BI19" s="42">
        <f>IF(F19=2,42,0)</f>
        <v>0</v>
      </c>
      <c r="BJ19" s="42">
        <f>IF(F19=3,40,0)</f>
        <v>0</v>
      </c>
      <c r="BK19" s="42">
        <f>IF(F19=4,38,0)</f>
        <v>0</v>
      </c>
      <c r="BL19" s="42">
        <f>IF(F19=5,36,0)</f>
        <v>0</v>
      </c>
      <c r="BM19" s="42">
        <f>IF(F19=6,35,0)</f>
        <v>0</v>
      </c>
      <c r="BN19" s="42">
        <f>IF(F19=7,34,0)</f>
        <v>0</v>
      </c>
      <c r="BO19" s="42">
        <f>IF(F19=8,33,0)</f>
        <v>33</v>
      </c>
      <c r="BP19" s="42">
        <f>IF(F19=9,32,0)</f>
        <v>0</v>
      </c>
      <c r="BQ19" s="42">
        <f>IF(F19=10,31,0)</f>
        <v>0</v>
      </c>
      <c r="BR19" s="42">
        <f>IF(F19=11,30,0)</f>
        <v>0</v>
      </c>
      <c r="BS19" s="42">
        <f>IF(F19=12,29,0)</f>
        <v>0</v>
      </c>
      <c r="BT19" s="42">
        <f>IF(F19=13,28,0)</f>
        <v>0</v>
      </c>
      <c r="BU19" s="42">
        <f>IF(F19=14,27,0)</f>
        <v>0</v>
      </c>
      <c r="BV19" s="42">
        <f>IF(F19=15,26,0)</f>
        <v>0</v>
      </c>
      <c r="BW19" s="42">
        <f>IF(F19=16,25,0)</f>
        <v>0</v>
      </c>
      <c r="BX19" s="42">
        <f>IF(F19=17,24,0)</f>
        <v>0</v>
      </c>
      <c r="BY19" s="42">
        <f>IF(F19=18,23,0)</f>
        <v>0</v>
      </c>
      <c r="BZ19" s="42">
        <f>IF(F19=19,22,0)</f>
        <v>0</v>
      </c>
      <c r="CA19" s="42">
        <f>IF(F19=20,21,0)</f>
        <v>0</v>
      </c>
      <c r="CB19" s="42">
        <f>IF(F19=21,20,0)</f>
        <v>0</v>
      </c>
      <c r="CC19" s="42">
        <f>IF(F19=22,19,0)</f>
        <v>0</v>
      </c>
      <c r="CD19" s="42">
        <f>IF(F19=23,18,0)</f>
        <v>0</v>
      </c>
      <c r="CE19" s="42">
        <f>IF(F19=24,17,0)</f>
        <v>0</v>
      </c>
      <c r="CF19" s="42">
        <f>IF(F19=25,16,0)</f>
        <v>0</v>
      </c>
      <c r="CG19" s="42">
        <f>IF(F19=26,15,0)</f>
        <v>0</v>
      </c>
      <c r="CH19" s="42">
        <f>IF(F19=27,14,0)</f>
        <v>0</v>
      </c>
      <c r="CI19" s="42">
        <f>IF(F19=28,13,0)</f>
        <v>0</v>
      </c>
      <c r="CJ19" s="42">
        <f>IF(F19=29,12,0)</f>
        <v>0</v>
      </c>
      <c r="CK19" s="42">
        <f>IF(F19=30,11,0)</f>
        <v>0</v>
      </c>
      <c r="CL19" s="42">
        <f>IF(F19=31,10,0)</f>
        <v>0</v>
      </c>
      <c r="CM19" s="42">
        <f>IF(F19=32,9,0)</f>
        <v>0</v>
      </c>
      <c r="CN19" s="42">
        <f>IF(F19=33,8,0)</f>
        <v>0</v>
      </c>
      <c r="CO19" s="42">
        <f>IF(F19=34,7,0)</f>
        <v>0</v>
      </c>
      <c r="CP19" s="42">
        <f>IF(F19=35,6,0)</f>
        <v>0</v>
      </c>
      <c r="CQ19" s="42">
        <f>IF(F19=36,5,0)</f>
        <v>0</v>
      </c>
      <c r="CR19" s="42">
        <f>IF(F19=37,4,0)</f>
        <v>0</v>
      </c>
      <c r="CS19" s="42">
        <f>IF(F19=38,3,0)</f>
        <v>0</v>
      </c>
      <c r="CT19" s="42">
        <f>IF(F19=39,2,0)</f>
        <v>0</v>
      </c>
      <c r="CU19" s="42">
        <f>IF(F19=40,1,0)</f>
        <v>0</v>
      </c>
      <c r="CV19" s="42">
        <f>IF(F19&gt;20,0,0)</f>
        <v>0</v>
      </c>
      <c r="CW19" s="42">
        <f>IF(F19="сх",0,0)</f>
        <v>0</v>
      </c>
      <c r="CX19" s="42">
        <f>SUM(BH19:CW19)</f>
        <v>33</v>
      </c>
      <c r="CY19" s="42">
        <f>IF(H19=1,45,0)</f>
        <v>0</v>
      </c>
      <c r="CZ19" s="42">
        <f>IF(H19=2,42,0)</f>
        <v>0</v>
      </c>
      <c r="DA19" s="42">
        <f>IF(H19=3,40,0)</f>
        <v>0</v>
      </c>
      <c r="DB19" s="42">
        <f>IF(H19=4,38,0)</f>
        <v>0</v>
      </c>
      <c r="DC19" s="42">
        <f>IF(H19=5,36,0)</f>
        <v>0</v>
      </c>
      <c r="DD19" s="42">
        <f>IF(H19=6,35,0)</f>
        <v>0</v>
      </c>
      <c r="DE19" s="42">
        <f>IF(H19=7,34,0)</f>
        <v>0</v>
      </c>
      <c r="DF19" s="42">
        <f>IF(H19=8,33,0)</f>
        <v>33</v>
      </c>
      <c r="DG19" s="42">
        <f>IF(H19=9,32,0)</f>
        <v>0</v>
      </c>
      <c r="DH19" s="42">
        <f>IF(H19=10,31,0)</f>
        <v>0</v>
      </c>
      <c r="DI19" s="42">
        <f>IF(H19=11,30,0)</f>
        <v>0</v>
      </c>
      <c r="DJ19" s="42">
        <f>IF(H19=12,29,0)</f>
        <v>0</v>
      </c>
      <c r="DK19" s="42">
        <f>IF(H19=13,28,0)</f>
        <v>0</v>
      </c>
      <c r="DL19" s="42">
        <f>IF(H19=14,27,0)</f>
        <v>0</v>
      </c>
      <c r="DM19" s="42">
        <f>IF(H19=15,26,0)</f>
        <v>0</v>
      </c>
      <c r="DN19" s="42">
        <f>IF(H19=16,25,0)</f>
        <v>0</v>
      </c>
      <c r="DO19" s="42">
        <f>IF(H19=17,24,0)</f>
        <v>0</v>
      </c>
      <c r="DP19" s="42">
        <f>IF(H19=18,23,0)</f>
        <v>0</v>
      </c>
      <c r="DQ19" s="42">
        <f>IF(H19=19,22,0)</f>
        <v>0</v>
      </c>
      <c r="DR19" s="42">
        <f>IF(H19=20,21,0)</f>
        <v>0</v>
      </c>
      <c r="DS19" s="42">
        <f>IF(H19=21,20,0)</f>
        <v>0</v>
      </c>
      <c r="DT19" s="42">
        <f>IF(H19=22,19,0)</f>
        <v>0</v>
      </c>
      <c r="DU19" s="42">
        <f>IF(H19=23,18,0)</f>
        <v>0</v>
      </c>
      <c r="DV19" s="42">
        <f>IF(H19=24,17,0)</f>
        <v>0</v>
      </c>
      <c r="DW19" s="42">
        <f>IF(H19=25,16,0)</f>
        <v>0</v>
      </c>
      <c r="DX19" s="42">
        <f>IF(H19=26,15,0)</f>
        <v>0</v>
      </c>
      <c r="DY19" s="42">
        <f>IF(H19=27,14,0)</f>
        <v>0</v>
      </c>
      <c r="DZ19" s="42">
        <f>IF(H19=28,13,0)</f>
        <v>0</v>
      </c>
      <c r="EA19" s="42">
        <f>IF(H19=29,12,0)</f>
        <v>0</v>
      </c>
      <c r="EB19" s="42">
        <f>IF(H19=30,11,0)</f>
        <v>0</v>
      </c>
      <c r="EC19" s="42">
        <f>IF(H19=31,10,0)</f>
        <v>0</v>
      </c>
      <c r="ED19" s="42">
        <f>IF(H19=32,9,0)</f>
        <v>0</v>
      </c>
      <c r="EE19" s="42">
        <f>IF(H19=33,8,0)</f>
        <v>0</v>
      </c>
      <c r="EF19" s="42">
        <f>IF(H19=34,7,0)</f>
        <v>0</v>
      </c>
      <c r="EG19" s="42">
        <f>IF(H19=35,6,0)</f>
        <v>0</v>
      </c>
      <c r="EH19" s="42">
        <f>IF(H19=36,5,0)</f>
        <v>0</v>
      </c>
      <c r="EI19" s="42">
        <f>IF(H19=37,4,0)</f>
        <v>0</v>
      </c>
      <c r="EJ19" s="42">
        <f>IF(H19=38,3,0)</f>
        <v>0</v>
      </c>
      <c r="EK19" s="42">
        <f>IF(H19=39,2,0)</f>
        <v>0</v>
      </c>
      <c r="EL19" s="42">
        <f>IF(H19=40,1,0)</f>
        <v>0</v>
      </c>
      <c r="EM19" s="42">
        <f>IF(H19&gt;20,0,0)</f>
        <v>0</v>
      </c>
      <c r="EN19" s="42">
        <f>IF(H19="сх",0,0)</f>
        <v>0</v>
      </c>
      <c r="EO19" s="42">
        <f>SUM(CY19:EN19)</f>
        <v>33</v>
      </c>
      <c r="EP19" s="42"/>
      <c r="EQ19" s="42">
        <f>IF(F19="сх","ноль",IF(F19&gt;0,F19,"Ноль"))</f>
        <v>8</v>
      </c>
      <c r="ER19" s="42">
        <f>IF(H19="сх","ноль",IF(H19&gt;0,H19,"Ноль"))</f>
        <v>8</v>
      </c>
      <c r="ES19" s="42"/>
      <c r="ET19" s="42">
        <f>MIN(EQ19,ER19)</f>
        <v>8</v>
      </c>
      <c r="EU19" s="42" t="e">
        <f>IF(J19=#REF!,IF(H19&lt;#REF!,#REF!,EY19),#REF!)</f>
        <v>#REF!</v>
      </c>
      <c r="EV19" s="42" t="e">
        <f>IF(J19=#REF!,IF(H19&lt;#REF!,0,1))</f>
        <v>#REF!</v>
      </c>
      <c r="EW19" s="42" t="e">
        <f>IF(AND(ET19&gt;=21,ET19&lt;&gt;0),ET19,IF(J19&lt;#REF!,"СТОП",EU19+EV19))</f>
        <v>#REF!</v>
      </c>
      <c r="EX19" s="42"/>
      <c r="EY19" s="42">
        <v>15</v>
      </c>
      <c r="EZ19" s="42">
        <v>16</v>
      </c>
      <c r="FA19" s="42"/>
      <c r="FB19" s="44">
        <f>IF(F19=1,25,0)</f>
        <v>0</v>
      </c>
      <c r="FC19" s="44">
        <f>IF(F19=2,22,0)</f>
        <v>0</v>
      </c>
      <c r="FD19" s="44">
        <f>IF(F19=3,20,0)</f>
        <v>0</v>
      </c>
      <c r="FE19" s="44">
        <f>IF(F19=4,18,0)</f>
        <v>0</v>
      </c>
      <c r="FF19" s="44">
        <f>IF(F19=5,16,0)</f>
        <v>0</v>
      </c>
      <c r="FG19" s="44">
        <f>IF(F19=6,15,0)</f>
        <v>0</v>
      </c>
      <c r="FH19" s="44">
        <f>IF(F19=7,14,0)</f>
        <v>0</v>
      </c>
      <c r="FI19" s="44">
        <f>IF(F19=8,13,0)</f>
        <v>13</v>
      </c>
      <c r="FJ19" s="44">
        <f>IF(F19=9,12,0)</f>
        <v>0</v>
      </c>
      <c r="FK19" s="44">
        <f>IF(F19=10,11,0)</f>
        <v>0</v>
      </c>
      <c r="FL19" s="44">
        <f>IF(F19=11,10,0)</f>
        <v>0</v>
      </c>
      <c r="FM19" s="44">
        <f>IF(F19=12,9,0)</f>
        <v>0</v>
      </c>
      <c r="FN19" s="44">
        <f>IF(F19=13,8,0)</f>
        <v>0</v>
      </c>
      <c r="FO19" s="44">
        <f>IF(F19=14,7,0)</f>
        <v>0</v>
      </c>
      <c r="FP19" s="44">
        <f>IF(F19=15,6,0)</f>
        <v>0</v>
      </c>
      <c r="FQ19" s="44">
        <f>IF(F19=16,5,0)</f>
        <v>0</v>
      </c>
      <c r="FR19" s="44">
        <f>IF(F19=17,4,0)</f>
        <v>0</v>
      </c>
      <c r="FS19" s="44">
        <f>IF(F19=18,3,0)</f>
        <v>0</v>
      </c>
      <c r="FT19" s="44">
        <f>IF(F19=19,2,0)</f>
        <v>0</v>
      </c>
      <c r="FU19" s="44">
        <f>IF(F19=20,1,0)</f>
        <v>0</v>
      </c>
      <c r="FV19" s="44">
        <f>IF(F19&gt;20,0,0)</f>
        <v>0</v>
      </c>
      <c r="FW19" s="44">
        <f>IF(F19="сх",0,0)</f>
        <v>0</v>
      </c>
      <c r="FX19" s="44">
        <f>SUM(FB19:FW19)</f>
        <v>13</v>
      </c>
      <c r="FY19" s="44">
        <f>IF(H19=1,25,0)</f>
        <v>0</v>
      </c>
      <c r="FZ19" s="44">
        <f>IF(H19=2,22,0)</f>
        <v>0</v>
      </c>
      <c r="GA19" s="44">
        <f>IF(H19=3,20,0)</f>
        <v>0</v>
      </c>
      <c r="GB19" s="44">
        <f>IF(H19=4,18,0)</f>
        <v>0</v>
      </c>
      <c r="GC19" s="44">
        <f>IF(H19=5,16,0)</f>
        <v>0</v>
      </c>
      <c r="GD19" s="44">
        <f>IF(H19=6,15,0)</f>
        <v>0</v>
      </c>
      <c r="GE19" s="44">
        <f>IF(H19=7,14,0)</f>
        <v>0</v>
      </c>
      <c r="GF19" s="44">
        <f>IF(H19=8,13,0)</f>
        <v>13</v>
      </c>
      <c r="GG19" s="44">
        <f>IF(H19=9,12,0)</f>
        <v>0</v>
      </c>
      <c r="GH19" s="44">
        <f>IF(H19=10,11,0)</f>
        <v>0</v>
      </c>
      <c r="GI19" s="44">
        <f>IF(H19=11,10,0)</f>
        <v>0</v>
      </c>
      <c r="GJ19" s="44">
        <f>IF(H19=12,9,0)</f>
        <v>0</v>
      </c>
      <c r="GK19" s="44">
        <f>IF(H19=13,8,0)</f>
        <v>0</v>
      </c>
      <c r="GL19" s="44">
        <f>IF(H19=14,7,0)</f>
        <v>0</v>
      </c>
      <c r="GM19" s="44">
        <f>IF(H19=15,6,0)</f>
        <v>0</v>
      </c>
      <c r="GN19" s="44">
        <f>IF(H19=16,5,0)</f>
        <v>0</v>
      </c>
      <c r="GO19" s="44">
        <f>IF(H19=17,4,0)</f>
        <v>0</v>
      </c>
      <c r="GP19" s="44">
        <f>IF(H19=18,3,0)</f>
        <v>0</v>
      </c>
      <c r="GQ19" s="44">
        <f>IF(H19=19,2,0)</f>
        <v>0</v>
      </c>
      <c r="GR19" s="44">
        <f>IF(H19=20,1,0)</f>
        <v>0</v>
      </c>
      <c r="GS19" s="44">
        <f>IF(H19&gt;20,0,0)</f>
        <v>0</v>
      </c>
      <c r="GT19" s="44">
        <f>IF(H19="сх",0,0)</f>
        <v>0</v>
      </c>
      <c r="GU19" s="44">
        <f>SUM(FY19:GT19)</f>
        <v>13</v>
      </c>
      <c r="GV19" s="44">
        <f>IF(F19=1,100,0)</f>
        <v>0</v>
      </c>
      <c r="GW19" s="44">
        <f>IF(F19=2,98,0)</f>
        <v>0</v>
      </c>
      <c r="GX19" s="44">
        <f>IF(F19=3,95,0)</f>
        <v>0</v>
      </c>
      <c r="GY19" s="44">
        <f>IF(F19=4,93,0)</f>
        <v>0</v>
      </c>
      <c r="GZ19" s="44">
        <f>IF(F19=5,90,0)</f>
        <v>0</v>
      </c>
      <c r="HA19" s="44">
        <f>IF(F19=6,88,0)</f>
        <v>0</v>
      </c>
      <c r="HB19" s="44">
        <f>IF(F19=7,85,0)</f>
        <v>0</v>
      </c>
      <c r="HC19" s="44">
        <f>IF(F19=8,83,0)</f>
        <v>83</v>
      </c>
      <c r="HD19" s="44">
        <f>IF(F19=9,80,0)</f>
        <v>0</v>
      </c>
      <c r="HE19" s="44">
        <f>IF(F19=10,78,0)</f>
        <v>0</v>
      </c>
      <c r="HF19" s="44">
        <f>IF(F19=11,75,0)</f>
        <v>0</v>
      </c>
      <c r="HG19" s="44">
        <f>IF(F19=12,73,0)</f>
        <v>0</v>
      </c>
      <c r="HH19" s="44">
        <f>IF(F19=13,70,0)</f>
        <v>0</v>
      </c>
      <c r="HI19" s="44">
        <f>IF(F19=14,68,0)</f>
        <v>0</v>
      </c>
      <c r="HJ19" s="44">
        <f>IF(F19=15,65,0)</f>
        <v>0</v>
      </c>
      <c r="HK19" s="44">
        <f>IF(F19=16,63,0)</f>
        <v>0</v>
      </c>
      <c r="HL19" s="44">
        <f>IF(F19=17,60,0)</f>
        <v>0</v>
      </c>
      <c r="HM19" s="44">
        <f>IF(F19=18,58,0)</f>
        <v>0</v>
      </c>
      <c r="HN19" s="44">
        <f>IF(F19=19,55,0)</f>
        <v>0</v>
      </c>
      <c r="HO19" s="44">
        <f>IF(F19=20,53,0)</f>
        <v>0</v>
      </c>
      <c r="HP19" s="44">
        <f>IF(F19&gt;20,0,0)</f>
        <v>0</v>
      </c>
      <c r="HQ19" s="44">
        <f>IF(F19="сх",0,0)</f>
        <v>0</v>
      </c>
      <c r="HR19" s="44">
        <f>SUM(GV19:HQ19)</f>
        <v>83</v>
      </c>
      <c r="HS19" s="44">
        <f>IF(H19=1,100,0)</f>
        <v>0</v>
      </c>
      <c r="HT19" s="44">
        <f>IF(H19=2,98,0)</f>
        <v>0</v>
      </c>
      <c r="HU19" s="44">
        <f>IF(H19=3,95,0)</f>
        <v>0</v>
      </c>
      <c r="HV19" s="44">
        <f>IF(H19=4,93,0)</f>
        <v>0</v>
      </c>
      <c r="HW19" s="44">
        <f>IF(H19=5,90,0)</f>
        <v>0</v>
      </c>
      <c r="HX19" s="44">
        <f>IF(H19=6,88,0)</f>
        <v>0</v>
      </c>
      <c r="HY19" s="44">
        <f>IF(H19=7,85,0)</f>
        <v>0</v>
      </c>
      <c r="HZ19" s="44">
        <f>IF(H19=8,83,0)</f>
        <v>83</v>
      </c>
      <c r="IA19" s="44">
        <f>IF(H19=9,80,0)</f>
        <v>0</v>
      </c>
      <c r="IB19" s="44">
        <f>IF(H19=10,78,0)</f>
        <v>0</v>
      </c>
      <c r="IC19" s="44">
        <f>IF(H19=11,75,0)</f>
        <v>0</v>
      </c>
      <c r="ID19" s="44">
        <f>IF(H19=12,73,0)</f>
        <v>0</v>
      </c>
      <c r="IE19" s="44">
        <f>IF(H19=13,70,0)</f>
        <v>0</v>
      </c>
      <c r="IF19" s="44">
        <f>IF(H19=14,68,0)</f>
        <v>0</v>
      </c>
      <c r="IG19" s="44">
        <f>IF(H19=15,65,0)</f>
        <v>0</v>
      </c>
      <c r="IH19" s="44">
        <f>IF(H19=16,63,0)</f>
        <v>0</v>
      </c>
      <c r="II19" s="44">
        <f>IF(H19=17,60,0)</f>
        <v>0</v>
      </c>
      <c r="IJ19" s="44">
        <f>IF(H19=18,58,0)</f>
        <v>0</v>
      </c>
      <c r="IK19" s="44">
        <f>IF(H19=19,55,0)</f>
        <v>0</v>
      </c>
      <c r="IL19" s="44">
        <f>IF(H19=20,53,0)</f>
        <v>0</v>
      </c>
      <c r="IM19" s="44">
        <f>IF(H19&gt;20,0,0)</f>
        <v>0</v>
      </c>
      <c r="IN19" s="44">
        <f>IF(H19="сх",0,0)</f>
        <v>0</v>
      </c>
      <c r="IO19" s="44">
        <f>SUM(HS19:IN19)</f>
        <v>83</v>
      </c>
      <c r="IP19" s="42"/>
      <c r="IQ19" s="42"/>
      <c r="IR19" s="42"/>
      <c r="IS19" s="42"/>
      <c r="IT19" s="42"/>
      <c r="IU19" s="42"/>
      <c r="IV19" s="70"/>
      <c r="IW19" s="71"/>
    </row>
    <row r="20" spans="1:257" s="3" customFormat="1" ht="115.2" thickBot="1" x14ac:dyDescent="2">
      <c r="A20" s="59">
        <v>12</v>
      </c>
      <c r="B20" s="98">
        <v>393</v>
      </c>
      <c r="C20" s="73" t="s">
        <v>173</v>
      </c>
      <c r="D20" s="73" t="s">
        <v>148</v>
      </c>
      <c r="E20" s="60"/>
      <c r="F20" s="46">
        <v>11</v>
      </c>
      <c r="G20" s="39">
        <f>AJ20</f>
        <v>10</v>
      </c>
      <c r="H20" s="47">
        <v>10</v>
      </c>
      <c r="I20" s="39">
        <f>BG20</f>
        <v>11</v>
      </c>
      <c r="J20" s="45">
        <f>SUM(G20+I20)</f>
        <v>21</v>
      </c>
      <c r="K20" s="41">
        <f>G20+I20</f>
        <v>21</v>
      </c>
      <c r="L20" s="42"/>
      <c r="M20" s="43"/>
      <c r="N20" s="42">
        <f>IF(F20=1,25,0)</f>
        <v>0</v>
      </c>
      <c r="O20" s="42">
        <f>IF(F20=2,22,0)</f>
        <v>0</v>
      </c>
      <c r="P20" s="42">
        <f>IF(F20=3,20,0)</f>
        <v>0</v>
      </c>
      <c r="Q20" s="42">
        <f>IF(F20=4,18,0)</f>
        <v>0</v>
      </c>
      <c r="R20" s="42">
        <f>IF(F20=5,16,0)</f>
        <v>0</v>
      </c>
      <c r="S20" s="42">
        <f>IF(F20=6,15,0)</f>
        <v>0</v>
      </c>
      <c r="T20" s="42">
        <f>IF(F20=7,14,0)</f>
        <v>0</v>
      </c>
      <c r="U20" s="42">
        <f>IF(F20=8,13,0)</f>
        <v>0</v>
      </c>
      <c r="V20" s="42">
        <f>IF(F20=9,12,0)</f>
        <v>0</v>
      </c>
      <c r="W20" s="42">
        <f>IF(F20=10,11,0)</f>
        <v>0</v>
      </c>
      <c r="X20" s="42">
        <f>IF(F20=11,10,0)</f>
        <v>10</v>
      </c>
      <c r="Y20" s="42">
        <f>IF(F20=12,9,0)</f>
        <v>0</v>
      </c>
      <c r="Z20" s="42">
        <f>IF(F20=13,8,0)</f>
        <v>0</v>
      </c>
      <c r="AA20" s="42">
        <f>IF(F20=14,7,0)</f>
        <v>0</v>
      </c>
      <c r="AB20" s="42">
        <f>IF(F20=15,6,0)</f>
        <v>0</v>
      </c>
      <c r="AC20" s="42">
        <f>IF(F20=16,5,0)</f>
        <v>0</v>
      </c>
      <c r="AD20" s="42">
        <f>IF(F20=17,4,0)</f>
        <v>0</v>
      </c>
      <c r="AE20" s="42">
        <f>IF(F20=18,3,0)</f>
        <v>0</v>
      </c>
      <c r="AF20" s="42">
        <f>IF(F20=19,2,0)</f>
        <v>0</v>
      </c>
      <c r="AG20" s="42">
        <f>IF(F20=20,1,0)</f>
        <v>0</v>
      </c>
      <c r="AH20" s="42">
        <f>IF(F20&gt;20,0,0)</f>
        <v>0</v>
      </c>
      <c r="AI20" s="42">
        <f>IF(F20="сх",0,0)</f>
        <v>0</v>
      </c>
      <c r="AJ20" s="42">
        <f>SUM(N20:AH20)</f>
        <v>10</v>
      </c>
      <c r="AK20" s="42">
        <f>IF(H20=1,25,0)</f>
        <v>0</v>
      </c>
      <c r="AL20" s="42">
        <f>IF(H20=2,22,0)</f>
        <v>0</v>
      </c>
      <c r="AM20" s="42">
        <f>IF(H20=3,20,0)</f>
        <v>0</v>
      </c>
      <c r="AN20" s="42">
        <f>IF(H20=4,18,0)</f>
        <v>0</v>
      </c>
      <c r="AO20" s="42">
        <f>IF(H20=5,16,0)</f>
        <v>0</v>
      </c>
      <c r="AP20" s="42">
        <f>IF(H20=6,15,0)</f>
        <v>0</v>
      </c>
      <c r="AQ20" s="42">
        <f>IF(H20=7,14,0)</f>
        <v>0</v>
      </c>
      <c r="AR20" s="42">
        <f>IF(H20=8,13,0)</f>
        <v>0</v>
      </c>
      <c r="AS20" s="42">
        <f>IF(H20=9,12,0)</f>
        <v>0</v>
      </c>
      <c r="AT20" s="42">
        <f>IF(H20=10,11,0)</f>
        <v>11</v>
      </c>
      <c r="AU20" s="42">
        <f>IF(H20=11,10,0)</f>
        <v>0</v>
      </c>
      <c r="AV20" s="42">
        <f>IF(H20=12,9,0)</f>
        <v>0</v>
      </c>
      <c r="AW20" s="42">
        <f>IF(H20=13,8,0)</f>
        <v>0</v>
      </c>
      <c r="AX20" s="42">
        <f>IF(H20=14,7,0)</f>
        <v>0</v>
      </c>
      <c r="AY20" s="42">
        <f>IF(H20=15,6,0)</f>
        <v>0</v>
      </c>
      <c r="AZ20" s="42">
        <f>IF(H20=16,5,0)</f>
        <v>0</v>
      </c>
      <c r="BA20" s="42">
        <f>IF(H20=17,4,0)</f>
        <v>0</v>
      </c>
      <c r="BB20" s="42">
        <f>IF(H20=18,3,0)</f>
        <v>0</v>
      </c>
      <c r="BC20" s="42">
        <f>IF(H20=19,2,0)</f>
        <v>0</v>
      </c>
      <c r="BD20" s="42">
        <f>IF(H20=20,1,0)</f>
        <v>0</v>
      </c>
      <c r="BE20" s="42">
        <f>IF(H20&gt;20,0,0)</f>
        <v>0</v>
      </c>
      <c r="BF20" s="42">
        <f>IF(H20="сх",0,0)</f>
        <v>0</v>
      </c>
      <c r="BG20" s="42">
        <f>SUM(AK20:BE20)</f>
        <v>11</v>
      </c>
      <c r="BH20" s="42">
        <f>IF(F20=1,45,0)</f>
        <v>0</v>
      </c>
      <c r="BI20" s="42">
        <f>IF(F20=2,42,0)</f>
        <v>0</v>
      </c>
      <c r="BJ20" s="42">
        <f>IF(F20=3,40,0)</f>
        <v>0</v>
      </c>
      <c r="BK20" s="42">
        <f>IF(F20=4,38,0)</f>
        <v>0</v>
      </c>
      <c r="BL20" s="42">
        <f>IF(F20=5,36,0)</f>
        <v>0</v>
      </c>
      <c r="BM20" s="42">
        <f>IF(F20=6,35,0)</f>
        <v>0</v>
      </c>
      <c r="BN20" s="42">
        <f>IF(F20=7,34,0)</f>
        <v>0</v>
      </c>
      <c r="BO20" s="42">
        <f>IF(F20=8,33,0)</f>
        <v>0</v>
      </c>
      <c r="BP20" s="42">
        <f>IF(F20=9,32,0)</f>
        <v>0</v>
      </c>
      <c r="BQ20" s="42">
        <f>IF(F20=10,31,0)</f>
        <v>0</v>
      </c>
      <c r="BR20" s="42">
        <f>IF(F20=11,30,0)</f>
        <v>30</v>
      </c>
      <c r="BS20" s="42">
        <f>IF(F20=12,29,0)</f>
        <v>0</v>
      </c>
      <c r="BT20" s="42">
        <f>IF(F20=13,28,0)</f>
        <v>0</v>
      </c>
      <c r="BU20" s="42">
        <f>IF(F20=14,27,0)</f>
        <v>0</v>
      </c>
      <c r="BV20" s="42">
        <f>IF(F20=15,26,0)</f>
        <v>0</v>
      </c>
      <c r="BW20" s="42">
        <f>IF(F20=16,25,0)</f>
        <v>0</v>
      </c>
      <c r="BX20" s="42">
        <f>IF(F20=17,24,0)</f>
        <v>0</v>
      </c>
      <c r="BY20" s="42">
        <f>IF(F20=18,23,0)</f>
        <v>0</v>
      </c>
      <c r="BZ20" s="42">
        <f>IF(F20=19,22,0)</f>
        <v>0</v>
      </c>
      <c r="CA20" s="42">
        <f>IF(F20=20,21,0)</f>
        <v>0</v>
      </c>
      <c r="CB20" s="42">
        <f>IF(F20=21,20,0)</f>
        <v>0</v>
      </c>
      <c r="CC20" s="42">
        <f>IF(F20=22,19,0)</f>
        <v>0</v>
      </c>
      <c r="CD20" s="42">
        <f>IF(F20=23,18,0)</f>
        <v>0</v>
      </c>
      <c r="CE20" s="42">
        <f>IF(F20=24,17,0)</f>
        <v>0</v>
      </c>
      <c r="CF20" s="42">
        <f>IF(F20=25,16,0)</f>
        <v>0</v>
      </c>
      <c r="CG20" s="42">
        <f>IF(F20=26,15,0)</f>
        <v>0</v>
      </c>
      <c r="CH20" s="42">
        <f>IF(F20=27,14,0)</f>
        <v>0</v>
      </c>
      <c r="CI20" s="42">
        <f>IF(F20=28,13,0)</f>
        <v>0</v>
      </c>
      <c r="CJ20" s="42">
        <f>IF(F20=29,12,0)</f>
        <v>0</v>
      </c>
      <c r="CK20" s="42">
        <f>IF(F20=30,11,0)</f>
        <v>0</v>
      </c>
      <c r="CL20" s="42">
        <f>IF(F20=31,10,0)</f>
        <v>0</v>
      </c>
      <c r="CM20" s="42">
        <f>IF(F20=32,9,0)</f>
        <v>0</v>
      </c>
      <c r="CN20" s="42">
        <f>IF(F20=33,8,0)</f>
        <v>0</v>
      </c>
      <c r="CO20" s="42">
        <f>IF(F20=34,7,0)</f>
        <v>0</v>
      </c>
      <c r="CP20" s="42">
        <f>IF(F20=35,6,0)</f>
        <v>0</v>
      </c>
      <c r="CQ20" s="42">
        <f>IF(F20=36,5,0)</f>
        <v>0</v>
      </c>
      <c r="CR20" s="42">
        <f>IF(F20=37,4,0)</f>
        <v>0</v>
      </c>
      <c r="CS20" s="42">
        <f>IF(F20=38,3,0)</f>
        <v>0</v>
      </c>
      <c r="CT20" s="42">
        <f>IF(F20=39,2,0)</f>
        <v>0</v>
      </c>
      <c r="CU20" s="42">
        <f>IF(F20=40,1,0)</f>
        <v>0</v>
      </c>
      <c r="CV20" s="42">
        <f>IF(F20&gt;20,0,0)</f>
        <v>0</v>
      </c>
      <c r="CW20" s="42">
        <f>IF(F20="сх",0,0)</f>
        <v>0</v>
      </c>
      <c r="CX20" s="42">
        <f>SUM(BH20:CW20)</f>
        <v>30</v>
      </c>
      <c r="CY20" s="42">
        <f>IF(H20=1,45,0)</f>
        <v>0</v>
      </c>
      <c r="CZ20" s="42">
        <f>IF(H20=2,42,0)</f>
        <v>0</v>
      </c>
      <c r="DA20" s="42">
        <f>IF(H20=3,40,0)</f>
        <v>0</v>
      </c>
      <c r="DB20" s="42">
        <f>IF(H20=4,38,0)</f>
        <v>0</v>
      </c>
      <c r="DC20" s="42">
        <f>IF(H20=5,36,0)</f>
        <v>0</v>
      </c>
      <c r="DD20" s="42">
        <f>IF(H20=6,35,0)</f>
        <v>0</v>
      </c>
      <c r="DE20" s="42">
        <f>IF(H20=7,34,0)</f>
        <v>0</v>
      </c>
      <c r="DF20" s="42">
        <f>IF(H20=8,33,0)</f>
        <v>0</v>
      </c>
      <c r="DG20" s="42">
        <f>IF(H20=9,32,0)</f>
        <v>0</v>
      </c>
      <c r="DH20" s="42">
        <f>IF(H20=10,31,0)</f>
        <v>31</v>
      </c>
      <c r="DI20" s="42">
        <f>IF(H20=11,30,0)</f>
        <v>0</v>
      </c>
      <c r="DJ20" s="42">
        <f>IF(H20=12,29,0)</f>
        <v>0</v>
      </c>
      <c r="DK20" s="42">
        <f>IF(H20=13,28,0)</f>
        <v>0</v>
      </c>
      <c r="DL20" s="42">
        <f>IF(H20=14,27,0)</f>
        <v>0</v>
      </c>
      <c r="DM20" s="42">
        <f>IF(H20=15,26,0)</f>
        <v>0</v>
      </c>
      <c r="DN20" s="42">
        <f>IF(H20=16,25,0)</f>
        <v>0</v>
      </c>
      <c r="DO20" s="42">
        <f>IF(H20=17,24,0)</f>
        <v>0</v>
      </c>
      <c r="DP20" s="42">
        <f>IF(H20=18,23,0)</f>
        <v>0</v>
      </c>
      <c r="DQ20" s="42">
        <f>IF(H20=19,22,0)</f>
        <v>0</v>
      </c>
      <c r="DR20" s="42">
        <f>IF(H20=20,21,0)</f>
        <v>0</v>
      </c>
      <c r="DS20" s="42">
        <f>IF(H20=21,20,0)</f>
        <v>0</v>
      </c>
      <c r="DT20" s="42">
        <f>IF(H20=22,19,0)</f>
        <v>0</v>
      </c>
      <c r="DU20" s="42">
        <f>IF(H20=23,18,0)</f>
        <v>0</v>
      </c>
      <c r="DV20" s="42">
        <f>IF(H20=24,17,0)</f>
        <v>0</v>
      </c>
      <c r="DW20" s="42">
        <f>IF(H20=25,16,0)</f>
        <v>0</v>
      </c>
      <c r="DX20" s="42">
        <f>IF(H20=26,15,0)</f>
        <v>0</v>
      </c>
      <c r="DY20" s="42">
        <f>IF(H20=27,14,0)</f>
        <v>0</v>
      </c>
      <c r="DZ20" s="42">
        <f>IF(H20=28,13,0)</f>
        <v>0</v>
      </c>
      <c r="EA20" s="42">
        <f>IF(H20=29,12,0)</f>
        <v>0</v>
      </c>
      <c r="EB20" s="42">
        <f>IF(H20=30,11,0)</f>
        <v>0</v>
      </c>
      <c r="EC20" s="42">
        <f>IF(H20=31,10,0)</f>
        <v>0</v>
      </c>
      <c r="ED20" s="42">
        <f>IF(H20=32,9,0)</f>
        <v>0</v>
      </c>
      <c r="EE20" s="42">
        <f>IF(H20=33,8,0)</f>
        <v>0</v>
      </c>
      <c r="EF20" s="42">
        <f>IF(H20=34,7,0)</f>
        <v>0</v>
      </c>
      <c r="EG20" s="42">
        <f>IF(H20=35,6,0)</f>
        <v>0</v>
      </c>
      <c r="EH20" s="42">
        <f>IF(H20=36,5,0)</f>
        <v>0</v>
      </c>
      <c r="EI20" s="42">
        <f>IF(H20=37,4,0)</f>
        <v>0</v>
      </c>
      <c r="EJ20" s="42">
        <f>IF(H20=38,3,0)</f>
        <v>0</v>
      </c>
      <c r="EK20" s="42">
        <f>IF(H20=39,2,0)</f>
        <v>0</v>
      </c>
      <c r="EL20" s="42">
        <f>IF(H20=40,1,0)</f>
        <v>0</v>
      </c>
      <c r="EM20" s="42">
        <f>IF(H20&gt;20,0,0)</f>
        <v>0</v>
      </c>
      <c r="EN20" s="42">
        <f>IF(H20="сх",0,0)</f>
        <v>0</v>
      </c>
      <c r="EO20" s="42">
        <f>SUM(CY20:EN20)</f>
        <v>31</v>
      </c>
      <c r="EP20" s="42"/>
      <c r="EQ20" s="42">
        <f>IF(F20="сх","ноль",IF(F20&gt;0,F20,"Ноль"))</f>
        <v>11</v>
      </c>
      <c r="ER20" s="42">
        <f>IF(H20="сх","ноль",IF(H20&gt;0,H20,"Ноль"))</f>
        <v>10</v>
      </c>
      <c r="ES20" s="42"/>
      <c r="ET20" s="42">
        <f>MIN(EQ20,ER20)</f>
        <v>10</v>
      </c>
      <c r="EU20" s="42" t="e">
        <f>IF(J20=#REF!,IF(H20&lt;#REF!,#REF!,EY20),#REF!)</f>
        <v>#REF!</v>
      </c>
      <c r="EV20" s="42" t="e">
        <f>IF(J20=#REF!,IF(H20&lt;#REF!,0,1))</f>
        <v>#REF!</v>
      </c>
      <c r="EW20" s="42" t="e">
        <f>IF(AND(ET20&gt;=21,ET20&lt;&gt;0),ET20,IF(J20&lt;#REF!,"СТОП",EU20+EV20))</f>
        <v>#REF!</v>
      </c>
      <c r="EX20" s="42"/>
      <c r="EY20" s="42">
        <v>15</v>
      </c>
      <c r="EZ20" s="42">
        <v>16</v>
      </c>
      <c r="FA20" s="42"/>
      <c r="FB20" s="44">
        <f>IF(F20=1,25,0)</f>
        <v>0</v>
      </c>
      <c r="FC20" s="44">
        <f>IF(F20=2,22,0)</f>
        <v>0</v>
      </c>
      <c r="FD20" s="44">
        <f>IF(F20=3,20,0)</f>
        <v>0</v>
      </c>
      <c r="FE20" s="44">
        <f>IF(F20=4,18,0)</f>
        <v>0</v>
      </c>
      <c r="FF20" s="44">
        <f>IF(F20=5,16,0)</f>
        <v>0</v>
      </c>
      <c r="FG20" s="44">
        <f>IF(F20=6,15,0)</f>
        <v>0</v>
      </c>
      <c r="FH20" s="44">
        <f>IF(F20=7,14,0)</f>
        <v>0</v>
      </c>
      <c r="FI20" s="44">
        <f>IF(F20=8,13,0)</f>
        <v>0</v>
      </c>
      <c r="FJ20" s="44">
        <f>IF(F20=9,12,0)</f>
        <v>0</v>
      </c>
      <c r="FK20" s="44">
        <f>IF(F20=10,11,0)</f>
        <v>0</v>
      </c>
      <c r="FL20" s="44">
        <f>IF(F20=11,10,0)</f>
        <v>10</v>
      </c>
      <c r="FM20" s="44">
        <f>IF(F20=12,9,0)</f>
        <v>0</v>
      </c>
      <c r="FN20" s="44">
        <f>IF(F20=13,8,0)</f>
        <v>0</v>
      </c>
      <c r="FO20" s="44">
        <f>IF(F20=14,7,0)</f>
        <v>0</v>
      </c>
      <c r="FP20" s="44">
        <f>IF(F20=15,6,0)</f>
        <v>0</v>
      </c>
      <c r="FQ20" s="44">
        <f>IF(F20=16,5,0)</f>
        <v>0</v>
      </c>
      <c r="FR20" s="44">
        <f>IF(F20=17,4,0)</f>
        <v>0</v>
      </c>
      <c r="FS20" s="44">
        <f>IF(F20=18,3,0)</f>
        <v>0</v>
      </c>
      <c r="FT20" s="44">
        <f>IF(F20=19,2,0)</f>
        <v>0</v>
      </c>
      <c r="FU20" s="44">
        <f>IF(F20=20,1,0)</f>
        <v>0</v>
      </c>
      <c r="FV20" s="44">
        <f>IF(F20&gt;20,0,0)</f>
        <v>0</v>
      </c>
      <c r="FW20" s="44">
        <f>IF(F20="сх",0,0)</f>
        <v>0</v>
      </c>
      <c r="FX20" s="44">
        <f>SUM(FB20:FW20)</f>
        <v>10</v>
      </c>
      <c r="FY20" s="44">
        <f>IF(H20=1,25,0)</f>
        <v>0</v>
      </c>
      <c r="FZ20" s="44">
        <f>IF(H20=2,22,0)</f>
        <v>0</v>
      </c>
      <c r="GA20" s="44">
        <f>IF(H20=3,20,0)</f>
        <v>0</v>
      </c>
      <c r="GB20" s="44">
        <f>IF(H20=4,18,0)</f>
        <v>0</v>
      </c>
      <c r="GC20" s="44">
        <f>IF(H20=5,16,0)</f>
        <v>0</v>
      </c>
      <c r="GD20" s="44">
        <f>IF(H20=6,15,0)</f>
        <v>0</v>
      </c>
      <c r="GE20" s="44">
        <f>IF(H20=7,14,0)</f>
        <v>0</v>
      </c>
      <c r="GF20" s="44">
        <f>IF(H20=8,13,0)</f>
        <v>0</v>
      </c>
      <c r="GG20" s="44">
        <f>IF(H20=9,12,0)</f>
        <v>0</v>
      </c>
      <c r="GH20" s="44">
        <f>IF(H20=10,11,0)</f>
        <v>11</v>
      </c>
      <c r="GI20" s="44">
        <f>IF(H20=11,10,0)</f>
        <v>0</v>
      </c>
      <c r="GJ20" s="44">
        <f>IF(H20=12,9,0)</f>
        <v>0</v>
      </c>
      <c r="GK20" s="44">
        <f>IF(H20=13,8,0)</f>
        <v>0</v>
      </c>
      <c r="GL20" s="44">
        <f>IF(H20=14,7,0)</f>
        <v>0</v>
      </c>
      <c r="GM20" s="44">
        <f>IF(H20=15,6,0)</f>
        <v>0</v>
      </c>
      <c r="GN20" s="44">
        <f>IF(H20=16,5,0)</f>
        <v>0</v>
      </c>
      <c r="GO20" s="44">
        <f>IF(H20=17,4,0)</f>
        <v>0</v>
      </c>
      <c r="GP20" s="44">
        <f>IF(H20=18,3,0)</f>
        <v>0</v>
      </c>
      <c r="GQ20" s="44">
        <f>IF(H20=19,2,0)</f>
        <v>0</v>
      </c>
      <c r="GR20" s="44">
        <f>IF(H20=20,1,0)</f>
        <v>0</v>
      </c>
      <c r="GS20" s="44">
        <f>IF(H20&gt;20,0,0)</f>
        <v>0</v>
      </c>
      <c r="GT20" s="44">
        <f>IF(H20="сх",0,0)</f>
        <v>0</v>
      </c>
      <c r="GU20" s="44">
        <f>SUM(FY20:GT20)</f>
        <v>11</v>
      </c>
      <c r="GV20" s="44">
        <f>IF(F20=1,100,0)</f>
        <v>0</v>
      </c>
      <c r="GW20" s="44">
        <f>IF(F20=2,98,0)</f>
        <v>0</v>
      </c>
      <c r="GX20" s="44">
        <f>IF(F20=3,95,0)</f>
        <v>0</v>
      </c>
      <c r="GY20" s="44">
        <f>IF(F20=4,93,0)</f>
        <v>0</v>
      </c>
      <c r="GZ20" s="44">
        <f>IF(F20=5,90,0)</f>
        <v>0</v>
      </c>
      <c r="HA20" s="44">
        <f>IF(F20=6,88,0)</f>
        <v>0</v>
      </c>
      <c r="HB20" s="44">
        <f>IF(F20=7,85,0)</f>
        <v>0</v>
      </c>
      <c r="HC20" s="44">
        <f>IF(F20=8,83,0)</f>
        <v>0</v>
      </c>
      <c r="HD20" s="44">
        <f>IF(F20=9,80,0)</f>
        <v>0</v>
      </c>
      <c r="HE20" s="44">
        <f>IF(F20=10,78,0)</f>
        <v>0</v>
      </c>
      <c r="HF20" s="44">
        <f>IF(F20=11,75,0)</f>
        <v>75</v>
      </c>
      <c r="HG20" s="44">
        <f>IF(F20=12,73,0)</f>
        <v>0</v>
      </c>
      <c r="HH20" s="44">
        <f>IF(F20=13,70,0)</f>
        <v>0</v>
      </c>
      <c r="HI20" s="44">
        <f>IF(F20=14,68,0)</f>
        <v>0</v>
      </c>
      <c r="HJ20" s="44">
        <f>IF(F20=15,65,0)</f>
        <v>0</v>
      </c>
      <c r="HK20" s="44">
        <f>IF(F20=16,63,0)</f>
        <v>0</v>
      </c>
      <c r="HL20" s="44">
        <f>IF(F20=17,60,0)</f>
        <v>0</v>
      </c>
      <c r="HM20" s="44">
        <f>IF(F20=18,58,0)</f>
        <v>0</v>
      </c>
      <c r="HN20" s="44">
        <f>IF(F20=19,55,0)</f>
        <v>0</v>
      </c>
      <c r="HO20" s="44">
        <f>IF(F20=20,53,0)</f>
        <v>0</v>
      </c>
      <c r="HP20" s="44">
        <f>IF(F20&gt;20,0,0)</f>
        <v>0</v>
      </c>
      <c r="HQ20" s="44">
        <f>IF(F20="сх",0,0)</f>
        <v>0</v>
      </c>
      <c r="HR20" s="44">
        <f>SUM(GV20:HQ20)</f>
        <v>75</v>
      </c>
      <c r="HS20" s="44">
        <f>IF(H20=1,100,0)</f>
        <v>0</v>
      </c>
      <c r="HT20" s="44">
        <f>IF(H20=2,98,0)</f>
        <v>0</v>
      </c>
      <c r="HU20" s="44">
        <f>IF(H20=3,95,0)</f>
        <v>0</v>
      </c>
      <c r="HV20" s="44">
        <f>IF(H20=4,93,0)</f>
        <v>0</v>
      </c>
      <c r="HW20" s="44">
        <f>IF(H20=5,90,0)</f>
        <v>0</v>
      </c>
      <c r="HX20" s="44">
        <f>IF(H20=6,88,0)</f>
        <v>0</v>
      </c>
      <c r="HY20" s="44">
        <f>IF(H20=7,85,0)</f>
        <v>0</v>
      </c>
      <c r="HZ20" s="44">
        <f>IF(H20=8,83,0)</f>
        <v>0</v>
      </c>
      <c r="IA20" s="44">
        <f>IF(H20=9,80,0)</f>
        <v>0</v>
      </c>
      <c r="IB20" s="44">
        <f>IF(H20=10,78,0)</f>
        <v>78</v>
      </c>
      <c r="IC20" s="44">
        <f>IF(H20=11,75,0)</f>
        <v>0</v>
      </c>
      <c r="ID20" s="44">
        <f>IF(H20=12,73,0)</f>
        <v>0</v>
      </c>
      <c r="IE20" s="44">
        <f>IF(H20=13,70,0)</f>
        <v>0</v>
      </c>
      <c r="IF20" s="44">
        <f>IF(H20=14,68,0)</f>
        <v>0</v>
      </c>
      <c r="IG20" s="44">
        <f>IF(H20=15,65,0)</f>
        <v>0</v>
      </c>
      <c r="IH20" s="44">
        <f>IF(H20=16,63,0)</f>
        <v>0</v>
      </c>
      <c r="II20" s="44">
        <f>IF(H20=17,60,0)</f>
        <v>0</v>
      </c>
      <c r="IJ20" s="44">
        <f>IF(H20=18,58,0)</f>
        <v>0</v>
      </c>
      <c r="IK20" s="44">
        <f>IF(H20=19,55,0)</f>
        <v>0</v>
      </c>
      <c r="IL20" s="44">
        <f>IF(H20=20,53,0)</f>
        <v>0</v>
      </c>
      <c r="IM20" s="44">
        <f>IF(H20&gt;20,0,0)</f>
        <v>0</v>
      </c>
      <c r="IN20" s="44">
        <f>IF(H20="сх",0,0)</f>
        <v>0</v>
      </c>
      <c r="IO20" s="44">
        <f>SUM(HS20:IN20)</f>
        <v>78</v>
      </c>
      <c r="IP20" s="42"/>
      <c r="IQ20" s="42"/>
      <c r="IR20" s="42"/>
      <c r="IS20" s="42"/>
      <c r="IT20" s="42"/>
      <c r="IU20" s="42"/>
      <c r="IV20" s="70"/>
      <c r="IW20" s="71"/>
    </row>
    <row r="21" spans="1:257" s="3" customFormat="1" ht="115.2" thickBot="1" x14ac:dyDescent="2">
      <c r="A21" s="56">
        <v>13</v>
      </c>
      <c r="B21" s="98">
        <v>328</v>
      </c>
      <c r="C21" s="75" t="s">
        <v>171</v>
      </c>
      <c r="D21" s="75" t="s">
        <v>167</v>
      </c>
      <c r="E21" s="60"/>
      <c r="F21" s="46">
        <v>12</v>
      </c>
      <c r="G21" s="39">
        <f>AJ21</f>
        <v>9</v>
      </c>
      <c r="H21" s="47">
        <v>12</v>
      </c>
      <c r="I21" s="39">
        <f>BG21</f>
        <v>9</v>
      </c>
      <c r="J21" s="45">
        <f>SUM(G21+I21)</f>
        <v>18</v>
      </c>
      <c r="K21" s="41">
        <f>G21+I21</f>
        <v>18</v>
      </c>
      <c r="L21" s="42"/>
      <c r="M21" s="43"/>
      <c r="N21" s="42">
        <f>IF(F21=1,25,0)</f>
        <v>0</v>
      </c>
      <c r="O21" s="42">
        <f>IF(F21=2,22,0)</f>
        <v>0</v>
      </c>
      <c r="P21" s="42">
        <f>IF(F21=3,20,0)</f>
        <v>0</v>
      </c>
      <c r="Q21" s="42">
        <f>IF(F21=4,18,0)</f>
        <v>0</v>
      </c>
      <c r="R21" s="42">
        <f>IF(F21=5,16,0)</f>
        <v>0</v>
      </c>
      <c r="S21" s="42">
        <f>IF(F21=6,15,0)</f>
        <v>0</v>
      </c>
      <c r="T21" s="42">
        <f>IF(F21=7,14,0)</f>
        <v>0</v>
      </c>
      <c r="U21" s="42">
        <f>IF(F21=8,13,0)</f>
        <v>0</v>
      </c>
      <c r="V21" s="42">
        <f>IF(F21=9,12,0)</f>
        <v>0</v>
      </c>
      <c r="W21" s="42">
        <f>IF(F21=10,11,0)</f>
        <v>0</v>
      </c>
      <c r="X21" s="42">
        <f>IF(F21=11,10,0)</f>
        <v>0</v>
      </c>
      <c r="Y21" s="42">
        <f>IF(F21=12,9,0)</f>
        <v>9</v>
      </c>
      <c r="Z21" s="42">
        <f>IF(F21=13,8,0)</f>
        <v>0</v>
      </c>
      <c r="AA21" s="42">
        <f>IF(F21=14,7,0)</f>
        <v>0</v>
      </c>
      <c r="AB21" s="42">
        <f>IF(F21=15,6,0)</f>
        <v>0</v>
      </c>
      <c r="AC21" s="42">
        <f>IF(F21=16,5,0)</f>
        <v>0</v>
      </c>
      <c r="AD21" s="42">
        <f>IF(F21=17,4,0)</f>
        <v>0</v>
      </c>
      <c r="AE21" s="42">
        <f>IF(F21=18,3,0)</f>
        <v>0</v>
      </c>
      <c r="AF21" s="42">
        <f>IF(F21=19,2,0)</f>
        <v>0</v>
      </c>
      <c r="AG21" s="42">
        <f>IF(F21=20,1,0)</f>
        <v>0</v>
      </c>
      <c r="AH21" s="42">
        <f>IF(F21&gt;20,0,0)</f>
        <v>0</v>
      </c>
      <c r="AI21" s="42">
        <f>IF(F21="сх",0,0)</f>
        <v>0</v>
      </c>
      <c r="AJ21" s="42">
        <f>SUM(N21:AH21)</f>
        <v>9</v>
      </c>
      <c r="AK21" s="42">
        <f>IF(H21=1,25,0)</f>
        <v>0</v>
      </c>
      <c r="AL21" s="42">
        <f>IF(H21=2,22,0)</f>
        <v>0</v>
      </c>
      <c r="AM21" s="42">
        <f>IF(H21=3,20,0)</f>
        <v>0</v>
      </c>
      <c r="AN21" s="42">
        <f>IF(H21=4,18,0)</f>
        <v>0</v>
      </c>
      <c r="AO21" s="42">
        <f>IF(H21=5,16,0)</f>
        <v>0</v>
      </c>
      <c r="AP21" s="42">
        <f>IF(H21=6,15,0)</f>
        <v>0</v>
      </c>
      <c r="AQ21" s="42">
        <f>IF(H21=7,14,0)</f>
        <v>0</v>
      </c>
      <c r="AR21" s="42">
        <f>IF(H21=8,13,0)</f>
        <v>0</v>
      </c>
      <c r="AS21" s="42">
        <f>IF(H21=9,12,0)</f>
        <v>0</v>
      </c>
      <c r="AT21" s="42">
        <f>IF(H21=10,11,0)</f>
        <v>0</v>
      </c>
      <c r="AU21" s="42">
        <f>IF(H21=11,10,0)</f>
        <v>0</v>
      </c>
      <c r="AV21" s="42">
        <f>IF(H21=12,9,0)</f>
        <v>9</v>
      </c>
      <c r="AW21" s="42">
        <f>IF(H21=13,8,0)</f>
        <v>0</v>
      </c>
      <c r="AX21" s="42">
        <f>IF(H21=14,7,0)</f>
        <v>0</v>
      </c>
      <c r="AY21" s="42">
        <f>IF(H21=15,6,0)</f>
        <v>0</v>
      </c>
      <c r="AZ21" s="42">
        <f>IF(H21=16,5,0)</f>
        <v>0</v>
      </c>
      <c r="BA21" s="42">
        <f>IF(H21=17,4,0)</f>
        <v>0</v>
      </c>
      <c r="BB21" s="42">
        <f>IF(H21=18,3,0)</f>
        <v>0</v>
      </c>
      <c r="BC21" s="42">
        <f>IF(H21=19,2,0)</f>
        <v>0</v>
      </c>
      <c r="BD21" s="42">
        <f>IF(H21=20,1,0)</f>
        <v>0</v>
      </c>
      <c r="BE21" s="42">
        <f>IF(H21&gt;20,0,0)</f>
        <v>0</v>
      </c>
      <c r="BF21" s="42">
        <f>IF(H21="сх",0,0)</f>
        <v>0</v>
      </c>
      <c r="BG21" s="42">
        <f>SUM(AK21:BE21)</f>
        <v>9</v>
      </c>
      <c r="BH21" s="42">
        <f>IF(F21=1,45,0)</f>
        <v>0</v>
      </c>
      <c r="BI21" s="42">
        <f>IF(F21=2,42,0)</f>
        <v>0</v>
      </c>
      <c r="BJ21" s="42">
        <f>IF(F21=3,40,0)</f>
        <v>0</v>
      </c>
      <c r="BK21" s="42">
        <f>IF(F21=4,38,0)</f>
        <v>0</v>
      </c>
      <c r="BL21" s="42">
        <f>IF(F21=5,36,0)</f>
        <v>0</v>
      </c>
      <c r="BM21" s="42">
        <f>IF(F21=6,35,0)</f>
        <v>0</v>
      </c>
      <c r="BN21" s="42">
        <f>IF(F21=7,34,0)</f>
        <v>0</v>
      </c>
      <c r="BO21" s="42">
        <f>IF(F21=8,33,0)</f>
        <v>0</v>
      </c>
      <c r="BP21" s="42">
        <f>IF(F21=9,32,0)</f>
        <v>0</v>
      </c>
      <c r="BQ21" s="42">
        <f>IF(F21=10,31,0)</f>
        <v>0</v>
      </c>
      <c r="BR21" s="42">
        <f>IF(F21=11,30,0)</f>
        <v>0</v>
      </c>
      <c r="BS21" s="42">
        <f>IF(F21=12,29,0)</f>
        <v>29</v>
      </c>
      <c r="BT21" s="42">
        <f>IF(F21=13,28,0)</f>
        <v>0</v>
      </c>
      <c r="BU21" s="42">
        <f>IF(F21=14,27,0)</f>
        <v>0</v>
      </c>
      <c r="BV21" s="42">
        <f>IF(F21=15,26,0)</f>
        <v>0</v>
      </c>
      <c r="BW21" s="42">
        <f>IF(F21=16,25,0)</f>
        <v>0</v>
      </c>
      <c r="BX21" s="42">
        <f>IF(F21=17,24,0)</f>
        <v>0</v>
      </c>
      <c r="BY21" s="42">
        <f>IF(F21=18,23,0)</f>
        <v>0</v>
      </c>
      <c r="BZ21" s="42">
        <f>IF(F21=19,22,0)</f>
        <v>0</v>
      </c>
      <c r="CA21" s="42">
        <f>IF(F21=20,21,0)</f>
        <v>0</v>
      </c>
      <c r="CB21" s="42">
        <f>IF(F21=21,20,0)</f>
        <v>0</v>
      </c>
      <c r="CC21" s="42">
        <f>IF(F21=22,19,0)</f>
        <v>0</v>
      </c>
      <c r="CD21" s="42">
        <f>IF(F21=23,18,0)</f>
        <v>0</v>
      </c>
      <c r="CE21" s="42">
        <f>IF(F21=24,17,0)</f>
        <v>0</v>
      </c>
      <c r="CF21" s="42">
        <f>IF(F21=25,16,0)</f>
        <v>0</v>
      </c>
      <c r="CG21" s="42">
        <f>IF(F21=26,15,0)</f>
        <v>0</v>
      </c>
      <c r="CH21" s="42">
        <f>IF(F21=27,14,0)</f>
        <v>0</v>
      </c>
      <c r="CI21" s="42">
        <f>IF(F21=28,13,0)</f>
        <v>0</v>
      </c>
      <c r="CJ21" s="42">
        <f>IF(F21=29,12,0)</f>
        <v>0</v>
      </c>
      <c r="CK21" s="42">
        <f>IF(F21=30,11,0)</f>
        <v>0</v>
      </c>
      <c r="CL21" s="42">
        <f>IF(F21=31,10,0)</f>
        <v>0</v>
      </c>
      <c r="CM21" s="42">
        <f>IF(F21=32,9,0)</f>
        <v>0</v>
      </c>
      <c r="CN21" s="42">
        <f>IF(F21=33,8,0)</f>
        <v>0</v>
      </c>
      <c r="CO21" s="42">
        <f>IF(F21=34,7,0)</f>
        <v>0</v>
      </c>
      <c r="CP21" s="42">
        <f>IF(F21=35,6,0)</f>
        <v>0</v>
      </c>
      <c r="CQ21" s="42">
        <f>IF(F21=36,5,0)</f>
        <v>0</v>
      </c>
      <c r="CR21" s="42">
        <f>IF(F21=37,4,0)</f>
        <v>0</v>
      </c>
      <c r="CS21" s="42">
        <f>IF(F21=38,3,0)</f>
        <v>0</v>
      </c>
      <c r="CT21" s="42">
        <f>IF(F21=39,2,0)</f>
        <v>0</v>
      </c>
      <c r="CU21" s="42">
        <f>IF(F21=40,1,0)</f>
        <v>0</v>
      </c>
      <c r="CV21" s="42">
        <f>IF(F21&gt;20,0,0)</f>
        <v>0</v>
      </c>
      <c r="CW21" s="42">
        <f>IF(F21="сх",0,0)</f>
        <v>0</v>
      </c>
      <c r="CX21" s="42">
        <f>SUM(BH21:CW21)</f>
        <v>29</v>
      </c>
      <c r="CY21" s="42">
        <f>IF(H21=1,45,0)</f>
        <v>0</v>
      </c>
      <c r="CZ21" s="42">
        <f>IF(H21=2,42,0)</f>
        <v>0</v>
      </c>
      <c r="DA21" s="42">
        <f>IF(H21=3,40,0)</f>
        <v>0</v>
      </c>
      <c r="DB21" s="42">
        <f>IF(H21=4,38,0)</f>
        <v>0</v>
      </c>
      <c r="DC21" s="42">
        <f>IF(H21=5,36,0)</f>
        <v>0</v>
      </c>
      <c r="DD21" s="42">
        <f>IF(H21=6,35,0)</f>
        <v>0</v>
      </c>
      <c r="DE21" s="42">
        <f>IF(H21=7,34,0)</f>
        <v>0</v>
      </c>
      <c r="DF21" s="42">
        <f>IF(H21=8,33,0)</f>
        <v>0</v>
      </c>
      <c r="DG21" s="42">
        <f>IF(H21=9,32,0)</f>
        <v>0</v>
      </c>
      <c r="DH21" s="42">
        <f>IF(H21=10,31,0)</f>
        <v>0</v>
      </c>
      <c r="DI21" s="42">
        <f>IF(H21=11,30,0)</f>
        <v>0</v>
      </c>
      <c r="DJ21" s="42">
        <f>IF(H21=12,29,0)</f>
        <v>29</v>
      </c>
      <c r="DK21" s="42">
        <f>IF(H21=13,28,0)</f>
        <v>0</v>
      </c>
      <c r="DL21" s="42">
        <f>IF(H21=14,27,0)</f>
        <v>0</v>
      </c>
      <c r="DM21" s="42">
        <f>IF(H21=15,26,0)</f>
        <v>0</v>
      </c>
      <c r="DN21" s="42">
        <f>IF(H21=16,25,0)</f>
        <v>0</v>
      </c>
      <c r="DO21" s="42">
        <f>IF(H21=17,24,0)</f>
        <v>0</v>
      </c>
      <c r="DP21" s="42">
        <f>IF(H21=18,23,0)</f>
        <v>0</v>
      </c>
      <c r="DQ21" s="42">
        <f>IF(H21=19,22,0)</f>
        <v>0</v>
      </c>
      <c r="DR21" s="42">
        <f>IF(H21=20,21,0)</f>
        <v>0</v>
      </c>
      <c r="DS21" s="42">
        <f>IF(H21=21,20,0)</f>
        <v>0</v>
      </c>
      <c r="DT21" s="42">
        <f>IF(H21=22,19,0)</f>
        <v>0</v>
      </c>
      <c r="DU21" s="42">
        <f>IF(H21=23,18,0)</f>
        <v>0</v>
      </c>
      <c r="DV21" s="42">
        <f>IF(H21=24,17,0)</f>
        <v>0</v>
      </c>
      <c r="DW21" s="42">
        <f>IF(H21=25,16,0)</f>
        <v>0</v>
      </c>
      <c r="DX21" s="42">
        <f>IF(H21=26,15,0)</f>
        <v>0</v>
      </c>
      <c r="DY21" s="42">
        <f>IF(H21=27,14,0)</f>
        <v>0</v>
      </c>
      <c r="DZ21" s="42">
        <f>IF(H21=28,13,0)</f>
        <v>0</v>
      </c>
      <c r="EA21" s="42">
        <f>IF(H21=29,12,0)</f>
        <v>0</v>
      </c>
      <c r="EB21" s="42">
        <f>IF(H21=30,11,0)</f>
        <v>0</v>
      </c>
      <c r="EC21" s="42">
        <f>IF(H21=31,10,0)</f>
        <v>0</v>
      </c>
      <c r="ED21" s="42">
        <f>IF(H21=32,9,0)</f>
        <v>0</v>
      </c>
      <c r="EE21" s="42">
        <f>IF(H21=33,8,0)</f>
        <v>0</v>
      </c>
      <c r="EF21" s="42">
        <f>IF(H21=34,7,0)</f>
        <v>0</v>
      </c>
      <c r="EG21" s="42">
        <f>IF(H21=35,6,0)</f>
        <v>0</v>
      </c>
      <c r="EH21" s="42">
        <f>IF(H21=36,5,0)</f>
        <v>0</v>
      </c>
      <c r="EI21" s="42">
        <f>IF(H21=37,4,0)</f>
        <v>0</v>
      </c>
      <c r="EJ21" s="42">
        <f>IF(H21=38,3,0)</f>
        <v>0</v>
      </c>
      <c r="EK21" s="42">
        <f>IF(H21=39,2,0)</f>
        <v>0</v>
      </c>
      <c r="EL21" s="42">
        <f>IF(H21=40,1,0)</f>
        <v>0</v>
      </c>
      <c r="EM21" s="42">
        <f>IF(H21&gt;20,0,0)</f>
        <v>0</v>
      </c>
      <c r="EN21" s="42">
        <f>IF(H21="сх",0,0)</f>
        <v>0</v>
      </c>
      <c r="EO21" s="42">
        <f>SUM(CY21:EN21)</f>
        <v>29</v>
      </c>
      <c r="EP21" s="42"/>
      <c r="EQ21" s="42">
        <f>IF(F21="сх","ноль",IF(F21&gt;0,F21,"Ноль"))</f>
        <v>12</v>
      </c>
      <c r="ER21" s="42">
        <f>IF(H21="сх","ноль",IF(H21&gt;0,H21,"Ноль"))</f>
        <v>12</v>
      </c>
      <c r="ES21" s="42"/>
      <c r="ET21" s="42">
        <f>MIN(EQ21,ER21)</f>
        <v>12</v>
      </c>
      <c r="EU21" s="42" t="e">
        <f>IF(J21=#REF!,IF(H21&lt;#REF!,#REF!,EY21),#REF!)</f>
        <v>#REF!</v>
      </c>
      <c r="EV21" s="42" t="e">
        <f>IF(J21=#REF!,IF(H21&lt;#REF!,0,1))</f>
        <v>#REF!</v>
      </c>
      <c r="EW21" s="42" t="e">
        <f>IF(AND(ET21&gt;=21,ET21&lt;&gt;0),ET21,IF(J21&lt;#REF!,"СТОП",EU21+EV21))</f>
        <v>#REF!</v>
      </c>
      <c r="EX21" s="42"/>
      <c r="EY21" s="42">
        <v>5</v>
      </c>
      <c r="EZ21" s="42">
        <v>6</v>
      </c>
      <c r="FA21" s="42"/>
      <c r="FB21" s="44">
        <f>IF(F21=1,25,0)</f>
        <v>0</v>
      </c>
      <c r="FC21" s="44">
        <f>IF(F21=2,22,0)</f>
        <v>0</v>
      </c>
      <c r="FD21" s="44">
        <f>IF(F21=3,20,0)</f>
        <v>0</v>
      </c>
      <c r="FE21" s="44">
        <f>IF(F21=4,18,0)</f>
        <v>0</v>
      </c>
      <c r="FF21" s="44">
        <f>IF(F21=5,16,0)</f>
        <v>0</v>
      </c>
      <c r="FG21" s="44">
        <f>IF(F21=6,15,0)</f>
        <v>0</v>
      </c>
      <c r="FH21" s="44">
        <f>IF(F21=7,14,0)</f>
        <v>0</v>
      </c>
      <c r="FI21" s="44">
        <f>IF(F21=8,13,0)</f>
        <v>0</v>
      </c>
      <c r="FJ21" s="44">
        <f>IF(F21=9,12,0)</f>
        <v>0</v>
      </c>
      <c r="FK21" s="44">
        <f>IF(F21=10,11,0)</f>
        <v>0</v>
      </c>
      <c r="FL21" s="44">
        <f>IF(F21=11,10,0)</f>
        <v>0</v>
      </c>
      <c r="FM21" s="44">
        <f>IF(F21=12,9,0)</f>
        <v>9</v>
      </c>
      <c r="FN21" s="44">
        <f>IF(F21=13,8,0)</f>
        <v>0</v>
      </c>
      <c r="FO21" s="44">
        <f>IF(F21=14,7,0)</f>
        <v>0</v>
      </c>
      <c r="FP21" s="44">
        <f>IF(F21=15,6,0)</f>
        <v>0</v>
      </c>
      <c r="FQ21" s="44">
        <f>IF(F21=16,5,0)</f>
        <v>0</v>
      </c>
      <c r="FR21" s="44">
        <f>IF(F21=17,4,0)</f>
        <v>0</v>
      </c>
      <c r="FS21" s="44">
        <f>IF(F21=18,3,0)</f>
        <v>0</v>
      </c>
      <c r="FT21" s="44">
        <f>IF(F21=19,2,0)</f>
        <v>0</v>
      </c>
      <c r="FU21" s="44">
        <f>IF(F21=20,1,0)</f>
        <v>0</v>
      </c>
      <c r="FV21" s="44">
        <f>IF(F21&gt;20,0,0)</f>
        <v>0</v>
      </c>
      <c r="FW21" s="44">
        <f>IF(F21="сх",0,0)</f>
        <v>0</v>
      </c>
      <c r="FX21" s="44">
        <f>SUM(FB21:FW21)</f>
        <v>9</v>
      </c>
      <c r="FY21" s="44">
        <f>IF(H21=1,25,0)</f>
        <v>0</v>
      </c>
      <c r="FZ21" s="44">
        <f>IF(H21=2,22,0)</f>
        <v>0</v>
      </c>
      <c r="GA21" s="44">
        <f>IF(H21=3,20,0)</f>
        <v>0</v>
      </c>
      <c r="GB21" s="44">
        <f>IF(H21=4,18,0)</f>
        <v>0</v>
      </c>
      <c r="GC21" s="44">
        <f>IF(H21=5,16,0)</f>
        <v>0</v>
      </c>
      <c r="GD21" s="44">
        <f>IF(H21=6,15,0)</f>
        <v>0</v>
      </c>
      <c r="GE21" s="44">
        <f>IF(H21=7,14,0)</f>
        <v>0</v>
      </c>
      <c r="GF21" s="44">
        <f>IF(H21=8,13,0)</f>
        <v>0</v>
      </c>
      <c r="GG21" s="44">
        <f>IF(H21=9,12,0)</f>
        <v>0</v>
      </c>
      <c r="GH21" s="44">
        <f>IF(H21=10,11,0)</f>
        <v>0</v>
      </c>
      <c r="GI21" s="44">
        <f>IF(H21=11,10,0)</f>
        <v>0</v>
      </c>
      <c r="GJ21" s="44">
        <f>IF(H21=12,9,0)</f>
        <v>9</v>
      </c>
      <c r="GK21" s="44">
        <f>IF(H21=13,8,0)</f>
        <v>0</v>
      </c>
      <c r="GL21" s="44">
        <f>IF(H21=14,7,0)</f>
        <v>0</v>
      </c>
      <c r="GM21" s="44">
        <f>IF(H21=15,6,0)</f>
        <v>0</v>
      </c>
      <c r="GN21" s="44">
        <f>IF(H21=16,5,0)</f>
        <v>0</v>
      </c>
      <c r="GO21" s="44">
        <f>IF(H21=17,4,0)</f>
        <v>0</v>
      </c>
      <c r="GP21" s="44">
        <f>IF(H21=18,3,0)</f>
        <v>0</v>
      </c>
      <c r="GQ21" s="44">
        <f>IF(H21=19,2,0)</f>
        <v>0</v>
      </c>
      <c r="GR21" s="44">
        <f>IF(H21=20,1,0)</f>
        <v>0</v>
      </c>
      <c r="GS21" s="44">
        <f>IF(H21&gt;20,0,0)</f>
        <v>0</v>
      </c>
      <c r="GT21" s="44">
        <f>IF(H21="сх",0,0)</f>
        <v>0</v>
      </c>
      <c r="GU21" s="44">
        <f>SUM(FY21:GT21)</f>
        <v>9</v>
      </c>
      <c r="GV21" s="44">
        <f>IF(F21=1,100,0)</f>
        <v>0</v>
      </c>
      <c r="GW21" s="44">
        <f>IF(F21=2,98,0)</f>
        <v>0</v>
      </c>
      <c r="GX21" s="44">
        <f>IF(F21=3,95,0)</f>
        <v>0</v>
      </c>
      <c r="GY21" s="44">
        <f>IF(F21=4,93,0)</f>
        <v>0</v>
      </c>
      <c r="GZ21" s="44">
        <f>IF(F21=5,90,0)</f>
        <v>0</v>
      </c>
      <c r="HA21" s="44">
        <f>IF(F21=6,88,0)</f>
        <v>0</v>
      </c>
      <c r="HB21" s="44">
        <f>IF(F21=7,85,0)</f>
        <v>0</v>
      </c>
      <c r="HC21" s="44">
        <f>IF(F21=8,83,0)</f>
        <v>0</v>
      </c>
      <c r="HD21" s="44">
        <f>IF(F21=9,80,0)</f>
        <v>0</v>
      </c>
      <c r="HE21" s="44">
        <f>IF(F21=10,78,0)</f>
        <v>0</v>
      </c>
      <c r="HF21" s="44">
        <f>IF(F21=11,75,0)</f>
        <v>0</v>
      </c>
      <c r="HG21" s="44">
        <f>IF(F21=12,73,0)</f>
        <v>73</v>
      </c>
      <c r="HH21" s="44">
        <f>IF(F21=13,70,0)</f>
        <v>0</v>
      </c>
      <c r="HI21" s="44">
        <f>IF(F21=14,68,0)</f>
        <v>0</v>
      </c>
      <c r="HJ21" s="44">
        <f>IF(F21=15,65,0)</f>
        <v>0</v>
      </c>
      <c r="HK21" s="44">
        <f>IF(F21=16,63,0)</f>
        <v>0</v>
      </c>
      <c r="HL21" s="44">
        <f>IF(F21=17,60,0)</f>
        <v>0</v>
      </c>
      <c r="HM21" s="44">
        <f>IF(F21=18,58,0)</f>
        <v>0</v>
      </c>
      <c r="HN21" s="44">
        <f>IF(F21=19,55,0)</f>
        <v>0</v>
      </c>
      <c r="HO21" s="44">
        <f>IF(F21=20,53,0)</f>
        <v>0</v>
      </c>
      <c r="HP21" s="44">
        <f>IF(F21&gt;20,0,0)</f>
        <v>0</v>
      </c>
      <c r="HQ21" s="44">
        <f>IF(F21="сх",0,0)</f>
        <v>0</v>
      </c>
      <c r="HR21" s="44">
        <f>SUM(GV21:HQ21)</f>
        <v>73</v>
      </c>
      <c r="HS21" s="44">
        <f>IF(H21=1,100,0)</f>
        <v>0</v>
      </c>
      <c r="HT21" s="44">
        <f>IF(H21=2,98,0)</f>
        <v>0</v>
      </c>
      <c r="HU21" s="44">
        <f>IF(H21=3,95,0)</f>
        <v>0</v>
      </c>
      <c r="HV21" s="44">
        <f>IF(H21=4,93,0)</f>
        <v>0</v>
      </c>
      <c r="HW21" s="44">
        <f>IF(H21=5,90,0)</f>
        <v>0</v>
      </c>
      <c r="HX21" s="44">
        <f>IF(H21=6,88,0)</f>
        <v>0</v>
      </c>
      <c r="HY21" s="44">
        <f>IF(H21=7,85,0)</f>
        <v>0</v>
      </c>
      <c r="HZ21" s="44">
        <f>IF(H21=8,83,0)</f>
        <v>0</v>
      </c>
      <c r="IA21" s="44">
        <f>IF(H21=9,80,0)</f>
        <v>0</v>
      </c>
      <c r="IB21" s="44">
        <f>IF(H21=10,78,0)</f>
        <v>0</v>
      </c>
      <c r="IC21" s="44">
        <f>IF(H21=11,75,0)</f>
        <v>0</v>
      </c>
      <c r="ID21" s="44">
        <f>IF(H21=12,73,0)</f>
        <v>73</v>
      </c>
      <c r="IE21" s="44">
        <f>IF(H21=13,70,0)</f>
        <v>0</v>
      </c>
      <c r="IF21" s="44">
        <f>IF(H21=14,68,0)</f>
        <v>0</v>
      </c>
      <c r="IG21" s="44">
        <f>IF(H21=15,65,0)</f>
        <v>0</v>
      </c>
      <c r="IH21" s="44">
        <f>IF(H21=16,63,0)</f>
        <v>0</v>
      </c>
      <c r="II21" s="44">
        <f>IF(H21=17,60,0)</f>
        <v>0</v>
      </c>
      <c r="IJ21" s="44">
        <f>IF(H21=18,58,0)</f>
        <v>0</v>
      </c>
      <c r="IK21" s="44">
        <f>IF(H21=19,55,0)</f>
        <v>0</v>
      </c>
      <c r="IL21" s="44">
        <f>IF(H21=20,53,0)</f>
        <v>0</v>
      </c>
      <c r="IM21" s="44">
        <f>IF(H21&gt;20,0,0)</f>
        <v>0</v>
      </c>
      <c r="IN21" s="44">
        <f>IF(H21="сх",0,0)</f>
        <v>0</v>
      </c>
      <c r="IO21" s="44">
        <f>SUM(HS21:IN21)</f>
        <v>73</v>
      </c>
      <c r="IP21" s="44"/>
      <c r="IQ21" s="44"/>
      <c r="IR21" s="44"/>
      <c r="IS21" s="44"/>
      <c r="IT21" s="44"/>
      <c r="IU21" s="42"/>
      <c r="IV21" s="70"/>
      <c r="IW21" s="71"/>
    </row>
    <row r="22" spans="1:257" s="3" customFormat="1" ht="115.2" thickBot="1" x14ac:dyDescent="2">
      <c r="A22" s="59">
        <v>14</v>
      </c>
      <c r="B22" s="98">
        <v>333</v>
      </c>
      <c r="C22" s="73" t="s">
        <v>172</v>
      </c>
      <c r="D22" s="73" t="s">
        <v>169</v>
      </c>
      <c r="E22" s="60"/>
      <c r="F22" s="46">
        <v>15</v>
      </c>
      <c r="G22" s="39">
        <f>AJ22</f>
        <v>6</v>
      </c>
      <c r="H22" s="47">
        <v>11</v>
      </c>
      <c r="I22" s="39">
        <f>BG22</f>
        <v>10</v>
      </c>
      <c r="J22" s="45">
        <f>SUM(G22+I22)</f>
        <v>16</v>
      </c>
      <c r="K22" s="41">
        <f>G22+I22</f>
        <v>16</v>
      </c>
      <c r="L22" s="42"/>
      <c r="M22" s="43"/>
      <c r="N22" s="42">
        <f>IF(F22=1,25,0)</f>
        <v>0</v>
      </c>
      <c r="O22" s="42">
        <f>IF(F22=2,22,0)</f>
        <v>0</v>
      </c>
      <c r="P22" s="42">
        <f>IF(F22=3,20,0)</f>
        <v>0</v>
      </c>
      <c r="Q22" s="42">
        <f>IF(F22=4,18,0)</f>
        <v>0</v>
      </c>
      <c r="R22" s="42">
        <f>IF(F22=5,16,0)</f>
        <v>0</v>
      </c>
      <c r="S22" s="42">
        <f>IF(F22=6,15,0)</f>
        <v>0</v>
      </c>
      <c r="T22" s="42">
        <f>IF(F22=7,14,0)</f>
        <v>0</v>
      </c>
      <c r="U22" s="42">
        <f>IF(F22=8,13,0)</f>
        <v>0</v>
      </c>
      <c r="V22" s="42">
        <f>IF(F22=9,12,0)</f>
        <v>0</v>
      </c>
      <c r="W22" s="42">
        <f>IF(F22=10,11,0)</f>
        <v>0</v>
      </c>
      <c r="X22" s="42">
        <f>IF(F22=11,10,0)</f>
        <v>0</v>
      </c>
      <c r="Y22" s="42">
        <f>IF(F22=12,9,0)</f>
        <v>0</v>
      </c>
      <c r="Z22" s="42">
        <f>IF(F22=13,8,0)</f>
        <v>0</v>
      </c>
      <c r="AA22" s="42">
        <f>IF(F22=14,7,0)</f>
        <v>0</v>
      </c>
      <c r="AB22" s="42">
        <f>IF(F22=15,6,0)</f>
        <v>6</v>
      </c>
      <c r="AC22" s="42">
        <f>IF(F22=16,5,0)</f>
        <v>0</v>
      </c>
      <c r="AD22" s="42">
        <f>IF(F22=17,4,0)</f>
        <v>0</v>
      </c>
      <c r="AE22" s="42">
        <f>IF(F22=18,3,0)</f>
        <v>0</v>
      </c>
      <c r="AF22" s="42">
        <f>IF(F22=19,2,0)</f>
        <v>0</v>
      </c>
      <c r="AG22" s="42">
        <f>IF(F22=20,1,0)</f>
        <v>0</v>
      </c>
      <c r="AH22" s="42">
        <f>IF(F22&gt;20,0,0)</f>
        <v>0</v>
      </c>
      <c r="AI22" s="42">
        <f>IF(F22="сх",0,0)</f>
        <v>0</v>
      </c>
      <c r="AJ22" s="42">
        <f>SUM(N22:AH22)</f>
        <v>6</v>
      </c>
      <c r="AK22" s="42">
        <f>IF(H22=1,25,0)</f>
        <v>0</v>
      </c>
      <c r="AL22" s="42">
        <f>IF(H22=2,22,0)</f>
        <v>0</v>
      </c>
      <c r="AM22" s="42">
        <f>IF(H22=3,20,0)</f>
        <v>0</v>
      </c>
      <c r="AN22" s="42">
        <f>IF(H22=4,18,0)</f>
        <v>0</v>
      </c>
      <c r="AO22" s="42">
        <f>IF(H22=5,16,0)</f>
        <v>0</v>
      </c>
      <c r="AP22" s="42">
        <f>IF(H22=6,15,0)</f>
        <v>0</v>
      </c>
      <c r="AQ22" s="42">
        <f>IF(H22=7,14,0)</f>
        <v>0</v>
      </c>
      <c r="AR22" s="42">
        <f>IF(H22=8,13,0)</f>
        <v>0</v>
      </c>
      <c r="AS22" s="42">
        <f>IF(H22=9,12,0)</f>
        <v>0</v>
      </c>
      <c r="AT22" s="42">
        <f>IF(H22=10,11,0)</f>
        <v>0</v>
      </c>
      <c r="AU22" s="42">
        <f>IF(H22=11,10,0)</f>
        <v>10</v>
      </c>
      <c r="AV22" s="42">
        <f>IF(H22=12,9,0)</f>
        <v>0</v>
      </c>
      <c r="AW22" s="42">
        <f>IF(H22=13,8,0)</f>
        <v>0</v>
      </c>
      <c r="AX22" s="42">
        <f>IF(H22=14,7,0)</f>
        <v>0</v>
      </c>
      <c r="AY22" s="42">
        <f>IF(H22=15,6,0)</f>
        <v>0</v>
      </c>
      <c r="AZ22" s="42">
        <f>IF(H22=16,5,0)</f>
        <v>0</v>
      </c>
      <c r="BA22" s="42">
        <f>IF(H22=17,4,0)</f>
        <v>0</v>
      </c>
      <c r="BB22" s="42">
        <f>IF(H22=18,3,0)</f>
        <v>0</v>
      </c>
      <c r="BC22" s="42">
        <f>IF(H22=19,2,0)</f>
        <v>0</v>
      </c>
      <c r="BD22" s="42">
        <f>IF(H22=20,1,0)</f>
        <v>0</v>
      </c>
      <c r="BE22" s="42">
        <f>IF(H22&gt;20,0,0)</f>
        <v>0</v>
      </c>
      <c r="BF22" s="42">
        <f>IF(H22="сх",0,0)</f>
        <v>0</v>
      </c>
      <c r="BG22" s="42">
        <f>SUM(AK22:BE22)</f>
        <v>10</v>
      </c>
      <c r="BH22" s="42">
        <f>IF(F22=1,45,0)</f>
        <v>0</v>
      </c>
      <c r="BI22" s="42">
        <f>IF(F22=2,42,0)</f>
        <v>0</v>
      </c>
      <c r="BJ22" s="42">
        <f>IF(F22=3,40,0)</f>
        <v>0</v>
      </c>
      <c r="BK22" s="42">
        <f>IF(F22=4,38,0)</f>
        <v>0</v>
      </c>
      <c r="BL22" s="42">
        <f>IF(F22=5,36,0)</f>
        <v>0</v>
      </c>
      <c r="BM22" s="42">
        <f>IF(F22=6,35,0)</f>
        <v>0</v>
      </c>
      <c r="BN22" s="42">
        <f>IF(F22=7,34,0)</f>
        <v>0</v>
      </c>
      <c r="BO22" s="42">
        <f>IF(F22=8,33,0)</f>
        <v>0</v>
      </c>
      <c r="BP22" s="42">
        <f>IF(F22=9,32,0)</f>
        <v>0</v>
      </c>
      <c r="BQ22" s="42">
        <f>IF(F22=10,31,0)</f>
        <v>0</v>
      </c>
      <c r="BR22" s="42">
        <f>IF(F22=11,30,0)</f>
        <v>0</v>
      </c>
      <c r="BS22" s="42">
        <f>IF(F22=12,29,0)</f>
        <v>0</v>
      </c>
      <c r="BT22" s="42">
        <f>IF(F22=13,28,0)</f>
        <v>0</v>
      </c>
      <c r="BU22" s="42">
        <f>IF(F22=14,27,0)</f>
        <v>0</v>
      </c>
      <c r="BV22" s="42">
        <f>IF(F22=15,26,0)</f>
        <v>26</v>
      </c>
      <c r="BW22" s="42">
        <f>IF(F22=16,25,0)</f>
        <v>0</v>
      </c>
      <c r="BX22" s="42">
        <f>IF(F22=17,24,0)</f>
        <v>0</v>
      </c>
      <c r="BY22" s="42">
        <f>IF(F22=18,23,0)</f>
        <v>0</v>
      </c>
      <c r="BZ22" s="42">
        <f>IF(F22=19,22,0)</f>
        <v>0</v>
      </c>
      <c r="CA22" s="42">
        <f>IF(F22=20,21,0)</f>
        <v>0</v>
      </c>
      <c r="CB22" s="42">
        <f>IF(F22=21,20,0)</f>
        <v>0</v>
      </c>
      <c r="CC22" s="42">
        <f>IF(F22=22,19,0)</f>
        <v>0</v>
      </c>
      <c r="CD22" s="42">
        <f>IF(F22=23,18,0)</f>
        <v>0</v>
      </c>
      <c r="CE22" s="42">
        <f>IF(F22=24,17,0)</f>
        <v>0</v>
      </c>
      <c r="CF22" s="42">
        <f>IF(F22=25,16,0)</f>
        <v>0</v>
      </c>
      <c r="CG22" s="42">
        <f>IF(F22=26,15,0)</f>
        <v>0</v>
      </c>
      <c r="CH22" s="42">
        <f>IF(F22=27,14,0)</f>
        <v>0</v>
      </c>
      <c r="CI22" s="42">
        <f>IF(F22=28,13,0)</f>
        <v>0</v>
      </c>
      <c r="CJ22" s="42">
        <f>IF(F22=29,12,0)</f>
        <v>0</v>
      </c>
      <c r="CK22" s="42">
        <f>IF(F22=30,11,0)</f>
        <v>0</v>
      </c>
      <c r="CL22" s="42">
        <f>IF(F22=31,10,0)</f>
        <v>0</v>
      </c>
      <c r="CM22" s="42">
        <f>IF(F22=32,9,0)</f>
        <v>0</v>
      </c>
      <c r="CN22" s="42">
        <f>IF(F22=33,8,0)</f>
        <v>0</v>
      </c>
      <c r="CO22" s="42">
        <f>IF(F22=34,7,0)</f>
        <v>0</v>
      </c>
      <c r="CP22" s="42">
        <f>IF(F22=35,6,0)</f>
        <v>0</v>
      </c>
      <c r="CQ22" s="42">
        <f>IF(F22=36,5,0)</f>
        <v>0</v>
      </c>
      <c r="CR22" s="42">
        <f>IF(F22=37,4,0)</f>
        <v>0</v>
      </c>
      <c r="CS22" s="42">
        <f>IF(F22=38,3,0)</f>
        <v>0</v>
      </c>
      <c r="CT22" s="42">
        <f>IF(F22=39,2,0)</f>
        <v>0</v>
      </c>
      <c r="CU22" s="42">
        <f>IF(F22=40,1,0)</f>
        <v>0</v>
      </c>
      <c r="CV22" s="42">
        <f>IF(F22&gt;20,0,0)</f>
        <v>0</v>
      </c>
      <c r="CW22" s="42">
        <f>IF(F22="сх",0,0)</f>
        <v>0</v>
      </c>
      <c r="CX22" s="42">
        <f>SUM(BH22:CW22)</f>
        <v>26</v>
      </c>
      <c r="CY22" s="42">
        <f>IF(H22=1,45,0)</f>
        <v>0</v>
      </c>
      <c r="CZ22" s="42">
        <f>IF(H22=2,42,0)</f>
        <v>0</v>
      </c>
      <c r="DA22" s="42">
        <f>IF(H22=3,40,0)</f>
        <v>0</v>
      </c>
      <c r="DB22" s="42">
        <f>IF(H22=4,38,0)</f>
        <v>0</v>
      </c>
      <c r="DC22" s="42">
        <f>IF(H22=5,36,0)</f>
        <v>0</v>
      </c>
      <c r="DD22" s="42">
        <f>IF(H22=6,35,0)</f>
        <v>0</v>
      </c>
      <c r="DE22" s="42">
        <f>IF(H22=7,34,0)</f>
        <v>0</v>
      </c>
      <c r="DF22" s="42">
        <f>IF(H22=8,33,0)</f>
        <v>0</v>
      </c>
      <c r="DG22" s="42">
        <f>IF(H22=9,32,0)</f>
        <v>0</v>
      </c>
      <c r="DH22" s="42">
        <f>IF(H22=10,31,0)</f>
        <v>0</v>
      </c>
      <c r="DI22" s="42">
        <f>IF(H22=11,30,0)</f>
        <v>30</v>
      </c>
      <c r="DJ22" s="42">
        <f>IF(H22=12,29,0)</f>
        <v>0</v>
      </c>
      <c r="DK22" s="42">
        <f>IF(H22=13,28,0)</f>
        <v>0</v>
      </c>
      <c r="DL22" s="42">
        <f>IF(H22=14,27,0)</f>
        <v>0</v>
      </c>
      <c r="DM22" s="42">
        <f>IF(H22=15,26,0)</f>
        <v>0</v>
      </c>
      <c r="DN22" s="42">
        <f>IF(H22=16,25,0)</f>
        <v>0</v>
      </c>
      <c r="DO22" s="42">
        <f>IF(H22=17,24,0)</f>
        <v>0</v>
      </c>
      <c r="DP22" s="42">
        <f>IF(H22=18,23,0)</f>
        <v>0</v>
      </c>
      <c r="DQ22" s="42">
        <f>IF(H22=19,22,0)</f>
        <v>0</v>
      </c>
      <c r="DR22" s="42">
        <f>IF(H22=20,21,0)</f>
        <v>0</v>
      </c>
      <c r="DS22" s="42">
        <f>IF(H22=21,20,0)</f>
        <v>0</v>
      </c>
      <c r="DT22" s="42">
        <f>IF(H22=22,19,0)</f>
        <v>0</v>
      </c>
      <c r="DU22" s="42">
        <f>IF(H22=23,18,0)</f>
        <v>0</v>
      </c>
      <c r="DV22" s="42">
        <f>IF(H22=24,17,0)</f>
        <v>0</v>
      </c>
      <c r="DW22" s="42">
        <f>IF(H22=25,16,0)</f>
        <v>0</v>
      </c>
      <c r="DX22" s="42">
        <f>IF(H22=26,15,0)</f>
        <v>0</v>
      </c>
      <c r="DY22" s="42">
        <f>IF(H22=27,14,0)</f>
        <v>0</v>
      </c>
      <c r="DZ22" s="42">
        <f>IF(H22=28,13,0)</f>
        <v>0</v>
      </c>
      <c r="EA22" s="42">
        <f>IF(H22=29,12,0)</f>
        <v>0</v>
      </c>
      <c r="EB22" s="42">
        <f>IF(H22=30,11,0)</f>
        <v>0</v>
      </c>
      <c r="EC22" s="42">
        <f>IF(H22=31,10,0)</f>
        <v>0</v>
      </c>
      <c r="ED22" s="42">
        <f>IF(H22=32,9,0)</f>
        <v>0</v>
      </c>
      <c r="EE22" s="42">
        <f>IF(H22=33,8,0)</f>
        <v>0</v>
      </c>
      <c r="EF22" s="42">
        <f>IF(H22=34,7,0)</f>
        <v>0</v>
      </c>
      <c r="EG22" s="42">
        <f>IF(H22=35,6,0)</f>
        <v>0</v>
      </c>
      <c r="EH22" s="42">
        <f>IF(H22=36,5,0)</f>
        <v>0</v>
      </c>
      <c r="EI22" s="42">
        <f>IF(H22=37,4,0)</f>
        <v>0</v>
      </c>
      <c r="EJ22" s="42">
        <f>IF(H22=38,3,0)</f>
        <v>0</v>
      </c>
      <c r="EK22" s="42">
        <f>IF(H22=39,2,0)</f>
        <v>0</v>
      </c>
      <c r="EL22" s="42">
        <f>IF(H22=40,1,0)</f>
        <v>0</v>
      </c>
      <c r="EM22" s="42">
        <f>IF(H22&gt;20,0,0)</f>
        <v>0</v>
      </c>
      <c r="EN22" s="42">
        <f>IF(H22="сх",0,0)</f>
        <v>0</v>
      </c>
      <c r="EO22" s="42">
        <f>SUM(CY22:EN22)</f>
        <v>30</v>
      </c>
      <c r="EP22" s="42"/>
      <c r="EQ22" s="42">
        <f>IF(F22="сх","ноль",IF(F22&gt;0,F22,"Ноль"))</f>
        <v>15</v>
      </c>
      <c r="ER22" s="42">
        <f>IF(H22="сх","ноль",IF(H22&gt;0,H22,"Ноль"))</f>
        <v>11</v>
      </c>
      <c r="ES22" s="42"/>
      <c r="ET22" s="42">
        <f>MIN(EQ22,ER22)</f>
        <v>11</v>
      </c>
      <c r="EU22" s="42" t="e">
        <f>IF(J22=#REF!,IF(H22&lt;#REF!,#REF!,EY22),#REF!)</f>
        <v>#REF!</v>
      </c>
      <c r="EV22" s="42" t="e">
        <f>IF(J22=#REF!,IF(H22&lt;#REF!,0,1))</f>
        <v>#REF!</v>
      </c>
      <c r="EW22" s="42" t="e">
        <f>IF(AND(ET22&gt;=21,ET22&lt;&gt;0),ET22,IF(J22&lt;#REF!,"СТОП",EU22+EV22))</f>
        <v>#REF!</v>
      </c>
      <c r="EX22" s="42"/>
      <c r="EY22" s="42">
        <v>15</v>
      </c>
      <c r="EZ22" s="42">
        <v>16</v>
      </c>
      <c r="FA22" s="42"/>
      <c r="FB22" s="44">
        <f>IF(F22=1,25,0)</f>
        <v>0</v>
      </c>
      <c r="FC22" s="44">
        <f>IF(F22=2,22,0)</f>
        <v>0</v>
      </c>
      <c r="FD22" s="44">
        <f>IF(F22=3,20,0)</f>
        <v>0</v>
      </c>
      <c r="FE22" s="44">
        <f>IF(F22=4,18,0)</f>
        <v>0</v>
      </c>
      <c r="FF22" s="44">
        <f>IF(F22=5,16,0)</f>
        <v>0</v>
      </c>
      <c r="FG22" s="44">
        <f>IF(F22=6,15,0)</f>
        <v>0</v>
      </c>
      <c r="FH22" s="44">
        <f>IF(F22=7,14,0)</f>
        <v>0</v>
      </c>
      <c r="FI22" s="44">
        <f>IF(F22=8,13,0)</f>
        <v>0</v>
      </c>
      <c r="FJ22" s="44">
        <f>IF(F22=9,12,0)</f>
        <v>0</v>
      </c>
      <c r="FK22" s="44">
        <f>IF(F22=10,11,0)</f>
        <v>0</v>
      </c>
      <c r="FL22" s="44">
        <f>IF(F22=11,10,0)</f>
        <v>0</v>
      </c>
      <c r="FM22" s="44">
        <f>IF(F22=12,9,0)</f>
        <v>0</v>
      </c>
      <c r="FN22" s="44">
        <f>IF(F22=13,8,0)</f>
        <v>0</v>
      </c>
      <c r="FO22" s="44">
        <f>IF(F22=14,7,0)</f>
        <v>0</v>
      </c>
      <c r="FP22" s="44">
        <f>IF(F22=15,6,0)</f>
        <v>6</v>
      </c>
      <c r="FQ22" s="44">
        <f>IF(F22=16,5,0)</f>
        <v>0</v>
      </c>
      <c r="FR22" s="44">
        <f>IF(F22=17,4,0)</f>
        <v>0</v>
      </c>
      <c r="FS22" s="44">
        <f>IF(F22=18,3,0)</f>
        <v>0</v>
      </c>
      <c r="FT22" s="44">
        <f>IF(F22=19,2,0)</f>
        <v>0</v>
      </c>
      <c r="FU22" s="44">
        <f>IF(F22=20,1,0)</f>
        <v>0</v>
      </c>
      <c r="FV22" s="44">
        <f>IF(F22&gt;20,0,0)</f>
        <v>0</v>
      </c>
      <c r="FW22" s="44">
        <f>IF(F22="сх",0,0)</f>
        <v>0</v>
      </c>
      <c r="FX22" s="44">
        <f>SUM(FB22:FW22)</f>
        <v>6</v>
      </c>
      <c r="FY22" s="44">
        <f>IF(H22=1,25,0)</f>
        <v>0</v>
      </c>
      <c r="FZ22" s="44">
        <f>IF(H22=2,22,0)</f>
        <v>0</v>
      </c>
      <c r="GA22" s="44">
        <f>IF(H22=3,20,0)</f>
        <v>0</v>
      </c>
      <c r="GB22" s="44">
        <f>IF(H22=4,18,0)</f>
        <v>0</v>
      </c>
      <c r="GC22" s="44">
        <f>IF(H22=5,16,0)</f>
        <v>0</v>
      </c>
      <c r="GD22" s="44">
        <f>IF(H22=6,15,0)</f>
        <v>0</v>
      </c>
      <c r="GE22" s="44">
        <f>IF(H22=7,14,0)</f>
        <v>0</v>
      </c>
      <c r="GF22" s="44">
        <f>IF(H22=8,13,0)</f>
        <v>0</v>
      </c>
      <c r="GG22" s="44">
        <f>IF(H22=9,12,0)</f>
        <v>0</v>
      </c>
      <c r="GH22" s="44">
        <f>IF(H22=10,11,0)</f>
        <v>0</v>
      </c>
      <c r="GI22" s="44">
        <f>IF(H22=11,10,0)</f>
        <v>10</v>
      </c>
      <c r="GJ22" s="44">
        <f>IF(H22=12,9,0)</f>
        <v>0</v>
      </c>
      <c r="GK22" s="44">
        <f>IF(H22=13,8,0)</f>
        <v>0</v>
      </c>
      <c r="GL22" s="44">
        <f>IF(H22=14,7,0)</f>
        <v>0</v>
      </c>
      <c r="GM22" s="44">
        <f>IF(H22=15,6,0)</f>
        <v>0</v>
      </c>
      <c r="GN22" s="44">
        <f>IF(H22=16,5,0)</f>
        <v>0</v>
      </c>
      <c r="GO22" s="44">
        <f>IF(H22=17,4,0)</f>
        <v>0</v>
      </c>
      <c r="GP22" s="44">
        <f>IF(H22=18,3,0)</f>
        <v>0</v>
      </c>
      <c r="GQ22" s="44">
        <f>IF(H22=19,2,0)</f>
        <v>0</v>
      </c>
      <c r="GR22" s="44">
        <f>IF(H22=20,1,0)</f>
        <v>0</v>
      </c>
      <c r="GS22" s="44">
        <f>IF(H22&gt;20,0,0)</f>
        <v>0</v>
      </c>
      <c r="GT22" s="44">
        <f>IF(H22="сх",0,0)</f>
        <v>0</v>
      </c>
      <c r="GU22" s="44">
        <f>SUM(FY22:GT22)</f>
        <v>10</v>
      </c>
      <c r="GV22" s="44">
        <f>IF(F22=1,100,0)</f>
        <v>0</v>
      </c>
      <c r="GW22" s="44">
        <f>IF(F22=2,98,0)</f>
        <v>0</v>
      </c>
      <c r="GX22" s="44">
        <f>IF(F22=3,95,0)</f>
        <v>0</v>
      </c>
      <c r="GY22" s="44">
        <f>IF(F22=4,93,0)</f>
        <v>0</v>
      </c>
      <c r="GZ22" s="44">
        <f>IF(F22=5,90,0)</f>
        <v>0</v>
      </c>
      <c r="HA22" s="44">
        <f>IF(F22=6,88,0)</f>
        <v>0</v>
      </c>
      <c r="HB22" s="44">
        <f>IF(F22=7,85,0)</f>
        <v>0</v>
      </c>
      <c r="HC22" s="44">
        <f>IF(F22=8,83,0)</f>
        <v>0</v>
      </c>
      <c r="HD22" s="44">
        <f>IF(F22=9,80,0)</f>
        <v>0</v>
      </c>
      <c r="HE22" s="44">
        <f>IF(F22=10,78,0)</f>
        <v>0</v>
      </c>
      <c r="HF22" s="44">
        <f>IF(F22=11,75,0)</f>
        <v>0</v>
      </c>
      <c r="HG22" s="44">
        <f>IF(F22=12,73,0)</f>
        <v>0</v>
      </c>
      <c r="HH22" s="44">
        <f>IF(F22=13,70,0)</f>
        <v>0</v>
      </c>
      <c r="HI22" s="44">
        <f>IF(F22=14,68,0)</f>
        <v>0</v>
      </c>
      <c r="HJ22" s="44">
        <f>IF(F22=15,65,0)</f>
        <v>65</v>
      </c>
      <c r="HK22" s="44">
        <f>IF(F22=16,63,0)</f>
        <v>0</v>
      </c>
      <c r="HL22" s="44">
        <f>IF(F22=17,60,0)</f>
        <v>0</v>
      </c>
      <c r="HM22" s="44">
        <f>IF(F22=18,58,0)</f>
        <v>0</v>
      </c>
      <c r="HN22" s="44">
        <f>IF(F22=19,55,0)</f>
        <v>0</v>
      </c>
      <c r="HO22" s="44">
        <f>IF(F22=20,53,0)</f>
        <v>0</v>
      </c>
      <c r="HP22" s="44">
        <f>IF(F22&gt;20,0,0)</f>
        <v>0</v>
      </c>
      <c r="HQ22" s="44">
        <f>IF(F22="сх",0,0)</f>
        <v>0</v>
      </c>
      <c r="HR22" s="44">
        <f>SUM(GV22:HQ22)</f>
        <v>65</v>
      </c>
      <c r="HS22" s="44">
        <f>IF(H22=1,100,0)</f>
        <v>0</v>
      </c>
      <c r="HT22" s="44">
        <f>IF(H22=2,98,0)</f>
        <v>0</v>
      </c>
      <c r="HU22" s="44">
        <f>IF(H22=3,95,0)</f>
        <v>0</v>
      </c>
      <c r="HV22" s="44">
        <f>IF(H22=4,93,0)</f>
        <v>0</v>
      </c>
      <c r="HW22" s="44">
        <f>IF(H22=5,90,0)</f>
        <v>0</v>
      </c>
      <c r="HX22" s="44">
        <f>IF(H22=6,88,0)</f>
        <v>0</v>
      </c>
      <c r="HY22" s="44">
        <f>IF(H22=7,85,0)</f>
        <v>0</v>
      </c>
      <c r="HZ22" s="44">
        <f>IF(H22=8,83,0)</f>
        <v>0</v>
      </c>
      <c r="IA22" s="44">
        <f>IF(H22=9,80,0)</f>
        <v>0</v>
      </c>
      <c r="IB22" s="44">
        <f>IF(H22=10,78,0)</f>
        <v>0</v>
      </c>
      <c r="IC22" s="44">
        <f>IF(H22=11,75,0)</f>
        <v>75</v>
      </c>
      <c r="ID22" s="44">
        <f>IF(H22=12,73,0)</f>
        <v>0</v>
      </c>
      <c r="IE22" s="44">
        <f>IF(H22=13,70,0)</f>
        <v>0</v>
      </c>
      <c r="IF22" s="44">
        <f>IF(H22=14,68,0)</f>
        <v>0</v>
      </c>
      <c r="IG22" s="44">
        <f>IF(H22=15,65,0)</f>
        <v>0</v>
      </c>
      <c r="IH22" s="44">
        <f>IF(H22=16,63,0)</f>
        <v>0</v>
      </c>
      <c r="II22" s="44">
        <f>IF(H22=17,60,0)</f>
        <v>0</v>
      </c>
      <c r="IJ22" s="44">
        <f>IF(H22=18,58,0)</f>
        <v>0</v>
      </c>
      <c r="IK22" s="44">
        <f>IF(H22=19,55,0)</f>
        <v>0</v>
      </c>
      <c r="IL22" s="44">
        <f>IF(H22=20,53,0)</f>
        <v>0</v>
      </c>
      <c r="IM22" s="44">
        <f>IF(H22&gt;20,0,0)</f>
        <v>0</v>
      </c>
      <c r="IN22" s="44">
        <f>IF(H22="сх",0,0)</f>
        <v>0</v>
      </c>
      <c r="IO22" s="44">
        <f>SUM(HS22:IN22)</f>
        <v>75</v>
      </c>
      <c r="IP22" s="42"/>
      <c r="IQ22" s="42"/>
      <c r="IR22" s="42"/>
      <c r="IS22" s="42"/>
      <c r="IT22" s="42"/>
      <c r="IU22" s="42"/>
      <c r="IV22" s="70"/>
      <c r="IW22" s="71"/>
    </row>
    <row r="23" spans="1:257" s="3" customFormat="1" ht="115.2" thickBot="1" x14ac:dyDescent="2">
      <c r="A23" s="59">
        <v>15</v>
      </c>
      <c r="B23" s="98">
        <v>111</v>
      </c>
      <c r="C23" s="73" t="s">
        <v>166</v>
      </c>
      <c r="D23" s="73" t="s">
        <v>167</v>
      </c>
      <c r="E23" s="60"/>
      <c r="F23" s="46">
        <v>13</v>
      </c>
      <c r="G23" s="39">
        <f>AJ23</f>
        <v>8</v>
      </c>
      <c r="H23" s="47">
        <v>14</v>
      </c>
      <c r="I23" s="39">
        <f>BG23</f>
        <v>7</v>
      </c>
      <c r="J23" s="45">
        <f>SUM(G23+I23)</f>
        <v>15</v>
      </c>
      <c r="K23" s="41">
        <f>G23+I23</f>
        <v>15</v>
      </c>
      <c r="L23" s="42"/>
      <c r="M23" s="43"/>
      <c r="N23" s="42">
        <f>IF(F23=1,25,0)</f>
        <v>0</v>
      </c>
      <c r="O23" s="42">
        <f>IF(F23=2,22,0)</f>
        <v>0</v>
      </c>
      <c r="P23" s="42">
        <f>IF(F23=3,20,0)</f>
        <v>0</v>
      </c>
      <c r="Q23" s="42">
        <f>IF(F23=4,18,0)</f>
        <v>0</v>
      </c>
      <c r="R23" s="42">
        <f>IF(F23=5,16,0)</f>
        <v>0</v>
      </c>
      <c r="S23" s="42">
        <f>IF(F23=6,15,0)</f>
        <v>0</v>
      </c>
      <c r="T23" s="42">
        <f>IF(F23=7,14,0)</f>
        <v>0</v>
      </c>
      <c r="U23" s="42">
        <f>IF(F23=8,13,0)</f>
        <v>0</v>
      </c>
      <c r="V23" s="42">
        <f>IF(F23=9,12,0)</f>
        <v>0</v>
      </c>
      <c r="W23" s="42">
        <f>IF(F23=10,11,0)</f>
        <v>0</v>
      </c>
      <c r="X23" s="42">
        <f>IF(F23=11,10,0)</f>
        <v>0</v>
      </c>
      <c r="Y23" s="42">
        <f>IF(F23=12,9,0)</f>
        <v>0</v>
      </c>
      <c r="Z23" s="42">
        <f>IF(F23=13,8,0)</f>
        <v>8</v>
      </c>
      <c r="AA23" s="42">
        <f>IF(F23=14,7,0)</f>
        <v>0</v>
      </c>
      <c r="AB23" s="42">
        <f>IF(F23=15,6,0)</f>
        <v>0</v>
      </c>
      <c r="AC23" s="42">
        <f>IF(F23=16,5,0)</f>
        <v>0</v>
      </c>
      <c r="AD23" s="42">
        <f>IF(F23=17,4,0)</f>
        <v>0</v>
      </c>
      <c r="AE23" s="42">
        <f>IF(F23=18,3,0)</f>
        <v>0</v>
      </c>
      <c r="AF23" s="42">
        <f>IF(F23=19,2,0)</f>
        <v>0</v>
      </c>
      <c r="AG23" s="42">
        <f>IF(F23=20,1,0)</f>
        <v>0</v>
      </c>
      <c r="AH23" s="42">
        <f>IF(F23&gt;20,0,0)</f>
        <v>0</v>
      </c>
      <c r="AI23" s="42">
        <f>IF(F23="сх",0,0)</f>
        <v>0</v>
      </c>
      <c r="AJ23" s="42">
        <f>SUM(N23:AH23)</f>
        <v>8</v>
      </c>
      <c r="AK23" s="42">
        <f>IF(H23=1,25,0)</f>
        <v>0</v>
      </c>
      <c r="AL23" s="42">
        <f>IF(H23=2,22,0)</f>
        <v>0</v>
      </c>
      <c r="AM23" s="42">
        <f>IF(H23=3,20,0)</f>
        <v>0</v>
      </c>
      <c r="AN23" s="42">
        <f>IF(H23=4,18,0)</f>
        <v>0</v>
      </c>
      <c r="AO23" s="42">
        <f>IF(H23=5,16,0)</f>
        <v>0</v>
      </c>
      <c r="AP23" s="42">
        <f>IF(H23=6,15,0)</f>
        <v>0</v>
      </c>
      <c r="AQ23" s="42">
        <f>IF(H23=7,14,0)</f>
        <v>0</v>
      </c>
      <c r="AR23" s="42">
        <f>IF(H23=8,13,0)</f>
        <v>0</v>
      </c>
      <c r="AS23" s="42">
        <f>IF(H23=9,12,0)</f>
        <v>0</v>
      </c>
      <c r="AT23" s="42">
        <f>IF(H23=10,11,0)</f>
        <v>0</v>
      </c>
      <c r="AU23" s="42">
        <f>IF(H23=11,10,0)</f>
        <v>0</v>
      </c>
      <c r="AV23" s="42">
        <f>IF(H23=12,9,0)</f>
        <v>0</v>
      </c>
      <c r="AW23" s="42">
        <f>IF(H23=13,8,0)</f>
        <v>0</v>
      </c>
      <c r="AX23" s="42">
        <f>IF(H23=14,7,0)</f>
        <v>7</v>
      </c>
      <c r="AY23" s="42">
        <f>IF(H23=15,6,0)</f>
        <v>0</v>
      </c>
      <c r="AZ23" s="42">
        <f>IF(H23=16,5,0)</f>
        <v>0</v>
      </c>
      <c r="BA23" s="42">
        <f>IF(H23=17,4,0)</f>
        <v>0</v>
      </c>
      <c r="BB23" s="42">
        <f>IF(H23=18,3,0)</f>
        <v>0</v>
      </c>
      <c r="BC23" s="42">
        <f>IF(H23=19,2,0)</f>
        <v>0</v>
      </c>
      <c r="BD23" s="42">
        <f>IF(H23=20,1,0)</f>
        <v>0</v>
      </c>
      <c r="BE23" s="42">
        <f>IF(H23&gt;20,0,0)</f>
        <v>0</v>
      </c>
      <c r="BF23" s="42">
        <f>IF(H23="сх",0,0)</f>
        <v>0</v>
      </c>
      <c r="BG23" s="42">
        <f>SUM(AK23:BE23)</f>
        <v>7</v>
      </c>
      <c r="BH23" s="42">
        <f>IF(F23=1,45,0)</f>
        <v>0</v>
      </c>
      <c r="BI23" s="42">
        <f>IF(F23=2,42,0)</f>
        <v>0</v>
      </c>
      <c r="BJ23" s="42">
        <f>IF(F23=3,40,0)</f>
        <v>0</v>
      </c>
      <c r="BK23" s="42">
        <f>IF(F23=4,38,0)</f>
        <v>0</v>
      </c>
      <c r="BL23" s="42">
        <f>IF(F23=5,36,0)</f>
        <v>0</v>
      </c>
      <c r="BM23" s="42">
        <f>IF(F23=6,35,0)</f>
        <v>0</v>
      </c>
      <c r="BN23" s="42">
        <f>IF(F23=7,34,0)</f>
        <v>0</v>
      </c>
      <c r="BO23" s="42">
        <f>IF(F23=8,33,0)</f>
        <v>0</v>
      </c>
      <c r="BP23" s="42">
        <f>IF(F23=9,32,0)</f>
        <v>0</v>
      </c>
      <c r="BQ23" s="42">
        <f>IF(F23=10,31,0)</f>
        <v>0</v>
      </c>
      <c r="BR23" s="42">
        <f>IF(F23=11,30,0)</f>
        <v>0</v>
      </c>
      <c r="BS23" s="42">
        <f>IF(F23=12,29,0)</f>
        <v>0</v>
      </c>
      <c r="BT23" s="42">
        <f>IF(F23=13,28,0)</f>
        <v>28</v>
      </c>
      <c r="BU23" s="42">
        <f>IF(F23=14,27,0)</f>
        <v>0</v>
      </c>
      <c r="BV23" s="42">
        <f>IF(F23=15,26,0)</f>
        <v>0</v>
      </c>
      <c r="BW23" s="42">
        <f>IF(F23=16,25,0)</f>
        <v>0</v>
      </c>
      <c r="BX23" s="42">
        <f>IF(F23=17,24,0)</f>
        <v>0</v>
      </c>
      <c r="BY23" s="42">
        <f>IF(F23=18,23,0)</f>
        <v>0</v>
      </c>
      <c r="BZ23" s="42">
        <f>IF(F23=19,22,0)</f>
        <v>0</v>
      </c>
      <c r="CA23" s="42">
        <f>IF(F23=20,21,0)</f>
        <v>0</v>
      </c>
      <c r="CB23" s="42">
        <f>IF(F23=21,20,0)</f>
        <v>0</v>
      </c>
      <c r="CC23" s="42">
        <f>IF(F23=22,19,0)</f>
        <v>0</v>
      </c>
      <c r="CD23" s="42">
        <f>IF(F23=23,18,0)</f>
        <v>0</v>
      </c>
      <c r="CE23" s="42">
        <f>IF(F23=24,17,0)</f>
        <v>0</v>
      </c>
      <c r="CF23" s="42">
        <f>IF(F23=25,16,0)</f>
        <v>0</v>
      </c>
      <c r="CG23" s="42">
        <f>IF(F23=26,15,0)</f>
        <v>0</v>
      </c>
      <c r="CH23" s="42">
        <f>IF(F23=27,14,0)</f>
        <v>0</v>
      </c>
      <c r="CI23" s="42">
        <f>IF(F23=28,13,0)</f>
        <v>0</v>
      </c>
      <c r="CJ23" s="42">
        <f>IF(F23=29,12,0)</f>
        <v>0</v>
      </c>
      <c r="CK23" s="42">
        <f>IF(F23=30,11,0)</f>
        <v>0</v>
      </c>
      <c r="CL23" s="42">
        <f>IF(F23=31,10,0)</f>
        <v>0</v>
      </c>
      <c r="CM23" s="42">
        <f>IF(F23=32,9,0)</f>
        <v>0</v>
      </c>
      <c r="CN23" s="42">
        <f>IF(F23=33,8,0)</f>
        <v>0</v>
      </c>
      <c r="CO23" s="42">
        <f>IF(F23=34,7,0)</f>
        <v>0</v>
      </c>
      <c r="CP23" s="42">
        <f>IF(F23=35,6,0)</f>
        <v>0</v>
      </c>
      <c r="CQ23" s="42">
        <f>IF(F23=36,5,0)</f>
        <v>0</v>
      </c>
      <c r="CR23" s="42">
        <f>IF(F23=37,4,0)</f>
        <v>0</v>
      </c>
      <c r="CS23" s="42">
        <f>IF(F23=38,3,0)</f>
        <v>0</v>
      </c>
      <c r="CT23" s="42">
        <f>IF(F23=39,2,0)</f>
        <v>0</v>
      </c>
      <c r="CU23" s="42">
        <f>IF(F23=40,1,0)</f>
        <v>0</v>
      </c>
      <c r="CV23" s="42">
        <f>IF(F23&gt;20,0,0)</f>
        <v>0</v>
      </c>
      <c r="CW23" s="42">
        <f>IF(F23="сх",0,0)</f>
        <v>0</v>
      </c>
      <c r="CX23" s="42">
        <f>SUM(BH23:CW23)</f>
        <v>28</v>
      </c>
      <c r="CY23" s="42">
        <f>IF(H23=1,45,0)</f>
        <v>0</v>
      </c>
      <c r="CZ23" s="42">
        <f>IF(H23=2,42,0)</f>
        <v>0</v>
      </c>
      <c r="DA23" s="42">
        <f>IF(H23=3,40,0)</f>
        <v>0</v>
      </c>
      <c r="DB23" s="42">
        <f>IF(H23=4,38,0)</f>
        <v>0</v>
      </c>
      <c r="DC23" s="42">
        <f>IF(H23=5,36,0)</f>
        <v>0</v>
      </c>
      <c r="DD23" s="42">
        <f>IF(H23=6,35,0)</f>
        <v>0</v>
      </c>
      <c r="DE23" s="42">
        <f>IF(H23=7,34,0)</f>
        <v>0</v>
      </c>
      <c r="DF23" s="42">
        <f>IF(H23=8,33,0)</f>
        <v>0</v>
      </c>
      <c r="DG23" s="42">
        <f>IF(H23=9,32,0)</f>
        <v>0</v>
      </c>
      <c r="DH23" s="42">
        <f>IF(H23=10,31,0)</f>
        <v>0</v>
      </c>
      <c r="DI23" s="42">
        <f>IF(H23=11,30,0)</f>
        <v>0</v>
      </c>
      <c r="DJ23" s="42">
        <f>IF(H23=12,29,0)</f>
        <v>0</v>
      </c>
      <c r="DK23" s="42">
        <f>IF(H23=13,28,0)</f>
        <v>0</v>
      </c>
      <c r="DL23" s="42">
        <f>IF(H23=14,27,0)</f>
        <v>27</v>
      </c>
      <c r="DM23" s="42">
        <f>IF(H23=15,26,0)</f>
        <v>0</v>
      </c>
      <c r="DN23" s="42">
        <f>IF(H23=16,25,0)</f>
        <v>0</v>
      </c>
      <c r="DO23" s="42">
        <f>IF(H23=17,24,0)</f>
        <v>0</v>
      </c>
      <c r="DP23" s="42">
        <f>IF(H23=18,23,0)</f>
        <v>0</v>
      </c>
      <c r="DQ23" s="42">
        <f>IF(H23=19,22,0)</f>
        <v>0</v>
      </c>
      <c r="DR23" s="42">
        <f>IF(H23=20,21,0)</f>
        <v>0</v>
      </c>
      <c r="DS23" s="42">
        <f>IF(H23=21,20,0)</f>
        <v>0</v>
      </c>
      <c r="DT23" s="42">
        <f>IF(H23=22,19,0)</f>
        <v>0</v>
      </c>
      <c r="DU23" s="42">
        <f>IF(H23=23,18,0)</f>
        <v>0</v>
      </c>
      <c r="DV23" s="42">
        <f>IF(H23=24,17,0)</f>
        <v>0</v>
      </c>
      <c r="DW23" s="42">
        <f>IF(H23=25,16,0)</f>
        <v>0</v>
      </c>
      <c r="DX23" s="42">
        <f>IF(H23=26,15,0)</f>
        <v>0</v>
      </c>
      <c r="DY23" s="42">
        <f>IF(H23=27,14,0)</f>
        <v>0</v>
      </c>
      <c r="DZ23" s="42">
        <f>IF(H23=28,13,0)</f>
        <v>0</v>
      </c>
      <c r="EA23" s="42">
        <f>IF(H23=29,12,0)</f>
        <v>0</v>
      </c>
      <c r="EB23" s="42">
        <f>IF(H23=30,11,0)</f>
        <v>0</v>
      </c>
      <c r="EC23" s="42">
        <f>IF(H23=31,10,0)</f>
        <v>0</v>
      </c>
      <c r="ED23" s="42">
        <f>IF(H23=32,9,0)</f>
        <v>0</v>
      </c>
      <c r="EE23" s="42">
        <f>IF(H23=33,8,0)</f>
        <v>0</v>
      </c>
      <c r="EF23" s="42">
        <f>IF(H23=34,7,0)</f>
        <v>0</v>
      </c>
      <c r="EG23" s="42">
        <f>IF(H23=35,6,0)</f>
        <v>0</v>
      </c>
      <c r="EH23" s="42">
        <f>IF(H23=36,5,0)</f>
        <v>0</v>
      </c>
      <c r="EI23" s="42">
        <f>IF(H23=37,4,0)</f>
        <v>0</v>
      </c>
      <c r="EJ23" s="42">
        <f>IF(H23=38,3,0)</f>
        <v>0</v>
      </c>
      <c r="EK23" s="42">
        <f>IF(H23=39,2,0)</f>
        <v>0</v>
      </c>
      <c r="EL23" s="42">
        <f>IF(H23=40,1,0)</f>
        <v>0</v>
      </c>
      <c r="EM23" s="42">
        <f>IF(H23&gt;20,0,0)</f>
        <v>0</v>
      </c>
      <c r="EN23" s="42">
        <f>IF(H23="сх",0,0)</f>
        <v>0</v>
      </c>
      <c r="EO23" s="42">
        <f>SUM(CY23:EN23)</f>
        <v>27</v>
      </c>
      <c r="EP23" s="42"/>
      <c r="EQ23" s="42">
        <f>IF(F23="сх","ноль",IF(F23&gt;0,F23,"Ноль"))</f>
        <v>13</v>
      </c>
      <c r="ER23" s="42">
        <f>IF(H23="сх","ноль",IF(H23&gt;0,H23,"Ноль"))</f>
        <v>14</v>
      </c>
      <c r="ES23" s="42"/>
      <c r="ET23" s="42">
        <f>MIN(EQ23,ER23)</f>
        <v>13</v>
      </c>
      <c r="EU23" s="42" t="e">
        <f>IF(J23=#REF!,IF(H23&lt;#REF!,#REF!,EY23),#REF!)</f>
        <v>#REF!</v>
      </c>
      <c r="EV23" s="42" t="e">
        <f>IF(J23=#REF!,IF(H23&lt;#REF!,0,1))</f>
        <v>#REF!</v>
      </c>
      <c r="EW23" s="42" t="e">
        <f>IF(AND(ET23&gt;=21,ET23&lt;&gt;0),ET23,IF(J23&lt;#REF!,"СТОП",EU23+EV23))</f>
        <v>#REF!</v>
      </c>
      <c r="EX23" s="42"/>
      <c r="EY23" s="42">
        <v>15</v>
      </c>
      <c r="EZ23" s="42">
        <v>16</v>
      </c>
      <c r="FA23" s="42"/>
      <c r="FB23" s="44">
        <f>IF(F23=1,25,0)</f>
        <v>0</v>
      </c>
      <c r="FC23" s="44">
        <f>IF(F23=2,22,0)</f>
        <v>0</v>
      </c>
      <c r="FD23" s="44">
        <f>IF(F23=3,20,0)</f>
        <v>0</v>
      </c>
      <c r="FE23" s="44">
        <f>IF(F23=4,18,0)</f>
        <v>0</v>
      </c>
      <c r="FF23" s="44">
        <f>IF(F23=5,16,0)</f>
        <v>0</v>
      </c>
      <c r="FG23" s="44">
        <f>IF(F23=6,15,0)</f>
        <v>0</v>
      </c>
      <c r="FH23" s="44">
        <f>IF(F23=7,14,0)</f>
        <v>0</v>
      </c>
      <c r="FI23" s="44">
        <f>IF(F23=8,13,0)</f>
        <v>0</v>
      </c>
      <c r="FJ23" s="44">
        <f>IF(F23=9,12,0)</f>
        <v>0</v>
      </c>
      <c r="FK23" s="44">
        <f>IF(F23=10,11,0)</f>
        <v>0</v>
      </c>
      <c r="FL23" s="44">
        <f>IF(F23=11,10,0)</f>
        <v>0</v>
      </c>
      <c r="FM23" s="44">
        <f>IF(F23=12,9,0)</f>
        <v>0</v>
      </c>
      <c r="FN23" s="44">
        <f>IF(F23=13,8,0)</f>
        <v>8</v>
      </c>
      <c r="FO23" s="44">
        <f>IF(F23=14,7,0)</f>
        <v>0</v>
      </c>
      <c r="FP23" s="44">
        <f>IF(F23=15,6,0)</f>
        <v>0</v>
      </c>
      <c r="FQ23" s="44">
        <f>IF(F23=16,5,0)</f>
        <v>0</v>
      </c>
      <c r="FR23" s="44">
        <f>IF(F23=17,4,0)</f>
        <v>0</v>
      </c>
      <c r="FS23" s="44">
        <f>IF(F23=18,3,0)</f>
        <v>0</v>
      </c>
      <c r="FT23" s="44">
        <f>IF(F23=19,2,0)</f>
        <v>0</v>
      </c>
      <c r="FU23" s="44">
        <f>IF(F23=20,1,0)</f>
        <v>0</v>
      </c>
      <c r="FV23" s="44">
        <f>IF(F23&gt;20,0,0)</f>
        <v>0</v>
      </c>
      <c r="FW23" s="44">
        <f>IF(F23="сх",0,0)</f>
        <v>0</v>
      </c>
      <c r="FX23" s="44">
        <f>SUM(FB23:FW23)</f>
        <v>8</v>
      </c>
      <c r="FY23" s="44">
        <f>IF(H23=1,25,0)</f>
        <v>0</v>
      </c>
      <c r="FZ23" s="44">
        <f>IF(H23=2,22,0)</f>
        <v>0</v>
      </c>
      <c r="GA23" s="44">
        <f>IF(H23=3,20,0)</f>
        <v>0</v>
      </c>
      <c r="GB23" s="44">
        <f>IF(H23=4,18,0)</f>
        <v>0</v>
      </c>
      <c r="GC23" s="44">
        <f>IF(H23=5,16,0)</f>
        <v>0</v>
      </c>
      <c r="GD23" s="44">
        <f>IF(H23=6,15,0)</f>
        <v>0</v>
      </c>
      <c r="GE23" s="44">
        <f>IF(H23=7,14,0)</f>
        <v>0</v>
      </c>
      <c r="GF23" s="44">
        <f>IF(H23=8,13,0)</f>
        <v>0</v>
      </c>
      <c r="GG23" s="44">
        <f>IF(H23=9,12,0)</f>
        <v>0</v>
      </c>
      <c r="GH23" s="44">
        <f>IF(H23=10,11,0)</f>
        <v>0</v>
      </c>
      <c r="GI23" s="44">
        <f>IF(H23=11,10,0)</f>
        <v>0</v>
      </c>
      <c r="GJ23" s="44">
        <f>IF(H23=12,9,0)</f>
        <v>0</v>
      </c>
      <c r="GK23" s="44">
        <f>IF(H23=13,8,0)</f>
        <v>0</v>
      </c>
      <c r="GL23" s="44">
        <f>IF(H23=14,7,0)</f>
        <v>7</v>
      </c>
      <c r="GM23" s="44">
        <f>IF(H23=15,6,0)</f>
        <v>0</v>
      </c>
      <c r="GN23" s="44">
        <f>IF(H23=16,5,0)</f>
        <v>0</v>
      </c>
      <c r="GO23" s="44">
        <f>IF(H23=17,4,0)</f>
        <v>0</v>
      </c>
      <c r="GP23" s="44">
        <f>IF(H23=18,3,0)</f>
        <v>0</v>
      </c>
      <c r="GQ23" s="44">
        <f>IF(H23=19,2,0)</f>
        <v>0</v>
      </c>
      <c r="GR23" s="44">
        <f>IF(H23=20,1,0)</f>
        <v>0</v>
      </c>
      <c r="GS23" s="44">
        <f>IF(H23&gt;20,0,0)</f>
        <v>0</v>
      </c>
      <c r="GT23" s="44">
        <f>IF(H23="сх",0,0)</f>
        <v>0</v>
      </c>
      <c r="GU23" s="44">
        <f>SUM(FY23:GT23)</f>
        <v>7</v>
      </c>
      <c r="GV23" s="44">
        <f>IF(F23=1,100,0)</f>
        <v>0</v>
      </c>
      <c r="GW23" s="44">
        <f>IF(F23=2,98,0)</f>
        <v>0</v>
      </c>
      <c r="GX23" s="44">
        <f>IF(F23=3,95,0)</f>
        <v>0</v>
      </c>
      <c r="GY23" s="44">
        <f>IF(F23=4,93,0)</f>
        <v>0</v>
      </c>
      <c r="GZ23" s="44">
        <f>IF(F23=5,90,0)</f>
        <v>0</v>
      </c>
      <c r="HA23" s="44">
        <f>IF(F23=6,88,0)</f>
        <v>0</v>
      </c>
      <c r="HB23" s="44">
        <f>IF(F23=7,85,0)</f>
        <v>0</v>
      </c>
      <c r="HC23" s="44">
        <f>IF(F23=8,83,0)</f>
        <v>0</v>
      </c>
      <c r="HD23" s="44">
        <f>IF(F23=9,80,0)</f>
        <v>0</v>
      </c>
      <c r="HE23" s="44">
        <f>IF(F23=10,78,0)</f>
        <v>0</v>
      </c>
      <c r="HF23" s="44">
        <f>IF(F23=11,75,0)</f>
        <v>0</v>
      </c>
      <c r="HG23" s="44">
        <f>IF(F23=12,73,0)</f>
        <v>0</v>
      </c>
      <c r="HH23" s="44">
        <f>IF(F23=13,70,0)</f>
        <v>70</v>
      </c>
      <c r="HI23" s="44">
        <f>IF(F23=14,68,0)</f>
        <v>0</v>
      </c>
      <c r="HJ23" s="44">
        <f>IF(F23=15,65,0)</f>
        <v>0</v>
      </c>
      <c r="HK23" s="44">
        <f>IF(F23=16,63,0)</f>
        <v>0</v>
      </c>
      <c r="HL23" s="44">
        <f>IF(F23=17,60,0)</f>
        <v>0</v>
      </c>
      <c r="HM23" s="44">
        <f>IF(F23=18,58,0)</f>
        <v>0</v>
      </c>
      <c r="HN23" s="44">
        <f>IF(F23=19,55,0)</f>
        <v>0</v>
      </c>
      <c r="HO23" s="44">
        <f>IF(F23=20,53,0)</f>
        <v>0</v>
      </c>
      <c r="HP23" s="44">
        <f>IF(F23&gt;20,0,0)</f>
        <v>0</v>
      </c>
      <c r="HQ23" s="44">
        <f>IF(F23="сх",0,0)</f>
        <v>0</v>
      </c>
      <c r="HR23" s="44">
        <f>SUM(GV23:HQ23)</f>
        <v>70</v>
      </c>
      <c r="HS23" s="44">
        <f>IF(H23=1,100,0)</f>
        <v>0</v>
      </c>
      <c r="HT23" s="44">
        <f>IF(H23=2,98,0)</f>
        <v>0</v>
      </c>
      <c r="HU23" s="44">
        <f>IF(H23=3,95,0)</f>
        <v>0</v>
      </c>
      <c r="HV23" s="44">
        <f>IF(H23=4,93,0)</f>
        <v>0</v>
      </c>
      <c r="HW23" s="44">
        <f>IF(H23=5,90,0)</f>
        <v>0</v>
      </c>
      <c r="HX23" s="44">
        <f>IF(H23=6,88,0)</f>
        <v>0</v>
      </c>
      <c r="HY23" s="44">
        <f>IF(H23=7,85,0)</f>
        <v>0</v>
      </c>
      <c r="HZ23" s="44">
        <f>IF(H23=8,83,0)</f>
        <v>0</v>
      </c>
      <c r="IA23" s="44">
        <f>IF(H23=9,80,0)</f>
        <v>0</v>
      </c>
      <c r="IB23" s="44">
        <f>IF(H23=10,78,0)</f>
        <v>0</v>
      </c>
      <c r="IC23" s="44">
        <f>IF(H23=11,75,0)</f>
        <v>0</v>
      </c>
      <c r="ID23" s="44">
        <f>IF(H23=12,73,0)</f>
        <v>0</v>
      </c>
      <c r="IE23" s="44">
        <f>IF(H23=13,70,0)</f>
        <v>0</v>
      </c>
      <c r="IF23" s="44">
        <f>IF(H23=14,68,0)</f>
        <v>68</v>
      </c>
      <c r="IG23" s="44">
        <f>IF(H23=15,65,0)</f>
        <v>0</v>
      </c>
      <c r="IH23" s="44">
        <f>IF(H23=16,63,0)</f>
        <v>0</v>
      </c>
      <c r="II23" s="44">
        <f>IF(H23=17,60,0)</f>
        <v>0</v>
      </c>
      <c r="IJ23" s="44">
        <f>IF(H23=18,58,0)</f>
        <v>0</v>
      </c>
      <c r="IK23" s="44">
        <f>IF(H23=19,55,0)</f>
        <v>0</v>
      </c>
      <c r="IL23" s="44">
        <f>IF(H23=20,53,0)</f>
        <v>0</v>
      </c>
      <c r="IM23" s="44">
        <f>IF(H23&gt;20,0,0)</f>
        <v>0</v>
      </c>
      <c r="IN23" s="44">
        <f>IF(H23="сх",0,0)</f>
        <v>0</v>
      </c>
      <c r="IO23" s="44">
        <f>SUM(HS23:IN23)</f>
        <v>68</v>
      </c>
      <c r="IP23" s="42"/>
      <c r="IQ23" s="42"/>
      <c r="IR23" s="42"/>
      <c r="IS23" s="42"/>
      <c r="IT23" s="42"/>
      <c r="IU23" s="42"/>
      <c r="IV23" s="70"/>
      <c r="IW23" s="71"/>
    </row>
    <row r="24" spans="1:257" s="3" customFormat="1" ht="115.2" thickBot="1" x14ac:dyDescent="0.3">
      <c r="A24" s="59">
        <v>16</v>
      </c>
      <c r="B24" s="97">
        <v>161</v>
      </c>
      <c r="C24" s="84" t="s">
        <v>168</v>
      </c>
      <c r="D24" s="85" t="s">
        <v>169</v>
      </c>
      <c r="E24" s="60"/>
      <c r="F24" s="46">
        <v>16</v>
      </c>
      <c r="G24" s="39">
        <f>AJ24</f>
        <v>5</v>
      </c>
      <c r="H24" s="47">
        <v>15</v>
      </c>
      <c r="I24" s="39">
        <f>BG24</f>
        <v>6</v>
      </c>
      <c r="J24" s="45">
        <f>SUM(G24+I24)</f>
        <v>11</v>
      </c>
      <c r="K24" s="41">
        <f>G24+I24</f>
        <v>11</v>
      </c>
      <c r="L24" s="42"/>
      <c r="M24" s="43"/>
      <c r="N24" s="42">
        <f>IF(F24=1,25,0)</f>
        <v>0</v>
      </c>
      <c r="O24" s="42">
        <f>IF(F24=2,22,0)</f>
        <v>0</v>
      </c>
      <c r="P24" s="42">
        <f>IF(F24=3,20,0)</f>
        <v>0</v>
      </c>
      <c r="Q24" s="42">
        <f>IF(F24=4,18,0)</f>
        <v>0</v>
      </c>
      <c r="R24" s="42">
        <f>IF(F24=5,16,0)</f>
        <v>0</v>
      </c>
      <c r="S24" s="42">
        <f>IF(F24=6,15,0)</f>
        <v>0</v>
      </c>
      <c r="T24" s="42">
        <f>IF(F24=7,14,0)</f>
        <v>0</v>
      </c>
      <c r="U24" s="42">
        <f>IF(F24=8,13,0)</f>
        <v>0</v>
      </c>
      <c r="V24" s="42">
        <f>IF(F24=9,12,0)</f>
        <v>0</v>
      </c>
      <c r="W24" s="42">
        <f>IF(F24=10,11,0)</f>
        <v>0</v>
      </c>
      <c r="X24" s="42">
        <f>IF(F24=11,10,0)</f>
        <v>0</v>
      </c>
      <c r="Y24" s="42">
        <f>IF(F24=12,9,0)</f>
        <v>0</v>
      </c>
      <c r="Z24" s="42">
        <f>IF(F24=13,8,0)</f>
        <v>0</v>
      </c>
      <c r="AA24" s="42">
        <f>IF(F24=14,7,0)</f>
        <v>0</v>
      </c>
      <c r="AB24" s="42">
        <f>IF(F24=15,6,0)</f>
        <v>0</v>
      </c>
      <c r="AC24" s="42">
        <f>IF(F24=16,5,0)</f>
        <v>5</v>
      </c>
      <c r="AD24" s="42">
        <f>IF(F24=17,4,0)</f>
        <v>0</v>
      </c>
      <c r="AE24" s="42">
        <f>IF(F24=18,3,0)</f>
        <v>0</v>
      </c>
      <c r="AF24" s="42">
        <f>IF(F24=19,2,0)</f>
        <v>0</v>
      </c>
      <c r="AG24" s="42">
        <f>IF(F24=20,1,0)</f>
        <v>0</v>
      </c>
      <c r="AH24" s="42">
        <f>IF(F24&gt;20,0,0)</f>
        <v>0</v>
      </c>
      <c r="AI24" s="42">
        <f>IF(F24="сх",0,0)</f>
        <v>0</v>
      </c>
      <c r="AJ24" s="42">
        <f>SUM(N24:AH24)</f>
        <v>5</v>
      </c>
      <c r="AK24" s="42">
        <f>IF(H24=1,25,0)</f>
        <v>0</v>
      </c>
      <c r="AL24" s="42">
        <f>IF(H24=2,22,0)</f>
        <v>0</v>
      </c>
      <c r="AM24" s="42">
        <f>IF(H24=3,20,0)</f>
        <v>0</v>
      </c>
      <c r="AN24" s="42">
        <f>IF(H24=4,18,0)</f>
        <v>0</v>
      </c>
      <c r="AO24" s="42">
        <f>IF(H24=5,16,0)</f>
        <v>0</v>
      </c>
      <c r="AP24" s="42">
        <f>IF(H24=6,15,0)</f>
        <v>0</v>
      </c>
      <c r="AQ24" s="42">
        <f>IF(H24=7,14,0)</f>
        <v>0</v>
      </c>
      <c r="AR24" s="42">
        <f>IF(H24=8,13,0)</f>
        <v>0</v>
      </c>
      <c r="AS24" s="42">
        <f>IF(H24=9,12,0)</f>
        <v>0</v>
      </c>
      <c r="AT24" s="42">
        <f>IF(H24=10,11,0)</f>
        <v>0</v>
      </c>
      <c r="AU24" s="42">
        <f>IF(H24=11,10,0)</f>
        <v>0</v>
      </c>
      <c r="AV24" s="42">
        <f>IF(H24=12,9,0)</f>
        <v>0</v>
      </c>
      <c r="AW24" s="42">
        <f>IF(H24=13,8,0)</f>
        <v>0</v>
      </c>
      <c r="AX24" s="42">
        <f>IF(H24=14,7,0)</f>
        <v>0</v>
      </c>
      <c r="AY24" s="42">
        <f>IF(H24=15,6,0)</f>
        <v>6</v>
      </c>
      <c r="AZ24" s="42">
        <f>IF(H24=16,5,0)</f>
        <v>0</v>
      </c>
      <c r="BA24" s="42">
        <f>IF(H24=17,4,0)</f>
        <v>0</v>
      </c>
      <c r="BB24" s="42">
        <f>IF(H24=18,3,0)</f>
        <v>0</v>
      </c>
      <c r="BC24" s="42">
        <f>IF(H24=19,2,0)</f>
        <v>0</v>
      </c>
      <c r="BD24" s="42">
        <f>IF(H24=20,1,0)</f>
        <v>0</v>
      </c>
      <c r="BE24" s="42">
        <f>IF(H24&gt;20,0,0)</f>
        <v>0</v>
      </c>
      <c r="BF24" s="42">
        <f>IF(H24="сх",0,0)</f>
        <v>0</v>
      </c>
      <c r="BG24" s="42">
        <f>SUM(AK24:BE24)</f>
        <v>6</v>
      </c>
      <c r="BH24" s="42">
        <f>IF(F24=1,45,0)</f>
        <v>0</v>
      </c>
      <c r="BI24" s="42">
        <f>IF(F24=2,42,0)</f>
        <v>0</v>
      </c>
      <c r="BJ24" s="42">
        <f>IF(F24=3,40,0)</f>
        <v>0</v>
      </c>
      <c r="BK24" s="42">
        <f>IF(F24=4,38,0)</f>
        <v>0</v>
      </c>
      <c r="BL24" s="42">
        <f>IF(F24=5,36,0)</f>
        <v>0</v>
      </c>
      <c r="BM24" s="42">
        <f>IF(F24=6,35,0)</f>
        <v>0</v>
      </c>
      <c r="BN24" s="42">
        <f>IF(F24=7,34,0)</f>
        <v>0</v>
      </c>
      <c r="BO24" s="42">
        <f>IF(F24=8,33,0)</f>
        <v>0</v>
      </c>
      <c r="BP24" s="42">
        <f>IF(F24=9,32,0)</f>
        <v>0</v>
      </c>
      <c r="BQ24" s="42">
        <f>IF(F24=10,31,0)</f>
        <v>0</v>
      </c>
      <c r="BR24" s="42">
        <f>IF(F24=11,30,0)</f>
        <v>0</v>
      </c>
      <c r="BS24" s="42">
        <f>IF(F24=12,29,0)</f>
        <v>0</v>
      </c>
      <c r="BT24" s="42">
        <f>IF(F24=13,28,0)</f>
        <v>0</v>
      </c>
      <c r="BU24" s="42">
        <f>IF(F24=14,27,0)</f>
        <v>0</v>
      </c>
      <c r="BV24" s="42">
        <f>IF(F24=15,26,0)</f>
        <v>0</v>
      </c>
      <c r="BW24" s="42">
        <f>IF(F24=16,25,0)</f>
        <v>25</v>
      </c>
      <c r="BX24" s="42">
        <f>IF(F24=17,24,0)</f>
        <v>0</v>
      </c>
      <c r="BY24" s="42">
        <f>IF(F24=18,23,0)</f>
        <v>0</v>
      </c>
      <c r="BZ24" s="42">
        <f>IF(F24=19,22,0)</f>
        <v>0</v>
      </c>
      <c r="CA24" s="42">
        <f>IF(F24=20,21,0)</f>
        <v>0</v>
      </c>
      <c r="CB24" s="42">
        <f>IF(F24=21,20,0)</f>
        <v>0</v>
      </c>
      <c r="CC24" s="42">
        <f>IF(F24=22,19,0)</f>
        <v>0</v>
      </c>
      <c r="CD24" s="42">
        <f>IF(F24=23,18,0)</f>
        <v>0</v>
      </c>
      <c r="CE24" s="42">
        <f>IF(F24=24,17,0)</f>
        <v>0</v>
      </c>
      <c r="CF24" s="42">
        <f>IF(F24=25,16,0)</f>
        <v>0</v>
      </c>
      <c r="CG24" s="42">
        <f>IF(F24=26,15,0)</f>
        <v>0</v>
      </c>
      <c r="CH24" s="42">
        <f>IF(F24=27,14,0)</f>
        <v>0</v>
      </c>
      <c r="CI24" s="42">
        <f>IF(F24=28,13,0)</f>
        <v>0</v>
      </c>
      <c r="CJ24" s="42">
        <f>IF(F24=29,12,0)</f>
        <v>0</v>
      </c>
      <c r="CK24" s="42">
        <f>IF(F24=30,11,0)</f>
        <v>0</v>
      </c>
      <c r="CL24" s="42">
        <f>IF(F24=31,10,0)</f>
        <v>0</v>
      </c>
      <c r="CM24" s="42">
        <f>IF(F24=32,9,0)</f>
        <v>0</v>
      </c>
      <c r="CN24" s="42">
        <f>IF(F24=33,8,0)</f>
        <v>0</v>
      </c>
      <c r="CO24" s="42">
        <f>IF(F24=34,7,0)</f>
        <v>0</v>
      </c>
      <c r="CP24" s="42">
        <f>IF(F24=35,6,0)</f>
        <v>0</v>
      </c>
      <c r="CQ24" s="42">
        <f>IF(F24=36,5,0)</f>
        <v>0</v>
      </c>
      <c r="CR24" s="42">
        <f>IF(F24=37,4,0)</f>
        <v>0</v>
      </c>
      <c r="CS24" s="42">
        <f>IF(F24=38,3,0)</f>
        <v>0</v>
      </c>
      <c r="CT24" s="42">
        <f>IF(F24=39,2,0)</f>
        <v>0</v>
      </c>
      <c r="CU24" s="42">
        <f>IF(F24=40,1,0)</f>
        <v>0</v>
      </c>
      <c r="CV24" s="42">
        <f>IF(F24&gt;20,0,0)</f>
        <v>0</v>
      </c>
      <c r="CW24" s="42">
        <f>IF(F24="сх",0,0)</f>
        <v>0</v>
      </c>
      <c r="CX24" s="42">
        <f>SUM(BH24:CW24)</f>
        <v>25</v>
      </c>
      <c r="CY24" s="42">
        <f>IF(H24=1,45,0)</f>
        <v>0</v>
      </c>
      <c r="CZ24" s="42">
        <f>IF(H24=2,42,0)</f>
        <v>0</v>
      </c>
      <c r="DA24" s="42">
        <f>IF(H24=3,40,0)</f>
        <v>0</v>
      </c>
      <c r="DB24" s="42">
        <f>IF(H24=4,38,0)</f>
        <v>0</v>
      </c>
      <c r="DC24" s="42">
        <f>IF(H24=5,36,0)</f>
        <v>0</v>
      </c>
      <c r="DD24" s="42">
        <f>IF(H24=6,35,0)</f>
        <v>0</v>
      </c>
      <c r="DE24" s="42">
        <f>IF(H24=7,34,0)</f>
        <v>0</v>
      </c>
      <c r="DF24" s="42">
        <f>IF(H24=8,33,0)</f>
        <v>0</v>
      </c>
      <c r="DG24" s="42">
        <f>IF(H24=9,32,0)</f>
        <v>0</v>
      </c>
      <c r="DH24" s="42">
        <f>IF(H24=10,31,0)</f>
        <v>0</v>
      </c>
      <c r="DI24" s="42">
        <f>IF(H24=11,30,0)</f>
        <v>0</v>
      </c>
      <c r="DJ24" s="42">
        <f>IF(H24=12,29,0)</f>
        <v>0</v>
      </c>
      <c r="DK24" s="42">
        <f>IF(H24=13,28,0)</f>
        <v>0</v>
      </c>
      <c r="DL24" s="42">
        <f>IF(H24=14,27,0)</f>
        <v>0</v>
      </c>
      <c r="DM24" s="42">
        <f>IF(H24=15,26,0)</f>
        <v>26</v>
      </c>
      <c r="DN24" s="42">
        <f>IF(H24=16,25,0)</f>
        <v>0</v>
      </c>
      <c r="DO24" s="42">
        <f>IF(H24=17,24,0)</f>
        <v>0</v>
      </c>
      <c r="DP24" s="42">
        <f>IF(H24=18,23,0)</f>
        <v>0</v>
      </c>
      <c r="DQ24" s="42">
        <f>IF(H24=19,22,0)</f>
        <v>0</v>
      </c>
      <c r="DR24" s="42">
        <f>IF(H24=20,21,0)</f>
        <v>0</v>
      </c>
      <c r="DS24" s="42">
        <f>IF(H24=21,20,0)</f>
        <v>0</v>
      </c>
      <c r="DT24" s="42">
        <f>IF(H24=22,19,0)</f>
        <v>0</v>
      </c>
      <c r="DU24" s="42">
        <f>IF(H24=23,18,0)</f>
        <v>0</v>
      </c>
      <c r="DV24" s="42">
        <f>IF(H24=24,17,0)</f>
        <v>0</v>
      </c>
      <c r="DW24" s="42">
        <f>IF(H24=25,16,0)</f>
        <v>0</v>
      </c>
      <c r="DX24" s="42">
        <f>IF(H24=26,15,0)</f>
        <v>0</v>
      </c>
      <c r="DY24" s="42">
        <f>IF(H24=27,14,0)</f>
        <v>0</v>
      </c>
      <c r="DZ24" s="42">
        <f>IF(H24=28,13,0)</f>
        <v>0</v>
      </c>
      <c r="EA24" s="42">
        <f>IF(H24=29,12,0)</f>
        <v>0</v>
      </c>
      <c r="EB24" s="42">
        <f>IF(H24=30,11,0)</f>
        <v>0</v>
      </c>
      <c r="EC24" s="42">
        <f>IF(H24=31,10,0)</f>
        <v>0</v>
      </c>
      <c r="ED24" s="42">
        <f>IF(H24=32,9,0)</f>
        <v>0</v>
      </c>
      <c r="EE24" s="42">
        <f>IF(H24=33,8,0)</f>
        <v>0</v>
      </c>
      <c r="EF24" s="42">
        <f>IF(H24=34,7,0)</f>
        <v>0</v>
      </c>
      <c r="EG24" s="42">
        <f>IF(H24=35,6,0)</f>
        <v>0</v>
      </c>
      <c r="EH24" s="42">
        <f>IF(H24=36,5,0)</f>
        <v>0</v>
      </c>
      <c r="EI24" s="42">
        <f>IF(H24=37,4,0)</f>
        <v>0</v>
      </c>
      <c r="EJ24" s="42">
        <f>IF(H24=38,3,0)</f>
        <v>0</v>
      </c>
      <c r="EK24" s="42">
        <f>IF(H24=39,2,0)</f>
        <v>0</v>
      </c>
      <c r="EL24" s="42">
        <f>IF(H24=40,1,0)</f>
        <v>0</v>
      </c>
      <c r="EM24" s="42">
        <f>IF(H24&gt;20,0,0)</f>
        <v>0</v>
      </c>
      <c r="EN24" s="42">
        <f>IF(H24="сх",0,0)</f>
        <v>0</v>
      </c>
      <c r="EO24" s="42">
        <f>SUM(CY24:EN24)</f>
        <v>26</v>
      </c>
      <c r="EP24" s="42"/>
      <c r="EQ24" s="42">
        <f>IF(F24="сх","ноль",IF(F24&gt;0,F24,"Ноль"))</f>
        <v>16</v>
      </c>
      <c r="ER24" s="42">
        <f>IF(H24="сх","ноль",IF(H24&gt;0,H24,"Ноль"))</f>
        <v>15</v>
      </c>
      <c r="ES24" s="42"/>
      <c r="ET24" s="42">
        <f>MIN(EQ24,ER24)</f>
        <v>15</v>
      </c>
      <c r="EU24" s="42" t="e">
        <f>IF(J24=#REF!,IF(H24&lt;#REF!,#REF!,EY24),#REF!)</f>
        <v>#REF!</v>
      </c>
      <c r="EV24" s="42" t="e">
        <f>IF(J24=#REF!,IF(H24&lt;#REF!,0,1))</f>
        <v>#REF!</v>
      </c>
      <c r="EW24" s="42" t="e">
        <f>IF(AND(ET24&gt;=21,ET24&lt;&gt;0),ET24,IF(J24&lt;#REF!,"СТОП",EU24+EV24))</f>
        <v>#REF!</v>
      </c>
      <c r="EX24" s="42"/>
      <c r="EY24" s="42">
        <v>15</v>
      </c>
      <c r="EZ24" s="42">
        <v>16</v>
      </c>
      <c r="FA24" s="42"/>
      <c r="FB24" s="44">
        <f>IF(F24=1,25,0)</f>
        <v>0</v>
      </c>
      <c r="FC24" s="44">
        <f>IF(F24=2,22,0)</f>
        <v>0</v>
      </c>
      <c r="FD24" s="44">
        <f>IF(F24=3,20,0)</f>
        <v>0</v>
      </c>
      <c r="FE24" s="44">
        <f>IF(F24=4,18,0)</f>
        <v>0</v>
      </c>
      <c r="FF24" s="44">
        <f>IF(F24=5,16,0)</f>
        <v>0</v>
      </c>
      <c r="FG24" s="44">
        <f>IF(F24=6,15,0)</f>
        <v>0</v>
      </c>
      <c r="FH24" s="44">
        <f>IF(F24=7,14,0)</f>
        <v>0</v>
      </c>
      <c r="FI24" s="44">
        <f>IF(F24=8,13,0)</f>
        <v>0</v>
      </c>
      <c r="FJ24" s="44">
        <f>IF(F24=9,12,0)</f>
        <v>0</v>
      </c>
      <c r="FK24" s="44">
        <f>IF(F24=10,11,0)</f>
        <v>0</v>
      </c>
      <c r="FL24" s="44">
        <f>IF(F24=11,10,0)</f>
        <v>0</v>
      </c>
      <c r="FM24" s="44">
        <f>IF(F24=12,9,0)</f>
        <v>0</v>
      </c>
      <c r="FN24" s="44">
        <f>IF(F24=13,8,0)</f>
        <v>0</v>
      </c>
      <c r="FO24" s="44">
        <f>IF(F24=14,7,0)</f>
        <v>0</v>
      </c>
      <c r="FP24" s="44">
        <f>IF(F24=15,6,0)</f>
        <v>0</v>
      </c>
      <c r="FQ24" s="44">
        <f>IF(F24=16,5,0)</f>
        <v>5</v>
      </c>
      <c r="FR24" s="44">
        <f>IF(F24=17,4,0)</f>
        <v>0</v>
      </c>
      <c r="FS24" s="44">
        <f>IF(F24=18,3,0)</f>
        <v>0</v>
      </c>
      <c r="FT24" s="44">
        <f>IF(F24=19,2,0)</f>
        <v>0</v>
      </c>
      <c r="FU24" s="44">
        <f>IF(F24=20,1,0)</f>
        <v>0</v>
      </c>
      <c r="FV24" s="44">
        <f>IF(F24&gt;20,0,0)</f>
        <v>0</v>
      </c>
      <c r="FW24" s="44">
        <f>IF(F24="сх",0,0)</f>
        <v>0</v>
      </c>
      <c r="FX24" s="44">
        <f>SUM(FB24:FW24)</f>
        <v>5</v>
      </c>
      <c r="FY24" s="44">
        <f>IF(H24=1,25,0)</f>
        <v>0</v>
      </c>
      <c r="FZ24" s="44">
        <f>IF(H24=2,22,0)</f>
        <v>0</v>
      </c>
      <c r="GA24" s="44">
        <f>IF(H24=3,20,0)</f>
        <v>0</v>
      </c>
      <c r="GB24" s="44">
        <f>IF(H24=4,18,0)</f>
        <v>0</v>
      </c>
      <c r="GC24" s="44">
        <f>IF(H24=5,16,0)</f>
        <v>0</v>
      </c>
      <c r="GD24" s="44">
        <f>IF(H24=6,15,0)</f>
        <v>0</v>
      </c>
      <c r="GE24" s="44">
        <f>IF(H24=7,14,0)</f>
        <v>0</v>
      </c>
      <c r="GF24" s="44">
        <f>IF(H24=8,13,0)</f>
        <v>0</v>
      </c>
      <c r="GG24" s="44">
        <f>IF(H24=9,12,0)</f>
        <v>0</v>
      </c>
      <c r="GH24" s="44">
        <f>IF(H24=10,11,0)</f>
        <v>0</v>
      </c>
      <c r="GI24" s="44">
        <f>IF(H24=11,10,0)</f>
        <v>0</v>
      </c>
      <c r="GJ24" s="44">
        <f>IF(H24=12,9,0)</f>
        <v>0</v>
      </c>
      <c r="GK24" s="44">
        <f>IF(H24=13,8,0)</f>
        <v>0</v>
      </c>
      <c r="GL24" s="44">
        <f>IF(H24=14,7,0)</f>
        <v>0</v>
      </c>
      <c r="GM24" s="44">
        <f>IF(H24=15,6,0)</f>
        <v>6</v>
      </c>
      <c r="GN24" s="44">
        <f>IF(H24=16,5,0)</f>
        <v>0</v>
      </c>
      <c r="GO24" s="44">
        <f>IF(H24=17,4,0)</f>
        <v>0</v>
      </c>
      <c r="GP24" s="44">
        <f>IF(H24=18,3,0)</f>
        <v>0</v>
      </c>
      <c r="GQ24" s="44">
        <f>IF(H24=19,2,0)</f>
        <v>0</v>
      </c>
      <c r="GR24" s="44">
        <f>IF(H24=20,1,0)</f>
        <v>0</v>
      </c>
      <c r="GS24" s="44">
        <f>IF(H24&gt;20,0,0)</f>
        <v>0</v>
      </c>
      <c r="GT24" s="44">
        <f>IF(H24="сх",0,0)</f>
        <v>0</v>
      </c>
      <c r="GU24" s="44">
        <f>SUM(FY24:GT24)</f>
        <v>6</v>
      </c>
      <c r="GV24" s="44">
        <f>IF(F24=1,100,0)</f>
        <v>0</v>
      </c>
      <c r="GW24" s="44">
        <f>IF(F24=2,98,0)</f>
        <v>0</v>
      </c>
      <c r="GX24" s="44">
        <f>IF(F24=3,95,0)</f>
        <v>0</v>
      </c>
      <c r="GY24" s="44">
        <f>IF(F24=4,93,0)</f>
        <v>0</v>
      </c>
      <c r="GZ24" s="44">
        <f>IF(F24=5,90,0)</f>
        <v>0</v>
      </c>
      <c r="HA24" s="44">
        <f>IF(F24=6,88,0)</f>
        <v>0</v>
      </c>
      <c r="HB24" s="44">
        <f>IF(F24=7,85,0)</f>
        <v>0</v>
      </c>
      <c r="HC24" s="44">
        <f>IF(F24=8,83,0)</f>
        <v>0</v>
      </c>
      <c r="HD24" s="44">
        <f>IF(F24=9,80,0)</f>
        <v>0</v>
      </c>
      <c r="HE24" s="44">
        <f>IF(F24=10,78,0)</f>
        <v>0</v>
      </c>
      <c r="HF24" s="44">
        <f>IF(F24=11,75,0)</f>
        <v>0</v>
      </c>
      <c r="HG24" s="44">
        <f>IF(F24=12,73,0)</f>
        <v>0</v>
      </c>
      <c r="HH24" s="44">
        <f>IF(F24=13,70,0)</f>
        <v>0</v>
      </c>
      <c r="HI24" s="44">
        <f>IF(F24=14,68,0)</f>
        <v>0</v>
      </c>
      <c r="HJ24" s="44">
        <f>IF(F24=15,65,0)</f>
        <v>0</v>
      </c>
      <c r="HK24" s="44">
        <f>IF(F24=16,63,0)</f>
        <v>63</v>
      </c>
      <c r="HL24" s="44">
        <f>IF(F24=17,60,0)</f>
        <v>0</v>
      </c>
      <c r="HM24" s="44">
        <f>IF(F24=18,58,0)</f>
        <v>0</v>
      </c>
      <c r="HN24" s="44">
        <f>IF(F24=19,55,0)</f>
        <v>0</v>
      </c>
      <c r="HO24" s="44">
        <f>IF(F24=20,53,0)</f>
        <v>0</v>
      </c>
      <c r="HP24" s="44">
        <f>IF(F24&gt;20,0,0)</f>
        <v>0</v>
      </c>
      <c r="HQ24" s="44">
        <f>IF(F24="сх",0,0)</f>
        <v>0</v>
      </c>
      <c r="HR24" s="44">
        <f>SUM(GV24:HQ24)</f>
        <v>63</v>
      </c>
      <c r="HS24" s="44">
        <f>IF(H24=1,100,0)</f>
        <v>0</v>
      </c>
      <c r="HT24" s="44">
        <f>IF(H24=2,98,0)</f>
        <v>0</v>
      </c>
      <c r="HU24" s="44">
        <f>IF(H24=3,95,0)</f>
        <v>0</v>
      </c>
      <c r="HV24" s="44">
        <f>IF(H24=4,93,0)</f>
        <v>0</v>
      </c>
      <c r="HW24" s="44">
        <f>IF(H24=5,90,0)</f>
        <v>0</v>
      </c>
      <c r="HX24" s="44">
        <f>IF(H24=6,88,0)</f>
        <v>0</v>
      </c>
      <c r="HY24" s="44">
        <f>IF(H24=7,85,0)</f>
        <v>0</v>
      </c>
      <c r="HZ24" s="44">
        <f>IF(H24=8,83,0)</f>
        <v>0</v>
      </c>
      <c r="IA24" s="44">
        <f>IF(H24=9,80,0)</f>
        <v>0</v>
      </c>
      <c r="IB24" s="44">
        <f>IF(H24=10,78,0)</f>
        <v>0</v>
      </c>
      <c r="IC24" s="44">
        <f>IF(H24=11,75,0)</f>
        <v>0</v>
      </c>
      <c r="ID24" s="44">
        <f>IF(H24=12,73,0)</f>
        <v>0</v>
      </c>
      <c r="IE24" s="44">
        <f>IF(H24=13,70,0)</f>
        <v>0</v>
      </c>
      <c r="IF24" s="44">
        <f>IF(H24=14,68,0)</f>
        <v>0</v>
      </c>
      <c r="IG24" s="44">
        <f>IF(H24=15,65,0)</f>
        <v>65</v>
      </c>
      <c r="IH24" s="44">
        <f>IF(H24=16,63,0)</f>
        <v>0</v>
      </c>
      <c r="II24" s="44">
        <f>IF(H24=17,60,0)</f>
        <v>0</v>
      </c>
      <c r="IJ24" s="44">
        <f>IF(H24=18,58,0)</f>
        <v>0</v>
      </c>
      <c r="IK24" s="44">
        <f>IF(H24=19,55,0)</f>
        <v>0</v>
      </c>
      <c r="IL24" s="44">
        <f>IF(H24=20,53,0)</f>
        <v>0</v>
      </c>
      <c r="IM24" s="44">
        <f>IF(H24&gt;20,0,0)</f>
        <v>0</v>
      </c>
      <c r="IN24" s="44">
        <f>IF(H24="сх",0,0)</f>
        <v>0</v>
      </c>
      <c r="IO24" s="44">
        <f>SUM(HS24:IN24)</f>
        <v>65</v>
      </c>
      <c r="IP24" s="42"/>
      <c r="IQ24" s="42"/>
      <c r="IR24" s="42"/>
      <c r="IS24" s="42"/>
      <c r="IT24" s="42"/>
      <c r="IU24" s="42"/>
      <c r="IV24" s="70"/>
      <c r="IW24" s="71"/>
    </row>
    <row r="25" spans="1:257" s="3" customFormat="1" ht="115.2" thickBot="1" x14ac:dyDescent="2">
      <c r="A25" s="74">
        <v>17</v>
      </c>
      <c r="B25" s="98">
        <v>27</v>
      </c>
      <c r="C25" s="73" t="s">
        <v>160</v>
      </c>
      <c r="D25" s="73" t="s">
        <v>161</v>
      </c>
      <c r="E25" s="60"/>
      <c r="F25" s="46">
        <v>16</v>
      </c>
      <c r="G25" s="39">
        <f>AJ25</f>
        <v>5</v>
      </c>
      <c r="H25" s="47">
        <v>17</v>
      </c>
      <c r="I25" s="39">
        <f>BG25</f>
        <v>4</v>
      </c>
      <c r="J25" s="45">
        <f>SUM(G25+I25)</f>
        <v>9</v>
      </c>
      <c r="K25" s="41">
        <f>G25+I25</f>
        <v>9</v>
      </c>
      <c r="L25" s="42"/>
      <c r="M25" s="43"/>
      <c r="N25" s="42">
        <f>IF(F25=1,25,0)</f>
        <v>0</v>
      </c>
      <c r="O25" s="42">
        <f>IF(F25=2,22,0)</f>
        <v>0</v>
      </c>
      <c r="P25" s="42">
        <f>IF(F25=3,20,0)</f>
        <v>0</v>
      </c>
      <c r="Q25" s="42">
        <f>IF(F25=4,18,0)</f>
        <v>0</v>
      </c>
      <c r="R25" s="42">
        <f>IF(F25=5,16,0)</f>
        <v>0</v>
      </c>
      <c r="S25" s="42">
        <f>IF(F25=6,15,0)</f>
        <v>0</v>
      </c>
      <c r="T25" s="42">
        <f>IF(F25=7,14,0)</f>
        <v>0</v>
      </c>
      <c r="U25" s="42">
        <f>IF(F25=8,13,0)</f>
        <v>0</v>
      </c>
      <c r="V25" s="42">
        <f>IF(F25=9,12,0)</f>
        <v>0</v>
      </c>
      <c r="W25" s="42">
        <f>IF(F25=10,11,0)</f>
        <v>0</v>
      </c>
      <c r="X25" s="42">
        <f>IF(F25=11,10,0)</f>
        <v>0</v>
      </c>
      <c r="Y25" s="42">
        <f>IF(F25=12,9,0)</f>
        <v>0</v>
      </c>
      <c r="Z25" s="42">
        <f>IF(F25=13,8,0)</f>
        <v>0</v>
      </c>
      <c r="AA25" s="42">
        <f>IF(F25=14,7,0)</f>
        <v>0</v>
      </c>
      <c r="AB25" s="42">
        <f>IF(F25=15,6,0)</f>
        <v>0</v>
      </c>
      <c r="AC25" s="42">
        <f>IF(F25=16,5,0)</f>
        <v>5</v>
      </c>
      <c r="AD25" s="42">
        <f>IF(F25=17,4,0)</f>
        <v>0</v>
      </c>
      <c r="AE25" s="42">
        <f>IF(F25=18,3,0)</f>
        <v>0</v>
      </c>
      <c r="AF25" s="42">
        <f>IF(F25=19,2,0)</f>
        <v>0</v>
      </c>
      <c r="AG25" s="42">
        <f>IF(F25=20,1,0)</f>
        <v>0</v>
      </c>
      <c r="AH25" s="42">
        <f>IF(F25&gt;20,0,0)</f>
        <v>0</v>
      </c>
      <c r="AI25" s="42">
        <f>IF(F25="сх",0,0)</f>
        <v>0</v>
      </c>
      <c r="AJ25" s="42">
        <f>SUM(N25:AH25)</f>
        <v>5</v>
      </c>
      <c r="AK25" s="42">
        <f>IF(H25=1,25,0)</f>
        <v>0</v>
      </c>
      <c r="AL25" s="42">
        <f>IF(H25=2,22,0)</f>
        <v>0</v>
      </c>
      <c r="AM25" s="42">
        <f>IF(H25=3,20,0)</f>
        <v>0</v>
      </c>
      <c r="AN25" s="42">
        <f>IF(H25=4,18,0)</f>
        <v>0</v>
      </c>
      <c r="AO25" s="42">
        <f>IF(H25=5,16,0)</f>
        <v>0</v>
      </c>
      <c r="AP25" s="42">
        <f>IF(H25=6,15,0)</f>
        <v>0</v>
      </c>
      <c r="AQ25" s="42">
        <f>IF(H25=7,14,0)</f>
        <v>0</v>
      </c>
      <c r="AR25" s="42">
        <f>IF(H25=8,13,0)</f>
        <v>0</v>
      </c>
      <c r="AS25" s="42">
        <f>IF(H25=9,12,0)</f>
        <v>0</v>
      </c>
      <c r="AT25" s="42">
        <f>IF(H25=10,11,0)</f>
        <v>0</v>
      </c>
      <c r="AU25" s="42">
        <f>IF(H25=11,10,0)</f>
        <v>0</v>
      </c>
      <c r="AV25" s="42">
        <f>IF(H25=12,9,0)</f>
        <v>0</v>
      </c>
      <c r="AW25" s="42">
        <f>IF(H25=13,8,0)</f>
        <v>0</v>
      </c>
      <c r="AX25" s="42">
        <f>IF(H25=14,7,0)</f>
        <v>0</v>
      </c>
      <c r="AY25" s="42">
        <f>IF(H25=15,6,0)</f>
        <v>0</v>
      </c>
      <c r="AZ25" s="42">
        <f>IF(H25=16,5,0)</f>
        <v>0</v>
      </c>
      <c r="BA25" s="42">
        <f>IF(H25=17,4,0)</f>
        <v>4</v>
      </c>
      <c r="BB25" s="42">
        <f>IF(H25=18,3,0)</f>
        <v>0</v>
      </c>
      <c r="BC25" s="42">
        <f>IF(H25=19,2,0)</f>
        <v>0</v>
      </c>
      <c r="BD25" s="42">
        <f>IF(H25=20,1,0)</f>
        <v>0</v>
      </c>
      <c r="BE25" s="42">
        <f>IF(H25&gt;20,0,0)</f>
        <v>0</v>
      </c>
      <c r="BF25" s="42">
        <f>IF(H25="сх",0,0)</f>
        <v>0</v>
      </c>
      <c r="BG25" s="42">
        <f>SUM(AK25:BE25)</f>
        <v>4</v>
      </c>
      <c r="BH25" s="42">
        <f>IF(F25=1,45,0)</f>
        <v>0</v>
      </c>
      <c r="BI25" s="42">
        <f>IF(F25=2,42,0)</f>
        <v>0</v>
      </c>
      <c r="BJ25" s="42">
        <f>IF(F25=3,40,0)</f>
        <v>0</v>
      </c>
      <c r="BK25" s="42">
        <f>IF(F25=4,38,0)</f>
        <v>0</v>
      </c>
      <c r="BL25" s="42">
        <f>IF(F25=5,36,0)</f>
        <v>0</v>
      </c>
      <c r="BM25" s="42">
        <f>IF(F25=6,35,0)</f>
        <v>0</v>
      </c>
      <c r="BN25" s="42">
        <f>IF(F25=7,34,0)</f>
        <v>0</v>
      </c>
      <c r="BO25" s="42">
        <f>IF(F25=8,33,0)</f>
        <v>0</v>
      </c>
      <c r="BP25" s="42">
        <f>IF(F25=9,32,0)</f>
        <v>0</v>
      </c>
      <c r="BQ25" s="42">
        <f>IF(F25=10,31,0)</f>
        <v>0</v>
      </c>
      <c r="BR25" s="42">
        <f>IF(F25=11,30,0)</f>
        <v>0</v>
      </c>
      <c r="BS25" s="42">
        <f>IF(F25=12,29,0)</f>
        <v>0</v>
      </c>
      <c r="BT25" s="42">
        <f>IF(F25=13,28,0)</f>
        <v>0</v>
      </c>
      <c r="BU25" s="42">
        <f>IF(F25=14,27,0)</f>
        <v>0</v>
      </c>
      <c r="BV25" s="42">
        <f>IF(F25=15,26,0)</f>
        <v>0</v>
      </c>
      <c r="BW25" s="42">
        <f>IF(F25=16,25,0)</f>
        <v>25</v>
      </c>
      <c r="BX25" s="42">
        <f>IF(F25=17,24,0)</f>
        <v>0</v>
      </c>
      <c r="BY25" s="42">
        <f>IF(F25=18,23,0)</f>
        <v>0</v>
      </c>
      <c r="BZ25" s="42">
        <f>IF(F25=19,22,0)</f>
        <v>0</v>
      </c>
      <c r="CA25" s="42">
        <f>IF(F25=20,21,0)</f>
        <v>0</v>
      </c>
      <c r="CB25" s="42">
        <f>IF(F25=21,20,0)</f>
        <v>0</v>
      </c>
      <c r="CC25" s="42">
        <f>IF(F25=22,19,0)</f>
        <v>0</v>
      </c>
      <c r="CD25" s="42">
        <f>IF(F25=23,18,0)</f>
        <v>0</v>
      </c>
      <c r="CE25" s="42">
        <f>IF(F25=24,17,0)</f>
        <v>0</v>
      </c>
      <c r="CF25" s="42">
        <f>IF(F25=25,16,0)</f>
        <v>0</v>
      </c>
      <c r="CG25" s="42">
        <f>IF(F25=26,15,0)</f>
        <v>0</v>
      </c>
      <c r="CH25" s="42">
        <f>IF(F25=27,14,0)</f>
        <v>0</v>
      </c>
      <c r="CI25" s="42">
        <f>IF(F25=28,13,0)</f>
        <v>0</v>
      </c>
      <c r="CJ25" s="42">
        <f>IF(F25=29,12,0)</f>
        <v>0</v>
      </c>
      <c r="CK25" s="42">
        <f>IF(F25=30,11,0)</f>
        <v>0</v>
      </c>
      <c r="CL25" s="42">
        <f>IF(F25=31,10,0)</f>
        <v>0</v>
      </c>
      <c r="CM25" s="42">
        <f>IF(F25=32,9,0)</f>
        <v>0</v>
      </c>
      <c r="CN25" s="42">
        <f>IF(F25=33,8,0)</f>
        <v>0</v>
      </c>
      <c r="CO25" s="42">
        <f>IF(F25=34,7,0)</f>
        <v>0</v>
      </c>
      <c r="CP25" s="42">
        <f>IF(F25=35,6,0)</f>
        <v>0</v>
      </c>
      <c r="CQ25" s="42">
        <f>IF(F25=36,5,0)</f>
        <v>0</v>
      </c>
      <c r="CR25" s="42">
        <f>IF(F25=37,4,0)</f>
        <v>0</v>
      </c>
      <c r="CS25" s="42">
        <f>IF(F25=38,3,0)</f>
        <v>0</v>
      </c>
      <c r="CT25" s="42">
        <f>IF(F25=39,2,0)</f>
        <v>0</v>
      </c>
      <c r="CU25" s="42">
        <f>IF(F25=40,1,0)</f>
        <v>0</v>
      </c>
      <c r="CV25" s="42">
        <f>IF(F25&gt;20,0,0)</f>
        <v>0</v>
      </c>
      <c r="CW25" s="42">
        <f>IF(F25="сх",0,0)</f>
        <v>0</v>
      </c>
      <c r="CX25" s="42">
        <f>SUM(BH25:CW25)</f>
        <v>25</v>
      </c>
      <c r="CY25" s="42">
        <f>IF(H25=1,45,0)</f>
        <v>0</v>
      </c>
      <c r="CZ25" s="42">
        <f>IF(H25=2,42,0)</f>
        <v>0</v>
      </c>
      <c r="DA25" s="42">
        <f>IF(H25=3,40,0)</f>
        <v>0</v>
      </c>
      <c r="DB25" s="42">
        <f>IF(H25=4,38,0)</f>
        <v>0</v>
      </c>
      <c r="DC25" s="42">
        <f>IF(H25=5,36,0)</f>
        <v>0</v>
      </c>
      <c r="DD25" s="42">
        <f>IF(H25=6,35,0)</f>
        <v>0</v>
      </c>
      <c r="DE25" s="42">
        <f>IF(H25=7,34,0)</f>
        <v>0</v>
      </c>
      <c r="DF25" s="42">
        <f>IF(H25=8,33,0)</f>
        <v>0</v>
      </c>
      <c r="DG25" s="42">
        <f>IF(H25=9,32,0)</f>
        <v>0</v>
      </c>
      <c r="DH25" s="42">
        <f>IF(H25=10,31,0)</f>
        <v>0</v>
      </c>
      <c r="DI25" s="42">
        <f>IF(H25=11,30,0)</f>
        <v>0</v>
      </c>
      <c r="DJ25" s="42">
        <f>IF(H25=12,29,0)</f>
        <v>0</v>
      </c>
      <c r="DK25" s="42">
        <f>IF(H25=13,28,0)</f>
        <v>0</v>
      </c>
      <c r="DL25" s="42">
        <f>IF(H25=14,27,0)</f>
        <v>0</v>
      </c>
      <c r="DM25" s="42">
        <f>IF(H25=15,26,0)</f>
        <v>0</v>
      </c>
      <c r="DN25" s="42">
        <f>IF(H25=16,25,0)</f>
        <v>0</v>
      </c>
      <c r="DO25" s="42">
        <f>IF(H25=17,24,0)</f>
        <v>24</v>
      </c>
      <c r="DP25" s="42">
        <f>IF(H25=18,23,0)</f>
        <v>0</v>
      </c>
      <c r="DQ25" s="42">
        <f>IF(H25=19,22,0)</f>
        <v>0</v>
      </c>
      <c r="DR25" s="42">
        <f>IF(H25=20,21,0)</f>
        <v>0</v>
      </c>
      <c r="DS25" s="42">
        <f>IF(H25=21,20,0)</f>
        <v>0</v>
      </c>
      <c r="DT25" s="42">
        <f>IF(H25=22,19,0)</f>
        <v>0</v>
      </c>
      <c r="DU25" s="42">
        <f>IF(H25=23,18,0)</f>
        <v>0</v>
      </c>
      <c r="DV25" s="42">
        <f>IF(H25=24,17,0)</f>
        <v>0</v>
      </c>
      <c r="DW25" s="42">
        <f>IF(H25=25,16,0)</f>
        <v>0</v>
      </c>
      <c r="DX25" s="42">
        <f>IF(H25=26,15,0)</f>
        <v>0</v>
      </c>
      <c r="DY25" s="42">
        <f>IF(H25=27,14,0)</f>
        <v>0</v>
      </c>
      <c r="DZ25" s="42">
        <f>IF(H25=28,13,0)</f>
        <v>0</v>
      </c>
      <c r="EA25" s="42">
        <f>IF(H25=29,12,0)</f>
        <v>0</v>
      </c>
      <c r="EB25" s="42">
        <f>IF(H25=30,11,0)</f>
        <v>0</v>
      </c>
      <c r="EC25" s="42">
        <f>IF(H25=31,10,0)</f>
        <v>0</v>
      </c>
      <c r="ED25" s="42">
        <f>IF(H25=32,9,0)</f>
        <v>0</v>
      </c>
      <c r="EE25" s="42">
        <f>IF(H25=33,8,0)</f>
        <v>0</v>
      </c>
      <c r="EF25" s="42">
        <f>IF(H25=34,7,0)</f>
        <v>0</v>
      </c>
      <c r="EG25" s="42">
        <f>IF(H25=35,6,0)</f>
        <v>0</v>
      </c>
      <c r="EH25" s="42">
        <f>IF(H25=36,5,0)</f>
        <v>0</v>
      </c>
      <c r="EI25" s="42">
        <f>IF(H25=37,4,0)</f>
        <v>0</v>
      </c>
      <c r="EJ25" s="42">
        <f>IF(H25=38,3,0)</f>
        <v>0</v>
      </c>
      <c r="EK25" s="42">
        <f>IF(H25=39,2,0)</f>
        <v>0</v>
      </c>
      <c r="EL25" s="42">
        <f>IF(H25=40,1,0)</f>
        <v>0</v>
      </c>
      <c r="EM25" s="42">
        <f>IF(H25&gt;20,0,0)</f>
        <v>0</v>
      </c>
      <c r="EN25" s="42">
        <f>IF(H25="сх",0,0)</f>
        <v>0</v>
      </c>
      <c r="EO25" s="42">
        <f>SUM(CY25:EN25)</f>
        <v>24</v>
      </c>
      <c r="EP25" s="42"/>
      <c r="EQ25" s="42">
        <f>IF(F25="сх","ноль",IF(F25&gt;0,F25,"Ноль"))</f>
        <v>16</v>
      </c>
      <c r="ER25" s="42">
        <f>IF(H25="сх","ноль",IF(H25&gt;0,H25,"Ноль"))</f>
        <v>17</v>
      </c>
      <c r="ES25" s="42"/>
      <c r="ET25" s="42">
        <f>MIN(EQ25,ER25)</f>
        <v>16</v>
      </c>
      <c r="EU25" s="42" t="e">
        <f>IF(J25=#REF!,IF(H25&lt;#REF!,#REF!,EY25),#REF!)</f>
        <v>#REF!</v>
      </c>
      <c r="EV25" s="42" t="e">
        <f>IF(J25=#REF!,IF(H25&lt;#REF!,0,1))</f>
        <v>#REF!</v>
      </c>
      <c r="EW25" s="42" t="e">
        <f>IF(AND(ET25&gt;=21,ET25&lt;&gt;0),ET25,IF(J25&lt;#REF!,"СТОП",EU25+EV25))</f>
        <v>#REF!</v>
      </c>
      <c r="EX25" s="42"/>
      <c r="EY25" s="42">
        <v>15</v>
      </c>
      <c r="EZ25" s="42">
        <v>16</v>
      </c>
      <c r="FA25" s="42"/>
      <c r="FB25" s="44">
        <f>IF(F25=1,25,0)</f>
        <v>0</v>
      </c>
      <c r="FC25" s="44">
        <f>IF(F25=2,22,0)</f>
        <v>0</v>
      </c>
      <c r="FD25" s="44">
        <f>IF(F25=3,20,0)</f>
        <v>0</v>
      </c>
      <c r="FE25" s="44">
        <f>IF(F25=4,18,0)</f>
        <v>0</v>
      </c>
      <c r="FF25" s="44">
        <f>IF(F25=5,16,0)</f>
        <v>0</v>
      </c>
      <c r="FG25" s="44">
        <f>IF(F25=6,15,0)</f>
        <v>0</v>
      </c>
      <c r="FH25" s="44">
        <f>IF(F25=7,14,0)</f>
        <v>0</v>
      </c>
      <c r="FI25" s="44">
        <f>IF(F25=8,13,0)</f>
        <v>0</v>
      </c>
      <c r="FJ25" s="44">
        <f>IF(F25=9,12,0)</f>
        <v>0</v>
      </c>
      <c r="FK25" s="44">
        <f>IF(F25=10,11,0)</f>
        <v>0</v>
      </c>
      <c r="FL25" s="44">
        <f>IF(F25=11,10,0)</f>
        <v>0</v>
      </c>
      <c r="FM25" s="44">
        <f>IF(F25=12,9,0)</f>
        <v>0</v>
      </c>
      <c r="FN25" s="44">
        <f>IF(F25=13,8,0)</f>
        <v>0</v>
      </c>
      <c r="FO25" s="44">
        <f>IF(F25=14,7,0)</f>
        <v>0</v>
      </c>
      <c r="FP25" s="44">
        <f>IF(F25=15,6,0)</f>
        <v>0</v>
      </c>
      <c r="FQ25" s="44">
        <f>IF(F25=16,5,0)</f>
        <v>5</v>
      </c>
      <c r="FR25" s="44">
        <f>IF(F25=17,4,0)</f>
        <v>0</v>
      </c>
      <c r="FS25" s="44">
        <f>IF(F25=18,3,0)</f>
        <v>0</v>
      </c>
      <c r="FT25" s="44">
        <f>IF(F25=19,2,0)</f>
        <v>0</v>
      </c>
      <c r="FU25" s="44">
        <f>IF(F25=20,1,0)</f>
        <v>0</v>
      </c>
      <c r="FV25" s="44">
        <f>IF(F25&gt;20,0,0)</f>
        <v>0</v>
      </c>
      <c r="FW25" s="44">
        <f>IF(F25="сх",0,0)</f>
        <v>0</v>
      </c>
      <c r="FX25" s="44">
        <f>SUM(FB25:FW25)</f>
        <v>5</v>
      </c>
      <c r="FY25" s="44">
        <f>IF(H25=1,25,0)</f>
        <v>0</v>
      </c>
      <c r="FZ25" s="44">
        <f>IF(H25=2,22,0)</f>
        <v>0</v>
      </c>
      <c r="GA25" s="44">
        <f>IF(H25=3,20,0)</f>
        <v>0</v>
      </c>
      <c r="GB25" s="44">
        <f>IF(H25=4,18,0)</f>
        <v>0</v>
      </c>
      <c r="GC25" s="44">
        <f>IF(H25=5,16,0)</f>
        <v>0</v>
      </c>
      <c r="GD25" s="44">
        <f>IF(H25=6,15,0)</f>
        <v>0</v>
      </c>
      <c r="GE25" s="44">
        <f>IF(H25=7,14,0)</f>
        <v>0</v>
      </c>
      <c r="GF25" s="44">
        <f>IF(H25=8,13,0)</f>
        <v>0</v>
      </c>
      <c r="GG25" s="44">
        <f>IF(H25=9,12,0)</f>
        <v>0</v>
      </c>
      <c r="GH25" s="44">
        <f>IF(H25=10,11,0)</f>
        <v>0</v>
      </c>
      <c r="GI25" s="44">
        <f>IF(H25=11,10,0)</f>
        <v>0</v>
      </c>
      <c r="GJ25" s="44">
        <f>IF(H25=12,9,0)</f>
        <v>0</v>
      </c>
      <c r="GK25" s="44">
        <f>IF(H25=13,8,0)</f>
        <v>0</v>
      </c>
      <c r="GL25" s="44">
        <f>IF(H25=14,7,0)</f>
        <v>0</v>
      </c>
      <c r="GM25" s="44">
        <f>IF(H25=15,6,0)</f>
        <v>0</v>
      </c>
      <c r="GN25" s="44">
        <f>IF(H25=16,5,0)</f>
        <v>0</v>
      </c>
      <c r="GO25" s="44">
        <f>IF(H25=17,4,0)</f>
        <v>4</v>
      </c>
      <c r="GP25" s="44">
        <f>IF(H25=18,3,0)</f>
        <v>0</v>
      </c>
      <c r="GQ25" s="44">
        <f>IF(H25=19,2,0)</f>
        <v>0</v>
      </c>
      <c r="GR25" s="44">
        <f>IF(H25=20,1,0)</f>
        <v>0</v>
      </c>
      <c r="GS25" s="44">
        <f>IF(H25&gt;20,0,0)</f>
        <v>0</v>
      </c>
      <c r="GT25" s="44">
        <f>IF(H25="сх",0,0)</f>
        <v>0</v>
      </c>
      <c r="GU25" s="44">
        <f>SUM(FY25:GT25)</f>
        <v>4</v>
      </c>
      <c r="GV25" s="44">
        <f>IF(F25=1,100,0)</f>
        <v>0</v>
      </c>
      <c r="GW25" s="44">
        <f>IF(F25=2,98,0)</f>
        <v>0</v>
      </c>
      <c r="GX25" s="44">
        <f>IF(F25=3,95,0)</f>
        <v>0</v>
      </c>
      <c r="GY25" s="44">
        <f>IF(F25=4,93,0)</f>
        <v>0</v>
      </c>
      <c r="GZ25" s="44">
        <f>IF(F25=5,90,0)</f>
        <v>0</v>
      </c>
      <c r="HA25" s="44">
        <f>IF(F25=6,88,0)</f>
        <v>0</v>
      </c>
      <c r="HB25" s="44">
        <f>IF(F25=7,85,0)</f>
        <v>0</v>
      </c>
      <c r="HC25" s="44">
        <f>IF(F25=8,83,0)</f>
        <v>0</v>
      </c>
      <c r="HD25" s="44">
        <f>IF(F25=9,80,0)</f>
        <v>0</v>
      </c>
      <c r="HE25" s="44">
        <f>IF(F25=10,78,0)</f>
        <v>0</v>
      </c>
      <c r="HF25" s="44">
        <f>IF(F25=11,75,0)</f>
        <v>0</v>
      </c>
      <c r="HG25" s="44">
        <f>IF(F25=12,73,0)</f>
        <v>0</v>
      </c>
      <c r="HH25" s="44">
        <f>IF(F25=13,70,0)</f>
        <v>0</v>
      </c>
      <c r="HI25" s="44">
        <f>IF(F25=14,68,0)</f>
        <v>0</v>
      </c>
      <c r="HJ25" s="44">
        <f>IF(F25=15,65,0)</f>
        <v>0</v>
      </c>
      <c r="HK25" s="44">
        <f>IF(F25=16,63,0)</f>
        <v>63</v>
      </c>
      <c r="HL25" s="44">
        <f>IF(F25=17,60,0)</f>
        <v>0</v>
      </c>
      <c r="HM25" s="44">
        <f>IF(F25=18,58,0)</f>
        <v>0</v>
      </c>
      <c r="HN25" s="44">
        <f>IF(F25=19,55,0)</f>
        <v>0</v>
      </c>
      <c r="HO25" s="44">
        <f>IF(F25=20,53,0)</f>
        <v>0</v>
      </c>
      <c r="HP25" s="44">
        <f>IF(F25&gt;20,0,0)</f>
        <v>0</v>
      </c>
      <c r="HQ25" s="44">
        <f>IF(F25="сх",0,0)</f>
        <v>0</v>
      </c>
      <c r="HR25" s="44">
        <f>SUM(GV25:HQ25)</f>
        <v>63</v>
      </c>
      <c r="HS25" s="44">
        <f>IF(H25=1,100,0)</f>
        <v>0</v>
      </c>
      <c r="HT25" s="44">
        <f>IF(H25=2,98,0)</f>
        <v>0</v>
      </c>
      <c r="HU25" s="44">
        <f>IF(H25=3,95,0)</f>
        <v>0</v>
      </c>
      <c r="HV25" s="44">
        <f>IF(H25=4,93,0)</f>
        <v>0</v>
      </c>
      <c r="HW25" s="44">
        <f>IF(H25=5,90,0)</f>
        <v>0</v>
      </c>
      <c r="HX25" s="44">
        <f>IF(H25=6,88,0)</f>
        <v>0</v>
      </c>
      <c r="HY25" s="44">
        <f>IF(H25=7,85,0)</f>
        <v>0</v>
      </c>
      <c r="HZ25" s="44">
        <f>IF(H25=8,83,0)</f>
        <v>0</v>
      </c>
      <c r="IA25" s="44">
        <f>IF(H25=9,80,0)</f>
        <v>0</v>
      </c>
      <c r="IB25" s="44">
        <f>IF(H25=10,78,0)</f>
        <v>0</v>
      </c>
      <c r="IC25" s="44">
        <f>IF(H25=11,75,0)</f>
        <v>0</v>
      </c>
      <c r="ID25" s="44">
        <f>IF(H25=12,73,0)</f>
        <v>0</v>
      </c>
      <c r="IE25" s="44">
        <f>IF(H25=13,70,0)</f>
        <v>0</v>
      </c>
      <c r="IF25" s="44">
        <f>IF(H25=14,68,0)</f>
        <v>0</v>
      </c>
      <c r="IG25" s="44">
        <f>IF(H25=15,65,0)</f>
        <v>0</v>
      </c>
      <c r="IH25" s="44">
        <f>IF(H25=16,63,0)</f>
        <v>0</v>
      </c>
      <c r="II25" s="44">
        <f>IF(H25=17,60,0)</f>
        <v>60</v>
      </c>
      <c r="IJ25" s="44">
        <f>IF(H25=18,58,0)</f>
        <v>0</v>
      </c>
      <c r="IK25" s="44">
        <f>IF(H25=19,55,0)</f>
        <v>0</v>
      </c>
      <c r="IL25" s="44">
        <f>IF(H25=20,53,0)</f>
        <v>0</v>
      </c>
      <c r="IM25" s="44">
        <f>IF(H25&gt;20,0,0)</f>
        <v>0</v>
      </c>
      <c r="IN25" s="44">
        <f>IF(H25="сх",0,0)</f>
        <v>0</v>
      </c>
      <c r="IO25" s="44">
        <f>SUM(HS25:IN25)</f>
        <v>60</v>
      </c>
      <c r="IP25" s="42"/>
      <c r="IQ25" s="42"/>
      <c r="IR25" s="42"/>
      <c r="IS25" s="42"/>
      <c r="IT25" s="42"/>
      <c r="IU25" s="42"/>
      <c r="IV25" s="70"/>
      <c r="IW25" s="71"/>
    </row>
    <row r="26" spans="1:257" s="3" customFormat="1" ht="115.2" thickBot="1" x14ac:dyDescent="2">
      <c r="A26" s="72">
        <v>18</v>
      </c>
      <c r="B26" s="98">
        <v>519</v>
      </c>
      <c r="C26" s="73" t="s">
        <v>176</v>
      </c>
      <c r="D26" s="73" t="s">
        <v>167</v>
      </c>
      <c r="E26" s="60"/>
      <c r="F26" s="46">
        <v>18</v>
      </c>
      <c r="G26" s="39">
        <f>AJ26</f>
        <v>3</v>
      </c>
      <c r="H26" s="47">
        <v>16</v>
      </c>
      <c r="I26" s="39">
        <f>BG26</f>
        <v>5</v>
      </c>
      <c r="J26" s="45">
        <f>SUM(G26+I26)</f>
        <v>8</v>
      </c>
      <c r="K26" s="41">
        <f>G26+I26</f>
        <v>8</v>
      </c>
      <c r="L26" s="42"/>
      <c r="M26" s="43"/>
      <c r="N26" s="42">
        <f>IF(F26=1,25,0)</f>
        <v>0</v>
      </c>
      <c r="O26" s="42">
        <f>IF(F26=2,22,0)</f>
        <v>0</v>
      </c>
      <c r="P26" s="42">
        <f>IF(F26=3,20,0)</f>
        <v>0</v>
      </c>
      <c r="Q26" s="42">
        <f>IF(F26=4,18,0)</f>
        <v>0</v>
      </c>
      <c r="R26" s="42">
        <f>IF(F26=5,16,0)</f>
        <v>0</v>
      </c>
      <c r="S26" s="42">
        <f>IF(F26=6,15,0)</f>
        <v>0</v>
      </c>
      <c r="T26" s="42">
        <f>IF(F26=7,14,0)</f>
        <v>0</v>
      </c>
      <c r="U26" s="42">
        <f>IF(F26=8,13,0)</f>
        <v>0</v>
      </c>
      <c r="V26" s="42">
        <f>IF(F26=9,12,0)</f>
        <v>0</v>
      </c>
      <c r="W26" s="42">
        <f>IF(F26=10,11,0)</f>
        <v>0</v>
      </c>
      <c r="X26" s="42">
        <f>IF(F26=11,10,0)</f>
        <v>0</v>
      </c>
      <c r="Y26" s="42">
        <f>IF(F26=12,9,0)</f>
        <v>0</v>
      </c>
      <c r="Z26" s="42">
        <f>IF(F26=13,8,0)</f>
        <v>0</v>
      </c>
      <c r="AA26" s="42">
        <f>IF(F26=14,7,0)</f>
        <v>0</v>
      </c>
      <c r="AB26" s="42">
        <f>IF(F26=15,6,0)</f>
        <v>0</v>
      </c>
      <c r="AC26" s="42">
        <f>IF(F26=16,5,0)</f>
        <v>0</v>
      </c>
      <c r="AD26" s="42">
        <f>IF(F26=17,4,0)</f>
        <v>0</v>
      </c>
      <c r="AE26" s="42">
        <f>IF(F26=18,3,0)</f>
        <v>3</v>
      </c>
      <c r="AF26" s="42">
        <f>IF(F26=19,2,0)</f>
        <v>0</v>
      </c>
      <c r="AG26" s="42">
        <f>IF(F26=20,1,0)</f>
        <v>0</v>
      </c>
      <c r="AH26" s="42">
        <f>IF(F26&gt;20,0,0)</f>
        <v>0</v>
      </c>
      <c r="AI26" s="42">
        <f>IF(F26="сх",0,0)</f>
        <v>0</v>
      </c>
      <c r="AJ26" s="42">
        <f>SUM(N26:AH26)</f>
        <v>3</v>
      </c>
      <c r="AK26" s="42">
        <f>IF(H26=1,25,0)</f>
        <v>0</v>
      </c>
      <c r="AL26" s="42">
        <f>IF(H26=2,22,0)</f>
        <v>0</v>
      </c>
      <c r="AM26" s="42">
        <f>IF(H26=3,20,0)</f>
        <v>0</v>
      </c>
      <c r="AN26" s="42">
        <f>IF(H26=4,18,0)</f>
        <v>0</v>
      </c>
      <c r="AO26" s="42">
        <f>IF(H26=5,16,0)</f>
        <v>0</v>
      </c>
      <c r="AP26" s="42">
        <f>IF(H26=6,15,0)</f>
        <v>0</v>
      </c>
      <c r="AQ26" s="42">
        <f>IF(H26=7,14,0)</f>
        <v>0</v>
      </c>
      <c r="AR26" s="42">
        <f>IF(H26=8,13,0)</f>
        <v>0</v>
      </c>
      <c r="AS26" s="42">
        <f>IF(H26=9,12,0)</f>
        <v>0</v>
      </c>
      <c r="AT26" s="42">
        <f>IF(H26=10,11,0)</f>
        <v>0</v>
      </c>
      <c r="AU26" s="42">
        <f>IF(H26=11,10,0)</f>
        <v>0</v>
      </c>
      <c r="AV26" s="42">
        <f>IF(H26=12,9,0)</f>
        <v>0</v>
      </c>
      <c r="AW26" s="42">
        <f>IF(H26=13,8,0)</f>
        <v>0</v>
      </c>
      <c r="AX26" s="42">
        <f>IF(H26=14,7,0)</f>
        <v>0</v>
      </c>
      <c r="AY26" s="42">
        <f>IF(H26=15,6,0)</f>
        <v>0</v>
      </c>
      <c r="AZ26" s="42">
        <f>IF(H26=16,5,0)</f>
        <v>5</v>
      </c>
      <c r="BA26" s="42">
        <f>IF(H26=17,4,0)</f>
        <v>0</v>
      </c>
      <c r="BB26" s="42">
        <f>IF(H26=18,3,0)</f>
        <v>0</v>
      </c>
      <c r="BC26" s="42">
        <f>IF(H26=19,2,0)</f>
        <v>0</v>
      </c>
      <c r="BD26" s="42">
        <f>IF(H26=20,1,0)</f>
        <v>0</v>
      </c>
      <c r="BE26" s="42">
        <f>IF(H26&gt;20,0,0)</f>
        <v>0</v>
      </c>
      <c r="BF26" s="42">
        <f>IF(H26="сх",0,0)</f>
        <v>0</v>
      </c>
      <c r="BG26" s="42">
        <f>SUM(AK26:BE26)</f>
        <v>5</v>
      </c>
      <c r="BH26" s="42">
        <f>IF(F26=1,45,0)</f>
        <v>0</v>
      </c>
      <c r="BI26" s="42">
        <f>IF(F26=2,42,0)</f>
        <v>0</v>
      </c>
      <c r="BJ26" s="42">
        <f>IF(F26=3,40,0)</f>
        <v>0</v>
      </c>
      <c r="BK26" s="42">
        <f>IF(F26=4,38,0)</f>
        <v>0</v>
      </c>
      <c r="BL26" s="42">
        <f>IF(F26=5,36,0)</f>
        <v>0</v>
      </c>
      <c r="BM26" s="42">
        <f>IF(F26=6,35,0)</f>
        <v>0</v>
      </c>
      <c r="BN26" s="42">
        <f>IF(F26=7,34,0)</f>
        <v>0</v>
      </c>
      <c r="BO26" s="42">
        <f>IF(F26=8,33,0)</f>
        <v>0</v>
      </c>
      <c r="BP26" s="42">
        <f>IF(F26=9,32,0)</f>
        <v>0</v>
      </c>
      <c r="BQ26" s="42">
        <f>IF(F26=10,31,0)</f>
        <v>0</v>
      </c>
      <c r="BR26" s="42">
        <f>IF(F26=11,30,0)</f>
        <v>0</v>
      </c>
      <c r="BS26" s="42">
        <f>IF(F26=12,29,0)</f>
        <v>0</v>
      </c>
      <c r="BT26" s="42">
        <f>IF(F26=13,28,0)</f>
        <v>0</v>
      </c>
      <c r="BU26" s="42">
        <f>IF(F26=14,27,0)</f>
        <v>0</v>
      </c>
      <c r="BV26" s="42">
        <f>IF(F26=15,26,0)</f>
        <v>0</v>
      </c>
      <c r="BW26" s="42">
        <f>IF(F26=16,25,0)</f>
        <v>0</v>
      </c>
      <c r="BX26" s="42">
        <f>IF(F26=17,24,0)</f>
        <v>0</v>
      </c>
      <c r="BY26" s="42">
        <f>IF(F26=18,23,0)</f>
        <v>23</v>
      </c>
      <c r="BZ26" s="42">
        <f>IF(F26=19,22,0)</f>
        <v>0</v>
      </c>
      <c r="CA26" s="42">
        <f>IF(F26=20,21,0)</f>
        <v>0</v>
      </c>
      <c r="CB26" s="42">
        <f>IF(F26=21,20,0)</f>
        <v>0</v>
      </c>
      <c r="CC26" s="42">
        <f>IF(F26=22,19,0)</f>
        <v>0</v>
      </c>
      <c r="CD26" s="42">
        <f>IF(F26=23,18,0)</f>
        <v>0</v>
      </c>
      <c r="CE26" s="42">
        <f>IF(F26=24,17,0)</f>
        <v>0</v>
      </c>
      <c r="CF26" s="42">
        <f>IF(F26=25,16,0)</f>
        <v>0</v>
      </c>
      <c r="CG26" s="42">
        <f>IF(F26=26,15,0)</f>
        <v>0</v>
      </c>
      <c r="CH26" s="42">
        <f>IF(F26=27,14,0)</f>
        <v>0</v>
      </c>
      <c r="CI26" s="42">
        <f>IF(F26=28,13,0)</f>
        <v>0</v>
      </c>
      <c r="CJ26" s="42">
        <f>IF(F26=29,12,0)</f>
        <v>0</v>
      </c>
      <c r="CK26" s="42">
        <f>IF(F26=30,11,0)</f>
        <v>0</v>
      </c>
      <c r="CL26" s="42">
        <f>IF(F26=31,10,0)</f>
        <v>0</v>
      </c>
      <c r="CM26" s="42">
        <f>IF(F26=32,9,0)</f>
        <v>0</v>
      </c>
      <c r="CN26" s="42">
        <f>IF(F26=33,8,0)</f>
        <v>0</v>
      </c>
      <c r="CO26" s="42">
        <f>IF(F26=34,7,0)</f>
        <v>0</v>
      </c>
      <c r="CP26" s="42">
        <f>IF(F26=35,6,0)</f>
        <v>0</v>
      </c>
      <c r="CQ26" s="42">
        <f>IF(F26=36,5,0)</f>
        <v>0</v>
      </c>
      <c r="CR26" s="42">
        <f>IF(F26=37,4,0)</f>
        <v>0</v>
      </c>
      <c r="CS26" s="42">
        <f>IF(F26=38,3,0)</f>
        <v>0</v>
      </c>
      <c r="CT26" s="42">
        <f>IF(F26=39,2,0)</f>
        <v>0</v>
      </c>
      <c r="CU26" s="42">
        <f>IF(F26=40,1,0)</f>
        <v>0</v>
      </c>
      <c r="CV26" s="42">
        <f>IF(F26&gt;20,0,0)</f>
        <v>0</v>
      </c>
      <c r="CW26" s="42">
        <f>IF(F26="сх",0,0)</f>
        <v>0</v>
      </c>
      <c r="CX26" s="42">
        <f>SUM(BH26:CW26)</f>
        <v>23</v>
      </c>
      <c r="CY26" s="42">
        <f>IF(H26=1,45,0)</f>
        <v>0</v>
      </c>
      <c r="CZ26" s="42">
        <f>IF(H26=2,42,0)</f>
        <v>0</v>
      </c>
      <c r="DA26" s="42">
        <f>IF(H26=3,40,0)</f>
        <v>0</v>
      </c>
      <c r="DB26" s="42">
        <f>IF(H26=4,38,0)</f>
        <v>0</v>
      </c>
      <c r="DC26" s="42">
        <f>IF(H26=5,36,0)</f>
        <v>0</v>
      </c>
      <c r="DD26" s="42">
        <f>IF(H26=6,35,0)</f>
        <v>0</v>
      </c>
      <c r="DE26" s="42">
        <f>IF(H26=7,34,0)</f>
        <v>0</v>
      </c>
      <c r="DF26" s="42">
        <f>IF(H26=8,33,0)</f>
        <v>0</v>
      </c>
      <c r="DG26" s="42">
        <f>IF(H26=9,32,0)</f>
        <v>0</v>
      </c>
      <c r="DH26" s="42">
        <f>IF(H26=10,31,0)</f>
        <v>0</v>
      </c>
      <c r="DI26" s="42">
        <f>IF(H26=11,30,0)</f>
        <v>0</v>
      </c>
      <c r="DJ26" s="42">
        <f>IF(H26=12,29,0)</f>
        <v>0</v>
      </c>
      <c r="DK26" s="42">
        <f>IF(H26=13,28,0)</f>
        <v>0</v>
      </c>
      <c r="DL26" s="42">
        <f>IF(H26=14,27,0)</f>
        <v>0</v>
      </c>
      <c r="DM26" s="42">
        <f>IF(H26=15,26,0)</f>
        <v>0</v>
      </c>
      <c r="DN26" s="42">
        <f>IF(H26=16,25,0)</f>
        <v>25</v>
      </c>
      <c r="DO26" s="42">
        <f>IF(H26=17,24,0)</f>
        <v>0</v>
      </c>
      <c r="DP26" s="42">
        <f>IF(H26=18,23,0)</f>
        <v>0</v>
      </c>
      <c r="DQ26" s="42">
        <f>IF(H26=19,22,0)</f>
        <v>0</v>
      </c>
      <c r="DR26" s="42">
        <f>IF(H26=20,21,0)</f>
        <v>0</v>
      </c>
      <c r="DS26" s="42">
        <f>IF(H26=21,20,0)</f>
        <v>0</v>
      </c>
      <c r="DT26" s="42">
        <f>IF(H26=22,19,0)</f>
        <v>0</v>
      </c>
      <c r="DU26" s="42">
        <f>IF(H26=23,18,0)</f>
        <v>0</v>
      </c>
      <c r="DV26" s="42">
        <f>IF(H26=24,17,0)</f>
        <v>0</v>
      </c>
      <c r="DW26" s="42">
        <f>IF(H26=25,16,0)</f>
        <v>0</v>
      </c>
      <c r="DX26" s="42">
        <f>IF(H26=26,15,0)</f>
        <v>0</v>
      </c>
      <c r="DY26" s="42">
        <f>IF(H26=27,14,0)</f>
        <v>0</v>
      </c>
      <c r="DZ26" s="42">
        <f>IF(H26=28,13,0)</f>
        <v>0</v>
      </c>
      <c r="EA26" s="42">
        <f>IF(H26=29,12,0)</f>
        <v>0</v>
      </c>
      <c r="EB26" s="42">
        <f>IF(H26=30,11,0)</f>
        <v>0</v>
      </c>
      <c r="EC26" s="42">
        <f>IF(H26=31,10,0)</f>
        <v>0</v>
      </c>
      <c r="ED26" s="42">
        <f>IF(H26=32,9,0)</f>
        <v>0</v>
      </c>
      <c r="EE26" s="42">
        <f>IF(H26=33,8,0)</f>
        <v>0</v>
      </c>
      <c r="EF26" s="42">
        <f>IF(H26=34,7,0)</f>
        <v>0</v>
      </c>
      <c r="EG26" s="42">
        <f>IF(H26=35,6,0)</f>
        <v>0</v>
      </c>
      <c r="EH26" s="42">
        <f>IF(H26=36,5,0)</f>
        <v>0</v>
      </c>
      <c r="EI26" s="42">
        <f>IF(H26=37,4,0)</f>
        <v>0</v>
      </c>
      <c r="EJ26" s="42">
        <f>IF(H26=38,3,0)</f>
        <v>0</v>
      </c>
      <c r="EK26" s="42">
        <f>IF(H26=39,2,0)</f>
        <v>0</v>
      </c>
      <c r="EL26" s="42">
        <f>IF(H26=40,1,0)</f>
        <v>0</v>
      </c>
      <c r="EM26" s="42">
        <f>IF(H26&gt;20,0,0)</f>
        <v>0</v>
      </c>
      <c r="EN26" s="42">
        <f>IF(H26="сх",0,0)</f>
        <v>0</v>
      </c>
      <c r="EO26" s="42">
        <f>SUM(CY26:EN26)</f>
        <v>25</v>
      </c>
      <c r="EP26" s="42"/>
      <c r="EQ26" s="42">
        <f>IF(F26="сх","ноль",IF(F26&gt;0,F26,"Ноль"))</f>
        <v>18</v>
      </c>
      <c r="ER26" s="42">
        <f>IF(H26="сх","ноль",IF(H26&gt;0,H26,"Ноль"))</f>
        <v>16</v>
      </c>
      <c r="ES26" s="42"/>
      <c r="ET26" s="42">
        <f>MIN(EQ26,ER26)</f>
        <v>16</v>
      </c>
      <c r="EU26" s="42" t="e">
        <f>IF(J26=#REF!,IF(H26&lt;#REF!,#REF!,EY26),#REF!)</f>
        <v>#REF!</v>
      </c>
      <c r="EV26" s="42" t="e">
        <f>IF(J26=#REF!,IF(H26&lt;#REF!,0,1))</f>
        <v>#REF!</v>
      </c>
      <c r="EW26" s="42" t="e">
        <f>IF(AND(ET26&gt;=21,ET26&lt;&gt;0),ET26,IF(J26&lt;#REF!,"СТОП",EU26+EV26))</f>
        <v>#REF!</v>
      </c>
      <c r="EX26" s="42"/>
      <c r="EY26" s="42">
        <v>15</v>
      </c>
      <c r="EZ26" s="42">
        <v>16</v>
      </c>
      <c r="FA26" s="42"/>
      <c r="FB26" s="44">
        <f>IF(F26=1,25,0)</f>
        <v>0</v>
      </c>
      <c r="FC26" s="44">
        <f>IF(F26=2,22,0)</f>
        <v>0</v>
      </c>
      <c r="FD26" s="44">
        <f>IF(F26=3,20,0)</f>
        <v>0</v>
      </c>
      <c r="FE26" s="44">
        <f>IF(F26=4,18,0)</f>
        <v>0</v>
      </c>
      <c r="FF26" s="44">
        <f>IF(F26=5,16,0)</f>
        <v>0</v>
      </c>
      <c r="FG26" s="44">
        <f>IF(F26=6,15,0)</f>
        <v>0</v>
      </c>
      <c r="FH26" s="44">
        <f>IF(F26=7,14,0)</f>
        <v>0</v>
      </c>
      <c r="FI26" s="44">
        <f>IF(F26=8,13,0)</f>
        <v>0</v>
      </c>
      <c r="FJ26" s="44">
        <f>IF(F26=9,12,0)</f>
        <v>0</v>
      </c>
      <c r="FK26" s="44">
        <f>IF(F26=10,11,0)</f>
        <v>0</v>
      </c>
      <c r="FL26" s="44">
        <f>IF(F26=11,10,0)</f>
        <v>0</v>
      </c>
      <c r="FM26" s="44">
        <f>IF(F26=12,9,0)</f>
        <v>0</v>
      </c>
      <c r="FN26" s="44">
        <f>IF(F26=13,8,0)</f>
        <v>0</v>
      </c>
      <c r="FO26" s="44">
        <f>IF(F26=14,7,0)</f>
        <v>0</v>
      </c>
      <c r="FP26" s="44">
        <f>IF(F26=15,6,0)</f>
        <v>0</v>
      </c>
      <c r="FQ26" s="44">
        <f>IF(F26=16,5,0)</f>
        <v>0</v>
      </c>
      <c r="FR26" s="44">
        <f>IF(F26=17,4,0)</f>
        <v>0</v>
      </c>
      <c r="FS26" s="44">
        <f>IF(F26=18,3,0)</f>
        <v>3</v>
      </c>
      <c r="FT26" s="44">
        <f>IF(F26=19,2,0)</f>
        <v>0</v>
      </c>
      <c r="FU26" s="44">
        <f>IF(F26=20,1,0)</f>
        <v>0</v>
      </c>
      <c r="FV26" s="44">
        <f>IF(F26&gt;20,0,0)</f>
        <v>0</v>
      </c>
      <c r="FW26" s="44">
        <f>IF(F26="сх",0,0)</f>
        <v>0</v>
      </c>
      <c r="FX26" s="44">
        <f>SUM(FB26:FW26)</f>
        <v>3</v>
      </c>
      <c r="FY26" s="44">
        <f>IF(H26=1,25,0)</f>
        <v>0</v>
      </c>
      <c r="FZ26" s="44">
        <f>IF(H26=2,22,0)</f>
        <v>0</v>
      </c>
      <c r="GA26" s="44">
        <f>IF(H26=3,20,0)</f>
        <v>0</v>
      </c>
      <c r="GB26" s="44">
        <f>IF(H26=4,18,0)</f>
        <v>0</v>
      </c>
      <c r="GC26" s="44">
        <f>IF(H26=5,16,0)</f>
        <v>0</v>
      </c>
      <c r="GD26" s="44">
        <f>IF(H26=6,15,0)</f>
        <v>0</v>
      </c>
      <c r="GE26" s="44">
        <f>IF(H26=7,14,0)</f>
        <v>0</v>
      </c>
      <c r="GF26" s="44">
        <f>IF(H26=8,13,0)</f>
        <v>0</v>
      </c>
      <c r="GG26" s="44">
        <f>IF(H26=9,12,0)</f>
        <v>0</v>
      </c>
      <c r="GH26" s="44">
        <f>IF(H26=10,11,0)</f>
        <v>0</v>
      </c>
      <c r="GI26" s="44">
        <f>IF(H26=11,10,0)</f>
        <v>0</v>
      </c>
      <c r="GJ26" s="44">
        <f>IF(H26=12,9,0)</f>
        <v>0</v>
      </c>
      <c r="GK26" s="44">
        <f>IF(H26=13,8,0)</f>
        <v>0</v>
      </c>
      <c r="GL26" s="44">
        <f>IF(H26=14,7,0)</f>
        <v>0</v>
      </c>
      <c r="GM26" s="44">
        <f>IF(H26=15,6,0)</f>
        <v>0</v>
      </c>
      <c r="GN26" s="44">
        <f>IF(H26=16,5,0)</f>
        <v>5</v>
      </c>
      <c r="GO26" s="44">
        <f>IF(H26=17,4,0)</f>
        <v>0</v>
      </c>
      <c r="GP26" s="44">
        <f>IF(H26=18,3,0)</f>
        <v>0</v>
      </c>
      <c r="GQ26" s="44">
        <f>IF(H26=19,2,0)</f>
        <v>0</v>
      </c>
      <c r="GR26" s="44">
        <f>IF(H26=20,1,0)</f>
        <v>0</v>
      </c>
      <c r="GS26" s="44">
        <f>IF(H26&gt;20,0,0)</f>
        <v>0</v>
      </c>
      <c r="GT26" s="44">
        <f>IF(H26="сх",0,0)</f>
        <v>0</v>
      </c>
      <c r="GU26" s="44">
        <f>SUM(FY26:GT26)</f>
        <v>5</v>
      </c>
      <c r="GV26" s="44">
        <f>IF(F26=1,100,0)</f>
        <v>0</v>
      </c>
      <c r="GW26" s="44">
        <f>IF(F26=2,98,0)</f>
        <v>0</v>
      </c>
      <c r="GX26" s="44">
        <f>IF(F26=3,95,0)</f>
        <v>0</v>
      </c>
      <c r="GY26" s="44">
        <f>IF(F26=4,93,0)</f>
        <v>0</v>
      </c>
      <c r="GZ26" s="44">
        <f>IF(F26=5,90,0)</f>
        <v>0</v>
      </c>
      <c r="HA26" s="44">
        <f>IF(F26=6,88,0)</f>
        <v>0</v>
      </c>
      <c r="HB26" s="44">
        <f>IF(F26=7,85,0)</f>
        <v>0</v>
      </c>
      <c r="HC26" s="44">
        <f>IF(F26=8,83,0)</f>
        <v>0</v>
      </c>
      <c r="HD26" s="44">
        <f>IF(F26=9,80,0)</f>
        <v>0</v>
      </c>
      <c r="HE26" s="44">
        <f>IF(F26=10,78,0)</f>
        <v>0</v>
      </c>
      <c r="HF26" s="44">
        <f>IF(F26=11,75,0)</f>
        <v>0</v>
      </c>
      <c r="HG26" s="44">
        <f>IF(F26=12,73,0)</f>
        <v>0</v>
      </c>
      <c r="HH26" s="44">
        <f>IF(F26=13,70,0)</f>
        <v>0</v>
      </c>
      <c r="HI26" s="44">
        <f>IF(F26=14,68,0)</f>
        <v>0</v>
      </c>
      <c r="HJ26" s="44">
        <f>IF(F26=15,65,0)</f>
        <v>0</v>
      </c>
      <c r="HK26" s="44">
        <f>IF(F26=16,63,0)</f>
        <v>0</v>
      </c>
      <c r="HL26" s="44">
        <f>IF(F26=17,60,0)</f>
        <v>0</v>
      </c>
      <c r="HM26" s="44">
        <f>IF(F26=18,58,0)</f>
        <v>58</v>
      </c>
      <c r="HN26" s="44">
        <f>IF(F26=19,55,0)</f>
        <v>0</v>
      </c>
      <c r="HO26" s="44">
        <f>IF(F26=20,53,0)</f>
        <v>0</v>
      </c>
      <c r="HP26" s="44">
        <f>IF(F26&gt;20,0,0)</f>
        <v>0</v>
      </c>
      <c r="HQ26" s="44">
        <f>IF(F26="сх",0,0)</f>
        <v>0</v>
      </c>
      <c r="HR26" s="44">
        <f>SUM(GV26:HQ26)</f>
        <v>58</v>
      </c>
      <c r="HS26" s="44">
        <f>IF(H26=1,100,0)</f>
        <v>0</v>
      </c>
      <c r="HT26" s="44">
        <f>IF(H26=2,98,0)</f>
        <v>0</v>
      </c>
      <c r="HU26" s="44">
        <f>IF(H26=3,95,0)</f>
        <v>0</v>
      </c>
      <c r="HV26" s="44">
        <f>IF(H26=4,93,0)</f>
        <v>0</v>
      </c>
      <c r="HW26" s="44">
        <f>IF(H26=5,90,0)</f>
        <v>0</v>
      </c>
      <c r="HX26" s="44">
        <f>IF(H26=6,88,0)</f>
        <v>0</v>
      </c>
      <c r="HY26" s="44">
        <f>IF(H26=7,85,0)</f>
        <v>0</v>
      </c>
      <c r="HZ26" s="44">
        <f>IF(H26=8,83,0)</f>
        <v>0</v>
      </c>
      <c r="IA26" s="44">
        <f>IF(H26=9,80,0)</f>
        <v>0</v>
      </c>
      <c r="IB26" s="44">
        <f>IF(H26=10,78,0)</f>
        <v>0</v>
      </c>
      <c r="IC26" s="44">
        <f>IF(H26=11,75,0)</f>
        <v>0</v>
      </c>
      <c r="ID26" s="44">
        <f>IF(H26=12,73,0)</f>
        <v>0</v>
      </c>
      <c r="IE26" s="44">
        <f>IF(H26=13,70,0)</f>
        <v>0</v>
      </c>
      <c r="IF26" s="44">
        <f>IF(H26=14,68,0)</f>
        <v>0</v>
      </c>
      <c r="IG26" s="44">
        <f>IF(H26=15,65,0)</f>
        <v>0</v>
      </c>
      <c r="IH26" s="44">
        <f>IF(H26=16,63,0)</f>
        <v>63</v>
      </c>
      <c r="II26" s="44">
        <f>IF(H26=17,60,0)</f>
        <v>0</v>
      </c>
      <c r="IJ26" s="44">
        <f>IF(H26=18,58,0)</f>
        <v>0</v>
      </c>
      <c r="IK26" s="44">
        <f>IF(H26=19,55,0)</f>
        <v>0</v>
      </c>
      <c r="IL26" s="44">
        <f>IF(H26=20,53,0)</f>
        <v>0</v>
      </c>
      <c r="IM26" s="44">
        <f>IF(H26&gt;20,0,0)</f>
        <v>0</v>
      </c>
      <c r="IN26" s="44">
        <f>IF(H26="сх",0,0)</f>
        <v>0</v>
      </c>
      <c r="IO26" s="44">
        <f>SUM(HS26:IN26)</f>
        <v>63</v>
      </c>
      <c r="IP26" s="42"/>
      <c r="IQ26" s="42"/>
      <c r="IR26" s="42"/>
      <c r="IS26" s="42"/>
      <c r="IT26" s="42"/>
      <c r="IU26" s="42"/>
      <c r="IV26" s="70"/>
      <c r="IW26" s="71"/>
    </row>
    <row r="27" spans="1:257" s="3" customFormat="1" ht="106.5" customHeight="1" thickBot="1" x14ac:dyDescent="2">
      <c r="A27" s="59">
        <v>19</v>
      </c>
      <c r="B27" s="98">
        <v>69</v>
      </c>
      <c r="C27" s="73" t="s">
        <v>162</v>
      </c>
      <c r="D27" s="73" t="s">
        <v>51</v>
      </c>
      <c r="E27" s="60"/>
      <c r="F27" s="46">
        <v>19</v>
      </c>
      <c r="G27" s="39">
        <f>AJ27</f>
        <v>2</v>
      </c>
      <c r="H27" s="47">
        <v>18</v>
      </c>
      <c r="I27" s="39">
        <f>BG27</f>
        <v>3</v>
      </c>
      <c r="J27" s="45">
        <f>SUM(G27+I27)</f>
        <v>5</v>
      </c>
      <c r="K27" s="41">
        <f>G27+I27</f>
        <v>5</v>
      </c>
      <c r="L27" s="42"/>
      <c r="M27" s="43"/>
      <c r="N27" s="42">
        <f>IF(F27=1,25,0)</f>
        <v>0</v>
      </c>
      <c r="O27" s="42">
        <f>IF(F27=2,22,0)</f>
        <v>0</v>
      </c>
      <c r="P27" s="42">
        <f>IF(F27=3,20,0)</f>
        <v>0</v>
      </c>
      <c r="Q27" s="42">
        <f>IF(F27=4,18,0)</f>
        <v>0</v>
      </c>
      <c r="R27" s="42">
        <f>IF(F27=5,16,0)</f>
        <v>0</v>
      </c>
      <c r="S27" s="42">
        <f>IF(F27=6,15,0)</f>
        <v>0</v>
      </c>
      <c r="T27" s="42">
        <f>IF(F27=7,14,0)</f>
        <v>0</v>
      </c>
      <c r="U27" s="42">
        <f>IF(F27=8,13,0)</f>
        <v>0</v>
      </c>
      <c r="V27" s="42">
        <f>IF(F27=9,12,0)</f>
        <v>0</v>
      </c>
      <c r="W27" s="42">
        <f>IF(F27=10,11,0)</f>
        <v>0</v>
      </c>
      <c r="X27" s="42">
        <f>IF(F27=11,10,0)</f>
        <v>0</v>
      </c>
      <c r="Y27" s="42">
        <f>IF(F27=12,9,0)</f>
        <v>0</v>
      </c>
      <c r="Z27" s="42">
        <f>IF(F27=13,8,0)</f>
        <v>0</v>
      </c>
      <c r="AA27" s="42">
        <f>IF(F27=14,7,0)</f>
        <v>0</v>
      </c>
      <c r="AB27" s="42">
        <f>IF(F27=15,6,0)</f>
        <v>0</v>
      </c>
      <c r="AC27" s="42">
        <f>IF(F27=16,5,0)</f>
        <v>0</v>
      </c>
      <c r="AD27" s="42">
        <f>IF(F27=17,4,0)</f>
        <v>0</v>
      </c>
      <c r="AE27" s="42">
        <f>IF(F27=18,3,0)</f>
        <v>0</v>
      </c>
      <c r="AF27" s="42">
        <f>IF(F27=19,2,0)</f>
        <v>2</v>
      </c>
      <c r="AG27" s="42">
        <f>IF(F27=20,1,0)</f>
        <v>0</v>
      </c>
      <c r="AH27" s="42">
        <f>IF(F27&gt;20,0,0)</f>
        <v>0</v>
      </c>
      <c r="AI27" s="42">
        <f>IF(F27="сх",0,0)</f>
        <v>0</v>
      </c>
      <c r="AJ27" s="42">
        <f>SUM(N27:AH27)</f>
        <v>2</v>
      </c>
      <c r="AK27" s="42">
        <f>IF(H27=1,25,0)</f>
        <v>0</v>
      </c>
      <c r="AL27" s="42">
        <f>IF(H27=2,22,0)</f>
        <v>0</v>
      </c>
      <c r="AM27" s="42">
        <f>IF(H27=3,20,0)</f>
        <v>0</v>
      </c>
      <c r="AN27" s="42">
        <f>IF(H27=4,18,0)</f>
        <v>0</v>
      </c>
      <c r="AO27" s="42">
        <f>IF(H27=5,16,0)</f>
        <v>0</v>
      </c>
      <c r="AP27" s="42">
        <f>IF(H27=6,15,0)</f>
        <v>0</v>
      </c>
      <c r="AQ27" s="42">
        <f>IF(H27=7,14,0)</f>
        <v>0</v>
      </c>
      <c r="AR27" s="42">
        <f>IF(H27=8,13,0)</f>
        <v>0</v>
      </c>
      <c r="AS27" s="42">
        <f>IF(H27=9,12,0)</f>
        <v>0</v>
      </c>
      <c r="AT27" s="42">
        <f>IF(H27=10,11,0)</f>
        <v>0</v>
      </c>
      <c r="AU27" s="42">
        <f>IF(H27=11,10,0)</f>
        <v>0</v>
      </c>
      <c r="AV27" s="42">
        <f>IF(H27=12,9,0)</f>
        <v>0</v>
      </c>
      <c r="AW27" s="42">
        <f>IF(H27=13,8,0)</f>
        <v>0</v>
      </c>
      <c r="AX27" s="42">
        <f>IF(H27=14,7,0)</f>
        <v>0</v>
      </c>
      <c r="AY27" s="42">
        <f>IF(H27=15,6,0)</f>
        <v>0</v>
      </c>
      <c r="AZ27" s="42">
        <f>IF(H27=16,5,0)</f>
        <v>0</v>
      </c>
      <c r="BA27" s="42">
        <f>IF(H27=17,4,0)</f>
        <v>0</v>
      </c>
      <c r="BB27" s="42">
        <f>IF(H27=18,3,0)</f>
        <v>3</v>
      </c>
      <c r="BC27" s="42">
        <f>IF(H27=19,2,0)</f>
        <v>0</v>
      </c>
      <c r="BD27" s="42">
        <f>IF(H27=20,1,0)</f>
        <v>0</v>
      </c>
      <c r="BE27" s="42">
        <f>IF(H27&gt;20,0,0)</f>
        <v>0</v>
      </c>
      <c r="BF27" s="42">
        <f>IF(H27="сх",0,0)</f>
        <v>0</v>
      </c>
      <c r="BG27" s="42">
        <f>SUM(AK27:BE27)</f>
        <v>3</v>
      </c>
      <c r="BH27" s="42">
        <f>IF(F27=1,45,0)</f>
        <v>0</v>
      </c>
      <c r="BI27" s="42">
        <f>IF(F27=2,42,0)</f>
        <v>0</v>
      </c>
      <c r="BJ27" s="42">
        <f>IF(F27=3,40,0)</f>
        <v>0</v>
      </c>
      <c r="BK27" s="42">
        <f>IF(F27=4,38,0)</f>
        <v>0</v>
      </c>
      <c r="BL27" s="42">
        <f>IF(F27=5,36,0)</f>
        <v>0</v>
      </c>
      <c r="BM27" s="42">
        <f>IF(F27=6,35,0)</f>
        <v>0</v>
      </c>
      <c r="BN27" s="42">
        <f>IF(F27=7,34,0)</f>
        <v>0</v>
      </c>
      <c r="BO27" s="42">
        <f>IF(F27=8,33,0)</f>
        <v>0</v>
      </c>
      <c r="BP27" s="42">
        <f>IF(F27=9,32,0)</f>
        <v>0</v>
      </c>
      <c r="BQ27" s="42">
        <f>IF(F27=10,31,0)</f>
        <v>0</v>
      </c>
      <c r="BR27" s="42">
        <f>IF(F27=11,30,0)</f>
        <v>0</v>
      </c>
      <c r="BS27" s="42">
        <f>IF(F27=12,29,0)</f>
        <v>0</v>
      </c>
      <c r="BT27" s="42">
        <f>IF(F27=13,28,0)</f>
        <v>0</v>
      </c>
      <c r="BU27" s="42">
        <f>IF(F27=14,27,0)</f>
        <v>0</v>
      </c>
      <c r="BV27" s="42">
        <f>IF(F27=15,26,0)</f>
        <v>0</v>
      </c>
      <c r="BW27" s="42">
        <f>IF(F27=16,25,0)</f>
        <v>0</v>
      </c>
      <c r="BX27" s="42">
        <f>IF(F27=17,24,0)</f>
        <v>0</v>
      </c>
      <c r="BY27" s="42">
        <f>IF(F27=18,23,0)</f>
        <v>0</v>
      </c>
      <c r="BZ27" s="42">
        <f>IF(F27=19,22,0)</f>
        <v>22</v>
      </c>
      <c r="CA27" s="42">
        <f>IF(F27=20,21,0)</f>
        <v>0</v>
      </c>
      <c r="CB27" s="42">
        <f>IF(F27=21,20,0)</f>
        <v>0</v>
      </c>
      <c r="CC27" s="42">
        <f>IF(F27=22,19,0)</f>
        <v>0</v>
      </c>
      <c r="CD27" s="42">
        <f>IF(F27=23,18,0)</f>
        <v>0</v>
      </c>
      <c r="CE27" s="42">
        <f>IF(F27=24,17,0)</f>
        <v>0</v>
      </c>
      <c r="CF27" s="42">
        <f>IF(F27=25,16,0)</f>
        <v>0</v>
      </c>
      <c r="CG27" s="42">
        <f>IF(F27=26,15,0)</f>
        <v>0</v>
      </c>
      <c r="CH27" s="42">
        <f>IF(F27=27,14,0)</f>
        <v>0</v>
      </c>
      <c r="CI27" s="42">
        <f>IF(F27=28,13,0)</f>
        <v>0</v>
      </c>
      <c r="CJ27" s="42">
        <f>IF(F27=29,12,0)</f>
        <v>0</v>
      </c>
      <c r="CK27" s="42">
        <f>IF(F27=30,11,0)</f>
        <v>0</v>
      </c>
      <c r="CL27" s="42">
        <f>IF(F27=31,10,0)</f>
        <v>0</v>
      </c>
      <c r="CM27" s="42">
        <f>IF(F27=32,9,0)</f>
        <v>0</v>
      </c>
      <c r="CN27" s="42">
        <f>IF(F27=33,8,0)</f>
        <v>0</v>
      </c>
      <c r="CO27" s="42">
        <f>IF(F27=34,7,0)</f>
        <v>0</v>
      </c>
      <c r="CP27" s="42">
        <f>IF(F27=35,6,0)</f>
        <v>0</v>
      </c>
      <c r="CQ27" s="42">
        <f>IF(F27=36,5,0)</f>
        <v>0</v>
      </c>
      <c r="CR27" s="42">
        <f>IF(F27=37,4,0)</f>
        <v>0</v>
      </c>
      <c r="CS27" s="42">
        <f>IF(F27=38,3,0)</f>
        <v>0</v>
      </c>
      <c r="CT27" s="42">
        <f>IF(F27=39,2,0)</f>
        <v>0</v>
      </c>
      <c r="CU27" s="42">
        <f>IF(F27=40,1,0)</f>
        <v>0</v>
      </c>
      <c r="CV27" s="42">
        <f>IF(F27&gt;20,0,0)</f>
        <v>0</v>
      </c>
      <c r="CW27" s="42">
        <f>IF(F27="сх",0,0)</f>
        <v>0</v>
      </c>
      <c r="CX27" s="42">
        <f>SUM(BH27:CW27)</f>
        <v>22</v>
      </c>
      <c r="CY27" s="42">
        <f>IF(H27=1,45,0)</f>
        <v>0</v>
      </c>
      <c r="CZ27" s="42">
        <f>IF(H27=2,42,0)</f>
        <v>0</v>
      </c>
      <c r="DA27" s="42">
        <f>IF(H27=3,40,0)</f>
        <v>0</v>
      </c>
      <c r="DB27" s="42">
        <f>IF(H27=4,38,0)</f>
        <v>0</v>
      </c>
      <c r="DC27" s="42">
        <f>IF(H27=5,36,0)</f>
        <v>0</v>
      </c>
      <c r="DD27" s="42">
        <f>IF(H27=6,35,0)</f>
        <v>0</v>
      </c>
      <c r="DE27" s="42">
        <f>IF(H27=7,34,0)</f>
        <v>0</v>
      </c>
      <c r="DF27" s="42">
        <f>IF(H27=8,33,0)</f>
        <v>0</v>
      </c>
      <c r="DG27" s="42">
        <f>IF(H27=9,32,0)</f>
        <v>0</v>
      </c>
      <c r="DH27" s="42">
        <f>IF(H27=10,31,0)</f>
        <v>0</v>
      </c>
      <c r="DI27" s="42">
        <f>IF(H27=11,30,0)</f>
        <v>0</v>
      </c>
      <c r="DJ27" s="42">
        <f>IF(H27=12,29,0)</f>
        <v>0</v>
      </c>
      <c r="DK27" s="42">
        <f>IF(H27=13,28,0)</f>
        <v>0</v>
      </c>
      <c r="DL27" s="42">
        <f>IF(H27=14,27,0)</f>
        <v>0</v>
      </c>
      <c r="DM27" s="42">
        <f>IF(H27=15,26,0)</f>
        <v>0</v>
      </c>
      <c r="DN27" s="42">
        <f>IF(H27=16,25,0)</f>
        <v>0</v>
      </c>
      <c r="DO27" s="42">
        <f>IF(H27=17,24,0)</f>
        <v>0</v>
      </c>
      <c r="DP27" s="42">
        <f>IF(H27=18,23,0)</f>
        <v>23</v>
      </c>
      <c r="DQ27" s="42">
        <f>IF(H27=19,22,0)</f>
        <v>0</v>
      </c>
      <c r="DR27" s="42">
        <f>IF(H27=20,21,0)</f>
        <v>0</v>
      </c>
      <c r="DS27" s="42">
        <f>IF(H27=21,20,0)</f>
        <v>0</v>
      </c>
      <c r="DT27" s="42">
        <f>IF(H27=22,19,0)</f>
        <v>0</v>
      </c>
      <c r="DU27" s="42">
        <f>IF(H27=23,18,0)</f>
        <v>0</v>
      </c>
      <c r="DV27" s="42">
        <f>IF(H27=24,17,0)</f>
        <v>0</v>
      </c>
      <c r="DW27" s="42">
        <f>IF(H27=25,16,0)</f>
        <v>0</v>
      </c>
      <c r="DX27" s="42">
        <f>IF(H27=26,15,0)</f>
        <v>0</v>
      </c>
      <c r="DY27" s="42">
        <f>IF(H27=27,14,0)</f>
        <v>0</v>
      </c>
      <c r="DZ27" s="42">
        <f>IF(H27=28,13,0)</f>
        <v>0</v>
      </c>
      <c r="EA27" s="42">
        <f>IF(H27=29,12,0)</f>
        <v>0</v>
      </c>
      <c r="EB27" s="42">
        <f>IF(H27=30,11,0)</f>
        <v>0</v>
      </c>
      <c r="EC27" s="42">
        <f>IF(H27=31,10,0)</f>
        <v>0</v>
      </c>
      <c r="ED27" s="42">
        <f>IF(H27=32,9,0)</f>
        <v>0</v>
      </c>
      <c r="EE27" s="42">
        <f>IF(H27=33,8,0)</f>
        <v>0</v>
      </c>
      <c r="EF27" s="42">
        <f>IF(H27=34,7,0)</f>
        <v>0</v>
      </c>
      <c r="EG27" s="42">
        <f>IF(H27=35,6,0)</f>
        <v>0</v>
      </c>
      <c r="EH27" s="42">
        <f>IF(H27=36,5,0)</f>
        <v>0</v>
      </c>
      <c r="EI27" s="42">
        <f>IF(H27=37,4,0)</f>
        <v>0</v>
      </c>
      <c r="EJ27" s="42">
        <f>IF(H27=38,3,0)</f>
        <v>0</v>
      </c>
      <c r="EK27" s="42">
        <f>IF(H27=39,2,0)</f>
        <v>0</v>
      </c>
      <c r="EL27" s="42">
        <f>IF(H27=40,1,0)</f>
        <v>0</v>
      </c>
      <c r="EM27" s="42">
        <f>IF(H27&gt;20,0,0)</f>
        <v>0</v>
      </c>
      <c r="EN27" s="42">
        <f>IF(H27="сх",0,0)</f>
        <v>0</v>
      </c>
      <c r="EO27" s="42">
        <f>SUM(CY27:EN27)</f>
        <v>23</v>
      </c>
      <c r="EP27" s="42"/>
      <c r="EQ27" s="42">
        <f>IF(F27="сх","ноль",IF(F27&gt;0,F27,"Ноль"))</f>
        <v>19</v>
      </c>
      <c r="ER27" s="42">
        <f>IF(H27="сх","ноль",IF(H27&gt;0,H27,"Ноль"))</f>
        <v>18</v>
      </c>
      <c r="ES27" s="42"/>
      <c r="ET27" s="42">
        <f>MIN(EQ27,ER27)</f>
        <v>18</v>
      </c>
      <c r="EU27" s="42" t="e">
        <f>IF(J27=#REF!,IF(H27&lt;#REF!,#REF!,EY27),#REF!)</f>
        <v>#REF!</v>
      </c>
      <c r="EV27" s="42" t="e">
        <f>IF(J27=#REF!,IF(H27&lt;#REF!,0,1))</f>
        <v>#REF!</v>
      </c>
      <c r="EW27" s="42" t="e">
        <f>IF(AND(ET27&gt;=21,ET27&lt;&gt;0),ET27,IF(J27&lt;#REF!,"СТОП",EU27+EV27))</f>
        <v>#REF!</v>
      </c>
      <c r="EX27" s="42"/>
      <c r="EY27" s="42">
        <v>5</v>
      </c>
      <c r="EZ27" s="42">
        <v>6</v>
      </c>
      <c r="FA27" s="42"/>
      <c r="FB27" s="44">
        <f>IF(F27=1,25,0)</f>
        <v>0</v>
      </c>
      <c r="FC27" s="44">
        <f>IF(F27=2,22,0)</f>
        <v>0</v>
      </c>
      <c r="FD27" s="44">
        <f>IF(F27=3,20,0)</f>
        <v>0</v>
      </c>
      <c r="FE27" s="44">
        <f>IF(F27=4,18,0)</f>
        <v>0</v>
      </c>
      <c r="FF27" s="44">
        <f>IF(F27=5,16,0)</f>
        <v>0</v>
      </c>
      <c r="FG27" s="44">
        <f>IF(F27=6,15,0)</f>
        <v>0</v>
      </c>
      <c r="FH27" s="44">
        <f>IF(F27=7,14,0)</f>
        <v>0</v>
      </c>
      <c r="FI27" s="44">
        <f>IF(F27=8,13,0)</f>
        <v>0</v>
      </c>
      <c r="FJ27" s="44">
        <f>IF(F27=9,12,0)</f>
        <v>0</v>
      </c>
      <c r="FK27" s="44">
        <f>IF(F27=10,11,0)</f>
        <v>0</v>
      </c>
      <c r="FL27" s="44">
        <f>IF(F27=11,10,0)</f>
        <v>0</v>
      </c>
      <c r="FM27" s="44">
        <f>IF(F27=12,9,0)</f>
        <v>0</v>
      </c>
      <c r="FN27" s="44">
        <f>IF(F27=13,8,0)</f>
        <v>0</v>
      </c>
      <c r="FO27" s="44">
        <f>IF(F27=14,7,0)</f>
        <v>0</v>
      </c>
      <c r="FP27" s="44">
        <f>IF(F27=15,6,0)</f>
        <v>0</v>
      </c>
      <c r="FQ27" s="44">
        <f>IF(F27=16,5,0)</f>
        <v>0</v>
      </c>
      <c r="FR27" s="44">
        <f>IF(F27=17,4,0)</f>
        <v>0</v>
      </c>
      <c r="FS27" s="44">
        <f>IF(F27=18,3,0)</f>
        <v>0</v>
      </c>
      <c r="FT27" s="44">
        <f>IF(F27=19,2,0)</f>
        <v>2</v>
      </c>
      <c r="FU27" s="44">
        <f>IF(F27=20,1,0)</f>
        <v>0</v>
      </c>
      <c r="FV27" s="44">
        <f>IF(F27&gt;20,0,0)</f>
        <v>0</v>
      </c>
      <c r="FW27" s="44">
        <f>IF(F27="сх",0,0)</f>
        <v>0</v>
      </c>
      <c r="FX27" s="44">
        <f>SUM(FB27:FW27)</f>
        <v>2</v>
      </c>
      <c r="FY27" s="44">
        <f>IF(H27=1,25,0)</f>
        <v>0</v>
      </c>
      <c r="FZ27" s="44">
        <f>IF(H27=2,22,0)</f>
        <v>0</v>
      </c>
      <c r="GA27" s="44">
        <f>IF(H27=3,20,0)</f>
        <v>0</v>
      </c>
      <c r="GB27" s="44">
        <f>IF(H27=4,18,0)</f>
        <v>0</v>
      </c>
      <c r="GC27" s="44">
        <f>IF(H27=5,16,0)</f>
        <v>0</v>
      </c>
      <c r="GD27" s="44">
        <f>IF(H27=6,15,0)</f>
        <v>0</v>
      </c>
      <c r="GE27" s="44">
        <f>IF(H27=7,14,0)</f>
        <v>0</v>
      </c>
      <c r="GF27" s="44">
        <f>IF(H27=8,13,0)</f>
        <v>0</v>
      </c>
      <c r="GG27" s="44">
        <f>IF(H27=9,12,0)</f>
        <v>0</v>
      </c>
      <c r="GH27" s="44">
        <f>IF(H27=10,11,0)</f>
        <v>0</v>
      </c>
      <c r="GI27" s="44">
        <f>IF(H27=11,10,0)</f>
        <v>0</v>
      </c>
      <c r="GJ27" s="44">
        <f>IF(H27=12,9,0)</f>
        <v>0</v>
      </c>
      <c r="GK27" s="44">
        <f>IF(H27=13,8,0)</f>
        <v>0</v>
      </c>
      <c r="GL27" s="44">
        <f>IF(H27=14,7,0)</f>
        <v>0</v>
      </c>
      <c r="GM27" s="44">
        <f>IF(H27=15,6,0)</f>
        <v>0</v>
      </c>
      <c r="GN27" s="44">
        <f>IF(H27=16,5,0)</f>
        <v>0</v>
      </c>
      <c r="GO27" s="44">
        <f>IF(H27=17,4,0)</f>
        <v>0</v>
      </c>
      <c r="GP27" s="44">
        <f>IF(H27=18,3,0)</f>
        <v>3</v>
      </c>
      <c r="GQ27" s="44">
        <f>IF(H27=19,2,0)</f>
        <v>0</v>
      </c>
      <c r="GR27" s="44">
        <f>IF(H27=20,1,0)</f>
        <v>0</v>
      </c>
      <c r="GS27" s="44">
        <f>IF(H27&gt;20,0,0)</f>
        <v>0</v>
      </c>
      <c r="GT27" s="44">
        <f>IF(H27="сх",0,0)</f>
        <v>0</v>
      </c>
      <c r="GU27" s="44">
        <f>SUM(FY27:GT27)</f>
        <v>3</v>
      </c>
      <c r="GV27" s="44">
        <f>IF(F27=1,100,0)</f>
        <v>0</v>
      </c>
      <c r="GW27" s="44">
        <f>IF(F27=2,98,0)</f>
        <v>0</v>
      </c>
      <c r="GX27" s="44">
        <f>IF(F27=3,95,0)</f>
        <v>0</v>
      </c>
      <c r="GY27" s="44">
        <f>IF(F27=4,93,0)</f>
        <v>0</v>
      </c>
      <c r="GZ27" s="44">
        <f>IF(F27=5,90,0)</f>
        <v>0</v>
      </c>
      <c r="HA27" s="44">
        <f>IF(F27=6,88,0)</f>
        <v>0</v>
      </c>
      <c r="HB27" s="44">
        <f>IF(F27=7,85,0)</f>
        <v>0</v>
      </c>
      <c r="HC27" s="44">
        <f>IF(F27=8,83,0)</f>
        <v>0</v>
      </c>
      <c r="HD27" s="44">
        <f>IF(F27=9,80,0)</f>
        <v>0</v>
      </c>
      <c r="HE27" s="44">
        <f>IF(F27=10,78,0)</f>
        <v>0</v>
      </c>
      <c r="HF27" s="44">
        <f>IF(F27=11,75,0)</f>
        <v>0</v>
      </c>
      <c r="HG27" s="44">
        <f>IF(F27=12,73,0)</f>
        <v>0</v>
      </c>
      <c r="HH27" s="44">
        <f>IF(F27=13,70,0)</f>
        <v>0</v>
      </c>
      <c r="HI27" s="44">
        <f>IF(F27=14,68,0)</f>
        <v>0</v>
      </c>
      <c r="HJ27" s="44">
        <f>IF(F27=15,65,0)</f>
        <v>0</v>
      </c>
      <c r="HK27" s="44">
        <f>IF(F27=16,63,0)</f>
        <v>0</v>
      </c>
      <c r="HL27" s="44">
        <f>IF(F27=17,60,0)</f>
        <v>0</v>
      </c>
      <c r="HM27" s="44">
        <f>IF(F27=18,58,0)</f>
        <v>0</v>
      </c>
      <c r="HN27" s="44">
        <f>IF(F27=19,55,0)</f>
        <v>55</v>
      </c>
      <c r="HO27" s="44">
        <f>IF(F27=20,53,0)</f>
        <v>0</v>
      </c>
      <c r="HP27" s="44">
        <f>IF(F27&gt;20,0,0)</f>
        <v>0</v>
      </c>
      <c r="HQ27" s="44">
        <f>IF(F27="сх",0,0)</f>
        <v>0</v>
      </c>
      <c r="HR27" s="44">
        <f>SUM(GV27:HQ27)</f>
        <v>55</v>
      </c>
      <c r="HS27" s="44">
        <f>IF(H27=1,100,0)</f>
        <v>0</v>
      </c>
      <c r="HT27" s="44">
        <f>IF(H27=2,98,0)</f>
        <v>0</v>
      </c>
      <c r="HU27" s="44">
        <f>IF(H27=3,95,0)</f>
        <v>0</v>
      </c>
      <c r="HV27" s="44">
        <f>IF(H27=4,93,0)</f>
        <v>0</v>
      </c>
      <c r="HW27" s="44">
        <f>IF(H27=5,90,0)</f>
        <v>0</v>
      </c>
      <c r="HX27" s="44">
        <f>IF(H27=6,88,0)</f>
        <v>0</v>
      </c>
      <c r="HY27" s="44">
        <f>IF(H27=7,85,0)</f>
        <v>0</v>
      </c>
      <c r="HZ27" s="44">
        <f>IF(H27=8,83,0)</f>
        <v>0</v>
      </c>
      <c r="IA27" s="44">
        <f>IF(H27=9,80,0)</f>
        <v>0</v>
      </c>
      <c r="IB27" s="44">
        <f>IF(H27=10,78,0)</f>
        <v>0</v>
      </c>
      <c r="IC27" s="44">
        <f>IF(H27=11,75,0)</f>
        <v>0</v>
      </c>
      <c r="ID27" s="44">
        <f>IF(H27=12,73,0)</f>
        <v>0</v>
      </c>
      <c r="IE27" s="44">
        <f>IF(H27=13,70,0)</f>
        <v>0</v>
      </c>
      <c r="IF27" s="44">
        <f>IF(H27=14,68,0)</f>
        <v>0</v>
      </c>
      <c r="IG27" s="44">
        <f>IF(H27=15,65,0)</f>
        <v>0</v>
      </c>
      <c r="IH27" s="44">
        <f>IF(H27=16,63,0)</f>
        <v>0</v>
      </c>
      <c r="II27" s="44">
        <f>IF(H27=17,60,0)</f>
        <v>0</v>
      </c>
      <c r="IJ27" s="44">
        <f>IF(H27=18,58,0)</f>
        <v>58</v>
      </c>
      <c r="IK27" s="44">
        <f>IF(H27=19,55,0)</f>
        <v>0</v>
      </c>
      <c r="IL27" s="44">
        <f>IF(H27=20,53,0)</f>
        <v>0</v>
      </c>
      <c r="IM27" s="44">
        <f>IF(H27&gt;20,0,0)</f>
        <v>0</v>
      </c>
      <c r="IN27" s="44">
        <f>IF(H27="сх",0,0)</f>
        <v>0</v>
      </c>
      <c r="IO27" s="44">
        <f>SUM(HS27:IN27)</f>
        <v>58</v>
      </c>
      <c r="IP27" s="44"/>
      <c r="IQ27" s="44"/>
      <c r="IR27" s="44"/>
      <c r="IS27" s="44"/>
      <c r="IT27" s="44"/>
      <c r="IU27" s="42"/>
      <c r="IV27" s="70"/>
      <c r="IW27" s="71"/>
    </row>
    <row r="28" spans="1:257" s="3" customFormat="1" ht="115.2" thickBot="1" x14ac:dyDescent="2">
      <c r="A28" s="72">
        <v>20</v>
      </c>
      <c r="B28" s="98">
        <v>1</v>
      </c>
      <c r="C28" s="73" t="s">
        <v>200</v>
      </c>
      <c r="D28" s="73" t="s">
        <v>167</v>
      </c>
      <c r="E28" s="60"/>
      <c r="F28" s="46">
        <v>19</v>
      </c>
      <c r="G28" s="39">
        <f>AJ28</f>
        <v>2</v>
      </c>
      <c r="H28" s="47"/>
      <c r="I28" s="39">
        <f>BG28</f>
        <v>0</v>
      </c>
      <c r="J28" s="45">
        <f>SUM(G28+I28)</f>
        <v>2</v>
      </c>
      <c r="K28" s="41">
        <f>G28+I28</f>
        <v>2</v>
      </c>
      <c r="L28" s="42"/>
      <c r="M28" s="43"/>
      <c r="N28" s="42">
        <f>IF(F28=1,25,0)</f>
        <v>0</v>
      </c>
      <c r="O28" s="42">
        <f>IF(F28=2,22,0)</f>
        <v>0</v>
      </c>
      <c r="P28" s="42">
        <f>IF(F28=3,20,0)</f>
        <v>0</v>
      </c>
      <c r="Q28" s="42">
        <f>IF(F28=4,18,0)</f>
        <v>0</v>
      </c>
      <c r="R28" s="42">
        <f>IF(F28=5,16,0)</f>
        <v>0</v>
      </c>
      <c r="S28" s="42">
        <f>IF(F28=6,15,0)</f>
        <v>0</v>
      </c>
      <c r="T28" s="42">
        <f>IF(F28=7,14,0)</f>
        <v>0</v>
      </c>
      <c r="U28" s="42">
        <f>IF(F28=8,13,0)</f>
        <v>0</v>
      </c>
      <c r="V28" s="42">
        <f>IF(F28=9,12,0)</f>
        <v>0</v>
      </c>
      <c r="W28" s="42">
        <f>IF(F28=10,11,0)</f>
        <v>0</v>
      </c>
      <c r="X28" s="42">
        <f>IF(F28=11,10,0)</f>
        <v>0</v>
      </c>
      <c r="Y28" s="42">
        <f>IF(F28=12,9,0)</f>
        <v>0</v>
      </c>
      <c r="Z28" s="42">
        <f>IF(F28=13,8,0)</f>
        <v>0</v>
      </c>
      <c r="AA28" s="42">
        <f>IF(F28=14,7,0)</f>
        <v>0</v>
      </c>
      <c r="AB28" s="42">
        <f>IF(F28=15,6,0)</f>
        <v>0</v>
      </c>
      <c r="AC28" s="42">
        <f>IF(F28=16,5,0)</f>
        <v>0</v>
      </c>
      <c r="AD28" s="42">
        <f>IF(F28=17,4,0)</f>
        <v>0</v>
      </c>
      <c r="AE28" s="42">
        <f>IF(F28=18,3,0)</f>
        <v>0</v>
      </c>
      <c r="AF28" s="42">
        <f>IF(F28=19,2,0)</f>
        <v>2</v>
      </c>
      <c r="AG28" s="42">
        <f>IF(F28=20,1,0)</f>
        <v>0</v>
      </c>
      <c r="AH28" s="42">
        <f>IF(F28&gt;20,0,0)</f>
        <v>0</v>
      </c>
      <c r="AI28" s="42">
        <f>IF(F28="сх",0,0)</f>
        <v>0</v>
      </c>
      <c r="AJ28" s="42">
        <f>SUM(N28:AH28)</f>
        <v>2</v>
      </c>
      <c r="AK28" s="42">
        <f>IF(H28=1,25,0)</f>
        <v>0</v>
      </c>
      <c r="AL28" s="42">
        <f>IF(H28=2,22,0)</f>
        <v>0</v>
      </c>
      <c r="AM28" s="42">
        <f>IF(H28=3,20,0)</f>
        <v>0</v>
      </c>
      <c r="AN28" s="42">
        <f>IF(H28=4,18,0)</f>
        <v>0</v>
      </c>
      <c r="AO28" s="42">
        <f>IF(H28=5,16,0)</f>
        <v>0</v>
      </c>
      <c r="AP28" s="42">
        <f>IF(H28=6,15,0)</f>
        <v>0</v>
      </c>
      <c r="AQ28" s="42">
        <f>IF(H28=7,14,0)</f>
        <v>0</v>
      </c>
      <c r="AR28" s="42">
        <f>IF(H28=8,13,0)</f>
        <v>0</v>
      </c>
      <c r="AS28" s="42">
        <f>IF(H28=9,12,0)</f>
        <v>0</v>
      </c>
      <c r="AT28" s="42">
        <f>IF(H28=10,11,0)</f>
        <v>0</v>
      </c>
      <c r="AU28" s="42">
        <f>IF(H28=11,10,0)</f>
        <v>0</v>
      </c>
      <c r="AV28" s="42">
        <f>IF(H28=12,9,0)</f>
        <v>0</v>
      </c>
      <c r="AW28" s="42">
        <f>IF(H28=13,8,0)</f>
        <v>0</v>
      </c>
      <c r="AX28" s="42">
        <f>IF(H28=14,7,0)</f>
        <v>0</v>
      </c>
      <c r="AY28" s="42">
        <f>IF(H28=15,6,0)</f>
        <v>0</v>
      </c>
      <c r="AZ28" s="42">
        <f>IF(H28=16,5,0)</f>
        <v>0</v>
      </c>
      <c r="BA28" s="42">
        <f>IF(H28=17,4,0)</f>
        <v>0</v>
      </c>
      <c r="BB28" s="42">
        <f>IF(H28=18,3,0)</f>
        <v>0</v>
      </c>
      <c r="BC28" s="42">
        <f>IF(H28=19,2,0)</f>
        <v>0</v>
      </c>
      <c r="BD28" s="42">
        <f>IF(H28=20,1,0)</f>
        <v>0</v>
      </c>
      <c r="BE28" s="42">
        <f>IF(H28&gt;20,0,0)</f>
        <v>0</v>
      </c>
      <c r="BF28" s="42">
        <f>IF(H28="сх",0,0)</f>
        <v>0</v>
      </c>
      <c r="BG28" s="42">
        <f>SUM(AK28:BE28)</f>
        <v>0</v>
      </c>
      <c r="BH28" s="42">
        <f>IF(F28=1,45,0)</f>
        <v>0</v>
      </c>
      <c r="BI28" s="42">
        <f>IF(F28=2,42,0)</f>
        <v>0</v>
      </c>
      <c r="BJ28" s="42">
        <f>IF(F28=3,40,0)</f>
        <v>0</v>
      </c>
      <c r="BK28" s="42">
        <f>IF(F28=4,38,0)</f>
        <v>0</v>
      </c>
      <c r="BL28" s="42">
        <f>IF(F28=5,36,0)</f>
        <v>0</v>
      </c>
      <c r="BM28" s="42">
        <f>IF(F28=6,35,0)</f>
        <v>0</v>
      </c>
      <c r="BN28" s="42">
        <f>IF(F28=7,34,0)</f>
        <v>0</v>
      </c>
      <c r="BO28" s="42">
        <f>IF(F28=8,33,0)</f>
        <v>0</v>
      </c>
      <c r="BP28" s="42">
        <f>IF(F28=9,32,0)</f>
        <v>0</v>
      </c>
      <c r="BQ28" s="42">
        <f>IF(F28=10,31,0)</f>
        <v>0</v>
      </c>
      <c r="BR28" s="42">
        <f>IF(F28=11,30,0)</f>
        <v>0</v>
      </c>
      <c r="BS28" s="42">
        <f>IF(F28=12,29,0)</f>
        <v>0</v>
      </c>
      <c r="BT28" s="42">
        <f>IF(F28=13,28,0)</f>
        <v>0</v>
      </c>
      <c r="BU28" s="42">
        <f>IF(F28=14,27,0)</f>
        <v>0</v>
      </c>
      <c r="BV28" s="42">
        <f>IF(F28=15,26,0)</f>
        <v>0</v>
      </c>
      <c r="BW28" s="42">
        <f>IF(F28=16,25,0)</f>
        <v>0</v>
      </c>
      <c r="BX28" s="42">
        <f>IF(F28=17,24,0)</f>
        <v>0</v>
      </c>
      <c r="BY28" s="42">
        <f>IF(F28=18,23,0)</f>
        <v>0</v>
      </c>
      <c r="BZ28" s="42">
        <f>IF(F28=19,22,0)</f>
        <v>22</v>
      </c>
      <c r="CA28" s="42">
        <f>IF(F28=20,21,0)</f>
        <v>0</v>
      </c>
      <c r="CB28" s="42">
        <f>IF(F28=21,20,0)</f>
        <v>0</v>
      </c>
      <c r="CC28" s="42">
        <f>IF(F28=22,19,0)</f>
        <v>0</v>
      </c>
      <c r="CD28" s="42">
        <f>IF(F28=23,18,0)</f>
        <v>0</v>
      </c>
      <c r="CE28" s="42">
        <f>IF(F28=24,17,0)</f>
        <v>0</v>
      </c>
      <c r="CF28" s="42">
        <f>IF(F28=25,16,0)</f>
        <v>0</v>
      </c>
      <c r="CG28" s="42">
        <f>IF(F28=26,15,0)</f>
        <v>0</v>
      </c>
      <c r="CH28" s="42">
        <f>IF(F28=27,14,0)</f>
        <v>0</v>
      </c>
      <c r="CI28" s="42">
        <f>IF(F28=28,13,0)</f>
        <v>0</v>
      </c>
      <c r="CJ28" s="42">
        <f>IF(F28=29,12,0)</f>
        <v>0</v>
      </c>
      <c r="CK28" s="42">
        <f>IF(F28=30,11,0)</f>
        <v>0</v>
      </c>
      <c r="CL28" s="42">
        <f>IF(F28=31,10,0)</f>
        <v>0</v>
      </c>
      <c r="CM28" s="42">
        <f>IF(F28=32,9,0)</f>
        <v>0</v>
      </c>
      <c r="CN28" s="42">
        <f>IF(F28=33,8,0)</f>
        <v>0</v>
      </c>
      <c r="CO28" s="42">
        <f>IF(F28=34,7,0)</f>
        <v>0</v>
      </c>
      <c r="CP28" s="42">
        <f>IF(F28=35,6,0)</f>
        <v>0</v>
      </c>
      <c r="CQ28" s="42">
        <f>IF(F28=36,5,0)</f>
        <v>0</v>
      </c>
      <c r="CR28" s="42">
        <f>IF(F28=37,4,0)</f>
        <v>0</v>
      </c>
      <c r="CS28" s="42">
        <f>IF(F28=38,3,0)</f>
        <v>0</v>
      </c>
      <c r="CT28" s="42">
        <f>IF(F28=39,2,0)</f>
        <v>0</v>
      </c>
      <c r="CU28" s="42">
        <f>IF(F28=40,1,0)</f>
        <v>0</v>
      </c>
      <c r="CV28" s="42">
        <f>IF(F28&gt;20,0,0)</f>
        <v>0</v>
      </c>
      <c r="CW28" s="42">
        <f>IF(F28="сх",0,0)</f>
        <v>0</v>
      </c>
      <c r="CX28" s="42">
        <f>SUM(BH28:CW28)</f>
        <v>22</v>
      </c>
      <c r="CY28" s="42">
        <f>IF(H28=1,45,0)</f>
        <v>0</v>
      </c>
      <c r="CZ28" s="42">
        <f>IF(H28=2,42,0)</f>
        <v>0</v>
      </c>
      <c r="DA28" s="42">
        <f>IF(H28=3,40,0)</f>
        <v>0</v>
      </c>
      <c r="DB28" s="42">
        <f>IF(H28=4,38,0)</f>
        <v>0</v>
      </c>
      <c r="DC28" s="42">
        <f>IF(H28=5,36,0)</f>
        <v>0</v>
      </c>
      <c r="DD28" s="42">
        <f>IF(H28=6,35,0)</f>
        <v>0</v>
      </c>
      <c r="DE28" s="42">
        <f>IF(H28=7,34,0)</f>
        <v>0</v>
      </c>
      <c r="DF28" s="42">
        <f>IF(H28=8,33,0)</f>
        <v>0</v>
      </c>
      <c r="DG28" s="42">
        <f>IF(H28=9,32,0)</f>
        <v>0</v>
      </c>
      <c r="DH28" s="42">
        <f>IF(H28=10,31,0)</f>
        <v>0</v>
      </c>
      <c r="DI28" s="42">
        <f>IF(H28=11,30,0)</f>
        <v>0</v>
      </c>
      <c r="DJ28" s="42">
        <f>IF(H28=12,29,0)</f>
        <v>0</v>
      </c>
      <c r="DK28" s="42">
        <f>IF(H28=13,28,0)</f>
        <v>0</v>
      </c>
      <c r="DL28" s="42">
        <f>IF(H28=14,27,0)</f>
        <v>0</v>
      </c>
      <c r="DM28" s="42">
        <f>IF(H28=15,26,0)</f>
        <v>0</v>
      </c>
      <c r="DN28" s="42">
        <f>IF(H28=16,25,0)</f>
        <v>0</v>
      </c>
      <c r="DO28" s="42">
        <f>IF(H28=17,24,0)</f>
        <v>0</v>
      </c>
      <c r="DP28" s="42">
        <f>IF(H28=18,23,0)</f>
        <v>0</v>
      </c>
      <c r="DQ28" s="42">
        <f>IF(H28=19,22,0)</f>
        <v>0</v>
      </c>
      <c r="DR28" s="42">
        <f>IF(H28=20,21,0)</f>
        <v>0</v>
      </c>
      <c r="DS28" s="42">
        <f>IF(H28=21,20,0)</f>
        <v>0</v>
      </c>
      <c r="DT28" s="42">
        <f>IF(H28=22,19,0)</f>
        <v>0</v>
      </c>
      <c r="DU28" s="42">
        <f>IF(H28=23,18,0)</f>
        <v>0</v>
      </c>
      <c r="DV28" s="42">
        <f>IF(H28=24,17,0)</f>
        <v>0</v>
      </c>
      <c r="DW28" s="42">
        <f>IF(H28=25,16,0)</f>
        <v>0</v>
      </c>
      <c r="DX28" s="42">
        <f>IF(H28=26,15,0)</f>
        <v>0</v>
      </c>
      <c r="DY28" s="42">
        <f>IF(H28=27,14,0)</f>
        <v>0</v>
      </c>
      <c r="DZ28" s="42">
        <f>IF(H28=28,13,0)</f>
        <v>0</v>
      </c>
      <c r="EA28" s="42">
        <f>IF(H28=29,12,0)</f>
        <v>0</v>
      </c>
      <c r="EB28" s="42">
        <f>IF(H28=30,11,0)</f>
        <v>0</v>
      </c>
      <c r="EC28" s="42">
        <f>IF(H28=31,10,0)</f>
        <v>0</v>
      </c>
      <c r="ED28" s="42">
        <f>IF(H28=32,9,0)</f>
        <v>0</v>
      </c>
      <c r="EE28" s="42">
        <f>IF(H28=33,8,0)</f>
        <v>0</v>
      </c>
      <c r="EF28" s="42">
        <f>IF(H28=34,7,0)</f>
        <v>0</v>
      </c>
      <c r="EG28" s="42">
        <f>IF(H28=35,6,0)</f>
        <v>0</v>
      </c>
      <c r="EH28" s="42">
        <f>IF(H28=36,5,0)</f>
        <v>0</v>
      </c>
      <c r="EI28" s="42">
        <f>IF(H28=37,4,0)</f>
        <v>0</v>
      </c>
      <c r="EJ28" s="42">
        <f>IF(H28=38,3,0)</f>
        <v>0</v>
      </c>
      <c r="EK28" s="42">
        <f>IF(H28=39,2,0)</f>
        <v>0</v>
      </c>
      <c r="EL28" s="42">
        <f>IF(H28=40,1,0)</f>
        <v>0</v>
      </c>
      <c r="EM28" s="42">
        <f>IF(H28&gt;20,0,0)</f>
        <v>0</v>
      </c>
      <c r="EN28" s="42">
        <f>IF(H28="сх",0,0)</f>
        <v>0</v>
      </c>
      <c r="EO28" s="42">
        <f>SUM(CY28:EN28)</f>
        <v>0</v>
      </c>
      <c r="EP28" s="42"/>
      <c r="EQ28" s="42">
        <f>IF(F28="сх","ноль",IF(F28&gt;0,F28,"Ноль"))</f>
        <v>19</v>
      </c>
      <c r="ER28" s="42" t="str">
        <f>IF(H28="сх","ноль",IF(H28&gt;0,H28,"Ноль"))</f>
        <v>Ноль</v>
      </c>
      <c r="ES28" s="42"/>
      <c r="ET28" s="42">
        <f>MIN(EQ28,ER28)</f>
        <v>19</v>
      </c>
      <c r="EU28" s="42" t="e">
        <f>IF(J28=#REF!,IF(H28&lt;#REF!,#REF!,EY28),#REF!)</f>
        <v>#REF!</v>
      </c>
      <c r="EV28" s="42" t="e">
        <f>IF(J28=#REF!,IF(H28&lt;#REF!,0,1))</f>
        <v>#REF!</v>
      </c>
      <c r="EW28" s="42" t="e">
        <f>IF(AND(ET28&gt;=21,ET28&lt;&gt;0),ET28,IF(J28&lt;#REF!,"СТОП",EU28+EV28))</f>
        <v>#REF!</v>
      </c>
      <c r="EX28" s="42"/>
      <c r="EY28" s="42">
        <v>15</v>
      </c>
      <c r="EZ28" s="42">
        <v>16</v>
      </c>
      <c r="FA28" s="42"/>
      <c r="FB28" s="44">
        <f>IF(F28=1,25,0)</f>
        <v>0</v>
      </c>
      <c r="FC28" s="44">
        <f>IF(F28=2,22,0)</f>
        <v>0</v>
      </c>
      <c r="FD28" s="44">
        <f>IF(F28=3,20,0)</f>
        <v>0</v>
      </c>
      <c r="FE28" s="44">
        <f>IF(F28=4,18,0)</f>
        <v>0</v>
      </c>
      <c r="FF28" s="44">
        <f>IF(F28=5,16,0)</f>
        <v>0</v>
      </c>
      <c r="FG28" s="44">
        <f>IF(F28=6,15,0)</f>
        <v>0</v>
      </c>
      <c r="FH28" s="44">
        <f>IF(F28=7,14,0)</f>
        <v>0</v>
      </c>
      <c r="FI28" s="44">
        <f>IF(F28=8,13,0)</f>
        <v>0</v>
      </c>
      <c r="FJ28" s="44">
        <f>IF(F28=9,12,0)</f>
        <v>0</v>
      </c>
      <c r="FK28" s="44">
        <f>IF(F28=10,11,0)</f>
        <v>0</v>
      </c>
      <c r="FL28" s="44">
        <f>IF(F28=11,10,0)</f>
        <v>0</v>
      </c>
      <c r="FM28" s="44">
        <f>IF(F28=12,9,0)</f>
        <v>0</v>
      </c>
      <c r="FN28" s="44">
        <f>IF(F28=13,8,0)</f>
        <v>0</v>
      </c>
      <c r="FO28" s="44">
        <f>IF(F28=14,7,0)</f>
        <v>0</v>
      </c>
      <c r="FP28" s="44">
        <f>IF(F28=15,6,0)</f>
        <v>0</v>
      </c>
      <c r="FQ28" s="44">
        <f>IF(F28=16,5,0)</f>
        <v>0</v>
      </c>
      <c r="FR28" s="44">
        <f>IF(F28=17,4,0)</f>
        <v>0</v>
      </c>
      <c r="FS28" s="44">
        <f>IF(F28=18,3,0)</f>
        <v>0</v>
      </c>
      <c r="FT28" s="44">
        <f>IF(F28=19,2,0)</f>
        <v>2</v>
      </c>
      <c r="FU28" s="44">
        <f>IF(F28=20,1,0)</f>
        <v>0</v>
      </c>
      <c r="FV28" s="44">
        <f>IF(F28&gt;20,0,0)</f>
        <v>0</v>
      </c>
      <c r="FW28" s="44">
        <f>IF(F28="сх",0,0)</f>
        <v>0</v>
      </c>
      <c r="FX28" s="44">
        <f>SUM(FB28:FW28)</f>
        <v>2</v>
      </c>
      <c r="FY28" s="44">
        <f>IF(H28=1,25,0)</f>
        <v>0</v>
      </c>
      <c r="FZ28" s="44">
        <f>IF(H28=2,22,0)</f>
        <v>0</v>
      </c>
      <c r="GA28" s="44">
        <f>IF(H28=3,20,0)</f>
        <v>0</v>
      </c>
      <c r="GB28" s="44">
        <f>IF(H28=4,18,0)</f>
        <v>0</v>
      </c>
      <c r="GC28" s="44">
        <f>IF(H28=5,16,0)</f>
        <v>0</v>
      </c>
      <c r="GD28" s="44">
        <f>IF(H28=6,15,0)</f>
        <v>0</v>
      </c>
      <c r="GE28" s="44">
        <f>IF(H28=7,14,0)</f>
        <v>0</v>
      </c>
      <c r="GF28" s="44">
        <f>IF(H28=8,13,0)</f>
        <v>0</v>
      </c>
      <c r="GG28" s="44">
        <f>IF(H28=9,12,0)</f>
        <v>0</v>
      </c>
      <c r="GH28" s="44">
        <f>IF(H28=10,11,0)</f>
        <v>0</v>
      </c>
      <c r="GI28" s="44">
        <f>IF(H28=11,10,0)</f>
        <v>0</v>
      </c>
      <c r="GJ28" s="44">
        <f>IF(H28=12,9,0)</f>
        <v>0</v>
      </c>
      <c r="GK28" s="44">
        <f>IF(H28=13,8,0)</f>
        <v>0</v>
      </c>
      <c r="GL28" s="44">
        <f>IF(H28=14,7,0)</f>
        <v>0</v>
      </c>
      <c r="GM28" s="44">
        <f>IF(H28=15,6,0)</f>
        <v>0</v>
      </c>
      <c r="GN28" s="44">
        <f>IF(H28=16,5,0)</f>
        <v>0</v>
      </c>
      <c r="GO28" s="44">
        <f>IF(H28=17,4,0)</f>
        <v>0</v>
      </c>
      <c r="GP28" s="44">
        <f>IF(H28=18,3,0)</f>
        <v>0</v>
      </c>
      <c r="GQ28" s="44">
        <f>IF(H28=19,2,0)</f>
        <v>0</v>
      </c>
      <c r="GR28" s="44">
        <f>IF(H28=20,1,0)</f>
        <v>0</v>
      </c>
      <c r="GS28" s="44">
        <f>IF(H28&gt;20,0,0)</f>
        <v>0</v>
      </c>
      <c r="GT28" s="44">
        <f>IF(H28="сх",0,0)</f>
        <v>0</v>
      </c>
      <c r="GU28" s="44">
        <f>SUM(FY28:GT28)</f>
        <v>0</v>
      </c>
      <c r="GV28" s="44">
        <f>IF(F28=1,100,0)</f>
        <v>0</v>
      </c>
      <c r="GW28" s="44">
        <f>IF(F28=2,98,0)</f>
        <v>0</v>
      </c>
      <c r="GX28" s="44">
        <f>IF(F28=3,95,0)</f>
        <v>0</v>
      </c>
      <c r="GY28" s="44">
        <f>IF(F28=4,93,0)</f>
        <v>0</v>
      </c>
      <c r="GZ28" s="44">
        <f>IF(F28=5,90,0)</f>
        <v>0</v>
      </c>
      <c r="HA28" s="44">
        <f>IF(F28=6,88,0)</f>
        <v>0</v>
      </c>
      <c r="HB28" s="44">
        <f>IF(F28=7,85,0)</f>
        <v>0</v>
      </c>
      <c r="HC28" s="44">
        <f>IF(F28=8,83,0)</f>
        <v>0</v>
      </c>
      <c r="HD28" s="44">
        <f>IF(F28=9,80,0)</f>
        <v>0</v>
      </c>
      <c r="HE28" s="44">
        <f>IF(F28=10,78,0)</f>
        <v>0</v>
      </c>
      <c r="HF28" s="44">
        <f>IF(F28=11,75,0)</f>
        <v>0</v>
      </c>
      <c r="HG28" s="44">
        <f>IF(F28=12,73,0)</f>
        <v>0</v>
      </c>
      <c r="HH28" s="44">
        <f>IF(F28=13,70,0)</f>
        <v>0</v>
      </c>
      <c r="HI28" s="44">
        <f>IF(F28=14,68,0)</f>
        <v>0</v>
      </c>
      <c r="HJ28" s="44">
        <f>IF(F28=15,65,0)</f>
        <v>0</v>
      </c>
      <c r="HK28" s="44">
        <f>IF(F28=16,63,0)</f>
        <v>0</v>
      </c>
      <c r="HL28" s="44">
        <f>IF(F28=17,60,0)</f>
        <v>0</v>
      </c>
      <c r="HM28" s="44">
        <f>IF(F28=18,58,0)</f>
        <v>0</v>
      </c>
      <c r="HN28" s="44">
        <f>IF(F28=19,55,0)</f>
        <v>55</v>
      </c>
      <c r="HO28" s="44">
        <f>IF(F28=20,53,0)</f>
        <v>0</v>
      </c>
      <c r="HP28" s="44">
        <f>IF(F28&gt;20,0,0)</f>
        <v>0</v>
      </c>
      <c r="HQ28" s="44">
        <f>IF(F28="сх",0,0)</f>
        <v>0</v>
      </c>
      <c r="HR28" s="44">
        <f>SUM(GV28:HQ28)</f>
        <v>55</v>
      </c>
      <c r="HS28" s="44">
        <f>IF(H28=1,100,0)</f>
        <v>0</v>
      </c>
      <c r="HT28" s="44">
        <f>IF(H28=2,98,0)</f>
        <v>0</v>
      </c>
      <c r="HU28" s="44">
        <f>IF(H28=3,95,0)</f>
        <v>0</v>
      </c>
      <c r="HV28" s="44">
        <f>IF(H28=4,93,0)</f>
        <v>0</v>
      </c>
      <c r="HW28" s="44">
        <f>IF(H28=5,90,0)</f>
        <v>0</v>
      </c>
      <c r="HX28" s="44">
        <f>IF(H28=6,88,0)</f>
        <v>0</v>
      </c>
      <c r="HY28" s="44">
        <f>IF(H28=7,85,0)</f>
        <v>0</v>
      </c>
      <c r="HZ28" s="44">
        <f>IF(H28=8,83,0)</f>
        <v>0</v>
      </c>
      <c r="IA28" s="44">
        <f>IF(H28=9,80,0)</f>
        <v>0</v>
      </c>
      <c r="IB28" s="44">
        <f>IF(H28=10,78,0)</f>
        <v>0</v>
      </c>
      <c r="IC28" s="44">
        <f>IF(H28=11,75,0)</f>
        <v>0</v>
      </c>
      <c r="ID28" s="44">
        <f>IF(H28=12,73,0)</f>
        <v>0</v>
      </c>
      <c r="IE28" s="44">
        <f>IF(H28=13,70,0)</f>
        <v>0</v>
      </c>
      <c r="IF28" s="44">
        <f>IF(H28=14,68,0)</f>
        <v>0</v>
      </c>
      <c r="IG28" s="44">
        <f>IF(H28=15,65,0)</f>
        <v>0</v>
      </c>
      <c r="IH28" s="44">
        <f>IF(H28=16,63,0)</f>
        <v>0</v>
      </c>
      <c r="II28" s="44">
        <f>IF(H28=17,60,0)</f>
        <v>0</v>
      </c>
      <c r="IJ28" s="44">
        <f>IF(H28=18,58,0)</f>
        <v>0</v>
      </c>
      <c r="IK28" s="44">
        <f>IF(H28=19,55,0)</f>
        <v>0</v>
      </c>
      <c r="IL28" s="44">
        <f>IF(H28=20,53,0)</f>
        <v>0</v>
      </c>
      <c r="IM28" s="44">
        <f>IF(H28&gt;20,0,0)</f>
        <v>0</v>
      </c>
      <c r="IN28" s="44">
        <f>IF(H28="сх",0,0)</f>
        <v>0</v>
      </c>
      <c r="IO28" s="44">
        <f>SUM(HS28:IN28)</f>
        <v>0</v>
      </c>
      <c r="IP28" s="42"/>
      <c r="IQ28" s="42"/>
      <c r="IR28" s="42"/>
      <c r="IS28" s="42"/>
      <c r="IT28" s="42"/>
      <c r="IU28" s="42"/>
      <c r="IV28" s="70"/>
      <c r="IW28" s="71"/>
    </row>
    <row r="29" spans="1:257" s="3" customFormat="1" ht="98.25" customHeight="1" thickBot="1" x14ac:dyDescent="2">
      <c r="A29" s="74"/>
      <c r="B29" s="83"/>
      <c r="C29" s="76"/>
      <c r="D29" s="77"/>
      <c r="E29" s="60"/>
      <c r="F29" s="46"/>
      <c r="G29" s="39">
        <f>AJ29</f>
        <v>0</v>
      </c>
      <c r="H29" s="47"/>
      <c r="I29" s="39">
        <f>BG29</f>
        <v>0</v>
      </c>
      <c r="J29" s="45">
        <f>SUM(G29+I29)</f>
        <v>0</v>
      </c>
      <c r="K29" s="41">
        <f>G29+I29</f>
        <v>0</v>
      </c>
      <c r="L29" s="42"/>
      <c r="M29" s="43"/>
      <c r="N29" s="42">
        <f>IF(F29=1,25,0)</f>
        <v>0</v>
      </c>
      <c r="O29" s="42">
        <f>IF(F29=2,22,0)</f>
        <v>0</v>
      </c>
      <c r="P29" s="42">
        <f>IF(F29=3,20,0)</f>
        <v>0</v>
      </c>
      <c r="Q29" s="42">
        <f>IF(F29=4,18,0)</f>
        <v>0</v>
      </c>
      <c r="R29" s="42">
        <f>IF(F29=5,16,0)</f>
        <v>0</v>
      </c>
      <c r="S29" s="42">
        <f>IF(F29=6,15,0)</f>
        <v>0</v>
      </c>
      <c r="T29" s="42">
        <f>IF(F29=7,14,0)</f>
        <v>0</v>
      </c>
      <c r="U29" s="42">
        <f>IF(F29=8,13,0)</f>
        <v>0</v>
      </c>
      <c r="V29" s="42">
        <f>IF(F29=9,12,0)</f>
        <v>0</v>
      </c>
      <c r="W29" s="42">
        <f>IF(F29=10,11,0)</f>
        <v>0</v>
      </c>
      <c r="X29" s="42">
        <f>IF(F29=11,10,0)</f>
        <v>0</v>
      </c>
      <c r="Y29" s="42">
        <f>IF(F29=12,9,0)</f>
        <v>0</v>
      </c>
      <c r="Z29" s="42">
        <f>IF(F29=13,8,0)</f>
        <v>0</v>
      </c>
      <c r="AA29" s="42">
        <f>IF(F29=14,7,0)</f>
        <v>0</v>
      </c>
      <c r="AB29" s="42">
        <f>IF(F29=15,6,0)</f>
        <v>0</v>
      </c>
      <c r="AC29" s="42">
        <f>IF(F29=16,5,0)</f>
        <v>0</v>
      </c>
      <c r="AD29" s="42">
        <f>IF(F29=17,4,0)</f>
        <v>0</v>
      </c>
      <c r="AE29" s="42">
        <f>IF(F29=18,3,0)</f>
        <v>0</v>
      </c>
      <c r="AF29" s="42">
        <f>IF(F29=19,2,0)</f>
        <v>0</v>
      </c>
      <c r="AG29" s="42">
        <f>IF(F29=20,1,0)</f>
        <v>0</v>
      </c>
      <c r="AH29" s="42">
        <f>IF(F29&gt;20,0,0)</f>
        <v>0</v>
      </c>
      <c r="AI29" s="42">
        <f>IF(F29="сх",0,0)</f>
        <v>0</v>
      </c>
      <c r="AJ29" s="42">
        <f>SUM(N29:AH29)</f>
        <v>0</v>
      </c>
      <c r="AK29" s="42">
        <f>IF(H29=1,25,0)</f>
        <v>0</v>
      </c>
      <c r="AL29" s="42">
        <f>IF(H29=2,22,0)</f>
        <v>0</v>
      </c>
      <c r="AM29" s="42">
        <f>IF(H29=3,20,0)</f>
        <v>0</v>
      </c>
      <c r="AN29" s="42">
        <f>IF(H29=4,18,0)</f>
        <v>0</v>
      </c>
      <c r="AO29" s="42">
        <f>IF(H29=5,16,0)</f>
        <v>0</v>
      </c>
      <c r="AP29" s="42">
        <f>IF(H29=6,15,0)</f>
        <v>0</v>
      </c>
      <c r="AQ29" s="42">
        <f>IF(H29=7,14,0)</f>
        <v>0</v>
      </c>
      <c r="AR29" s="42">
        <f>IF(H29=8,13,0)</f>
        <v>0</v>
      </c>
      <c r="AS29" s="42">
        <f>IF(H29=9,12,0)</f>
        <v>0</v>
      </c>
      <c r="AT29" s="42">
        <f>IF(H29=10,11,0)</f>
        <v>0</v>
      </c>
      <c r="AU29" s="42">
        <f>IF(H29=11,10,0)</f>
        <v>0</v>
      </c>
      <c r="AV29" s="42">
        <f>IF(H29=12,9,0)</f>
        <v>0</v>
      </c>
      <c r="AW29" s="42">
        <f>IF(H29=13,8,0)</f>
        <v>0</v>
      </c>
      <c r="AX29" s="42">
        <f>IF(H29=14,7,0)</f>
        <v>0</v>
      </c>
      <c r="AY29" s="42">
        <f>IF(H29=15,6,0)</f>
        <v>0</v>
      </c>
      <c r="AZ29" s="42">
        <f>IF(H29=16,5,0)</f>
        <v>0</v>
      </c>
      <c r="BA29" s="42">
        <f>IF(H29=17,4,0)</f>
        <v>0</v>
      </c>
      <c r="BB29" s="42">
        <f>IF(H29=18,3,0)</f>
        <v>0</v>
      </c>
      <c r="BC29" s="42">
        <f>IF(H29=19,2,0)</f>
        <v>0</v>
      </c>
      <c r="BD29" s="42">
        <f>IF(H29=20,1,0)</f>
        <v>0</v>
      </c>
      <c r="BE29" s="42">
        <f>IF(H29&gt;20,0,0)</f>
        <v>0</v>
      </c>
      <c r="BF29" s="42">
        <f>IF(H29="сх",0,0)</f>
        <v>0</v>
      </c>
      <c r="BG29" s="42">
        <f>SUM(AK29:BE29)</f>
        <v>0</v>
      </c>
      <c r="BH29" s="42">
        <f>IF(F29=1,45,0)</f>
        <v>0</v>
      </c>
      <c r="BI29" s="42">
        <f>IF(F29=2,42,0)</f>
        <v>0</v>
      </c>
      <c r="BJ29" s="42">
        <f>IF(F29=3,40,0)</f>
        <v>0</v>
      </c>
      <c r="BK29" s="42">
        <f>IF(F29=4,38,0)</f>
        <v>0</v>
      </c>
      <c r="BL29" s="42">
        <f>IF(F29=5,36,0)</f>
        <v>0</v>
      </c>
      <c r="BM29" s="42">
        <f>IF(F29=6,35,0)</f>
        <v>0</v>
      </c>
      <c r="BN29" s="42">
        <f>IF(F29=7,34,0)</f>
        <v>0</v>
      </c>
      <c r="BO29" s="42">
        <f>IF(F29=8,33,0)</f>
        <v>0</v>
      </c>
      <c r="BP29" s="42">
        <f>IF(F29=9,32,0)</f>
        <v>0</v>
      </c>
      <c r="BQ29" s="42">
        <f>IF(F29=10,31,0)</f>
        <v>0</v>
      </c>
      <c r="BR29" s="42">
        <f>IF(F29=11,30,0)</f>
        <v>0</v>
      </c>
      <c r="BS29" s="42">
        <f>IF(F29=12,29,0)</f>
        <v>0</v>
      </c>
      <c r="BT29" s="42">
        <f>IF(F29=13,28,0)</f>
        <v>0</v>
      </c>
      <c r="BU29" s="42">
        <f>IF(F29=14,27,0)</f>
        <v>0</v>
      </c>
      <c r="BV29" s="42">
        <f>IF(F29=15,26,0)</f>
        <v>0</v>
      </c>
      <c r="BW29" s="42">
        <f>IF(F29=16,25,0)</f>
        <v>0</v>
      </c>
      <c r="BX29" s="42">
        <f>IF(F29=17,24,0)</f>
        <v>0</v>
      </c>
      <c r="BY29" s="42">
        <f>IF(F29=18,23,0)</f>
        <v>0</v>
      </c>
      <c r="BZ29" s="42">
        <f>IF(F29=19,22,0)</f>
        <v>0</v>
      </c>
      <c r="CA29" s="42">
        <f>IF(F29=20,21,0)</f>
        <v>0</v>
      </c>
      <c r="CB29" s="42">
        <f>IF(F29=21,20,0)</f>
        <v>0</v>
      </c>
      <c r="CC29" s="42">
        <f>IF(F29=22,19,0)</f>
        <v>0</v>
      </c>
      <c r="CD29" s="42">
        <f>IF(F29=23,18,0)</f>
        <v>0</v>
      </c>
      <c r="CE29" s="42">
        <f>IF(F29=24,17,0)</f>
        <v>0</v>
      </c>
      <c r="CF29" s="42">
        <f>IF(F29=25,16,0)</f>
        <v>0</v>
      </c>
      <c r="CG29" s="42">
        <f>IF(F29=26,15,0)</f>
        <v>0</v>
      </c>
      <c r="CH29" s="42">
        <f>IF(F29=27,14,0)</f>
        <v>0</v>
      </c>
      <c r="CI29" s="42">
        <f>IF(F29=28,13,0)</f>
        <v>0</v>
      </c>
      <c r="CJ29" s="42">
        <f>IF(F29=29,12,0)</f>
        <v>0</v>
      </c>
      <c r="CK29" s="42">
        <f>IF(F29=30,11,0)</f>
        <v>0</v>
      </c>
      <c r="CL29" s="42">
        <f>IF(F29=31,10,0)</f>
        <v>0</v>
      </c>
      <c r="CM29" s="42">
        <f>IF(F29=32,9,0)</f>
        <v>0</v>
      </c>
      <c r="CN29" s="42">
        <f>IF(F29=33,8,0)</f>
        <v>0</v>
      </c>
      <c r="CO29" s="42">
        <f>IF(F29=34,7,0)</f>
        <v>0</v>
      </c>
      <c r="CP29" s="42">
        <f>IF(F29=35,6,0)</f>
        <v>0</v>
      </c>
      <c r="CQ29" s="42">
        <f>IF(F29=36,5,0)</f>
        <v>0</v>
      </c>
      <c r="CR29" s="42">
        <f>IF(F29=37,4,0)</f>
        <v>0</v>
      </c>
      <c r="CS29" s="42">
        <f>IF(F29=38,3,0)</f>
        <v>0</v>
      </c>
      <c r="CT29" s="42">
        <f>IF(F29=39,2,0)</f>
        <v>0</v>
      </c>
      <c r="CU29" s="42">
        <f>IF(F29=40,1,0)</f>
        <v>0</v>
      </c>
      <c r="CV29" s="42">
        <f>IF(F29&gt;20,0,0)</f>
        <v>0</v>
      </c>
      <c r="CW29" s="42">
        <f>IF(F29="сх",0,0)</f>
        <v>0</v>
      </c>
      <c r="CX29" s="42">
        <f>SUM(BH29:CW29)</f>
        <v>0</v>
      </c>
      <c r="CY29" s="42">
        <f>IF(H29=1,45,0)</f>
        <v>0</v>
      </c>
      <c r="CZ29" s="42">
        <f>IF(H29=2,42,0)</f>
        <v>0</v>
      </c>
      <c r="DA29" s="42">
        <f>IF(H29=3,40,0)</f>
        <v>0</v>
      </c>
      <c r="DB29" s="42">
        <f>IF(H29=4,38,0)</f>
        <v>0</v>
      </c>
      <c r="DC29" s="42">
        <f>IF(H29=5,36,0)</f>
        <v>0</v>
      </c>
      <c r="DD29" s="42">
        <f>IF(H29=6,35,0)</f>
        <v>0</v>
      </c>
      <c r="DE29" s="42">
        <f>IF(H29=7,34,0)</f>
        <v>0</v>
      </c>
      <c r="DF29" s="42">
        <f>IF(H29=8,33,0)</f>
        <v>0</v>
      </c>
      <c r="DG29" s="42">
        <f>IF(H29=9,32,0)</f>
        <v>0</v>
      </c>
      <c r="DH29" s="42">
        <f>IF(H29=10,31,0)</f>
        <v>0</v>
      </c>
      <c r="DI29" s="42">
        <f>IF(H29=11,30,0)</f>
        <v>0</v>
      </c>
      <c r="DJ29" s="42">
        <f>IF(H29=12,29,0)</f>
        <v>0</v>
      </c>
      <c r="DK29" s="42">
        <f>IF(H29=13,28,0)</f>
        <v>0</v>
      </c>
      <c r="DL29" s="42">
        <f>IF(H29=14,27,0)</f>
        <v>0</v>
      </c>
      <c r="DM29" s="42">
        <f>IF(H29=15,26,0)</f>
        <v>0</v>
      </c>
      <c r="DN29" s="42">
        <f>IF(H29=16,25,0)</f>
        <v>0</v>
      </c>
      <c r="DO29" s="42">
        <f>IF(H29=17,24,0)</f>
        <v>0</v>
      </c>
      <c r="DP29" s="42">
        <f>IF(H29=18,23,0)</f>
        <v>0</v>
      </c>
      <c r="DQ29" s="42">
        <f>IF(H29=19,22,0)</f>
        <v>0</v>
      </c>
      <c r="DR29" s="42">
        <f>IF(H29=20,21,0)</f>
        <v>0</v>
      </c>
      <c r="DS29" s="42">
        <f>IF(H29=21,20,0)</f>
        <v>0</v>
      </c>
      <c r="DT29" s="42">
        <f>IF(H29=22,19,0)</f>
        <v>0</v>
      </c>
      <c r="DU29" s="42">
        <f>IF(H29=23,18,0)</f>
        <v>0</v>
      </c>
      <c r="DV29" s="42">
        <f>IF(H29=24,17,0)</f>
        <v>0</v>
      </c>
      <c r="DW29" s="42">
        <f>IF(H29=25,16,0)</f>
        <v>0</v>
      </c>
      <c r="DX29" s="42">
        <f>IF(H29=26,15,0)</f>
        <v>0</v>
      </c>
      <c r="DY29" s="42">
        <f>IF(H29=27,14,0)</f>
        <v>0</v>
      </c>
      <c r="DZ29" s="42">
        <f>IF(H29=28,13,0)</f>
        <v>0</v>
      </c>
      <c r="EA29" s="42">
        <f>IF(H29=29,12,0)</f>
        <v>0</v>
      </c>
      <c r="EB29" s="42">
        <f>IF(H29=30,11,0)</f>
        <v>0</v>
      </c>
      <c r="EC29" s="42">
        <f>IF(H29=31,10,0)</f>
        <v>0</v>
      </c>
      <c r="ED29" s="42">
        <f>IF(H29=32,9,0)</f>
        <v>0</v>
      </c>
      <c r="EE29" s="42">
        <f>IF(H29=33,8,0)</f>
        <v>0</v>
      </c>
      <c r="EF29" s="42">
        <f>IF(H29=34,7,0)</f>
        <v>0</v>
      </c>
      <c r="EG29" s="42">
        <f>IF(H29=35,6,0)</f>
        <v>0</v>
      </c>
      <c r="EH29" s="42">
        <f>IF(H29=36,5,0)</f>
        <v>0</v>
      </c>
      <c r="EI29" s="42">
        <f>IF(H29=37,4,0)</f>
        <v>0</v>
      </c>
      <c r="EJ29" s="42">
        <f>IF(H29=38,3,0)</f>
        <v>0</v>
      </c>
      <c r="EK29" s="42">
        <f>IF(H29=39,2,0)</f>
        <v>0</v>
      </c>
      <c r="EL29" s="42">
        <f>IF(H29=40,1,0)</f>
        <v>0</v>
      </c>
      <c r="EM29" s="42">
        <f>IF(H29&gt;20,0,0)</f>
        <v>0</v>
      </c>
      <c r="EN29" s="42">
        <f>IF(H29="сх",0,0)</f>
        <v>0</v>
      </c>
      <c r="EO29" s="42">
        <f>SUM(CY29:EN29)</f>
        <v>0</v>
      </c>
      <c r="EP29" s="42"/>
      <c r="EQ29" s="42" t="str">
        <f>IF(F29="сх","ноль",IF(F29&gt;0,F29,"Ноль"))</f>
        <v>Ноль</v>
      </c>
      <c r="ER29" s="42" t="str">
        <f>IF(H29="сх","ноль",IF(H29&gt;0,H29,"Ноль"))</f>
        <v>Ноль</v>
      </c>
      <c r="ES29" s="42"/>
      <c r="ET29" s="42">
        <f>MIN(EQ29,ER29)</f>
        <v>0</v>
      </c>
      <c r="EU29" s="42" t="e">
        <f>IF(J29=#REF!,IF(H29&lt;#REF!,#REF!,EY29),#REF!)</f>
        <v>#REF!</v>
      </c>
      <c r="EV29" s="42" t="e">
        <f>IF(J29=#REF!,IF(H29&lt;#REF!,0,1))</f>
        <v>#REF!</v>
      </c>
      <c r="EW29" s="42" t="e">
        <f>IF(AND(ET29&gt;=21,ET29&lt;&gt;0),ET29,IF(J29&lt;#REF!,"СТОП",EU29+EV29))</f>
        <v>#REF!</v>
      </c>
      <c r="EX29" s="42"/>
      <c r="EY29" s="42">
        <v>15</v>
      </c>
      <c r="EZ29" s="42">
        <v>16</v>
      </c>
      <c r="FA29" s="42"/>
      <c r="FB29" s="44">
        <f>IF(F29=1,25,0)</f>
        <v>0</v>
      </c>
      <c r="FC29" s="44">
        <f>IF(F29=2,22,0)</f>
        <v>0</v>
      </c>
      <c r="FD29" s="44">
        <f>IF(F29=3,20,0)</f>
        <v>0</v>
      </c>
      <c r="FE29" s="44">
        <f>IF(F29=4,18,0)</f>
        <v>0</v>
      </c>
      <c r="FF29" s="44">
        <f>IF(F29=5,16,0)</f>
        <v>0</v>
      </c>
      <c r="FG29" s="44">
        <f>IF(F29=6,15,0)</f>
        <v>0</v>
      </c>
      <c r="FH29" s="44">
        <f>IF(F29=7,14,0)</f>
        <v>0</v>
      </c>
      <c r="FI29" s="44">
        <f>IF(F29=8,13,0)</f>
        <v>0</v>
      </c>
      <c r="FJ29" s="44">
        <f>IF(F29=9,12,0)</f>
        <v>0</v>
      </c>
      <c r="FK29" s="44">
        <f>IF(F29=10,11,0)</f>
        <v>0</v>
      </c>
      <c r="FL29" s="44">
        <f>IF(F29=11,10,0)</f>
        <v>0</v>
      </c>
      <c r="FM29" s="44">
        <f>IF(F29=12,9,0)</f>
        <v>0</v>
      </c>
      <c r="FN29" s="44">
        <f>IF(F29=13,8,0)</f>
        <v>0</v>
      </c>
      <c r="FO29" s="44">
        <f>IF(F29=14,7,0)</f>
        <v>0</v>
      </c>
      <c r="FP29" s="44">
        <f>IF(F29=15,6,0)</f>
        <v>0</v>
      </c>
      <c r="FQ29" s="44">
        <f>IF(F29=16,5,0)</f>
        <v>0</v>
      </c>
      <c r="FR29" s="44">
        <f>IF(F29=17,4,0)</f>
        <v>0</v>
      </c>
      <c r="FS29" s="44">
        <f>IF(F29=18,3,0)</f>
        <v>0</v>
      </c>
      <c r="FT29" s="44">
        <f>IF(F29=19,2,0)</f>
        <v>0</v>
      </c>
      <c r="FU29" s="44">
        <f>IF(F29=20,1,0)</f>
        <v>0</v>
      </c>
      <c r="FV29" s="44">
        <f>IF(F29&gt;20,0,0)</f>
        <v>0</v>
      </c>
      <c r="FW29" s="44">
        <f>IF(F29="сх",0,0)</f>
        <v>0</v>
      </c>
      <c r="FX29" s="44">
        <f>SUM(FB29:FW29)</f>
        <v>0</v>
      </c>
      <c r="FY29" s="44">
        <f>IF(H29=1,25,0)</f>
        <v>0</v>
      </c>
      <c r="FZ29" s="44">
        <f>IF(H29=2,22,0)</f>
        <v>0</v>
      </c>
      <c r="GA29" s="44">
        <f>IF(H29=3,20,0)</f>
        <v>0</v>
      </c>
      <c r="GB29" s="44">
        <f>IF(H29=4,18,0)</f>
        <v>0</v>
      </c>
      <c r="GC29" s="44">
        <f>IF(H29=5,16,0)</f>
        <v>0</v>
      </c>
      <c r="GD29" s="44">
        <f>IF(H29=6,15,0)</f>
        <v>0</v>
      </c>
      <c r="GE29" s="44">
        <f>IF(H29=7,14,0)</f>
        <v>0</v>
      </c>
      <c r="GF29" s="44">
        <f>IF(H29=8,13,0)</f>
        <v>0</v>
      </c>
      <c r="GG29" s="44">
        <f>IF(H29=9,12,0)</f>
        <v>0</v>
      </c>
      <c r="GH29" s="44">
        <f>IF(H29=10,11,0)</f>
        <v>0</v>
      </c>
      <c r="GI29" s="44">
        <f>IF(H29=11,10,0)</f>
        <v>0</v>
      </c>
      <c r="GJ29" s="44">
        <f>IF(H29=12,9,0)</f>
        <v>0</v>
      </c>
      <c r="GK29" s="44">
        <f>IF(H29=13,8,0)</f>
        <v>0</v>
      </c>
      <c r="GL29" s="44">
        <f>IF(H29=14,7,0)</f>
        <v>0</v>
      </c>
      <c r="GM29" s="44">
        <f>IF(H29=15,6,0)</f>
        <v>0</v>
      </c>
      <c r="GN29" s="44">
        <f>IF(H29=16,5,0)</f>
        <v>0</v>
      </c>
      <c r="GO29" s="44">
        <f>IF(H29=17,4,0)</f>
        <v>0</v>
      </c>
      <c r="GP29" s="44">
        <f>IF(H29=18,3,0)</f>
        <v>0</v>
      </c>
      <c r="GQ29" s="44">
        <f>IF(H29=19,2,0)</f>
        <v>0</v>
      </c>
      <c r="GR29" s="44">
        <f>IF(H29=20,1,0)</f>
        <v>0</v>
      </c>
      <c r="GS29" s="44">
        <f>IF(H29&gt;20,0,0)</f>
        <v>0</v>
      </c>
      <c r="GT29" s="44">
        <f>IF(H29="сх",0,0)</f>
        <v>0</v>
      </c>
      <c r="GU29" s="44">
        <f>SUM(FY29:GT29)</f>
        <v>0</v>
      </c>
      <c r="GV29" s="44">
        <f>IF(F29=1,100,0)</f>
        <v>0</v>
      </c>
      <c r="GW29" s="44">
        <f>IF(F29=2,98,0)</f>
        <v>0</v>
      </c>
      <c r="GX29" s="44">
        <f>IF(F29=3,95,0)</f>
        <v>0</v>
      </c>
      <c r="GY29" s="44">
        <f>IF(F29=4,93,0)</f>
        <v>0</v>
      </c>
      <c r="GZ29" s="44">
        <f>IF(F29=5,90,0)</f>
        <v>0</v>
      </c>
      <c r="HA29" s="44">
        <f>IF(F29=6,88,0)</f>
        <v>0</v>
      </c>
      <c r="HB29" s="44">
        <f>IF(F29=7,85,0)</f>
        <v>0</v>
      </c>
      <c r="HC29" s="44">
        <f>IF(F29=8,83,0)</f>
        <v>0</v>
      </c>
      <c r="HD29" s="44">
        <f>IF(F29=9,80,0)</f>
        <v>0</v>
      </c>
      <c r="HE29" s="44">
        <f>IF(F29=10,78,0)</f>
        <v>0</v>
      </c>
      <c r="HF29" s="44">
        <f>IF(F29=11,75,0)</f>
        <v>0</v>
      </c>
      <c r="HG29" s="44">
        <f>IF(F29=12,73,0)</f>
        <v>0</v>
      </c>
      <c r="HH29" s="44">
        <f>IF(F29=13,70,0)</f>
        <v>0</v>
      </c>
      <c r="HI29" s="44">
        <f>IF(F29=14,68,0)</f>
        <v>0</v>
      </c>
      <c r="HJ29" s="44">
        <f>IF(F29=15,65,0)</f>
        <v>0</v>
      </c>
      <c r="HK29" s="44">
        <f>IF(F29=16,63,0)</f>
        <v>0</v>
      </c>
      <c r="HL29" s="44">
        <f>IF(F29=17,60,0)</f>
        <v>0</v>
      </c>
      <c r="HM29" s="44">
        <f>IF(F29=18,58,0)</f>
        <v>0</v>
      </c>
      <c r="HN29" s="44">
        <f>IF(F29=19,55,0)</f>
        <v>0</v>
      </c>
      <c r="HO29" s="44">
        <f>IF(F29=20,53,0)</f>
        <v>0</v>
      </c>
      <c r="HP29" s="44">
        <f>IF(F29&gt;20,0,0)</f>
        <v>0</v>
      </c>
      <c r="HQ29" s="44">
        <f>IF(F29="сх",0,0)</f>
        <v>0</v>
      </c>
      <c r="HR29" s="44">
        <f>SUM(GV29:HQ29)</f>
        <v>0</v>
      </c>
      <c r="HS29" s="44">
        <f>IF(H29=1,100,0)</f>
        <v>0</v>
      </c>
      <c r="HT29" s="44">
        <f>IF(H29=2,98,0)</f>
        <v>0</v>
      </c>
      <c r="HU29" s="44">
        <f>IF(H29=3,95,0)</f>
        <v>0</v>
      </c>
      <c r="HV29" s="44">
        <f>IF(H29=4,93,0)</f>
        <v>0</v>
      </c>
      <c r="HW29" s="44">
        <f>IF(H29=5,90,0)</f>
        <v>0</v>
      </c>
      <c r="HX29" s="44">
        <f>IF(H29=6,88,0)</f>
        <v>0</v>
      </c>
      <c r="HY29" s="44">
        <f>IF(H29=7,85,0)</f>
        <v>0</v>
      </c>
      <c r="HZ29" s="44">
        <f>IF(H29=8,83,0)</f>
        <v>0</v>
      </c>
      <c r="IA29" s="44">
        <f>IF(H29=9,80,0)</f>
        <v>0</v>
      </c>
      <c r="IB29" s="44">
        <f>IF(H29=10,78,0)</f>
        <v>0</v>
      </c>
      <c r="IC29" s="44">
        <f>IF(H29=11,75,0)</f>
        <v>0</v>
      </c>
      <c r="ID29" s="44">
        <f>IF(H29=12,73,0)</f>
        <v>0</v>
      </c>
      <c r="IE29" s="44">
        <f>IF(H29=13,70,0)</f>
        <v>0</v>
      </c>
      <c r="IF29" s="44">
        <f>IF(H29=14,68,0)</f>
        <v>0</v>
      </c>
      <c r="IG29" s="44">
        <f>IF(H29=15,65,0)</f>
        <v>0</v>
      </c>
      <c r="IH29" s="44">
        <f>IF(H29=16,63,0)</f>
        <v>0</v>
      </c>
      <c r="II29" s="44">
        <f>IF(H29=17,60,0)</f>
        <v>0</v>
      </c>
      <c r="IJ29" s="44">
        <f>IF(H29=18,58,0)</f>
        <v>0</v>
      </c>
      <c r="IK29" s="44">
        <f>IF(H29=19,55,0)</f>
        <v>0</v>
      </c>
      <c r="IL29" s="44">
        <f>IF(H29=20,53,0)</f>
        <v>0</v>
      </c>
      <c r="IM29" s="44">
        <f>IF(H29&gt;20,0,0)</f>
        <v>0</v>
      </c>
      <c r="IN29" s="44">
        <f>IF(H29="сх",0,0)</f>
        <v>0</v>
      </c>
      <c r="IO29" s="44">
        <f>SUM(HS29:IN29)</f>
        <v>0</v>
      </c>
      <c r="IP29" s="42"/>
      <c r="IQ29" s="42"/>
      <c r="IR29" s="42"/>
      <c r="IS29" s="42"/>
      <c r="IT29" s="42"/>
      <c r="IU29" s="42"/>
      <c r="IV29" s="70"/>
      <c r="IW29" s="71"/>
    </row>
    <row r="30" spans="1:257" s="3" customFormat="1" ht="100.2" thickBot="1" x14ac:dyDescent="0.3">
      <c r="A30" s="59"/>
      <c r="E30" s="60"/>
      <c r="F30" s="46"/>
      <c r="G30" s="39">
        <f>AJ30</f>
        <v>0</v>
      </c>
      <c r="H30" s="47"/>
      <c r="I30" s="39">
        <f>BG30</f>
        <v>0</v>
      </c>
      <c r="J30" s="45">
        <f>SUM(G30+I30)</f>
        <v>0</v>
      </c>
      <c r="K30" s="41">
        <f>G30+I30</f>
        <v>0</v>
      </c>
      <c r="L30" s="42"/>
      <c r="M30" s="43"/>
      <c r="N30" s="42">
        <f>IF(F30=1,25,0)</f>
        <v>0</v>
      </c>
      <c r="O30" s="42">
        <f>IF(F30=2,22,0)</f>
        <v>0</v>
      </c>
      <c r="P30" s="42">
        <f>IF(F30=3,20,0)</f>
        <v>0</v>
      </c>
      <c r="Q30" s="42">
        <f>IF(F30=4,18,0)</f>
        <v>0</v>
      </c>
      <c r="R30" s="42">
        <f>IF(F30=5,16,0)</f>
        <v>0</v>
      </c>
      <c r="S30" s="42">
        <f>IF(F30=6,15,0)</f>
        <v>0</v>
      </c>
      <c r="T30" s="42">
        <f>IF(F30=7,14,0)</f>
        <v>0</v>
      </c>
      <c r="U30" s="42">
        <f>IF(F30=8,13,0)</f>
        <v>0</v>
      </c>
      <c r="V30" s="42">
        <f>IF(F30=9,12,0)</f>
        <v>0</v>
      </c>
      <c r="W30" s="42">
        <f>IF(F30=10,11,0)</f>
        <v>0</v>
      </c>
      <c r="X30" s="42">
        <f>IF(F30=11,10,0)</f>
        <v>0</v>
      </c>
      <c r="Y30" s="42">
        <f>IF(F30=12,9,0)</f>
        <v>0</v>
      </c>
      <c r="Z30" s="42">
        <f>IF(F30=13,8,0)</f>
        <v>0</v>
      </c>
      <c r="AA30" s="42">
        <f>IF(F30=14,7,0)</f>
        <v>0</v>
      </c>
      <c r="AB30" s="42">
        <f>IF(F30=15,6,0)</f>
        <v>0</v>
      </c>
      <c r="AC30" s="42">
        <f>IF(F30=16,5,0)</f>
        <v>0</v>
      </c>
      <c r="AD30" s="42">
        <f>IF(F30=17,4,0)</f>
        <v>0</v>
      </c>
      <c r="AE30" s="42">
        <f>IF(F30=18,3,0)</f>
        <v>0</v>
      </c>
      <c r="AF30" s="42">
        <f>IF(F30=19,2,0)</f>
        <v>0</v>
      </c>
      <c r="AG30" s="42">
        <f>IF(F30=20,1,0)</f>
        <v>0</v>
      </c>
      <c r="AH30" s="42">
        <f>IF(F30&gt;20,0,0)</f>
        <v>0</v>
      </c>
      <c r="AI30" s="42">
        <f>IF(F30="сх",0,0)</f>
        <v>0</v>
      </c>
      <c r="AJ30" s="42">
        <f>SUM(N30:AH30)</f>
        <v>0</v>
      </c>
      <c r="AK30" s="42">
        <f>IF(H30=1,25,0)</f>
        <v>0</v>
      </c>
      <c r="AL30" s="42">
        <f>IF(H30=2,22,0)</f>
        <v>0</v>
      </c>
      <c r="AM30" s="42">
        <f>IF(H30=3,20,0)</f>
        <v>0</v>
      </c>
      <c r="AN30" s="42">
        <f>IF(H30=4,18,0)</f>
        <v>0</v>
      </c>
      <c r="AO30" s="42">
        <f>IF(H30=5,16,0)</f>
        <v>0</v>
      </c>
      <c r="AP30" s="42">
        <f>IF(H30=6,15,0)</f>
        <v>0</v>
      </c>
      <c r="AQ30" s="42">
        <f>IF(H30=7,14,0)</f>
        <v>0</v>
      </c>
      <c r="AR30" s="42">
        <f>IF(H30=8,13,0)</f>
        <v>0</v>
      </c>
      <c r="AS30" s="42">
        <f>IF(H30=9,12,0)</f>
        <v>0</v>
      </c>
      <c r="AT30" s="42">
        <f>IF(H30=10,11,0)</f>
        <v>0</v>
      </c>
      <c r="AU30" s="42">
        <f>IF(H30=11,10,0)</f>
        <v>0</v>
      </c>
      <c r="AV30" s="42">
        <f>IF(H30=12,9,0)</f>
        <v>0</v>
      </c>
      <c r="AW30" s="42">
        <f>IF(H30=13,8,0)</f>
        <v>0</v>
      </c>
      <c r="AX30" s="42">
        <f>IF(H30=14,7,0)</f>
        <v>0</v>
      </c>
      <c r="AY30" s="42">
        <f>IF(H30=15,6,0)</f>
        <v>0</v>
      </c>
      <c r="AZ30" s="42">
        <f>IF(H30=16,5,0)</f>
        <v>0</v>
      </c>
      <c r="BA30" s="42">
        <f>IF(H30=17,4,0)</f>
        <v>0</v>
      </c>
      <c r="BB30" s="42">
        <f>IF(H30=18,3,0)</f>
        <v>0</v>
      </c>
      <c r="BC30" s="42">
        <f>IF(H30=19,2,0)</f>
        <v>0</v>
      </c>
      <c r="BD30" s="42">
        <f>IF(H30=20,1,0)</f>
        <v>0</v>
      </c>
      <c r="BE30" s="42">
        <f>IF(H30&gt;20,0,0)</f>
        <v>0</v>
      </c>
      <c r="BF30" s="42">
        <f>IF(H30="сх",0,0)</f>
        <v>0</v>
      </c>
      <c r="BG30" s="42">
        <f>SUM(AK30:BE30)</f>
        <v>0</v>
      </c>
      <c r="BH30" s="42">
        <f>IF(F30=1,45,0)</f>
        <v>0</v>
      </c>
      <c r="BI30" s="42">
        <f>IF(F30=2,42,0)</f>
        <v>0</v>
      </c>
      <c r="BJ30" s="42">
        <f>IF(F30=3,40,0)</f>
        <v>0</v>
      </c>
      <c r="BK30" s="42">
        <f>IF(F30=4,38,0)</f>
        <v>0</v>
      </c>
      <c r="BL30" s="42">
        <f>IF(F30=5,36,0)</f>
        <v>0</v>
      </c>
      <c r="BM30" s="42">
        <f>IF(F30=6,35,0)</f>
        <v>0</v>
      </c>
      <c r="BN30" s="42">
        <f>IF(F30=7,34,0)</f>
        <v>0</v>
      </c>
      <c r="BO30" s="42">
        <f>IF(F30=8,33,0)</f>
        <v>0</v>
      </c>
      <c r="BP30" s="42">
        <f>IF(F30=9,32,0)</f>
        <v>0</v>
      </c>
      <c r="BQ30" s="42">
        <f>IF(F30=10,31,0)</f>
        <v>0</v>
      </c>
      <c r="BR30" s="42">
        <f>IF(F30=11,30,0)</f>
        <v>0</v>
      </c>
      <c r="BS30" s="42">
        <f>IF(F30=12,29,0)</f>
        <v>0</v>
      </c>
      <c r="BT30" s="42">
        <f>IF(F30=13,28,0)</f>
        <v>0</v>
      </c>
      <c r="BU30" s="42">
        <f>IF(F30=14,27,0)</f>
        <v>0</v>
      </c>
      <c r="BV30" s="42">
        <f>IF(F30=15,26,0)</f>
        <v>0</v>
      </c>
      <c r="BW30" s="42">
        <f>IF(F30=16,25,0)</f>
        <v>0</v>
      </c>
      <c r="BX30" s="42">
        <f>IF(F30=17,24,0)</f>
        <v>0</v>
      </c>
      <c r="BY30" s="42">
        <f>IF(F30=18,23,0)</f>
        <v>0</v>
      </c>
      <c r="BZ30" s="42">
        <f>IF(F30=19,22,0)</f>
        <v>0</v>
      </c>
      <c r="CA30" s="42">
        <f>IF(F30=20,21,0)</f>
        <v>0</v>
      </c>
      <c r="CB30" s="42">
        <f>IF(F30=21,20,0)</f>
        <v>0</v>
      </c>
      <c r="CC30" s="42">
        <f>IF(F30=22,19,0)</f>
        <v>0</v>
      </c>
      <c r="CD30" s="42">
        <f>IF(F30=23,18,0)</f>
        <v>0</v>
      </c>
      <c r="CE30" s="42">
        <f>IF(F30=24,17,0)</f>
        <v>0</v>
      </c>
      <c r="CF30" s="42">
        <f>IF(F30=25,16,0)</f>
        <v>0</v>
      </c>
      <c r="CG30" s="42">
        <f>IF(F30=26,15,0)</f>
        <v>0</v>
      </c>
      <c r="CH30" s="42">
        <f>IF(F30=27,14,0)</f>
        <v>0</v>
      </c>
      <c r="CI30" s="42">
        <f>IF(F30=28,13,0)</f>
        <v>0</v>
      </c>
      <c r="CJ30" s="42">
        <f>IF(F30=29,12,0)</f>
        <v>0</v>
      </c>
      <c r="CK30" s="42">
        <f>IF(F30=30,11,0)</f>
        <v>0</v>
      </c>
      <c r="CL30" s="42">
        <f>IF(F30=31,10,0)</f>
        <v>0</v>
      </c>
      <c r="CM30" s="42">
        <f>IF(F30=32,9,0)</f>
        <v>0</v>
      </c>
      <c r="CN30" s="42">
        <f>IF(F30=33,8,0)</f>
        <v>0</v>
      </c>
      <c r="CO30" s="42">
        <f>IF(F30=34,7,0)</f>
        <v>0</v>
      </c>
      <c r="CP30" s="42">
        <f>IF(F30=35,6,0)</f>
        <v>0</v>
      </c>
      <c r="CQ30" s="42">
        <f>IF(F30=36,5,0)</f>
        <v>0</v>
      </c>
      <c r="CR30" s="42">
        <f>IF(F30=37,4,0)</f>
        <v>0</v>
      </c>
      <c r="CS30" s="42">
        <f>IF(F30=38,3,0)</f>
        <v>0</v>
      </c>
      <c r="CT30" s="42">
        <f>IF(F30=39,2,0)</f>
        <v>0</v>
      </c>
      <c r="CU30" s="42">
        <f>IF(F30=40,1,0)</f>
        <v>0</v>
      </c>
      <c r="CV30" s="42">
        <f>IF(F30&gt;20,0,0)</f>
        <v>0</v>
      </c>
      <c r="CW30" s="42">
        <f>IF(F30="сх",0,0)</f>
        <v>0</v>
      </c>
      <c r="CX30" s="42">
        <f>SUM(BH30:CW30)</f>
        <v>0</v>
      </c>
      <c r="CY30" s="42">
        <f>IF(H30=1,45,0)</f>
        <v>0</v>
      </c>
      <c r="CZ30" s="42">
        <f>IF(H30=2,42,0)</f>
        <v>0</v>
      </c>
      <c r="DA30" s="42">
        <f>IF(H30=3,40,0)</f>
        <v>0</v>
      </c>
      <c r="DB30" s="42">
        <f>IF(H30=4,38,0)</f>
        <v>0</v>
      </c>
      <c r="DC30" s="42">
        <f>IF(H30=5,36,0)</f>
        <v>0</v>
      </c>
      <c r="DD30" s="42">
        <f>IF(H30=6,35,0)</f>
        <v>0</v>
      </c>
      <c r="DE30" s="42">
        <f>IF(H30=7,34,0)</f>
        <v>0</v>
      </c>
      <c r="DF30" s="42">
        <f>IF(H30=8,33,0)</f>
        <v>0</v>
      </c>
      <c r="DG30" s="42">
        <f>IF(H30=9,32,0)</f>
        <v>0</v>
      </c>
      <c r="DH30" s="42">
        <f>IF(H30=10,31,0)</f>
        <v>0</v>
      </c>
      <c r="DI30" s="42">
        <f>IF(H30=11,30,0)</f>
        <v>0</v>
      </c>
      <c r="DJ30" s="42">
        <f>IF(H30=12,29,0)</f>
        <v>0</v>
      </c>
      <c r="DK30" s="42">
        <f>IF(H30=13,28,0)</f>
        <v>0</v>
      </c>
      <c r="DL30" s="42">
        <f>IF(H30=14,27,0)</f>
        <v>0</v>
      </c>
      <c r="DM30" s="42">
        <f>IF(H30=15,26,0)</f>
        <v>0</v>
      </c>
      <c r="DN30" s="42">
        <f>IF(H30=16,25,0)</f>
        <v>0</v>
      </c>
      <c r="DO30" s="42">
        <f>IF(H30=17,24,0)</f>
        <v>0</v>
      </c>
      <c r="DP30" s="42">
        <f>IF(H30=18,23,0)</f>
        <v>0</v>
      </c>
      <c r="DQ30" s="42">
        <f>IF(H30=19,22,0)</f>
        <v>0</v>
      </c>
      <c r="DR30" s="42">
        <f>IF(H30=20,21,0)</f>
        <v>0</v>
      </c>
      <c r="DS30" s="42">
        <f>IF(H30=21,20,0)</f>
        <v>0</v>
      </c>
      <c r="DT30" s="42">
        <f>IF(H30=22,19,0)</f>
        <v>0</v>
      </c>
      <c r="DU30" s="42">
        <f>IF(H30=23,18,0)</f>
        <v>0</v>
      </c>
      <c r="DV30" s="42">
        <f>IF(H30=24,17,0)</f>
        <v>0</v>
      </c>
      <c r="DW30" s="42">
        <f>IF(H30=25,16,0)</f>
        <v>0</v>
      </c>
      <c r="DX30" s="42">
        <f>IF(H30=26,15,0)</f>
        <v>0</v>
      </c>
      <c r="DY30" s="42">
        <f>IF(H30=27,14,0)</f>
        <v>0</v>
      </c>
      <c r="DZ30" s="42">
        <f>IF(H30=28,13,0)</f>
        <v>0</v>
      </c>
      <c r="EA30" s="42">
        <f>IF(H30=29,12,0)</f>
        <v>0</v>
      </c>
      <c r="EB30" s="42">
        <f>IF(H30=30,11,0)</f>
        <v>0</v>
      </c>
      <c r="EC30" s="42">
        <f>IF(H30=31,10,0)</f>
        <v>0</v>
      </c>
      <c r="ED30" s="42">
        <f>IF(H30=32,9,0)</f>
        <v>0</v>
      </c>
      <c r="EE30" s="42">
        <f>IF(H30=33,8,0)</f>
        <v>0</v>
      </c>
      <c r="EF30" s="42">
        <f>IF(H30=34,7,0)</f>
        <v>0</v>
      </c>
      <c r="EG30" s="42">
        <f>IF(H30=35,6,0)</f>
        <v>0</v>
      </c>
      <c r="EH30" s="42">
        <f>IF(H30=36,5,0)</f>
        <v>0</v>
      </c>
      <c r="EI30" s="42">
        <f>IF(H30=37,4,0)</f>
        <v>0</v>
      </c>
      <c r="EJ30" s="42">
        <f>IF(H30=38,3,0)</f>
        <v>0</v>
      </c>
      <c r="EK30" s="42">
        <f>IF(H30=39,2,0)</f>
        <v>0</v>
      </c>
      <c r="EL30" s="42">
        <f>IF(H30=40,1,0)</f>
        <v>0</v>
      </c>
      <c r="EM30" s="42">
        <f>IF(H30&gt;20,0,0)</f>
        <v>0</v>
      </c>
      <c r="EN30" s="42">
        <f>IF(H30="сх",0,0)</f>
        <v>0</v>
      </c>
      <c r="EO30" s="42">
        <f>SUM(CY30:EN30)</f>
        <v>0</v>
      </c>
      <c r="EP30" s="42"/>
      <c r="EQ30" s="42" t="str">
        <f>IF(F30="сх","ноль",IF(F30&gt;0,F30,"Ноль"))</f>
        <v>Ноль</v>
      </c>
      <c r="ER30" s="42" t="str">
        <f>IF(H30="сх","ноль",IF(H30&gt;0,H30,"Ноль"))</f>
        <v>Ноль</v>
      </c>
      <c r="ES30" s="42"/>
      <c r="ET30" s="42">
        <f>MIN(EQ30,ER30)</f>
        <v>0</v>
      </c>
      <c r="EU30" s="42" t="e">
        <f>IF(J30=#REF!,IF(H30&lt;#REF!,#REF!,EY30),#REF!)</f>
        <v>#REF!</v>
      </c>
      <c r="EV30" s="42" t="e">
        <f>IF(J30=#REF!,IF(H30&lt;#REF!,0,1))</f>
        <v>#REF!</v>
      </c>
      <c r="EW30" s="42" t="e">
        <f>IF(AND(ET30&gt;=21,ET30&lt;&gt;0),ET30,IF(J30&lt;#REF!,"СТОП",EU30+EV30))</f>
        <v>#REF!</v>
      </c>
      <c r="EX30" s="42"/>
      <c r="EY30" s="42">
        <v>15</v>
      </c>
      <c r="EZ30" s="42">
        <v>16</v>
      </c>
      <c r="FA30" s="42"/>
      <c r="FB30" s="44">
        <f>IF(F30=1,25,0)</f>
        <v>0</v>
      </c>
      <c r="FC30" s="44">
        <f>IF(F30=2,22,0)</f>
        <v>0</v>
      </c>
      <c r="FD30" s="44">
        <f>IF(F30=3,20,0)</f>
        <v>0</v>
      </c>
      <c r="FE30" s="44">
        <f>IF(F30=4,18,0)</f>
        <v>0</v>
      </c>
      <c r="FF30" s="44">
        <f>IF(F30=5,16,0)</f>
        <v>0</v>
      </c>
      <c r="FG30" s="44">
        <f>IF(F30=6,15,0)</f>
        <v>0</v>
      </c>
      <c r="FH30" s="44">
        <f>IF(F30=7,14,0)</f>
        <v>0</v>
      </c>
      <c r="FI30" s="44">
        <f>IF(F30=8,13,0)</f>
        <v>0</v>
      </c>
      <c r="FJ30" s="44">
        <f>IF(F30=9,12,0)</f>
        <v>0</v>
      </c>
      <c r="FK30" s="44">
        <f>IF(F30=10,11,0)</f>
        <v>0</v>
      </c>
      <c r="FL30" s="44">
        <f>IF(F30=11,10,0)</f>
        <v>0</v>
      </c>
      <c r="FM30" s="44">
        <f>IF(F30=12,9,0)</f>
        <v>0</v>
      </c>
      <c r="FN30" s="44">
        <f>IF(F30=13,8,0)</f>
        <v>0</v>
      </c>
      <c r="FO30" s="44">
        <f>IF(F30=14,7,0)</f>
        <v>0</v>
      </c>
      <c r="FP30" s="44">
        <f>IF(F30=15,6,0)</f>
        <v>0</v>
      </c>
      <c r="FQ30" s="44">
        <f>IF(F30=16,5,0)</f>
        <v>0</v>
      </c>
      <c r="FR30" s="44">
        <f>IF(F30=17,4,0)</f>
        <v>0</v>
      </c>
      <c r="FS30" s="44">
        <f>IF(F30=18,3,0)</f>
        <v>0</v>
      </c>
      <c r="FT30" s="44">
        <f>IF(F30=19,2,0)</f>
        <v>0</v>
      </c>
      <c r="FU30" s="44">
        <f>IF(F30=20,1,0)</f>
        <v>0</v>
      </c>
      <c r="FV30" s="44">
        <f>IF(F30&gt;20,0,0)</f>
        <v>0</v>
      </c>
      <c r="FW30" s="44">
        <f>IF(F30="сх",0,0)</f>
        <v>0</v>
      </c>
      <c r="FX30" s="44">
        <f>SUM(FB30:FW30)</f>
        <v>0</v>
      </c>
      <c r="FY30" s="44">
        <f>IF(H30=1,25,0)</f>
        <v>0</v>
      </c>
      <c r="FZ30" s="44">
        <f>IF(H30=2,22,0)</f>
        <v>0</v>
      </c>
      <c r="GA30" s="44">
        <f>IF(H30=3,20,0)</f>
        <v>0</v>
      </c>
      <c r="GB30" s="44">
        <f>IF(H30=4,18,0)</f>
        <v>0</v>
      </c>
      <c r="GC30" s="44">
        <f>IF(H30=5,16,0)</f>
        <v>0</v>
      </c>
      <c r="GD30" s="44">
        <f>IF(H30=6,15,0)</f>
        <v>0</v>
      </c>
      <c r="GE30" s="44">
        <f>IF(H30=7,14,0)</f>
        <v>0</v>
      </c>
      <c r="GF30" s="44">
        <f>IF(H30=8,13,0)</f>
        <v>0</v>
      </c>
      <c r="GG30" s="44">
        <f>IF(H30=9,12,0)</f>
        <v>0</v>
      </c>
      <c r="GH30" s="44">
        <f>IF(H30=10,11,0)</f>
        <v>0</v>
      </c>
      <c r="GI30" s="44">
        <f>IF(H30=11,10,0)</f>
        <v>0</v>
      </c>
      <c r="GJ30" s="44">
        <f>IF(H30=12,9,0)</f>
        <v>0</v>
      </c>
      <c r="GK30" s="44">
        <f>IF(H30=13,8,0)</f>
        <v>0</v>
      </c>
      <c r="GL30" s="44">
        <f>IF(H30=14,7,0)</f>
        <v>0</v>
      </c>
      <c r="GM30" s="44">
        <f>IF(H30=15,6,0)</f>
        <v>0</v>
      </c>
      <c r="GN30" s="44">
        <f>IF(H30=16,5,0)</f>
        <v>0</v>
      </c>
      <c r="GO30" s="44">
        <f>IF(H30=17,4,0)</f>
        <v>0</v>
      </c>
      <c r="GP30" s="44">
        <f>IF(H30=18,3,0)</f>
        <v>0</v>
      </c>
      <c r="GQ30" s="44">
        <f>IF(H30=19,2,0)</f>
        <v>0</v>
      </c>
      <c r="GR30" s="44">
        <f>IF(H30=20,1,0)</f>
        <v>0</v>
      </c>
      <c r="GS30" s="44">
        <f>IF(H30&gt;20,0,0)</f>
        <v>0</v>
      </c>
      <c r="GT30" s="44">
        <f>IF(H30="сх",0,0)</f>
        <v>0</v>
      </c>
      <c r="GU30" s="44">
        <f>SUM(FY30:GT30)</f>
        <v>0</v>
      </c>
      <c r="GV30" s="44">
        <f>IF(F30=1,100,0)</f>
        <v>0</v>
      </c>
      <c r="GW30" s="44">
        <f>IF(F30=2,98,0)</f>
        <v>0</v>
      </c>
      <c r="GX30" s="44">
        <f>IF(F30=3,95,0)</f>
        <v>0</v>
      </c>
      <c r="GY30" s="44">
        <f>IF(F30=4,93,0)</f>
        <v>0</v>
      </c>
      <c r="GZ30" s="44">
        <f>IF(F30=5,90,0)</f>
        <v>0</v>
      </c>
      <c r="HA30" s="44">
        <f>IF(F30=6,88,0)</f>
        <v>0</v>
      </c>
      <c r="HB30" s="44">
        <f>IF(F30=7,85,0)</f>
        <v>0</v>
      </c>
      <c r="HC30" s="44">
        <f>IF(F30=8,83,0)</f>
        <v>0</v>
      </c>
      <c r="HD30" s="44">
        <f>IF(F30=9,80,0)</f>
        <v>0</v>
      </c>
      <c r="HE30" s="44">
        <f>IF(F30=10,78,0)</f>
        <v>0</v>
      </c>
      <c r="HF30" s="44">
        <f>IF(F30=11,75,0)</f>
        <v>0</v>
      </c>
      <c r="HG30" s="44">
        <f>IF(F30=12,73,0)</f>
        <v>0</v>
      </c>
      <c r="HH30" s="44">
        <f>IF(F30=13,70,0)</f>
        <v>0</v>
      </c>
      <c r="HI30" s="44">
        <f>IF(F30=14,68,0)</f>
        <v>0</v>
      </c>
      <c r="HJ30" s="44">
        <f>IF(F30=15,65,0)</f>
        <v>0</v>
      </c>
      <c r="HK30" s="44">
        <f>IF(F30=16,63,0)</f>
        <v>0</v>
      </c>
      <c r="HL30" s="44">
        <f>IF(F30=17,60,0)</f>
        <v>0</v>
      </c>
      <c r="HM30" s="44">
        <f>IF(F30=18,58,0)</f>
        <v>0</v>
      </c>
      <c r="HN30" s="44">
        <f>IF(F30=19,55,0)</f>
        <v>0</v>
      </c>
      <c r="HO30" s="44">
        <f>IF(F30=20,53,0)</f>
        <v>0</v>
      </c>
      <c r="HP30" s="44">
        <f>IF(F30&gt;20,0,0)</f>
        <v>0</v>
      </c>
      <c r="HQ30" s="44">
        <f>IF(F30="сх",0,0)</f>
        <v>0</v>
      </c>
      <c r="HR30" s="44">
        <f>SUM(GV30:HQ30)</f>
        <v>0</v>
      </c>
      <c r="HS30" s="44">
        <f>IF(H30=1,100,0)</f>
        <v>0</v>
      </c>
      <c r="HT30" s="44">
        <f>IF(H30=2,98,0)</f>
        <v>0</v>
      </c>
      <c r="HU30" s="44">
        <f>IF(H30=3,95,0)</f>
        <v>0</v>
      </c>
      <c r="HV30" s="44">
        <f>IF(H30=4,93,0)</f>
        <v>0</v>
      </c>
      <c r="HW30" s="44">
        <f>IF(H30=5,90,0)</f>
        <v>0</v>
      </c>
      <c r="HX30" s="44">
        <f>IF(H30=6,88,0)</f>
        <v>0</v>
      </c>
      <c r="HY30" s="44">
        <f>IF(H30=7,85,0)</f>
        <v>0</v>
      </c>
      <c r="HZ30" s="44">
        <f>IF(H30=8,83,0)</f>
        <v>0</v>
      </c>
      <c r="IA30" s="44">
        <f>IF(H30=9,80,0)</f>
        <v>0</v>
      </c>
      <c r="IB30" s="44">
        <f>IF(H30=10,78,0)</f>
        <v>0</v>
      </c>
      <c r="IC30" s="44">
        <f>IF(H30=11,75,0)</f>
        <v>0</v>
      </c>
      <c r="ID30" s="44">
        <f>IF(H30=12,73,0)</f>
        <v>0</v>
      </c>
      <c r="IE30" s="44">
        <f>IF(H30=13,70,0)</f>
        <v>0</v>
      </c>
      <c r="IF30" s="44">
        <f>IF(H30=14,68,0)</f>
        <v>0</v>
      </c>
      <c r="IG30" s="44">
        <f>IF(H30=15,65,0)</f>
        <v>0</v>
      </c>
      <c r="IH30" s="44">
        <f>IF(H30=16,63,0)</f>
        <v>0</v>
      </c>
      <c r="II30" s="44">
        <f>IF(H30=17,60,0)</f>
        <v>0</v>
      </c>
      <c r="IJ30" s="44">
        <f>IF(H30=18,58,0)</f>
        <v>0</v>
      </c>
      <c r="IK30" s="44">
        <f>IF(H30=19,55,0)</f>
        <v>0</v>
      </c>
      <c r="IL30" s="44">
        <f>IF(H30=20,53,0)</f>
        <v>0</v>
      </c>
      <c r="IM30" s="44">
        <f>IF(H30&gt;20,0,0)</f>
        <v>0</v>
      </c>
      <c r="IN30" s="44">
        <f>IF(H30="сх",0,0)</f>
        <v>0</v>
      </c>
      <c r="IO30" s="44">
        <f>SUM(HS30:IN30)</f>
        <v>0</v>
      </c>
      <c r="IP30" s="42"/>
      <c r="IQ30" s="42"/>
      <c r="IR30" s="42"/>
      <c r="IS30" s="42"/>
      <c r="IT30" s="42"/>
      <c r="IU30" s="42"/>
      <c r="IV30" s="70"/>
      <c r="IW30" s="71"/>
    </row>
    <row r="31" spans="1:257" s="3" customFormat="1" ht="115.2" thickBot="1" x14ac:dyDescent="2">
      <c r="A31" s="59"/>
      <c r="B31" s="88"/>
      <c r="C31" s="86"/>
      <c r="D31" s="73"/>
      <c r="E31" s="60"/>
      <c r="F31" s="46"/>
      <c r="G31" s="39">
        <f>AJ31</f>
        <v>0</v>
      </c>
      <c r="H31" s="47"/>
      <c r="I31" s="39">
        <f>BG31</f>
        <v>0</v>
      </c>
      <c r="J31" s="45">
        <f>SUM(G31+I31)</f>
        <v>0</v>
      </c>
      <c r="K31" s="41">
        <f>G31+I31</f>
        <v>0</v>
      </c>
      <c r="L31" s="42"/>
      <c r="M31" s="43"/>
      <c r="N31" s="42">
        <f>IF(F31=1,25,0)</f>
        <v>0</v>
      </c>
      <c r="O31" s="42">
        <f>IF(F31=2,22,0)</f>
        <v>0</v>
      </c>
      <c r="P31" s="42">
        <f>IF(F31=3,20,0)</f>
        <v>0</v>
      </c>
      <c r="Q31" s="42">
        <f>IF(F31=4,18,0)</f>
        <v>0</v>
      </c>
      <c r="R31" s="42">
        <f>IF(F31=5,16,0)</f>
        <v>0</v>
      </c>
      <c r="S31" s="42">
        <f>IF(F31=6,15,0)</f>
        <v>0</v>
      </c>
      <c r="T31" s="42">
        <f>IF(F31=7,14,0)</f>
        <v>0</v>
      </c>
      <c r="U31" s="42">
        <f>IF(F31=8,13,0)</f>
        <v>0</v>
      </c>
      <c r="V31" s="42">
        <f>IF(F31=9,12,0)</f>
        <v>0</v>
      </c>
      <c r="W31" s="42">
        <f>IF(F31=10,11,0)</f>
        <v>0</v>
      </c>
      <c r="X31" s="42">
        <f>IF(F31=11,10,0)</f>
        <v>0</v>
      </c>
      <c r="Y31" s="42">
        <f>IF(F31=12,9,0)</f>
        <v>0</v>
      </c>
      <c r="Z31" s="42">
        <f>IF(F31=13,8,0)</f>
        <v>0</v>
      </c>
      <c r="AA31" s="42">
        <f>IF(F31=14,7,0)</f>
        <v>0</v>
      </c>
      <c r="AB31" s="42">
        <f>IF(F31=15,6,0)</f>
        <v>0</v>
      </c>
      <c r="AC31" s="42">
        <f>IF(F31=16,5,0)</f>
        <v>0</v>
      </c>
      <c r="AD31" s="42">
        <f>IF(F31=17,4,0)</f>
        <v>0</v>
      </c>
      <c r="AE31" s="42">
        <f>IF(F31=18,3,0)</f>
        <v>0</v>
      </c>
      <c r="AF31" s="42">
        <f>IF(F31=19,2,0)</f>
        <v>0</v>
      </c>
      <c r="AG31" s="42">
        <f>IF(F31=20,1,0)</f>
        <v>0</v>
      </c>
      <c r="AH31" s="42">
        <f>IF(F31&gt;20,0,0)</f>
        <v>0</v>
      </c>
      <c r="AI31" s="42">
        <f>IF(F31="сх",0,0)</f>
        <v>0</v>
      </c>
      <c r="AJ31" s="42">
        <f>SUM(N31:AH31)</f>
        <v>0</v>
      </c>
      <c r="AK31" s="42">
        <f>IF(H31=1,25,0)</f>
        <v>0</v>
      </c>
      <c r="AL31" s="42">
        <f>IF(H31=2,22,0)</f>
        <v>0</v>
      </c>
      <c r="AM31" s="42">
        <f>IF(H31=3,20,0)</f>
        <v>0</v>
      </c>
      <c r="AN31" s="42">
        <f>IF(H31=4,18,0)</f>
        <v>0</v>
      </c>
      <c r="AO31" s="42">
        <f>IF(H31=5,16,0)</f>
        <v>0</v>
      </c>
      <c r="AP31" s="42">
        <f>IF(H31=6,15,0)</f>
        <v>0</v>
      </c>
      <c r="AQ31" s="42">
        <f>IF(H31=7,14,0)</f>
        <v>0</v>
      </c>
      <c r="AR31" s="42">
        <f>IF(H31=8,13,0)</f>
        <v>0</v>
      </c>
      <c r="AS31" s="42">
        <f>IF(H31=9,12,0)</f>
        <v>0</v>
      </c>
      <c r="AT31" s="42">
        <f>IF(H31=10,11,0)</f>
        <v>0</v>
      </c>
      <c r="AU31" s="42">
        <f>IF(H31=11,10,0)</f>
        <v>0</v>
      </c>
      <c r="AV31" s="42">
        <f>IF(H31=12,9,0)</f>
        <v>0</v>
      </c>
      <c r="AW31" s="42">
        <f>IF(H31=13,8,0)</f>
        <v>0</v>
      </c>
      <c r="AX31" s="42">
        <f>IF(H31=14,7,0)</f>
        <v>0</v>
      </c>
      <c r="AY31" s="42">
        <f>IF(H31=15,6,0)</f>
        <v>0</v>
      </c>
      <c r="AZ31" s="42">
        <f>IF(H31=16,5,0)</f>
        <v>0</v>
      </c>
      <c r="BA31" s="42">
        <f>IF(H31=17,4,0)</f>
        <v>0</v>
      </c>
      <c r="BB31" s="42">
        <f>IF(H31=18,3,0)</f>
        <v>0</v>
      </c>
      <c r="BC31" s="42">
        <f>IF(H31=19,2,0)</f>
        <v>0</v>
      </c>
      <c r="BD31" s="42">
        <f>IF(H31=20,1,0)</f>
        <v>0</v>
      </c>
      <c r="BE31" s="42">
        <f>IF(H31&gt;20,0,0)</f>
        <v>0</v>
      </c>
      <c r="BF31" s="42">
        <f>IF(H31="сх",0,0)</f>
        <v>0</v>
      </c>
      <c r="BG31" s="42">
        <f>SUM(AK31:BE31)</f>
        <v>0</v>
      </c>
      <c r="BH31" s="42">
        <f>IF(F31=1,45,0)</f>
        <v>0</v>
      </c>
      <c r="BI31" s="42">
        <f>IF(F31=2,42,0)</f>
        <v>0</v>
      </c>
      <c r="BJ31" s="42">
        <f>IF(F31=3,40,0)</f>
        <v>0</v>
      </c>
      <c r="BK31" s="42">
        <f>IF(F31=4,38,0)</f>
        <v>0</v>
      </c>
      <c r="BL31" s="42">
        <f>IF(F31=5,36,0)</f>
        <v>0</v>
      </c>
      <c r="BM31" s="42">
        <f>IF(F31=6,35,0)</f>
        <v>0</v>
      </c>
      <c r="BN31" s="42">
        <f>IF(F31=7,34,0)</f>
        <v>0</v>
      </c>
      <c r="BO31" s="42">
        <f>IF(F31=8,33,0)</f>
        <v>0</v>
      </c>
      <c r="BP31" s="42">
        <f>IF(F31=9,32,0)</f>
        <v>0</v>
      </c>
      <c r="BQ31" s="42">
        <f>IF(F31=10,31,0)</f>
        <v>0</v>
      </c>
      <c r="BR31" s="42">
        <f>IF(F31=11,30,0)</f>
        <v>0</v>
      </c>
      <c r="BS31" s="42">
        <f>IF(F31=12,29,0)</f>
        <v>0</v>
      </c>
      <c r="BT31" s="42">
        <f>IF(F31=13,28,0)</f>
        <v>0</v>
      </c>
      <c r="BU31" s="42">
        <f>IF(F31=14,27,0)</f>
        <v>0</v>
      </c>
      <c r="BV31" s="42">
        <f>IF(F31=15,26,0)</f>
        <v>0</v>
      </c>
      <c r="BW31" s="42">
        <f>IF(F31=16,25,0)</f>
        <v>0</v>
      </c>
      <c r="BX31" s="42">
        <f>IF(F31=17,24,0)</f>
        <v>0</v>
      </c>
      <c r="BY31" s="42">
        <f>IF(F31=18,23,0)</f>
        <v>0</v>
      </c>
      <c r="BZ31" s="42">
        <f>IF(F31=19,22,0)</f>
        <v>0</v>
      </c>
      <c r="CA31" s="42">
        <f>IF(F31=20,21,0)</f>
        <v>0</v>
      </c>
      <c r="CB31" s="42">
        <f>IF(F31=21,20,0)</f>
        <v>0</v>
      </c>
      <c r="CC31" s="42">
        <f>IF(F31=22,19,0)</f>
        <v>0</v>
      </c>
      <c r="CD31" s="42">
        <f>IF(F31=23,18,0)</f>
        <v>0</v>
      </c>
      <c r="CE31" s="42">
        <f>IF(F31=24,17,0)</f>
        <v>0</v>
      </c>
      <c r="CF31" s="42">
        <f>IF(F31=25,16,0)</f>
        <v>0</v>
      </c>
      <c r="CG31" s="42">
        <f>IF(F31=26,15,0)</f>
        <v>0</v>
      </c>
      <c r="CH31" s="42">
        <f>IF(F31=27,14,0)</f>
        <v>0</v>
      </c>
      <c r="CI31" s="42">
        <f>IF(F31=28,13,0)</f>
        <v>0</v>
      </c>
      <c r="CJ31" s="42">
        <f>IF(F31=29,12,0)</f>
        <v>0</v>
      </c>
      <c r="CK31" s="42">
        <f>IF(F31=30,11,0)</f>
        <v>0</v>
      </c>
      <c r="CL31" s="42">
        <f>IF(F31=31,10,0)</f>
        <v>0</v>
      </c>
      <c r="CM31" s="42">
        <f>IF(F31=32,9,0)</f>
        <v>0</v>
      </c>
      <c r="CN31" s="42">
        <f>IF(F31=33,8,0)</f>
        <v>0</v>
      </c>
      <c r="CO31" s="42">
        <f>IF(F31=34,7,0)</f>
        <v>0</v>
      </c>
      <c r="CP31" s="42">
        <f>IF(F31=35,6,0)</f>
        <v>0</v>
      </c>
      <c r="CQ31" s="42">
        <f>IF(F31=36,5,0)</f>
        <v>0</v>
      </c>
      <c r="CR31" s="42">
        <f>IF(F31=37,4,0)</f>
        <v>0</v>
      </c>
      <c r="CS31" s="42">
        <f>IF(F31=38,3,0)</f>
        <v>0</v>
      </c>
      <c r="CT31" s="42">
        <f>IF(F31=39,2,0)</f>
        <v>0</v>
      </c>
      <c r="CU31" s="42">
        <f>IF(F31=40,1,0)</f>
        <v>0</v>
      </c>
      <c r="CV31" s="42">
        <f>IF(F31&gt;20,0,0)</f>
        <v>0</v>
      </c>
      <c r="CW31" s="42">
        <f>IF(F31="сх",0,0)</f>
        <v>0</v>
      </c>
      <c r="CX31" s="42">
        <f>SUM(BH31:CW31)</f>
        <v>0</v>
      </c>
      <c r="CY31" s="42">
        <f>IF(H31=1,45,0)</f>
        <v>0</v>
      </c>
      <c r="CZ31" s="42">
        <f>IF(H31=2,42,0)</f>
        <v>0</v>
      </c>
      <c r="DA31" s="42">
        <f>IF(H31=3,40,0)</f>
        <v>0</v>
      </c>
      <c r="DB31" s="42">
        <f>IF(H31=4,38,0)</f>
        <v>0</v>
      </c>
      <c r="DC31" s="42">
        <f>IF(H31=5,36,0)</f>
        <v>0</v>
      </c>
      <c r="DD31" s="42">
        <f>IF(H31=6,35,0)</f>
        <v>0</v>
      </c>
      <c r="DE31" s="42">
        <f>IF(H31=7,34,0)</f>
        <v>0</v>
      </c>
      <c r="DF31" s="42">
        <f>IF(H31=8,33,0)</f>
        <v>0</v>
      </c>
      <c r="DG31" s="42">
        <f>IF(H31=9,32,0)</f>
        <v>0</v>
      </c>
      <c r="DH31" s="42">
        <f>IF(H31=10,31,0)</f>
        <v>0</v>
      </c>
      <c r="DI31" s="42">
        <f>IF(H31=11,30,0)</f>
        <v>0</v>
      </c>
      <c r="DJ31" s="42">
        <f>IF(H31=12,29,0)</f>
        <v>0</v>
      </c>
      <c r="DK31" s="42">
        <f>IF(H31=13,28,0)</f>
        <v>0</v>
      </c>
      <c r="DL31" s="42">
        <f>IF(H31=14,27,0)</f>
        <v>0</v>
      </c>
      <c r="DM31" s="42">
        <f>IF(H31=15,26,0)</f>
        <v>0</v>
      </c>
      <c r="DN31" s="42">
        <f>IF(H31=16,25,0)</f>
        <v>0</v>
      </c>
      <c r="DO31" s="42">
        <f>IF(H31=17,24,0)</f>
        <v>0</v>
      </c>
      <c r="DP31" s="42">
        <f>IF(H31=18,23,0)</f>
        <v>0</v>
      </c>
      <c r="DQ31" s="42">
        <f>IF(H31=19,22,0)</f>
        <v>0</v>
      </c>
      <c r="DR31" s="42">
        <f>IF(H31=20,21,0)</f>
        <v>0</v>
      </c>
      <c r="DS31" s="42">
        <f>IF(H31=21,20,0)</f>
        <v>0</v>
      </c>
      <c r="DT31" s="42">
        <f>IF(H31=22,19,0)</f>
        <v>0</v>
      </c>
      <c r="DU31" s="42">
        <f>IF(H31=23,18,0)</f>
        <v>0</v>
      </c>
      <c r="DV31" s="42">
        <f>IF(H31=24,17,0)</f>
        <v>0</v>
      </c>
      <c r="DW31" s="42">
        <f>IF(H31=25,16,0)</f>
        <v>0</v>
      </c>
      <c r="DX31" s="42">
        <f>IF(H31=26,15,0)</f>
        <v>0</v>
      </c>
      <c r="DY31" s="42">
        <f>IF(H31=27,14,0)</f>
        <v>0</v>
      </c>
      <c r="DZ31" s="42">
        <f>IF(H31=28,13,0)</f>
        <v>0</v>
      </c>
      <c r="EA31" s="42">
        <f>IF(H31=29,12,0)</f>
        <v>0</v>
      </c>
      <c r="EB31" s="42">
        <f>IF(H31=30,11,0)</f>
        <v>0</v>
      </c>
      <c r="EC31" s="42">
        <f>IF(H31=31,10,0)</f>
        <v>0</v>
      </c>
      <c r="ED31" s="42">
        <f>IF(H31=32,9,0)</f>
        <v>0</v>
      </c>
      <c r="EE31" s="42">
        <f>IF(H31=33,8,0)</f>
        <v>0</v>
      </c>
      <c r="EF31" s="42">
        <f>IF(H31=34,7,0)</f>
        <v>0</v>
      </c>
      <c r="EG31" s="42">
        <f>IF(H31=35,6,0)</f>
        <v>0</v>
      </c>
      <c r="EH31" s="42">
        <f>IF(H31=36,5,0)</f>
        <v>0</v>
      </c>
      <c r="EI31" s="42">
        <f>IF(H31=37,4,0)</f>
        <v>0</v>
      </c>
      <c r="EJ31" s="42">
        <f>IF(H31=38,3,0)</f>
        <v>0</v>
      </c>
      <c r="EK31" s="42">
        <f>IF(H31=39,2,0)</f>
        <v>0</v>
      </c>
      <c r="EL31" s="42">
        <f>IF(H31=40,1,0)</f>
        <v>0</v>
      </c>
      <c r="EM31" s="42">
        <f>IF(H31&gt;20,0,0)</f>
        <v>0</v>
      </c>
      <c r="EN31" s="42">
        <f>IF(H31="сх",0,0)</f>
        <v>0</v>
      </c>
      <c r="EO31" s="42">
        <f>SUM(CY31:EN31)</f>
        <v>0</v>
      </c>
      <c r="EP31" s="42"/>
      <c r="EQ31" s="42" t="str">
        <f>IF(F31="сх","ноль",IF(F31&gt;0,F31,"Ноль"))</f>
        <v>Ноль</v>
      </c>
      <c r="ER31" s="42" t="str">
        <f>IF(H31="сх","ноль",IF(H31&gt;0,H31,"Ноль"))</f>
        <v>Ноль</v>
      </c>
      <c r="ES31" s="42"/>
      <c r="ET31" s="42">
        <f>MIN(EQ31,ER31)</f>
        <v>0</v>
      </c>
      <c r="EU31" s="42" t="e">
        <f>IF(J31=#REF!,IF(H31&lt;#REF!,#REF!,EY31),#REF!)</f>
        <v>#REF!</v>
      </c>
      <c r="EV31" s="42" t="e">
        <f>IF(J31=#REF!,IF(H31&lt;#REF!,0,1))</f>
        <v>#REF!</v>
      </c>
      <c r="EW31" s="42" t="e">
        <f>IF(AND(ET31&gt;=21,ET31&lt;&gt;0),ET31,IF(J31&lt;#REF!,"СТОП",EU31+EV31))</f>
        <v>#REF!</v>
      </c>
      <c r="EX31" s="42"/>
      <c r="EY31" s="42">
        <v>5</v>
      </c>
      <c r="EZ31" s="42">
        <v>6</v>
      </c>
      <c r="FA31" s="42"/>
      <c r="FB31" s="44">
        <f>IF(F31=1,25,0)</f>
        <v>0</v>
      </c>
      <c r="FC31" s="44">
        <f>IF(F31=2,22,0)</f>
        <v>0</v>
      </c>
      <c r="FD31" s="44">
        <f>IF(F31=3,20,0)</f>
        <v>0</v>
      </c>
      <c r="FE31" s="44">
        <f>IF(F31=4,18,0)</f>
        <v>0</v>
      </c>
      <c r="FF31" s="44">
        <f>IF(F31=5,16,0)</f>
        <v>0</v>
      </c>
      <c r="FG31" s="44">
        <f>IF(F31=6,15,0)</f>
        <v>0</v>
      </c>
      <c r="FH31" s="44">
        <f>IF(F31=7,14,0)</f>
        <v>0</v>
      </c>
      <c r="FI31" s="44">
        <f>IF(F31=8,13,0)</f>
        <v>0</v>
      </c>
      <c r="FJ31" s="44">
        <f>IF(F31=9,12,0)</f>
        <v>0</v>
      </c>
      <c r="FK31" s="44">
        <f>IF(F31=10,11,0)</f>
        <v>0</v>
      </c>
      <c r="FL31" s="44">
        <f>IF(F31=11,10,0)</f>
        <v>0</v>
      </c>
      <c r="FM31" s="44">
        <f>IF(F31=12,9,0)</f>
        <v>0</v>
      </c>
      <c r="FN31" s="44">
        <f>IF(F31=13,8,0)</f>
        <v>0</v>
      </c>
      <c r="FO31" s="44">
        <f>IF(F31=14,7,0)</f>
        <v>0</v>
      </c>
      <c r="FP31" s="44">
        <f>IF(F31=15,6,0)</f>
        <v>0</v>
      </c>
      <c r="FQ31" s="44">
        <f>IF(F31=16,5,0)</f>
        <v>0</v>
      </c>
      <c r="FR31" s="44">
        <f>IF(F31=17,4,0)</f>
        <v>0</v>
      </c>
      <c r="FS31" s="44">
        <f>IF(F31=18,3,0)</f>
        <v>0</v>
      </c>
      <c r="FT31" s="44">
        <f>IF(F31=19,2,0)</f>
        <v>0</v>
      </c>
      <c r="FU31" s="44">
        <f>IF(F31=20,1,0)</f>
        <v>0</v>
      </c>
      <c r="FV31" s="44">
        <f>IF(F31&gt;20,0,0)</f>
        <v>0</v>
      </c>
      <c r="FW31" s="44">
        <f>IF(F31="сх",0,0)</f>
        <v>0</v>
      </c>
      <c r="FX31" s="44">
        <f>SUM(FB31:FW31)</f>
        <v>0</v>
      </c>
      <c r="FY31" s="44">
        <f>IF(H31=1,25,0)</f>
        <v>0</v>
      </c>
      <c r="FZ31" s="44">
        <f>IF(H31=2,22,0)</f>
        <v>0</v>
      </c>
      <c r="GA31" s="44">
        <f>IF(H31=3,20,0)</f>
        <v>0</v>
      </c>
      <c r="GB31" s="44">
        <f>IF(H31=4,18,0)</f>
        <v>0</v>
      </c>
      <c r="GC31" s="44">
        <f>IF(H31=5,16,0)</f>
        <v>0</v>
      </c>
      <c r="GD31" s="44">
        <f>IF(H31=6,15,0)</f>
        <v>0</v>
      </c>
      <c r="GE31" s="44">
        <f>IF(H31=7,14,0)</f>
        <v>0</v>
      </c>
      <c r="GF31" s="44">
        <f>IF(H31=8,13,0)</f>
        <v>0</v>
      </c>
      <c r="GG31" s="44">
        <f>IF(H31=9,12,0)</f>
        <v>0</v>
      </c>
      <c r="GH31" s="44">
        <f>IF(H31=10,11,0)</f>
        <v>0</v>
      </c>
      <c r="GI31" s="44">
        <f>IF(H31=11,10,0)</f>
        <v>0</v>
      </c>
      <c r="GJ31" s="44">
        <f>IF(H31=12,9,0)</f>
        <v>0</v>
      </c>
      <c r="GK31" s="44">
        <f>IF(H31=13,8,0)</f>
        <v>0</v>
      </c>
      <c r="GL31" s="44">
        <f>IF(H31=14,7,0)</f>
        <v>0</v>
      </c>
      <c r="GM31" s="44">
        <f>IF(H31=15,6,0)</f>
        <v>0</v>
      </c>
      <c r="GN31" s="44">
        <f>IF(H31=16,5,0)</f>
        <v>0</v>
      </c>
      <c r="GO31" s="44">
        <f>IF(H31=17,4,0)</f>
        <v>0</v>
      </c>
      <c r="GP31" s="44">
        <f>IF(H31=18,3,0)</f>
        <v>0</v>
      </c>
      <c r="GQ31" s="44">
        <f>IF(H31=19,2,0)</f>
        <v>0</v>
      </c>
      <c r="GR31" s="44">
        <f>IF(H31=20,1,0)</f>
        <v>0</v>
      </c>
      <c r="GS31" s="44">
        <f>IF(H31&gt;20,0,0)</f>
        <v>0</v>
      </c>
      <c r="GT31" s="44">
        <f>IF(H31="сх",0,0)</f>
        <v>0</v>
      </c>
      <c r="GU31" s="44">
        <f>SUM(FY31:GT31)</f>
        <v>0</v>
      </c>
      <c r="GV31" s="44">
        <f>IF(F31=1,100,0)</f>
        <v>0</v>
      </c>
      <c r="GW31" s="44">
        <f>IF(F31=2,98,0)</f>
        <v>0</v>
      </c>
      <c r="GX31" s="44">
        <f>IF(F31=3,95,0)</f>
        <v>0</v>
      </c>
      <c r="GY31" s="44">
        <f>IF(F31=4,93,0)</f>
        <v>0</v>
      </c>
      <c r="GZ31" s="44">
        <f>IF(F31=5,90,0)</f>
        <v>0</v>
      </c>
      <c r="HA31" s="44">
        <f>IF(F31=6,88,0)</f>
        <v>0</v>
      </c>
      <c r="HB31" s="44">
        <f>IF(F31=7,85,0)</f>
        <v>0</v>
      </c>
      <c r="HC31" s="44">
        <f>IF(F31=8,83,0)</f>
        <v>0</v>
      </c>
      <c r="HD31" s="44">
        <f>IF(F31=9,80,0)</f>
        <v>0</v>
      </c>
      <c r="HE31" s="44">
        <f>IF(F31=10,78,0)</f>
        <v>0</v>
      </c>
      <c r="HF31" s="44">
        <f>IF(F31=11,75,0)</f>
        <v>0</v>
      </c>
      <c r="HG31" s="44">
        <f>IF(F31=12,73,0)</f>
        <v>0</v>
      </c>
      <c r="HH31" s="44">
        <f>IF(F31=13,70,0)</f>
        <v>0</v>
      </c>
      <c r="HI31" s="44">
        <f>IF(F31=14,68,0)</f>
        <v>0</v>
      </c>
      <c r="HJ31" s="44">
        <f>IF(F31=15,65,0)</f>
        <v>0</v>
      </c>
      <c r="HK31" s="44">
        <f>IF(F31=16,63,0)</f>
        <v>0</v>
      </c>
      <c r="HL31" s="44">
        <f>IF(F31=17,60,0)</f>
        <v>0</v>
      </c>
      <c r="HM31" s="44">
        <f>IF(F31=18,58,0)</f>
        <v>0</v>
      </c>
      <c r="HN31" s="44">
        <f>IF(F31=19,55,0)</f>
        <v>0</v>
      </c>
      <c r="HO31" s="44">
        <f>IF(F31=20,53,0)</f>
        <v>0</v>
      </c>
      <c r="HP31" s="44">
        <f>IF(F31&gt;20,0,0)</f>
        <v>0</v>
      </c>
      <c r="HQ31" s="44">
        <f>IF(F31="сх",0,0)</f>
        <v>0</v>
      </c>
      <c r="HR31" s="44">
        <f>SUM(GV31:HQ31)</f>
        <v>0</v>
      </c>
      <c r="HS31" s="44">
        <f>IF(H31=1,100,0)</f>
        <v>0</v>
      </c>
      <c r="HT31" s="44">
        <f>IF(H31=2,98,0)</f>
        <v>0</v>
      </c>
      <c r="HU31" s="44">
        <f>IF(H31=3,95,0)</f>
        <v>0</v>
      </c>
      <c r="HV31" s="44">
        <f>IF(H31=4,93,0)</f>
        <v>0</v>
      </c>
      <c r="HW31" s="44">
        <f>IF(H31=5,90,0)</f>
        <v>0</v>
      </c>
      <c r="HX31" s="44">
        <f>IF(H31=6,88,0)</f>
        <v>0</v>
      </c>
      <c r="HY31" s="44">
        <f>IF(H31=7,85,0)</f>
        <v>0</v>
      </c>
      <c r="HZ31" s="44">
        <f>IF(H31=8,83,0)</f>
        <v>0</v>
      </c>
      <c r="IA31" s="44">
        <f>IF(H31=9,80,0)</f>
        <v>0</v>
      </c>
      <c r="IB31" s="44">
        <f>IF(H31=10,78,0)</f>
        <v>0</v>
      </c>
      <c r="IC31" s="44">
        <f>IF(H31=11,75,0)</f>
        <v>0</v>
      </c>
      <c r="ID31" s="44">
        <f>IF(H31=12,73,0)</f>
        <v>0</v>
      </c>
      <c r="IE31" s="44">
        <f>IF(H31=13,70,0)</f>
        <v>0</v>
      </c>
      <c r="IF31" s="44">
        <f>IF(H31=14,68,0)</f>
        <v>0</v>
      </c>
      <c r="IG31" s="44">
        <f>IF(H31=15,65,0)</f>
        <v>0</v>
      </c>
      <c r="IH31" s="44">
        <f>IF(H31=16,63,0)</f>
        <v>0</v>
      </c>
      <c r="II31" s="44">
        <f>IF(H31=17,60,0)</f>
        <v>0</v>
      </c>
      <c r="IJ31" s="44">
        <f>IF(H31=18,58,0)</f>
        <v>0</v>
      </c>
      <c r="IK31" s="44">
        <f>IF(H31=19,55,0)</f>
        <v>0</v>
      </c>
      <c r="IL31" s="44">
        <f>IF(H31=20,53,0)</f>
        <v>0</v>
      </c>
      <c r="IM31" s="44">
        <f>IF(H31&gt;20,0,0)</f>
        <v>0</v>
      </c>
      <c r="IN31" s="44">
        <f>IF(H31="сх",0,0)</f>
        <v>0</v>
      </c>
      <c r="IO31" s="44">
        <f>SUM(HS31:IN31)</f>
        <v>0</v>
      </c>
      <c r="IP31" s="44"/>
      <c r="IQ31" s="44"/>
      <c r="IR31" s="44"/>
      <c r="IS31" s="44"/>
      <c r="IT31" s="44"/>
      <c r="IU31" s="42"/>
      <c r="IV31" s="70"/>
      <c r="IW31" s="71"/>
    </row>
    <row r="32" spans="1:257" s="3" customFormat="1" ht="115.2" thickBot="1" x14ac:dyDescent="0.3">
      <c r="A32" s="72"/>
      <c r="E32" s="60"/>
      <c r="F32" s="46"/>
      <c r="G32" s="39">
        <f>AJ32</f>
        <v>0</v>
      </c>
      <c r="H32" s="47"/>
      <c r="I32" s="39">
        <f>BG32</f>
        <v>0</v>
      </c>
      <c r="J32" s="45">
        <f>SUM(G32+I32)</f>
        <v>0</v>
      </c>
      <c r="K32" s="41">
        <f>G32+I32</f>
        <v>0</v>
      </c>
      <c r="L32" s="42"/>
      <c r="M32" s="43"/>
      <c r="N32" s="42">
        <f>IF(F32=1,25,0)</f>
        <v>0</v>
      </c>
      <c r="O32" s="42">
        <f>IF(F32=2,22,0)</f>
        <v>0</v>
      </c>
      <c r="P32" s="42">
        <f>IF(F32=3,20,0)</f>
        <v>0</v>
      </c>
      <c r="Q32" s="42">
        <f>IF(F32=4,18,0)</f>
        <v>0</v>
      </c>
      <c r="R32" s="42">
        <f>IF(F32=5,16,0)</f>
        <v>0</v>
      </c>
      <c r="S32" s="42">
        <f>IF(F32=6,15,0)</f>
        <v>0</v>
      </c>
      <c r="T32" s="42">
        <f>IF(F32=7,14,0)</f>
        <v>0</v>
      </c>
      <c r="U32" s="42">
        <f>IF(F32=8,13,0)</f>
        <v>0</v>
      </c>
      <c r="V32" s="42">
        <f>IF(F32=9,12,0)</f>
        <v>0</v>
      </c>
      <c r="W32" s="42">
        <f>IF(F32=10,11,0)</f>
        <v>0</v>
      </c>
      <c r="X32" s="42">
        <f>IF(F32=11,10,0)</f>
        <v>0</v>
      </c>
      <c r="Y32" s="42">
        <f>IF(F32=12,9,0)</f>
        <v>0</v>
      </c>
      <c r="Z32" s="42">
        <f>IF(F32=13,8,0)</f>
        <v>0</v>
      </c>
      <c r="AA32" s="42">
        <f>IF(F32=14,7,0)</f>
        <v>0</v>
      </c>
      <c r="AB32" s="42">
        <f>IF(F32=15,6,0)</f>
        <v>0</v>
      </c>
      <c r="AC32" s="42">
        <f>IF(F32=16,5,0)</f>
        <v>0</v>
      </c>
      <c r="AD32" s="42">
        <f>IF(F32=17,4,0)</f>
        <v>0</v>
      </c>
      <c r="AE32" s="42">
        <f>IF(F32=18,3,0)</f>
        <v>0</v>
      </c>
      <c r="AF32" s="42">
        <f>IF(F32=19,2,0)</f>
        <v>0</v>
      </c>
      <c r="AG32" s="42">
        <f>IF(F32=20,1,0)</f>
        <v>0</v>
      </c>
      <c r="AH32" s="42">
        <f>IF(F32&gt;20,0,0)</f>
        <v>0</v>
      </c>
      <c r="AI32" s="42">
        <f>IF(F32="сх",0,0)</f>
        <v>0</v>
      </c>
      <c r="AJ32" s="42">
        <f>SUM(N32:AH32)</f>
        <v>0</v>
      </c>
      <c r="AK32" s="42">
        <f>IF(H32=1,25,0)</f>
        <v>0</v>
      </c>
      <c r="AL32" s="42">
        <f>IF(H32=2,22,0)</f>
        <v>0</v>
      </c>
      <c r="AM32" s="42">
        <f>IF(H32=3,20,0)</f>
        <v>0</v>
      </c>
      <c r="AN32" s="42">
        <f>IF(H32=4,18,0)</f>
        <v>0</v>
      </c>
      <c r="AO32" s="42">
        <f>IF(H32=5,16,0)</f>
        <v>0</v>
      </c>
      <c r="AP32" s="42">
        <f>IF(H32=6,15,0)</f>
        <v>0</v>
      </c>
      <c r="AQ32" s="42">
        <f>IF(H32=7,14,0)</f>
        <v>0</v>
      </c>
      <c r="AR32" s="42">
        <f>IF(H32=8,13,0)</f>
        <v>0</v>
      </c>
      <c r="AS32" s="42">
        <f>IF(H32=9,12,0)</f>
        <v>0</v>
      </c>
      <c r="AT32" s="42">
        <f>IF(H32=10,11,0)</f>
        <v>0</v>
      </c>
      <c r="AU32" s="42">
        <f>IF(H32=11,10,0)</f>
        <v>0</v>
      </c>
      <c r="AV32" s="42">
        <f>IF(H32=12,9,0)</f>
        <v>0</v>
      </c>
      <c r="AW32" s="42">
        <f>IF(H32=13,8,0)</f>
        <v>0</v>
      </c>
      <c r="AX32" s="42">
        <f>IF(H32=14,7,0)</f>
        <v>0</v>
      </c>
      <c r="AY32" s="42">
        <f>IF(H32=15,6,0)</f>
        <v>0</v>
      </c>
      <c r="AZ32" s="42">
        <f>IF(H32=16,5,0)</f>
        <v>0</v>
      </c>
      <c r="BA32" s="42">
        <f>IF(H32=17,4,0)</f>
        <v>0</v>
      </c>
      <c r="BB32" s="42">
        <f>IF(H32=18,3,0)</f>
        <v>0</v>
      </c>
      <c r="BC32" s="42">
        <f>IF(H32=19,2,0)</f>
        <v>0</v>
      </c>
      <c r="BD32" s="42">
        <f>IF(H32=20,1,0)</f>
        <v>0</v>
      </c>
      <c r="BE32" s="42">
        <f>IF(H32&gt;20,0,0)</f>
        <v>0</v>
      </c>
      <c r="BF32" s="42">
        <f>IF(H32="сх",0,0)</f>
        <v>0</v>
      </c>
      <c r="BG32" s="42">
        <f>SUM(AK32:BE32)</f>
        <v>0</v>
      </c>
      <c r="BH32" s="42">
        <f>IF(F32=1,45,0)</f>
        <v>0</v>
      </c>
      <c r="BI32" s="42">
        <f>IF(F32=2,42,0)</f>
        <v>0</v>
      </c>
      <c r="BJ32" s="42">
        <f>IF(F32=3,40,0)</f>
        <v>0</v>
      </c>
      <c r="BK32" s="42">
        <f>IF(F32=4,38,0)</f>
        <v>0</v>
      </c>
      <c r="BL32" s="42">
        <f>IF(F32=5,36,0)</f>
        <v>0</v>
      </c>
      <c r="BM32" s="42">
        <f>IF(F32=6,35,0)</f>
        <v>0</v>
      </c>
      <c r="BN32" s="42">
        <f>IF(F32=7,34,0)</f>
        <v>0</v>
      </c>
      <c r="BO32" s="42">
        <f>IF(F32=8,33,0)</f>
        <v>0</v>
      </c>
      <c r="BP32" s="42">
        <f>IF(F32=9,32,0)</f>
        <v>0</v>
      </c>
      <c r="BQ32" s="42">
        <f>IF(F32=10,31,0)</f>
        <v>0</v>
      </c>
      <c r="BR32" s="42">
        <f>IF(F32=11,30,0)</f>
        <v>0</v>
      </c>
      <c r="BS32" s="42">
        <f>IF(F32=12,29,0)</f>
        <v>0</v>
      </c>
      <c r="BT32" s="42">
        <f>IF(F32=13,28,0)</f>
        <v>0</v>
      </c>
      <c r="BU32" s="42">
        <f>IF(F32=14,27,0)</f>
        <v>0</v>
      </c>
      <c r="BV32" s="42">
        <f>IF(F32=15,26,0)</f>
        <v>0</v>
      </c>
      <c r="BW32" s="42">
        <f>IF(F32=16,25,0)</f>
        <v>0</v>
      </c>
      <c r="BX32" s="42">
        <f>IF(F32=17,24,0)</f>
        <v>0</v>
      </c>
      <c r="BY32" s="42">
        <f>IF(F32=18,23,0)</f>
        <v>0</v>
      </c>
      <c r="BZ32" s="42">
        <f>IF(F32=19,22,0)</f>
        <v>0</v>
      </c>
      <c r="CA32" s="42">
        <f>IF(F32=20,21,0)</f>
        <v>0</v>
      </c>
      <c r="CB32" s="42">
        <f>IF(F32=21,20,0)</f>
        <v>0</v>
      </c>
      <c r="CC32" s="42">
        <f>IF(F32=22,19,0)</f>
        <v>0</v>
      </c>
      <c r="CD32" s="42">
        <f>IF(F32=23,18,0)</f>
        <v>0</v>
      </c>
      <c r="CE32" s="42">
        <f>IF(F32=24,17,0)</f>
        <v>0</v>
      </c>
      <c r="CF32" s="42">
        <f>IF(F32=25,16,0)</f>
        <v>0</v>
      </c>
      <c r="CG32" s="42">
        <f>IF(F32=26,15,0)</f>
        <v>0</v>
      </c>
      <c r="CH32" s="42">
        <f>IF(F32=27,14,0)</f>
        <v>0</v>
      </c>
      <c r="CI32" s="42">
        <f>IF(F32=28,13,0)</f>
        <v>0</v>
      </c>
      <c r="CJ32" s="42">
        <f>IF(F32=29,12,0)</f>
        <v>0</v>
      </c>
      <c r="CK32" s="42">
        <f>IF(F32=30,11,0)</f>
        <v>0</v>
      </c>
      <c r="CL32" s="42">
        <f>IF(F32=31,10,0)</f>
        <v>0</v>
      </c>
      <c r="CM32" s="42">
        <f>IF(F32=32,9,0)</f>
        <v>0</v>
      </c>
      <c r="CN32" s="42">
        <f>IF(F32=33,8,0)</f>
        <v>0</v>
      </c>
      <c r="CO32" s="42">
        <f>IF(F32=34,7,0)</f>
        <v>0</v>
      </c>
      <c r="CP32" s="42">
        <f>IF(F32=35,6,0)</f>
        <v>0</v>
      </c>
      <c r="CQ32" s="42">
        <f>IF(F32=36,5,0)</f>
        <v>0</v>
      </c>
      <c r="CR32" s="42">
        <f>IF(F32=37,4,0)</f>
        <v>0</v>
      </c>
      <c r="CS32" s="42">
        <f>IF(F32=38,3,0)</f>
        <v>0</v>
      </c>
      <c r="CT32" s="42">
        <f>IF(F32=39,2,0)</f>
        <v>0</v>
      </c>
      <c r="CU32" s="42">
        <f>IF(F32=40,1,0)</f>
        <v>0</v>
      </c>
      <c r="CV32" s="42">
        <f>IF(F32&gt;20,0,0)</f>
        <v>0</v>
      </c>
      <c r="CW32" s="42">
        <f>IF(F32="сх",0,0)</f>
        <v>0</v>
      </c>
      <c r="CX32" s="42">
        <f>SUM(BH32:CW32)</f>
        <v>0</v>
      </c>
      <c r="CY32" s="42">
        <f>IF(H32=1,45,0)</f>
        <v>0</v>
      </c>
      <c r="CZ32" s="42">
        <f>IF(H32=2,42,0)</f>
        <v>0</v>
      </c>
      <c r="DA32" s="42">
        <f>IF(H32=3,40,0)</f>
        <v>0</v>
      </c>
      <c r="DB32" s="42">
        <f>IF(H32=4,38,0)</f>
        <v>0</v>
      </c>
      <c r="DC32" s="42">
        <f>IF(H32=5,36,0)</f>
        <v>0</v>
      </c>
      <c r="DD32" s="42">
        <f>IF(H32=6,35,0)</f>
        <v>0</v>
      </c>
      <c r="DE32" s="42">
        <f>IF(H32=7,34,0)</f>
        <v>0</v>
      </c>
      <c r="DF32" s="42">
        <f>IF(H32=8,33,0)</f>
        <v>0</v>
      </c>
      <c r="DG32" s="42">
        <f>IF(H32=9,32,0)</f>
        <v>0</v>
      </c>
      <c r="DH32" s="42">
        <f>IF(H32=10,31,0)</f>
        <v>0</v>
      </c>
      <c r="DI32" s="42">
        <f>IF(H32=11,30,0)</f>
        <v>0</v>
      </c>
      <c r="DJ32" s="42">
        <f>IF(H32=12,29,0)</f>
        <v>0</v>
      </c>
      <c r="DK32" s="42">
        <f>IF(H32=13,28,0)</f>
        <v>0</v>
      </c>
      <c r="DL32" s="42">
        <f>IF(H32=14,27,0)</f>
        <v>0</v>
      </c>
      <c r="DM32" s="42">
        <f>IF(H32=15,26,0)</f>
        <v>0</v>
      </c>
      <c r="DN32" s="42">
        <f>IF(H32=16,25,0)</f>
        <v>0</v>
      </c>
      <c r="DO32" s="42">
        <f>IF(H32=17,24,0)</f>
        <v>0</v>
      </c>
      <c r="DP32" s="42">
        <f>IF(H32=18,23,0)</f>
        <v>0</v>
      </c>
      <c r="DQ32" s="42">
        <f>IF(H32=19,22,0)</f>
        <v>0</v>
      </c>
      <c r="DR32" s="42">
        <f>IF(H32=20,21,0)</f>
        <v>0</v>
      </c>
      <c r="DS32" s="42">
        <f>IF(H32=21,20,0)</f>
        <v>0</v>
      </c>
      <c r="DT32" s="42">
        <f>IF(H32=22,19,0)</f>
        <v>0</v>
      </c>
      <c r="DU32" s="42">
        <f>IF(H32=23,18,0)</f>
        <v>0</v>
      </c>
      <c r="DV32" s="42">
        <f>IF(H32=24,17,0)</f>
        <v>0</v>
      </c>
      <c r="DW32" s="42">
        <f>IF(H32=25,16,0)</f>
        <v>0</v>
      </c>
      <c r="DX32" s="42">
        <f>IF(H32=26,15,0)</f>
        <v>0</v>
      </c>
      <c r="DY32" s="42">
        <f>IF(H32=27,14,0)</f>
        <v>0</v>
      </c>
      <c r="DZ32" s="42">
        <f>IF(H32=28,13,0)</f>
        <v>0</v>
      </c>
      <c r="EA32" s="42">
        <f>IF(H32=29,12,0)</f>
        <v>0</v>
      </c>
      <c r="EB32" s="42">
        <f>IF(H32=30,11,0)</f>
        <v>0</v>
      </c>
      <c r="EC32" s="42">
        <f>IF(H32=31,10,0)</f>
        <v>0</v>
      </c>
      <c r="ED32" s="42">
        <f>IF(H32=32,9,0)</f>
        <v>0</v>
      </c>
      <c r="EE32" s="42">
        <f>IF(H32=33,8,0)</f>
        <v>0</v>
      </c>
      <c r="EF32" s="42">
        <f>IF(H32=34,7,0)</f>
        <v>0</v>
      </c>
      <c r="EG32" s="42">
        <f>IF(H32=35,6,0)</f>
        <v>0</v>
      </c>
      <c r="EH32" s="42">
        <f>IF(H32=36,5,0)</f>
        <v>0</v>
      </c>
      <c r="EI32" s="42">
        <f>IF(H32=37,4,0)</f>
        <v>0</v>
      </c>
      <c r="EJ32" s="42">
        <f>IF(H32=38,3,0)</f>
        <v>0</v>
      </c>
      <c r="EK32" s="42">
        <f>IF(H32=39,2,0)</f>
        <v>0</v>
      </c>
      <c r="EL32" s="42">
        <f>IF(H32=40,1,0)</f>
        <v>0</v>
      </c>
      <c r="EM32" s="42">
        <f>IF(H32&gt;20,0,0)</f>
        <v>0</v>
      </c>
      <c r="EN32" s="42">
        <f>IF(H32="сх",0,0)</f>
        <v>0</v>
      </c>
      <c r="EO32" s="42">
        <f>SUM(CY32:EN32)</f>
        <v>0</v>
      </c>
      <c r="EP32" s="42"/>
      <c r="EQ32" s="42" t="str">
        <f>IF(F32="сх","ноль",IF(F32&gt;0,F32,"Ноль"))</f>
        <v>Ноль</v>
      </c>
      <c r="ER32" s="42" t="str">
        <f>IF(H32="сх","ноль",IF(H32&gt;0,H32,"Ноль"))</f>
        <v>Ноль</v>
      </c>
      <c r="ES32" s="42"/>
      <c r="ET32" s="42">
        <f>MIN(EQ32,ER32)</f>
        <v>0</v>
      </c>
      <c r="EU32" s="42" t="e">
        <f>IF(J32=#REF!,IF(H32&lt;#REF!,#REF!,EY32),#REF!)</f>
        <v>#REF!</v>
      </c>
      <c r="EV32" s="42" t="e">
        <f>IF(J32=#REF!,IF(H32&lt;#REF!,0,1))</f>
        <v>#REF!</v>
      </c>
      <c r="EW32" s="42" t="e">
        <f>IF(AND(ET32&gt;=21,ET32&lt;&gt;0),ET32,IF(J32&lt;#REF!,"СТОП",EU32+EV32))</f>
        <v>#REF!</v>
      </c>
      <c r="EX32" s="42"/>
      <c r="EY32" s="42">
        <v>15</v>
      </c>
      <c r="EZ32" s="42">
        <v>16</v>
      </c>
      <c r="FA32" s="42"/>
      <c r="FB32" s="44">
        <f>IF(F32=1,25,0)</f>
        <v>0</v>
      </c>
      <c r="FC32" s="44">
        <f>IF(F32=2,22,0)</f>
        <v>0</v>
      </c>
      <c r="FD32" s="44">
        <f>IF(F32=3,20,0)</f>
        <v>0</v>
      </c>
      <c r="FE32" s="44">
        <f>IF(F32=4,18,0)</f>
        <v>0</v>
      </c>
      <c r="FF32" s="44">
        <f>IF(F32=5,16,0)</f>
        <v>0</v>
      </c>
      <c r="FG32" s="44">
        <f>IF(F32=6,15,0)</f>
        <v>0</v>
      </c>
      <c r="FH32" s="44">
        <f>IF(F32=7,14,0)</f>
        <v>0</v>
      </c>
      <c r="FI32" s="44">
        <f>IF(F32=8,13,0)</f>
        <v>0</v>
      </c>
      <c r="FJ32" s="44">
        <f>IF(F32=9,12,0)</f>
        <v>0</v>
      </c>
      <c r="FK32" s="44">
        <f>IF(F32=10,11,0)</f>
        <v>0</v>
      </c>
      <c r="FL32" s="44">
        <f>IF(F32=11,10,0)</f>
        <v>0</v>
      </c>
      <c r="FM32" s="44">
        <f>IF(F32=12,9,0)</f>
        <v>0</v>
      </c>
      <c r="FN32" s="44">
        <f>IF(F32=13,8,0)</f>
        <v>0</v>
      </c>
      <c r="FO32" s="44">
        <f>IF(F32=14,7,0)</f>
        <v>0</v>
      </c>
      <c r="FP32" s="44">
        <f>IF(F32=15,6,0)</f>
        <v>0</v>
      </c>
      <c r="FQ32" s="44">
        <f>IF(F32=16,5,0)</f>
        <v>0</v>
      </c>
      <c r="FR32" s="44">
        <f>IF(F32=17,4,0)</f>
        <v>0</v>
      </c>
      <c r="FS32" s="44">
        <f>IF(F32=18,3,0)</f>
        <v>0</v>
      </c>
      <c r="FT32" s="44">
        <f>IF(F32=19,2,0)</f>
        <v>0</v>
      </c>
      <c r="FU32" s="44">
        <f>IF(F32=20,1,0)</f>
        <v>0</v>
      </c>
      <c r="FV32" s="44">
        <f>IF(F32&gt;20,0,0)</f>
        <v>0</v>
      </c>
      <c r="FW32" s="44">
        <f>IF(F32="сх",0,0)</f>
        <v>0</v>
      </c>
      <c r="FX32" s="44">
        <f>SUM(FB32:FW32)</f>
        <v>0</v>
      </c>
      <c r="FY32" s="44">
        <f>IF(H32=1,25,0)</f>
        <v>0</v>
      </c>
      <c r="FZ32" s="44">
        <f>IF(H32=2,22,0)</f>
        <v>0</v>
      </c>
      <c r="GA32" s="44">
        <f>IF(H32=3,20,0)</f>
        <v>0</v>
      </c>
      <c r="GB32" s="44">
        <f>IF(H32=4,18,0)</f>
        <v>0</v>
      </c>
      <c r="GC32" s="44">
        <f>IF(H32=5,16,0)</f>
        <v>0</v>
      </c>
      <c r="GD32" s="44">
        <f>IF(H32=6,15,0)</f>
        <v>0</v>
      </c>
      <c r="GE32" s="44">
        <f>IF(H32=7,14,0)</f>
        <v>0</v>
      </c>
      <c r="GF32" s="44">
        <f>IF(H32=8,13,0)</f>
        <v>0</v>
      </c>
      <c r="GG32" s="44">
        <f>IF(H32=9,12,0)</f>
        <v>0</v>
      </c>
      <c r="GH32" s="44">
        <f>IF(H32=10,11,0)</f>
        <v>0</v>
      </c>
      <c r="GI32" s="44">
        <f>IF(H32=11,10,0)</f>
        <v>0</v>
      </c>
      <c r="GJ32" s="44">
        <f>IF(H32=12,9,0)</f>
        <v>0</v>
      </c>
      <c r="GK32" s="44">
        <f>IF(H32=13,8,0)</f>
        <v>0</v>
      </c>
      <c r="GL32" s="44">
        <f>IF(H32=14,7,0)</f>
        <v>0</v>
      </c>
      <c r="GM32" s="44">
        <f>IF(H32=15,6,0)</f>
        <v>0</v>
      </c>
      <c r="GN32" s="44">
        <f>IF(H32=16,5,0)</f>
        <v>0</v>
      </c>
      <c r="GO32" s="44">
        <f>IF(H32=17,4,0)</f>
        <v>0</v>
      </c>
      <c r="GP32" s="44">
        <f>IF(H32=18,3,0)</f>
        <v>0</v>
      </c>
      <c r="GQ32" s="44">
        <f>IF(H32=19,2,0)</f>
        <v>0</v>
      </c>
      <c r="GR32" s="44">
        <f>IF(H32=20,1,0)</f>
        <v>0</v>
      </c>
      <c r="GS32" s="44">
        <f>IF(H32&gt;20,0,0)</f>
        <v>0</v>
      </c>
      <c r="GT32" s="44">
        <f>IF(H32="сх",0,0)</f>
        <v>0</v>
      </c>
      <c r="GU32" s="44">
        <f>SUM(FY32:GT32)</f>
        <v>0</v>
      </c>
      <c r="GV32" s="44">
        <f>IF(F32=1,100,0)</f>
        <v>0</v>
      </c>
      <c r="GW32" s="44">
        <f>IF(F32=2,98,0)</f>
        <v>0</v>
      </c>
      <c r="GX32" s="44">
        <f>IF(F32=3,95,0)</f>
        <v>0</v>
      </c>
      <c r="GY32" s="44">
        <f>IF(F32=4,93,0)</f>
        <v>0</v>
      </c>
      <c r="GZ32" s="44">
        <f>IF(F32=5,90,0)</f>
        <v>0</v>
      </c>
      <c r="HA32" s="44">
        <f>IF(F32=6,88,0)</f>
        <v>0</v>
      </c>
      <c r="HB32" s="44">
        <f>IF(F32=7,85,0)</f>
        <v>0</v>
      </c>
      <c r="HC32" s="44">
        <f>IF(F32=8,83,0)</f>
        <v>0</v>
      </c>
      <c r="HD32" s="44">
        <f>IF(F32=9,80,0)</f>
        <v>0</v>
      </c>
      <c r="HE32" s="44">
        <f>IF(F32=10,78,0)</f>
        <v>0</v>
      </c>
      <c r="HF32" s="44">
        <f>IF(F32=11,75,0)</f>
        <v>0</v>
      </c>
      <c r="HG32" s="44">
        <f>IF(F32=12,73,0)</f>
        <v>0</v>
      </c>
      <c r="HH32" s="44">
        <f>IF(F32=13,70,0)</f>
        <v>0</v>
      </c>
      <c r="HI32" s="44">
        <f>IF(F32=14,68,0)</f>
        <v>0</v>
      </c>
      <c r="HJ32" s="44">
        <f>IF(F32=15,65,0)</f>
        <v>0</v>
      </c>
      <c r="HK32" s="44">
        <f>IF(F32=16,63,0)</f>
        <v>0</v>
      </c>
      <c r="HL32" s="44">
        <f>IF(F32=17,60,0)</f>
        <v>0</v>
      </c>
      <c r="HM32" s="44">
        <f>IF(F32=18,58,0)</f>
        <v>0</v>
      </c>
      <c r="HN32" s="44">
        <f>IF(F32=19,55,0)</f>
        <v>0</v>
      </c>
      <c r="HO32" s="44">
        <f>IF(F32=20,53,0)</f>
        <v>0</v>
      </c>
      <c r="HP32" s="44">
        <f>IF(F32&gt;20,0,0)</f>
        <v>0</v>
      </c>
      <c r="HQ32" s="44">
        <f>IF(F32="сх",0,0)</f>
        <v>0</v>
      </c>
      <c r="HR32" s="44">
        <f>SUM(GV32:HQ32)</f>
        <v>0</v>
      </c>
      <c r="HS32" s="44">
        <f>IF(H32=1,100,0)</f>
        <v>0</v>
      </c>
      <c r="HT32" s="44">
        <f>IF(H32=2,98,0)</f>
        <v>0</v>
      </c>
      <c r="HU32" s="44">
        <f>IF(H32=3,95,0)</f>
        <v>0</v>
      </c>
      <c r="HV32" s="44">
        <f>IF(H32=4,93,0)</f>
        <v>0</v>
      </c>
      <c r="HW32" s="44">
        <f>IF(H32=5,90,0)</f>
        <v>0</v>
      </c>
      <c r="HX32" s="44">
        <f>IF(H32=6,88,0)</f>
        <v>0</v>
      </c>
      <c r="HY32" s="44">
        <f>IF(H32=7,85,0)</f>
        <v>0</v>
      </c>
      <c r="HZ32" s="44">
        <f>IF(H32=8,83,0)</f>
        <v>0</v>
      </c>
      <c r="IA32" s="44">
        <f>IF(H32=9,80,0)</f>
        <v>0</v>
      </c>
      <c r="IB32" s="44">
        <f>IF(H32=10,78,0)</f>
        <v>0</v>
      </c>
      <c r="IC32" s="44">
        <f>IF(H32=11,75,0)</f>
        <v>0</v>
      </c>
      <c r="ID32" s="44">
        <f>IF(H32=12,73,0)</f>
        <v>0</v>
      </c>
      <c r="IE32" s="44">
        <f>IF(H32=13,70,0)</f>
        <v>0</v>
      </c>
      <c r="IF32" s="44">
        <f>IF(H32=14,68,0)</f>
        <v>0</v>
      </c>
      <c r="IG32" s="44">
        <f>IF(H32=15,65,0)</f>
        <v>0</v>
      </c>
      <c r="IH32" s="44">
        <f>IF(H32=16,63,0)</f>
        <v>0</v>
      </c>
      <c r="II32" s="44">
        <f>IF(H32=17,60,0)</f>
        <v>0</v>
      </c>
      <c r="IJ32" s="44">
        <f>IF(H32=18,58,0)</f>
        <v>0</v>
      </c>
      <c r="IK32" s="44">
        <f>IF(H32=19,55,0)</f>
        <v>0</v>
      </c>
      <c r="IL32" s="44">
        <f>IF(H32=20,53,0)</f>
        <v>0</v>
      </c>
      <c r="IM32" s="44">
        <f>IF(H32&gt;20,0,0)</f>
        <v>0</v>
      </c>
      <c r="IN32" s="44">
        <f>IF(H32="сх",0,0)</f>
        <v>0</v>
      </c>
      <c r="IO32" s="44">
        <f>SUM(HS32:IN32)</f>
        <v>0</v>
      </c>
      <c r="IP32" s="42"/>
      <c r="IQ32" s="42"/>
      <c r="IR32" s="42"/>
      <c r="IS32" s="42"/>
      <c r="IT32" s="42"/>
      <c r="IU32" s="42"/>
      <c r="IV32" s="70"/>
      <c r="IW32" s="71"/>
    </row>
    <row r="33" spans="1:257" s="3" customFormat="1" ht="100.2" thickBot="1" x14ac:dyDescent="0.3">
      <c r="A33" s="56"/>
      <c r="E33" s="60"/>
      <c r="F33" s="46"/>
      <c r="G33" s="39">
        <f>AJ33</f>
        <v>0</v>
      </c>
      <c r="H33" s="47"/>
      <c r="I33" s="39">
        <f>BG33</f>
        <v>0</v>
      </c>
      <c r="J33" s="45">
        <f>SUM(G33+I33)</f>
        <v>0</v>
      </c>
      <c r="K33" s="41">
        <f>G33+I33</f>
        <v>0</v>
      </c>
      <c r="L33" s="42"/>
      <c r="M33" s="43"/>
      <c r="N33" s="42">
        <f>IF(F33=1,25,0)</f>
        <v>0</v>
      </c>
      <c r="O33" s="42">
        <f>IF(F33=2,22,0)</f>
        <v>0</v>
      </c>
      <c r="P33" s="42">
        <f>IF(F33=3,20,0)</f>
        <v>0</v>
      </c>
      <c r="Q33" s="42">
        <f>IF(F33=4,18,0)</f>
        <v>0</v>
      </c>
      <c r="R33" s="42">
        <f>IF(F33=5,16,0)</f>
        <v>0</v>
      </c>
      <c r="S33" s="42">
        <f>IF(F33=6,15,0)</f>
        <v>0</v>
      </c>
      <c r="T33" s="42">
        <f>IF(F33=7,14,0)</f>
        <v>0</v>
      </c>
      <c r="U33" s="42">
        <f>IF(F33=8,13,0)</f>
        <v>0</v>
      </c>
      <c r="V33" s="42">
        <f>IF(F33=9,12,0)</f>
        <v>0</v>
      </c>
      <c r="W33" s="42">
        <f>IF(F33=10,11,0)</f>
        <v>0</v>
      </c>
      <c r="X33" s="42">
        <f>IF(F33=11,10,0)</f>
        <v>0</v>
      </c>
      <c r="Y33" s="42">
        <f>IF(F33=12,9,0)</f>
        <v>0</v>
      </c>
      <c r="Z33" s="42">
        <f>IF(F33=13,8,0)</f>
        <v>0</v>
      </c>
      <c r="AA33" s="42">
        <f>IF(F33=14,7,0)</f>
        <v>0</v>
      </c>
      <c r="AB33" s="42">
        <f>IF(F33=15,6,0)</f>
        <v>0</v>
      </c>
      <c r="AC33" s="42">
        <f>IF(F33=16,5,0)</f>
        <v>0</v>
      </c>
      <c r="AD33" s="42">
        <f>IF(F33=17,4,0)</f>
        <v>0</v>
      </c>
      <c r="AE33" s="42">
        <f>IF(F33=18,3,0)</f>
        <v>0</v>
      </c>
      <c r="AF33" s="42">
        <f>IF(F33=19,2,0)</f>
        <v>0</v>
      </c>
      <c r="AG33" s="42">
        <f>IF(F33=20,1,0)</f>
        <v>0</v>
      </c>
      <c r="AH33" s="42">
        <f>IF(F33&gt;20,0,0)</f>
        <v>0</v>
      </c>
      <c r="AI33" s="42">
        <f>IF(F33="сх",0,0)</f>
        <v>0</v>
      </c>
      <c r="AJ33" s="42">
        <f>SUM(N33:AH33)</f>
        <v>0</v>
      </c>
      <c r="AK33" s="42">
        <f>IF(H33=1,25,0)</f>
        <v>0</v>
      </c>
      <c r="AL33" s="42">
        <f>IF(H33=2,22,0)</f>
        <v>0</v>
      </c>
      <c r="AM33" s="42">
        <f>IF(H33=3,20,0)</f>
        <v>0</v>
      </c>
      <c r="AN33" s="42">
        <f>IF(H33=4,18,0)</f>
        <v>0</v>
      </c>
      <c r="AO33" s="42">
        <f>IF(H33=5,16,0)</f>
        <v>0</v>
      </c>
      <c r="AP33" s="42">
        <f>IF(H33=6,15,0)</f>
        <v>0</v>
      </c>
      <c r="AQ33" s="42">
        <f>IF(H33=7,14,0)</f>
        <v>0</v>
      </c>
      <c r="AR33" s="42">
        <f>IF(H33=8,13,0)</f>
        <v>0</v>
      </c>
      <c r="AS33" s="42">
        <f>IF(H33=9,12,0)</f>
        <v>0</v>
      </c>
      <c r="AT33" s="42">
        <f>IF(H33=10,11,0)</f>
        <v>0</v>
      </c>
      <c r="AU33" s="42">
        <f>IF(H33=11,10,0)</f>
        <v>0</v>
      </c>
      <c r="AV33" s="42">
        <f>IF(H33=12,9,0)</f>
        <v>0</v>
      </c>
      <c r="AW33" s="42">
        <f>IF(H33=13,8,0)</f>
        <v>0</v>
      </c>
      <c r="AX33" s="42">
        <f>IF(H33=14,7,0)</f>
        <v>0</v>
      </c>
      <c r="AY33" s="42">
        <f>IF(H33=15,6,0)</f>
        <v>0</v>
      </c>
      <c r="AZ33" s="42">
        <f>IF(H33=16,5,0)</f>
        <v>0</v>
      </c>
      <c r="BA33" s="42">
        <f>IF(H33=17,4,0)</f>
        <v>0</v>
      </c>
      <c r="BB33" s="42">
        <f>IF(H33=18,3,0)</f>
        <v>0</v>
      </c>
      <c r="BC33" s="42">
        <f>IF(H33=19,2,0)</f>
        <v>0</v>
      </c>
      <c r="BD33" s="42">
        <f>IF(H33=20,1,0)</f>
        <v>0</v>
      </c>
      <c r="BE33" s="42">
        <f>IF(H33&gt;20,0,0)</f>
        <v>0</v>
      </c>
      <c r="BF33" s="42">
        <f>IF(H33="сх",0,0)</f>
        <v>0</v>
      </c>
      <c r="BG33" s="42">
        <f>SUM(AK33:BE33)</f>
        <v>0</v>
      </c>
      <c r="BH33" s="42">
        <f>IF(F33=1,45,0)</f>
        <v>0</v>
      </c>
      <c r="BI33" s="42">
        <f>IF(F33=2,42,0)</f>
        <v>0</v>
      </c>
      <c r="BJ33" s="42">
        <f>IF(F33=3,40,0)</f>
        <v>0</v>
      </c>
      <c r="BK33" s="42">
        <f>IF(F33=4,38,0)</f>
        <v>0</v>
      </c>
      <c r="BL33" s="42">
        <f>IF(F33=5,36,0)</f>
        <v>0</v>
      </c>
      <c r="BM33" s="42">
        <f>IF(F33=6,35,0)</f>
        <v>0</v>
      </c>
      <c r="BN33" s="42">
        <f>IF(F33=7,34,0)</f>
        <v>0</v>
      </c>
      <c r="BO33" s="42">
        <f>IF(F33=8,33,0)</f>
        <v>0</v>
      </c>
      <c r="BP33" s="42">
        <f>IF(F33=9,32,0)</f>
        <v>0</v>
      </c>
      <c r="BQ33" s="42">
        <f>IF(F33=10,31,0)</f>
        <v>0</v>
      </c>
      <c r="BR33" s="42">
        <f>IF(F33=11,30,0)</f>
        <v>0</v>
      </c>
      <c r="BS33" s="42">
        <f>IF(F33=12,29,0)</f>
        <v>0</v>
      </c>
      <c r="BT33" s="42">
        <f>IF(F33=13,28,0)</f>
        <v>0</v>
      </c>
      <c r="BU33" s="42">
        <f>IF(F33=14,27,0)</f>
        <v>0</v>
      </c>
      <c r="BV33" s="42">
        <f>IF(F33=15,26,0)</f>
        <v>0</v>
      </c>
      <c r="BW33" s="42">
        <f>IF(F33=16,25,0)</f>
        <v>0</v>
      </c>
      <c r="BX33" s="42">
        <f>IF(F33=17,24,0)</f>
        <v>0</v>
      </c>
      <c r="BY33" s="42">
        <f>IF(F33=18,23,0)</f>
        <v>0</v>
      </c>
      <c r="BZ33" s="42">
        <f>IF(F33=19,22,0)</f>
        <v>0</v>
      </c>
      <c r="CA33" s="42">
        <f>IF(F33=20,21,0)</f>
        <v>0</v>
      </c>
      <c r="CB33" s="42">
        <f>IF(F33=21,20,0)</f>
        <v>0</v>
      </c>
      <c r="CC33" s="42">
        <f>IF(F33=22,19,0)</f>
        <v>0</v>
      </c>
      <c r="CD33" s="42">
        <f>IF(F33=23,18,0)</f>
        <v>0</v>
      </c>
      <c r="CE33" s="42">
        <f>IF(F33=24,17,0)</f>
        <v>0</v>
      </c>
      <c r="CF33" s="42">
        <f>IF(F33=25,16,0)</f>
        <v>0</v>
      </c>
      <c r="CG33" s="42">
        <f>IF(F33=26,15,0)</f>
        <v>0</v>
      </c>
      <c r="CH33" s="42">
        <f>IF(F33=27,14,0)</f>
        <v>0</v>
      </c>
      <c r="CI33" s="42">
        <f>IF(F33=28,13,0)</f>
        <v>0</v>
      </c>
      <c r="CJ33" s="42">
        <f>IF(F33=29,12,0)</f>
        <v>0</v>
      </c>
      <c r="CK33" s="42">
        <f>IF(F33=30,11,0)</f>
        <v>0</v>
      </c>
      <c r="CL33" s="42">
        <f>IF(F33=31,10,0)</f>
        <v>0</v>
      </c>
      <c r="CM33" s="42">
        <f>IF(F33=32,9,0)</f>
        <v>0</v>
      </c>
      <c r="CN33" s="42">
        <f>IF(F33=33,8,0)</f>
        <v>0</v>
      </c>
      <c r="CO33" s="42">
        <f>IF(F33=34,7,0)</f>
        <v>0</v>
      </c>
      <c r="CP33" s="42">
        <f>IF(F33=35,6,0)</f>
        <v>0</v>
      </c>
      <c r="CQ33" s="42">
        <f>IF(F33=36,5,0)</f>
        <v>0</v>
      </c>
      <c r="CR33" s="42">
        <f>IF(F33=37,4,0)</f>
        <v>0</v>
      </c>
      <c r="CS33" s="42">
        <f>IF(F33=38,3,0)</f>
        <v>0</v>
      </c>
      <c r="CT33" s="42">
        <f>IF(F33=39,2,0)</f>
        <v>0</v>
      </c>
      <c r="CU33" s="42">
        <f>IF(F33=40,1,0)</f>
        <v>0</v>
      </c>
      <c r="CV33" s="42">
        <f>IF(F33&gt;20,0,0)</f>
        <v>0</v>
      </c>
      <c r="CW33" s="42">
        <f>IF(F33="сх",0,0)</f>
        <v>0</v>
      </c>
      <c r="CX33" s="42">
        <f>SUM(BH33:CW33)</f>
        <v>0</v>
      </c>
      <c r="CY33" s="42">
        <f>IF(H33=1,45,0)</f>
        <v>0</v>
      </c>
      <c r="CZ33" s="42">
        <f>IF(H33=2,42,0)</f>
        <v>0</v>
      </c>
      <c r="DA33" s="42">
        <f>IF(H33=3,40,0)</f>
        <v>0</v>
      </c>
      <c r="DB33" s="42">
        <f>IF(H33=4,38,0)</f>
        <v>0</v>
      </c>
      <c r="DC33" s="42">
        <f>IF(H33=5,36,0)</f>
        <v>0</v>
      </c>
      <c r="DD33" s="42">
        <f>IF(H33=6,35,0)</f>
        <v>0</v>
      </c>
      <c r="DE33" s="42">
        <f>IF(H33=7,34,0)</f>
        <v>0</v>
      </c>
      <c r="DF33" s="42">
        <f>IF(H33=8,33,0)</f>
        <v>0</v>
      </c>
      <c r="DG33" s="42">
        <f>IF(H33=9,32,0)</f>
        <v>0</v>
      </c>
      <c r="DH33" s="42">
        <f>IF(H33=10,31,0)</f>
        <v>0</v>
      </c>
      <c r="DI33" s="42">
        <f>IF(H33=11,30,0)</f>
        <v>0</v>
      </c>
      <c r="DJ33" s="42">
        <f>IF(H33=12,29,0)</f>
        <v>0</v>
      </c>
      <c r="DK33" s="42">
        <f>IF(H33=13,28,0)</f>
        <v>0</v>
      </c>
      <c r="DL33" s="42">
        <f>IF(H33=14,27,0)</f>
        <v>0</v>
      </c>
      <c r="DM33" s="42">
        <f>IF(H33=15,26,0)</f>
        <v>0</v>
      </c>
      <c r="DN33" s="42">
        <f>IF(H33=16,25,0)</f>
        <v>0</v>
      </c>
      <c r="DO33" s="42">
        <f>IF(H33=17,24,0)</f>
        <v>0</v>
      </c>
      <c r="DP33" s="42">
        <f>IF(H33=18,23,0)</f>
        <v>0</v>
      </c>
      <c r="DQ33" s="42">
        <f>IF(H33=19,22,0)</f>
        <v>0</v>
      </c>
      <c r="DR33" s="42">
        <f>IF(H33=20,21,0)</f>
        <v>0</v>
      </c>
      <c r="DS33" s="42">
        <f>IF(H33=21,20,0)</f>
        <v>0</v>
      </c>
      <c r="DT33" s="42">
        <f>IF(H33=22,19,0)</f>
        <v>0</v>
      </c>
      <c r="DU33" s="42">
        <f>IF(H33=23,18,0)</f>
        <v>0</v>
      </c>
      <c r="DV33" s="42">
        <f>IF(H33=24,17,0)</f>
        <v>0</v>
      </c>
      <c r="DW33" s="42">
        <f>IF(H33=25,16,0)</f>
        <v>0</v>
      </c>
      <c r="DX33" s="42">
        <f>IF(H33=26,15,0)</f>
        <v>0</v>
      </c>
      <c r="DY33" s="42">
        <f>IF(H33=27,14,0)</f>
        <v>0</v>
      </c>
      <c r="DZ33" s="42">
        <f>IF(H33=28,13,0)</f>
        <v>0</v>
      </c>
      <c r="EA33" s="42">
        <f>IF(H33=29,12,0)</f>
        <v>0</v>
      </c>
      <c r="EB33" s="42">
        <f>IF(H33=30,11,0)</f>
        <v>0</v>
      </c>
      <c r="EC33" s="42">
        <f>IF(H33=31,10,0)</f>
        <v>0</v>
      </c>
      <c r="ED33" s="42">
        <f>IF(H33=32,9,0)</f>
        <v>0</v>
      </c>
      <c r="EE33" s="42">
        <f>IF(H33=33,8,0)</f>
        <v>0</v>
      </c>
      <c r="EF33" s="42">
        <f>IF(H33=34,7,0)</f>
        <v>0</v>
      </c>
      <c r="EG33" s="42">
        <f>IF(H33=35,6,0)</f>
        <v>0</v>
      </c>
      <c r="EH33" s="42">
        <f>IF(H33=36,5,0)</f>
        <v>0</v>
      </c>
      <c r="EI33" s="42">
        <f>IF(H33=37,4,0)</f>
        <v>0</v>
      </c>
      <c r="EJ33" s="42">
        <f>IF(H33=38,3,0)</f>
        <v>0</v>
      </c>
      <c r="EK33" s="42">
        <f>IF(H33=39,2,0)</f>
        <v>0</v>
      </c>
      <c r="EL33" s="42">
        <f>IF(H33=40,1,0)</f>
        <v>0</v>
      </c>
      <c r="EM33" s="42">
        <f>IF(H33&gt;20,0,0)</f>
        <v>0</v>
      </c>
      <c r="EN33" s="42">
        <f>IF(H33="сх",0,0)</f>
        <v>0</v>
      </c>
      <c r="EO33" s="42">
        <f>SUM(CY33:EN33)</f>
        <v>0</v>
      </c>
      <c r="EP33" s="42"/>
      <c r="EQ33" s="42" t="str">
        <f>IF(F33="сх","ноль",IF(F33&gt;0,F33,"Ноль"))</f>
        <v>Ноль</v>
      </c>
      <c r="ER33" s="42" t="str">
        <f>IF(H33="сх","ноль",IF(H33&gt;0,H33,"Ноль"))</f>
        <v>Ноль</v>
      </c>
      <c r="ES33" s="42"/>
      <c r="ET33" s="42">
        <f>MIN(EQ33,ER33)</f>
        <v>0</v>
      </c>
      <c r="EU33" s="42" t="e">
        <f>IF(J33=#REF!,IF(H33&lt;#REF!,#REF!,EY33),#REF!)</f>
        <v>#REF!</v>
      </c>
      <c r="EV33" s="42" t="e">
        <f>IF(J33=#REF!,IF(H33&lt;#REF!,0,1))</f>
        <v>#REF!</v>
      </c>
      <c r="EW33" s="42" t="e">
        <f>IF(AND(ET33&gt;=21,ET33&lt;&gt;0),ET33,IF(J33&lt;#REF!,"СТОП",EU33+EV33))</f>
        <v>#REF!</v>
      </c>
      <c r="EX33" s="42"/>
      <c r="EY33" s="42">
        <v>15</v>
      </c>
      <c r="EZ33" s="42">
        <v>16</v>
      </c>
      <c r="FA33" s="42"/>
      <c r="FB33" s="44">
        <f>IF(F33=1,25,0)</f>
        <v>0</v>
      </c>
      <c r="FC33" s="44">
        <f>IF(F33=2,22,0)</f>
        <v>0</v>
      </c>
      <c r="FD33" s="44">
        <f>IF(F33=3,20,0)</f>
        <v>0</v>
      </c>
      <c r="FE33" s="44">
        <f>IF(F33=4,18,0)</f>
        <v>0</v>
      </c>
      <c r="FF33" s="44">
        <f>IF(F33=5,16,0)</f>
        <v>0</v>
      </c>
      <c r="FG33" s="44">
        <f>IF(F33=6,15,0)</f>
        <v>0</v>
      </c>
      <c r="FH33" s="44">
        <f>IF(F33=7,14,0)</f>
        <v>0</v>
      </c>
      <c r="FI33" s="44">
        <f>IF(F33=8,13,0)</f>
        <v>0</v>
      </c>
      <c r="FJ33" s="44">
        <f>IF(F33=9,12,0)</f>
        <v>0</v>
      </c>
      <c r="FK33" s="44">
        <f>IF(F33=10,11,0)</f>
        <v>0</v>
      </c>
      <c r="FL33" s="44">
        <f>IF(F33=11,10,0)</f>
        <v>0</v>
      </c>
      <c r="FM33" s="44">
        <f>IF(F33=12,9,0)</f>
        <v>0</v>
      </c>
      <c r="FN33" s="44">
        <f>IF(F33=13,8,0)</f>
        <v>0</v>
      </c>
      <c r="FO33" s="44">
        <f>IF(F33=14,7,0)</f>
        <v>0</v>
      </c>
      <c r="FP33" s="44">
        <f>IF(F33=15,6,0)</f>
        <v>0</v>
      </c>
      <c r="FQ33" s="44">
        <f>IF(F33=16,5,0)</f>
        <v>0</v>
      </c>
      <c r="FR33" s="44">
        <f>IF(F33=17,4,0)</f>
        <v>0</v>
      </c>
      <c r="FS33" s="44">
        <f>IF(F33=18,3,0)</f>
        <v>0</v>
      </c>
      <c r="FT33" s="44">
        <f>IF(F33=19,2,0)</f>
        <v>0</v>
      </c>
      <c r="FU33" s="44">
        <f>IF(F33=20,1,0)</f>
        <v>0</v>
      </c>
      <c r="FV33" s="44">
        <f>IF(F33&gt;20,0,0)</f>
        <v>0</v>
      </c>
      <c r="FW33" s="44">
        <f>IF(F33="сх",0,0)</f>
        <v>0</v>
      </c>
      <c r="FX33" s="44">
        <f>SUM(FB33:FW33)</f>
        <v>0</v>
      </c>
      <c r="FY33" s="44">
        <f>IF(H33=1,25,0)</f>
        <v>0</v>
      </c>
      <c r="FZ33" s="44">
        <f>IF(H33=2,22,0)</f>
        <v>0</v>
      </c>
      <c r="GA33" s="44">
        <f>IF(H33=3,20,0)</f>
        <v>0</v>
      </c>
      <c r="GB33" s="44">
        <f>IF(H33=4,18,0)</f>
        <v>0</v>
      </c>
      <c r="GC33" s="44">
        <f>IF(H33=5,16,0)</f>
        <v>0</v>
      </c>
      <c r="GD33" s="44">
        <f>IF(H33=6,15,0)</f>
        <v>0</v>
      </c>
      <c r="GE33" s="44">
        <f>IF(H33=7,14,0)</f>
        <v>0</v>
      </c>
      <c r="GF33" s="44">
        <f>IF(H33=8,13,0)</f>
        <v>0</v>
      </c>
      <c r="GG33" s="44">
        <f>IF(H33=9,12,0)</f>
        <v>0</v>
      </c>
      <c r="GH33" s="44">
        <f>IF(H33=10,11,0)</f>
        <v>0</v>
      </c>
      <c r="GI33" s="44">
        <f>IF(H33=11,10,0)</f>
        <v>0</v>
      </c>
      <c r="GJ33" s="44">
        <f>IF(H33=12,9,0)</f>
        <v>0</v>
      </c>
      <c r="GK33" s="44">
        <f>IF(H33=13,8,0)</f>
        <v>0</v>
      </c>
      <c r="GL33" s="44">
        <f>IF(H33=14,7,0)</f>
        <v>0</v>
      </c>
      <c r="GM33" s="44">
        <f>IF(H33=15,6,0)</f>
        <v>0</v>
      </c>
      <c r="GN33" s="44">
        <f>IF(H33=16,5,0)</f>
        <v>0</v>
      </c>
      <c r="GO33" s="44">
        <f>IF(H33=17,4,0)</f>
        <v>0</v>
      </c>
      <c r="GP33" s="44">
        <f>IF(H33=18,3,0)</f>
        <v>0</v>
      </c>
      <c r="GQ33" s="44">
        <f>IF(H33=19,2,0)</f>
        <v>0</v>
      </c>
      <c r="GR33" s="44">
        <f>IF(H33=20,1,0)</f>
        <v>0</v>
      </c>
      <c r="GS33" s="44">
        <f>IF(H33&gt;20,0,0)</f>
        <v>0</v>
      </c>
      <c r="GT33" s="44">
        <f>IF(H33="сх",0,0)</f>
        <v>0</v>
      </c>
      <c r="GU33" s="44">
        <f>SUM(FY33:GT33)</f>
        <v>0</v>
      </c>
      <c r="GV33" s="44">
        <f>IF(F33=1,100,0)</f>
        <v>0</v>
      </c>
      <c r="GW33" s="44">
        <f>IF(F33=2,98,0)</f>
        <v>0</v>
      </c>
      <c r="GX33" s="44">
        <f>IF(F33=3,95,0)</f>
        <v>0</v>
      </c>
      <c r="GY33" s="44">
        <f>IF(F33=4,93,0)</f>
        <v>0</v>
      </c>
      <c r="GZ33" s="44">
        <f>IF(F33=5,90,0)</f>
        <v>0</v>
      </c>
      <c r="HA33" s="44">
        <f>IF(F33=6,88,0)</f>
        <v>0</v>
      </c>
      <c r="HB33" s="44">
        <f>IF(F33=7,85,0)</f>
        <v>0</v>
      </c>
      <c r="HC33" s="44">
        <f>IF(F33=8,83,0)</f>
        <v>0</v>
      </c>
      <c r="HD33" s="44">
        <f>IF(F33=9,80,0)</f>
        <v>0</v>
      </c>
      <c r="HE33" s="44">
        <f>IF(F33=10,78,0)</f>
        <v>0</v>
      </c>
      <c r="HF33" s="44">
        <f>IF(F33=11,75,0)</f>
        <v>0</v>
      </c>
      <c r="HG33" s="44">
        <f>IF(F33=12,73,0)</f>
        <v>0</v>
      </c>
      <c r="HH33" s="44">
        <f>IF(F33=13,70,0)</f>
        <v>0</v>
      </c>
      <c r="HI33" s="44">
        <f>IF(F33=14,68,0)</f>
        <v>0</v>
      </c>
      <c r="HJ33" s="44">
        <f>IF(F33=15,65,0)</f>
        <v>0</v>
      </c>
      <c r="HK33" s="44">
        <f>IF(F33=16,63,0)</f>
        <v>0</v>
      </c>
      <c r="HL33" s="44">
        <f>IF(F33=17,60,0)</f>
        <v>0</v>
      </c>
      <c r="HM33" s="44">
        <f>IF(F33=18,58,0)</f>
        <v>0</v>
      </c>
      <c r="HN33" s="44">
        <f>IF(F33=19,55,0)</f>
        <v>0</v>
      </c>
      <c r="HO33" s="44">
        <f>IF(F33=20,53,0)</f>
        <v>0</v>
      </c>
      <c r="HP33" s="44">
        <f>IF(F33&gt;20,0,0)</f>
        <v>0</v>
      </c>
      <c r="HQ33" s="44">
        <f>IF(F33="сх",0,0)</f>
        <v>0</v>
      </c>
      <c r="HR33" s="44">
        <f>SUM(GV33:HQ33)</f>
        <v>0</v>
      </c>
      <c r="HS33" s="44">
        <f>IF(H33=1,100,0)</f>
        <v>0</v>
      </c>
      <c r="HT33" s="44">
        <f>IF(H33=2,98,0)</f>
        <v>0</v>
      </c>
      <c r="HU33" s="44">
        <f>IF(H33=3,95,0)</f>
        <v>0</v>
      </c>
      <c r="HV33" s="44">
        <f>IF(H33=4,93,0)</f>
        <v>0</v>
      </c>
      <c r="HW33" s="44">
        <f>IF(H33=5,90,0)</f>
        <v>0</v>
      </c>
      <c r="HX33" s="44">
        <f>IF(H33=6,88,0)</f>
        <v>0</v>
      </c>
      <c r="HY33" s="44">
        <f>IF(H33=7,85,0)</f>
        <v>0</v>
      </c>
      <c r="HZ33" s="44">
        <f>IF(H33=8,83,0)</f>
        <v>0</v>
      </c>
      <c r="IA33" s="44">
        <f>IF(H33=9,80,0)</f>
        <v>0</v>
      </c>
      <c r="IB33" s="44">
        <f>IF(H33=10,78,0)</f>
        <v>0</v>
      </c>
      <c r="IC33" s="44">
        <f>IF(H33=11,75,0)</f>
        <v>0</v>
      </c>
      <c r="ID33" s="44">
        <f>IF(H33=12,73,0)</f>
        <v>0</v>
      </c>
      <c r="IE33" s="44">
        <f>IF(H33=13,70,0)</f>
        <v>0</v>
      </c>
      <c r="IF33" s="44">
        <f>IF(H33=14,68,0)</f>
        <v>0</v>
      </c>
      <c r="IG33" s="44">
        <f>IF(H33=15,65,0)</f>
        <v>0</v>
      </c>
      <c r="IH33" s="44">
        <f>IF(H33=16,63,0)</f>
        <v>0</v>
      </c>
      <c r="II33" s="44">
        <f>IF(H33=17,60,0)</f>
        <v>0</v>
      </c>
      <c r="IJ33" s="44">
        <f>IF(H33=18,58,0)</f>
        <v>0</v>
      </c>
      <c r="IK33" s="44">
        <f>IF(H33=19,55,0)</f>
        <v>0</v>
      </c>
      <c r="IL33" s="44">
        <f>IF(H33=20,53,0)</f>
        <v>0</v>
      </c>
      <c r="IM33" s="44">
        <f>IF(H33&gt;20,0,0)</f>
        <v>0</v>
      </c>
      <c r="IN33" s="44">
        <f>IF(H33="сх",0,0)</f>
        <v>0</v>
      </c>
      <c r="IO33" s="44">
        <f>SUM(HS33:IN33)</f>
        <v>0</v>
      </c>
      <c r="IP33" s="42"/>
      <c r="IQ33" s="42"/>
      <c r="IR33" s="42"/>
      <c r="IS33" s="42"/>
      <c r="IT33" s="42"/>
      <c r="IU33" s="42"/>
      <c r="IV33" s="70"/>
      <c r="IW33" s="71"/>
    </row>
    <row r="34" spans="1:257" s="3" customFormat="1" ht="115.2" thickBot="1" x14ac:dyDescent="0.3">
      <c r="A34" s="72"/>
      <c r="E34" s="60"/>
      <c r="F34" s="46"/>
      <c r="G34" s="39">
        <f>AJ34</f>
        <v>0</v>
      </c>
      <c r="H34" s="47"/>
      <c r="I34" s="39">
        <f>BG34</f>
        <v>0</v>
      </c>
      <c r="J34" s="45">
        <f>SUM(G34+I34)</f>
        <v>0</v>
      </c>
      <c r="K34" s="41">
        <f>G34+I34</f>
        <v>0</v>
      </c>
      <c r="L34" s="42"/>
      <c r="M34" s="43"/>
      <c r="N34" s="42">
        <f>IF(F34=1,25,0)</f>
        <v>0</v>
      </c>
      <c r="O34" s="42">
        <f>IF(F34=2,22,0)</f>
        <v>0</v>
      </c>
      <c r="P34" s="42">
        <f>IF(F34=3,20,0)</f>
        <v>0</v>
      </c>
      <c r="Q34" s="42">
        <f>IF(F34=4,18,0)</f>
        <v>0</v>
      </c>
      <c r="R34" s="42">
        <f>IF(F34=5,16,0)</f>
        <v>0</v>
      </c>
      <c r="S34" s="42">
        <f>IF(F34=6,15,0)</f>
        <v>0</v>
      </c>
      <c r="T34" s="42">
        <f>IF(F34=7,14,0)</f>
        <v>0</v>
      </c>
      <c r="U34" s="42">
        <f>IF(F34=8,13,0)</f>
        <v>0</v>
      </c>
      <c r="V34" s="42">
        <f>IF(F34=9,12,0)</f>
        <v>0</v>
      </c>
      <c r="W34" s="42">
        <f>IF(F34=10,11,0)</f>
        <v>0</v>
      </c>
      <c r="X34" s="42">
        <f>IF(F34=11,10,0)</f>
        <v>0</v>
      </c>
      <c r="Y34" s="42">
        <f>IF(F34=12,9,0)</f>
        <v>0</v>
      </c>
      <c r="Z34" s="42">
        <f>IF(F34=13,8,0)</f>
        <v>0</v>
      </c>
      <c r="AA34" s="42">
        <f>IF(F34=14,7,0)</f>
        <v>0</v>
      </c>
      <c r="AB34" s="42">
        <f>IF(F34=15,6,0)</f>
        <v>0</v>
      </c>
      <c r="AC34" s="42">
        <f>IF(F34=16,5,0)</f>
        <v>0</v>
      </c>
      <c r="AD34" s="42">
        <f>IF(F34=17,4,0)</f>
        <v>0</v>
      </c>
      <c r="AE34" s="42">
        <f>IF(F34=18,3,0)</f>
        <v>0</v>
      </c>
      <c r="AF34" s="42">
        <f>IF(F34=19,2,0)</f>
        <v>0</v>
      </c>
      <c r="AG34" s="42">
        <f>IF(F34=20,1,0)</f>
        <v>0</v>
      </c>
      <c r="AH34" s="42">
        <f>IF(F34&gt;20,0,0)</f>
        <v>0</v>
      </c>
      <c r="AI34" s="42">
        <f>IF(F34="сх",0,0)</f>
        <v>0</v>
      </c>
      <c r="AJ34" s="42">
        <f>SUM(N34:AH34)</f>
        <v>0</v>
      </c>
      <c r="AK34" s="42">
        <f>IF(H34=1,25,0)</f>
        <v>0</v>
      </c>
      <c r="AL34" s="42">
        <f>IF(H34=2,22,0)</f>
        <v>0</v>
      </c>
      <c r="AM34" s="42">
        <f>IF(H34=3,20,0)</f>
        <v>0</v>
      </c>
      <c r="AN34" s="42">
        <f>IF(H34=4,18,0)</f>
        <v>0</v>
      </c>
      <c r="AO34" s="42">
        <f>IF(H34=5,16,0)</f>
        <v>0</v>
      </c>
      <c r="AP34" s="42">
        <f>IF(H34=6,15,0)</f>
        <v>0</v>
      </c>
      <c r="AQ34" s="42">
        <f>IF(H34=7,14,0)</f>
        <v>0</v>
      </c>
      <c r="AR34" s="42">
        <f>IF(H34=8,13,0)</f>
        <v>0</v>
      </c>
      <c r="AS34" s="42">
        <f>IF(H34=9,12,0)</f>
        <v>0</v>
      </c>
      <c r="AT34" s="42">
        <f>IF(H34=10,11,0)</f>
        <v>0</v>
      </c>
      <c r="AU34" s="42">
        <f>IF(H34=11,10,0)</f>
        <v>0</v>
      </c>
      <c r="AV34" s="42">
        <f>IF(H34=12,9,0)</f>
        <v>0</v>
      </c>
      <c r="AW34" s="42">
        <f>IF(H34=13,8,0)</f>
        <v>0</v>
      </c>
      <c r="AX34" s="42">
        <f>IF(H34=14,7,0)</f>
        <v>0</v>
      </c>
      <c r="AY34" s="42">
        <f>IF(H34=15,6,0)</f>
        <v>0</v>
      </c>
      <c r="AZ34" s="42">
        <f>IF(H34=16,5,0)</f>
        <v>0</v>
      </c>
      <c r="BA34" s="42">
        <f>IF(H34=17,4,0)</f>
        <v>0</v>
      </c>
      <c r="BB34" s="42">
        <f>IF(H34=18,3,0)</f>
        <v>0</v>
      </c>
      <c r="BC34" s="42">
        <f>IF(H34=19,2,0)</f>
        <v>0</v>
      </c>
      <c r="BD34" s="42">
        <f>IF(H34=20,1,0)</f>
        <v>0</v>
      </c>
      <c r="BE34" s="42">
        <f>IF(H34&gt;20,0,0)</f>
        <v>0</v>
      </c>
      <c r="BF34" s="42">
        <f>IF(H34="сх",0,0)</f>
        <v>0</v>
      </c>
      <c r="BG34" s="42">
        <f>SUM(AK34:BE34)</f>
        <v>0</v>
      </c>
      <c r="BH34" s="42">
        <f>IF(F34=1,45,0)</f>
        <v>0</v>
      </c>
      <c r="BI34" s="42">
        <f>IF(F34=2,42,0)</f>
        <v>0</v>
      </c>
      <c r="BJ34" s="42">
        <f>IF(F34=3,40,0)</f>
        <v>0</v>
      </c>
      <c r="BK34" s="42">
        <f>IF(F34=4,38,0)</f>
        <v>0</v>
      </c>
      <c r="BL34" s="42">
        <f>IF(F34=5,36,0)</f>
        <v>0</v>
      </c>
      <c r="BM34" s="42">
        <f>IF(F34=6,35,0)</f>
        <v>0</v>
      </c>
      <c r="BN34" s="42">
        <f>IF(F34=7,34,0)</f>
        <v>0</v>
      </c>
      <c r="BO34" s="42">
        <f>IF(F34=8,33,0)</f>
        <v>0</v>
      </c>
      <c r="BP34" s="42">
        <f>IF(F34=9,32,0)</f>
        <v>0</v>
      </c>
      <c r="BQ34" s="42">
        <f>IF(F34=10,31,0)</f>
        <v>0</v>
      </c>
      <c r="BR34" s="42">
        <f>IF(F34=11,30,0)</f>
        <v>0</v>
      </c>
      <c r="BS34" s="42">
        <f>IF(F34=12,29,0)</f>
        <v>0</v>
      </c>
      <c r="BT34" s="42">
        <f>IF(F34=13,28,0)</f>
        <v>0</v>
      </c>
      <c r="BU34" s="42">
        <f>IF(F34=14,27,0)</f>
        <v>0</v>
      </c>
      <c r="BV34" s="42">
        <f>IF(F34=15,26,0)</f>
        <v>0</v>
      </c>
      <c r="BW34" s="42">
        <f>IF(F34=16,25,0)</f>
        <v>0</v>
      </c>
      <c r="BX34" s="42">
        <f>IF(F34=17,24,0)</f>
        <v>0</v>
      </c>
      <c r="BY34" s="42">
        <f>IF(F34=18,23,0)</f>
        <v>0</v>
      </c>
      <c r="BZ34" s="42">
        <f>IF(F34=19,22,0)</f>
        <v>0</v>
      </c>
      <c r="CA34" s="42">
        <f>IF(F34=20,21,0)</f>
        <v>0</v>
      </c>
      <c r="CB34" s="42">
        <f>IF(F34=21,20,0)</f>
        <v>0</v>
      </c>
      <c r="CC34" s="42">
        <f>IF(F34=22,19,0)</f>
        <v>0</v>
      </c>
      <c r="CD34" s="42">
        <f>IF(F34=23,18,0)</f>
        <v>0</v>
      </c>
      <c r="CE34" s="42">
        <f>IF(F34=24,17,0)</f>
        <v>0</v>
      </c>
      <c r="CF34" s="42">
        <f>IF(F34=25,16,0)</f>
        <v>0</v>
      </c>
      <c r="CG34" s="42">
        <f>IF(F34=26,15,0)</f>
        <v>0</v>
      </c>
      <c r="CH34" s="42">
        <f>IF(F34=27,14,0)</f>
        <v>0</v>
      </c>
      <c r="CI34" s="42">
        <f>IF(F34=28,13,0)</f>
        <v>0</v>
      </c>
      <c r="CJ34" s="42">
        <f>IF(F34=29,12,0)</f>
        <v>0</v>
      </c>
      <c r="CK34" s="42">
        <f>IF(F34=30,11,0)</f>
        <v>0</v>
      </c>
      <c r="CL34" s="42">
        <f>IF(F34=31,10,0)</f>
        <v>0</v>
      </c>
      <c r="CM34" s="42">
        <f>IF(F34=32,9,0)</f>
        <v>0</v>
      </c>
      <c r="CN34" s="42">
        <f>IF(F34=33,8,0)</f>
        <v>0</v>
      </c>
      <c r="CO34" s="42">
        <f>IF(F34=34,7,0)</f>
        <v>0</v>
      </c>
      <c r="CP34" s="42">
        <f>IF(F34=35,6,0)</f>
        <v>0</v>
      </c>
      <c r="CQ34" s="42">
        <f>IF(F34=36,5,0)</f>
        <v>0</v>
      </c>
      <c r="CR34" s="42">
        <f>IF(F34=37,4,0)</f>
        <v>0</v>
      </c>
      <c r="CS34" s="42">
        <f>IF(F34=38,3,0)</f>
        <v>0</v>
      </c>
      <c r="CT34" s="42">
        <f>IF(F34=39,2,0)</f>
        <v>0</v>
      </c>
      <c r="CU34" s="42">
        <f>IF(F34=40,1,0)</f>
        <v>0</v>
      </c>
      <c r="CV34" s="42">
        <f>IF(F34&gt;20,0,0)</f>
        <v>0</v>
      </c>
      <c r="CW34" s="42">
        <f>IF(F34="сх",0,0)</f>
        <v>0</v>
      </c>
      <c r="CX34" s="42">
        <f>SUM(BH34:CW34)</f>
        <v>0</v>
      </c>
      <c r="CY34" s="42">
        <f>IF(H34=1,45,0)</f>
        <v>0</v>
      </c>
      <c r="CZ34" s="42">
        <f>IF(H34=2,42,0)</f>
        <v>0</v>
      </c>
      <c r="DA34" s="42">
        <f>IF(H34=3,40,0)</f>
        <v>0</v>
      </c>
      <c r="DB34" s="42">
        <f>IF(H34=4,38,0)</f>
        <v>0</v>
      </c>
      <c r="DC34" s="42">
        <f>IF(H34=5,36,0)</f>
        <v>0</v>
      </c>
      <c r="DD34" s="42">
        <f>IF(H34=6,35,0)</f>
        <v>0</v>
      </c>
      <c r="DE34" s="42">
        <f>IF(H34=7,34,0)</f>
        <v>0</v>
      </c>
      <c r="DF34" s="42">
        <f>IF(H34=8,33,0)</f>
        <v>0</v>
      </c>
      <c r="DG34" s="42">
        <f>IF(H34=9,32,0)</f>
        <v>0</v>
      </c>
      <c r="DH34" s="42">
        <f>IF(H34=10,31,0)</f>
        <v>0</v>
      </c>
      <c r="DI34" s="42">
        <f>IF(H34=11,30,0)</f>
        <v>0</v>
      </c>
      <c r="DJ34" s="42">
        <f>IF(H34=12,29,0)</f>
        <v>0</v>
      </c>
      <c r="DK34" s="42">
        <f>IF(H34=13,28,0)</f>
        <v>0</v>
      </c>
      <c r="DL34" s="42">
        <f>IF(H34=14,27,0)</f>
        <v>0</v>
      </c>
      <c r="DM34" s="42">
        <f>IF(H34=15,26,0)</f>
        <v>0</v>
      </c>
      <c r="DN34" s="42">
        <f>IF(H34=16,25,0)</f>
        <v>0</v>
      </c>
      <c r="DO34" s="42">
        <f>IF(H34=17,24,0)</f>
        <v>0</v>
      </c>
      <c r="DP34" s="42">
        <f>IF(H34=18,23,0)</f>
        <v>0</v>
      </c>
      <c r="DQ34" s="42">
        <f>IF(H34=19,22,0)</f>
        <v>0</v>
      </c>
      <c r="DR34" s="42">
        <f>IF(H34=20,21,0)</f>
        <v>0</v>
      </c>
      <c r="DS34" s="42">
        <f>IF(H34=21,20,0)</f>
        <v>0</v>
      </c>
      <c r="DT34" s="42">
        <f>IF(H34=22,19,0)</f>
        <v>0</v>
      </c>
      <c r="DU34" s="42">
        <f>IF(H34=23,18,0)</f>
        <v>0</v>
      </c>
      <c r="DV34" s="42">
        <f>IF(H34=24,17,0)</f>
        <v>0</v>
      </c>
      <c r="DW34" s="42">
        <f>IF(H34=25,16,0)</f>
        <v>0</v>
      </c>
      <c r="DX34" s="42">
        <f>IF(H34=26,15,0)</f>
        <v>0</v>
      </c>
      <c r="DY34" s="42">
        <f>IF(H34=27,14,0)</f>
        <v>0</v>
      </c>
      <c r="DZ34" s="42">
        <f>IF(H34=28,13,0)</f>
        <v>0</v>
      </c>
      <c r="EA34" s="42">
        <f>IF(H34=29,12,0)</f>
        <v>0</v>
      </c>
      <c r="EB34" s="42">
        <f>IF(H34=30,11,0)</f>
        <v>0</v>
      </c>
      <c r="EC34" s="42">
        <f>IF(H34=31,10,0)</f>
        <v>0</v>
      </c>
      <c r="ED34" s="42">
        <f>IF(H34=32,9,0)</f>
        <v>0</v>
      </c>
      <c r="EE34" s="42">
        <f>IF(H34=33,8,0)</f>
        <v>0</v>
      </c>
      <c r="EF34" s="42">
        <f>IF(H34=34,7,0)</f>
        <v>0</v>
      </c>
      <c r="EG34" s="42">
        <f>IF(H34=35,6,0)</f>
        <v>0</v>
      </c>
      <c r="EH34" s="42">
        <f>IF(H34=36,5,0)</f>
        <v>0</v>
      </c>
      <c r="EI34" s="42">
        <f>IF(H34=37,4,0)</f>
        <v>0</v>
      </c>
      <c r="EJ34" s="42">
        <f>IF(H34=38,3,0)</f>
        <v>0</v>
      </c>
      <c r="EK34" s="42">
        <f>IF(H34=39,2,0)</f>
        <v>0</v>
      </c>
      <c r="EL34" s="42">
        <f>IF(H34=40,1,0)</f>
        <v>0</v>
      </c>
      <c r="EM34" s="42">
        <f>IF(H34&gt;20,0,0)</f>
        <v>0</v>
      </c>
      <c r="EN34" s="42">
        <f>IF(H34="сх",0,0)</f>
        <v>0</v>
      </c>
      <c r="EO34" s="42">
        <f>SUM(CY34:EN34)</f>
        <v>0</v>
      </c>
      <c r="EP34" s="42"/>
      <c r="EQ34" s="42" t="str">
        <f>IF(F34="сх","ноль",IF(F34&gt;0,F34,"Ноль"))</f>
        <v>Ноль</v>
      </c>
      <c r="ER34" s="42" t="str">
        <f>IF(H34="сх","ноль",IF(H34&gt;0,H34,"Ноль"))</f>
        <v>Ноль</v>
      </c>
      <c r="ES34" s="42"/>
      <c r="ET34" s="42">
        <f>MIN(EQ34,ER34)</f>
        <v>0</v>
      </c>
      <c r="EU34" s="42" t="e">
        <f>IF(J34=#REF!,IF(H34&lt;#REF!,#REF!,EY34),#REF!)</f>
        <v>#REF!</v>
      </c>
      <c r="EV34" s="42" t="e">
        <f>IF(J34=#REF!,IF(H34&lt;#REF!,0,1))</f>
        <v>#REF!</v>
      </c>
      <c r="EW34" s="42" t="e">
        <f>IF(AND(ET34&gt;=21,ET34&lt;&gt;0),ET34,IF(J34&lt;#REF!,"СТОП",EU34+EV34))</f>
        <v>#REF!</v>
      </c>
      <c r="EX34" s="42"/>
      <c r="EY34" s="42">
        <v>5</v>
      </c>
      <c r="EZ34" s="42">
        <v>6</v>
      </c>
      <c r="FA34" s="42"/>
      <c r="FB34" s="44">
        <f>IF(F34=1,25,0)</f>
        <v>0</v>
      </c>
      <c r="FC34" s="44">
        <f>IF(F34=2,22,0)</f>
        <v>0</v>
      </c>
      <c r="FD34" s="44">
        <f>IF(F34=3,20,0)</f>
        <v>0</v>
      </c>
      <c r="FE34" s="44">
        <f>IF(F34=4,18,0)</f>
        <v>0</v>
      </c>
      <c r="FF34" s="44">
        <f>IF(F34=5,16,0)</f>
        <v>0</v>
      </c>
      <c r="FG34" s="44">
        <f>IF(F34=6,15,0)</f>
        <v>0</v>
      </c>
      <c r="FH34" s="44">
        <f>IF(F34=7,14,0)</f>
        <v>0</v>
      </c>
      <c r="FI34" s="44">
        <f>IF(F34=8,13,0)</f>
        <v>0</v>
      </c>
      <c r="FJ34" s="44">
        <f>IF(F34=9,12,0)</f>
        <v>0</v>
      </c>
      <c r="FK34" s="44">
        <f>IF(F34=10,11,0)</f>
        <v>0</v>
      </c>
      <c r="FL34" s="44">
        <f>IF(F34=11,10,0)</f>
        <v>0</v>
      </c>
      <c r="FM34" s="44">
        <f>IF(F34=12,9,0)</f>
        <v>0</v>
      </c>
      <c r="FN34" s="44">
        <f>IF(F34=13,8,0)</f>
        <v>0</v>
      </c>
      <c r="FO34" s="44">
        <f>IF(F34=14,7,0)</f>
        <v>0</v>
      </c>
      <c r="FP34" s="44">
        <f>IF(F34=15,6,0)</f>
        <v>0</v>
      </c>
      <c r="FQ34" s="44">
        <f>IF(F34=16,5,0)</f>
        <v>0</v>
      </c>
      <c r="FR34" s="44">
        <f>IF(F34=17,4,0)</f>
        <v>0</v>
      </c>
      <c r="FS34" s="44">
        <f>IF(F34=18,3,0)</f>
        <v>0</v>
      </c>
      <c r="FT34" s="44">
        <f>IF(F34=19,2,0)</f>
        <v>0</v>
      </c>
      <c r="FU34" s="44">
        <f>IF(F34=20,1,0)</f>
        <v>0</v>
      </c>
      <c r="FV34" s="44">
        <f>IF(F34&gt;20,0,0)</f>
        <v>0</v>
      </c>
      <c r="FW34" s="44">
        <f>IF(F34="сх",0,0)</f>
        <v>0</v>
      </c>
      <c r="FX34" s="44">
        <f>SUM(FB34:FW34)</f>
        <v>0</v>
      </c>
      <c r="FY34" s="44">
        <f>IF(H34=1,25,0)</f>
        <v>0</v>
      </c>
      <c r="FZ34" s="44">
        <f>IF(H34=2,22,0)</f>
        <v>0</v>
      </c>
      <c r="GA34" s="44">
        <f>IF(H34=3,20,0)</f>
        <v>0</v>
      </c>
      <c r="GB34" s="44">
        <f>IF(H34=4,18,0)</f>
        <v>0</v>
      </c>
      <c r="GC34" s="44">
        <f>IF(H34=5,16,0)</f>
        <v>0</v>
      </c>
      <c r="GD34" s="44">
        <f>IF(H34=6,15,0)</f>
        <v>0</v>
      </c>
      <c r="GE34" s="44">
        <f>IF(H34=7,14,0)</f>
        <v>0</v>
      </c>
      <c r="GF34" s="44">
        <f>IF(H34=8,13,0)</f>
        <v>0</v>
      </c>
      <c r="GG34" s="44">
        <f>IF(H34=9,12,0)</f>
        <v>0</v>
      </c>
      <c r="GH34" s="44">
        <f>IF(H34=10,11,0)</f>
        <v>0</v>
      </c>
      <c r="GI34" s="44">
        <f>IF(H34=11,10,0)</f>
        <v>0</v>
      </c>
      <c r="GJ34" s="44">
        <f>IF(H34=12,9,0)</f>
        <v>0</v>
      </c>
      <c r="GK34" s="44">
        <f>IF(H34=13,8,0)</f>
        <v>0</v>
      </c>
      <c r="GL34" s="44">
        <f>IF(H34=14,7,0)</f>
        <v>0</v>
      </c>
      <c r="GM34" s="44">
        <f>IF(H34=15,6,0)</f>
        <v>0</v>
      </c>
      <c r="GN34" s="44">
        <f>IF(H34=16,5,0)</f>
        <v>0</v>
      </c>
      <c r="GO34" s="44">
        <f>IF(H34=17,4,0)</f>
        <v>0</v>
      </c>
      <c r="GP34" s="44">
        <f>IF(H34=18,3,0)</f>
        <v>0</v>
      </c>
      <c r="GQ34" s="44">
        <f>IF(H34=19,2,0)</f>
        <v>0</v>
      </c>
      <c r="GR34" s="44">
        <f>IF(H34=20,1,0)</f>
        <v>0</v>
      </c>
      <c r="GS34" s="44">
        <f>IF(H34&gt;20,0,0)</f>
        <v>0</v>
      </c>
      <c r="GT34" s="44">
        <f>IF(H34="сх",0,0)</f>
        <v>0</v>
      </c>
      <c r="GU34" s="44">
        <f>SUM(FY34:GT34)</f>
        <v>0</v>
      </c>
      <c r="GV34" s="44">
        <f>IF(F34=1,100,0)</f>
        <v>0</v>
      </c>
      <c r="GW34" s="44">
        <f>IF(F34=2,98,0)</f>
        <v>0</v>
      </c>
      <c r="GX34" s="44">
        <f>IF(F34=3,95,0)</f>
        <v>0</v>
      </c>
      <c r="GY34" s="44">
        <f>IF(F34=4,93,0)</f>
        <v>0</v>
      </c>
      <c r="GZ34" s="44">
        <f>IF(F34=5,90,0)</f>
        <v>0</v>
      </c>
      <c r="HA34" s="44">
        <f>IF(F34=6,88,0)</f>
        <v>0</v>
      </c>
      <c r="HB34" s="44">
        <f>IF(F34=7,85,0)</f>
        <v>0</v>
      </c>
      <c r="HC34" s="44">
        <f>IF(F34=8,83,0)</f>
        <v>0</v>
      </c>
      <c r="HD34" s="44">
        <f>IF(F34=9,80,0)</f>
        <v>0</v>
      </c>
      <c r="HE34" s="44">
        <f>IF(F34=10,78,0)</f>
        <v>0</v>
      </c>
      <c r="HF34" s="44">
        <f>IF(F34=11,75,0)</f>
        <v>0</v>
      </c>
      <c r="HG34" s="44">
        <f>IF(F34=12,73,0)</f>
        <v>0</v>
      </c>
      <c r="HH34" s="44">
        <f>IF(F34=13,70,0)</f>
        <v>0</v>
      </c>
      <c r="HI34" s="44">
        <f>IF(F34=14,68,0)</f>
        <v>0</v>
      </c>
      <c r="HJ34" s="44">
        <f>IF(F34=15,65,0)</f>
        <v>0</v>
      </c>
      <c r="HK34" s="44">
        <f>IF(F34=16,63,0)</f>
        <v>0</v>
      </c>
      <c r="HL34" s="44">
        <f>IF(F34=17,60,0)</f>
        <v>0</v>
      </c>
      <c r="HM34" s="44">
        <f>IF(F34=18,58,0)</f>
        <v>0</v>
      </c>
      <c r="HN34" s="44">
        <f>IF(F34=19,55,0)</f>
        <v>0</v>
      </c>
      <c r="HO34" s="44">
        <f>IF(F34=20,53,0)</f>
        <v>0</v>
      </c>
      <c r="HP34" s="44">
        <f>IF(F34&gt;20,0,0)</f>
        <v>0</v>
      </c>
      <c r="HQ34" s="44">
        <f>IF(F34="сх",0,0)</f>
        <v>0</v>
      </c>
      <c r="HR34" s="44">
        <f>SUM(GV34:HQ34)</f>
        <v>0</v>
      </c>
      <c r="HS34" s="44">
        <f>IF(H34=1,100,0)</f>
        <v>0</v>
      </c>
      <c r="HT34" s="44">
        <f>IF(H34=2,98,0)</f>
        <v>0</v>
      </c>
      <c r="HU34" s="44">
        <f>IF(H34=3,95,0)</f>
        <v>0</v>
      </c>
      <c r="HV34" s="44">
        <f>IF(H34=4,93,0)</f>
        <v>0</v>
      </c>
      <c r="HW34" s="44">
        <f>IF(H34=5,90,0)</f>
        <v>0</v>
      </c>
      <c r="HX34" s="44">
        <f>IF(H34=6,88,0)</f>
        <v>0</v>
      </c>
      <c r="HY34" s="44">
        <f>IF(H34=7,85,0)</f>
        <v>0</v>
      </c>
      <c r="HZ34" s="44">
        <f>IF(H34=8,83,0)</f>
        <v>0</v>
      </c>
      <c r="IA34" s="44">
        <f>IF(H34=9,80,0)</f>
        <v>0</v>
      </c>
      <c r="IB34" s="44">
        <f>IF(H34=10,78,0)</f>
        <v>0</v>
      </c>
      <c r="IC34" s="44">
        <f>IF(H34=11,75,0)</f>
        <v>0</v>
      </c>
      <c r="ID34" s="44">
        <f>IF(H34=12,73,0)</f>
        <v>0</v>
      </c>
      <c r="IE34" s="44">
        <f>IF(H34=13,70,0)</f>
        <v>0</v>
      </c>
      <c r="IF34" s="44">
        <f>IF(H34=14,68,0)</f>
        <v>0</v>
      </c>
      <c r="IG34" s="44">
        <f>IF(H34=15,65,0)</f>
        <v>0</v>
      </c>
      <c r="IH34" s="44">
        <f>IF(H34=16,63,0)</f>
        <v>0</v>
      </c>
      <c r="II34" s="44">
        <f>IF(H34=17,60,0)</f>
        <v>0</v>
      </c>
      <c r="IJ34" s="44">
        <f>IF(H34=18,58,0)</f>
        <v>0</v>
      </c>
      <c r="IK34" s="44">
        <f>IF(H34=19,55,0)</f>
        <v>0</v>
      </c>
      <c r="IL34" s="44">
        <f>IF(H34=20,53,0)</f>
        <v>0</v>
      </c>
      <c r="IM34" s="44">
        <f>IF(H34&gt;20,0,0)</f>
        <v>0</v>
      </c>
      <c r="IN34" s="44">
        <f>IF(H34="сх",0,0)</f>
        <v>0</v>
      </c>
      <c r="IO34" s="44">
        <f>SUM(HS34:IN34)</f>
        <v>0</v>
      </c>
      <c r="IP34" s="44"/>
      <c r="IQ34" s="44"/>
      <c r="IR34" s="44"/>
      <c r="IS34" s="44"/>
      <c r="IT34" s="44"/>
      <c r="IU34" s="42"/>
      <c r="IV34" s="70"/>
      <c r="IW34" s="71"/>
    </row>
    <row r="35" spans="1:257" s="3" customFormat="1" ht="100.2" thickBot="1" x14ac:dyDescent="0.3">
      <c r="A35" s="59"/>
      <c r="E35" s="60"/>
      <c r="F35" s="46"/>
      <c r="G35" s="39">
        <f>AJ35</f>
        <v>0</v>
      </c>
      <c r="H35" s="47"/>
      <c r="I35" s="39">
        <f>BG35</f>
        <v>0</v>
      </c>
      <c r="J35" s="45">
        <f>SUM(G35+I35)</f>
        <v>0</v>
      </c>
      <c r="K35" s="41">
        <f>G35+I35</f>
        <v>0</v>
      </c>
      <c r="L35" s="42"/>
      <c r="M35" s="43"/>
      <c r="N35" s="42">
        <f>IF(F35=1,25,0)</f>
        <v>0</v>
      </c>
      <c r="O35" s="42">
        <f>IF(F35=2,22,0)</f>
        <v>0</v>
      </c>
      <c r="P35" s="42">
        <f>IF(F35=3,20,0)</f>
        <v>0</v>
      </c>
      <c r="Q35" s="42">
        <f>IF(F35=4,18,0)</f>
        <v>0</v>
      </c>
      <c r="R35" s="42">
        <f>IF(F35=5,16,0)</f>
        <v>0</v>
      </c>
      <c r="S35" s="42">
        <f>IF(F35=6,15,0)</f>
        <v>0</v>
      </c>
      <c r="T35" s="42">
        <f>IF(F35=7,14,0)</f>
        <v>0</v>
      </c>
      <c r="U35" s="42">
        <f>IF(F35=8,13,0)</f>
        <v>0</v>
      </c>
      <c r="V35" s="42">
        <f>IF(F35=9,12,0)</f>
        <v>0</v>
      </c>
      <c r="W35" s="42">
        <f>IF(F35=10,11,0)</f>
        <v>0</v>
      </c>
      <c r="X35" s="42">
        <f>IF(F35=11,10,0)</f>
        <v>0</v>
      </c>
      <c r="Y35" s="42">
        <f>IF(F35=12,9,0)</f>
        <v>0</v>
      </c>
      <c r="Z35" s="42">
        <f>IF(F35=13,8,0)</f>
        <v>0</v>
      </c>
      <c r="AA35" s="42">
        <f>IF(F35=14,7,0)</f>
        <v>0</v>
      </c>
      <c r="AB35" s="42">
        <f>IF(F35=15,6,0)</f>
        <v>0</v>
      </c>
      <c r="AC35" s="42">
        <f>IF(F35=16,5,0)</f>
        <v>0</v>
      </c>
      <c r="AD35" s="42">
        <f>IF(F35=17,4,0)</f>
        <v>0</v>
      </c>
      <c r="AE35" s="42">
        <f>IF(F35=18,3,0)</f>
        <v>0</v>
      </c>
      <c r="AF35" s="42">
        <f>IF(F35=19,2,0)</f>
        <v>0</v>
      </c>
      <c r="AG35" s="42">
        <f>IF(F35=20,1,0)</f>
        <v>0</v>
      </c>
      <c r="AH35" s="42">
        <f>IF(F35&gt;20,0,0)</f>
        <v>0</v>
      </c>
      <c r="AI35" s="42">
        <f>IF(F35="сх",0,0)</f>
        <v>0</v>
      </c>
      <c r="AJ35" s="42">
        <f>SUM(N35:AH35)</f>
        <v>0</v>
      </c>
      <c r="AK35" s="42">
        <f>IF(H35=1,25,0)</f>
        <v>0</v>
      </c>
      <c r="AL35" s="42">
        <f>IF(H35=2,22,0)</f>
        <v>0</v>
      </c>
      <c r="AM35" s="42">
        <f>IF(H35=3,20,0)</f>
        <v>0</v>
      </c>
      <c r="AN35" s="42">
        <f>IF(H35=4,18,0)</f>
        <v>0</v>
      </c>
      <c r="AO35" s="42">
        <f>IF(H35=5,16,0)</f>
        <v>0</v>
      </c>
      <c r="AP35" s="42">
        <f>IF(H35=6,15,0)</f>
        <v>0</v>
      </c>
      <c r="AQ35" s="42">
        <f>IF(H35=7,14,0)</f>
        <v>0</v>
      </c>
      <c r="AR35" s="42">
        <f>IF(H35=8,13,0)</f>
        <v>0</v>
      </c>
      <c r="AS35" s="42">
        <f>IF(H35=9,12,0)</f>
        <v>0</v>
      </c>
      <c r="AT35" s="42">
        <f>IF(H35=10,11,0)</f>
        <v>0</v>
      </c>
      <c r="AU35" s="42">
        <f>IF(H35=11,10,0)</f>
        <v>0</v>
      </c>
      <c r="AV35" s="42">
        <f>IF(H35=12,9,0)</f>
        <v>0</v>
      </c>
      <c r="AW35" s="42">
        <f>IF(H35=13,8,0)</f>
        <v>0</v>
      </c>
      <c r="AX35" s="42">
        <f>IF(H35=14,7,0)</f>
        <v>0</v>
      </c>
      <c r="AY35" s="42">
        <f>IF(H35=15,6,0)</f>
        <v>0</v>
      </c>
      <c r="AZ35" s="42">
        <f>IF(H35=16,5,0)</f>
        <v>0</v>
      </c>
      <c r="BA35" s="42">
        <f>IF(H35=17,4,0)</f>
        <v>0</v>
      </c>
      <c r="BB35" s="42">
        <f>IF(H35=18,3,0)</f>
        <v>0</v>
      </c>
      <c r="BC35" s="42">
        <f>IF(H35=19,2,0)</f>
        <v>0</v>
      </c>
      <c r="BD35" s="42">
        <f>IF(H35=20,1,0)</f>
        <v>0</v>
      </c>
      <c r="BE35" s="42">
        <f>IF(H35&gt;20,0,0)</f>
        <v>0</v>
      </c>
      <c r="BF35" s="42">
        <f>IF(H35="сх",0,0)</f>
        <v>0</v>
      </c>
      <c r="BG35" s="42">
        <f>SUM(AK35:BE35)</f>
        <v>0</v>
      </c>
      <c r="BH35" s="42">
        <f>IF(F35=1,45,0)</f>
        <v>0</v>
      </c>
      <c r="BI35" s="42">
        <f>IF(F35=2,42,0)</f>
        <v>0</v>
      </c>
      <c r="BJ35" s="42">
        <f>IF(F35=3,40,0)</f>
        <v>0</v>
      </c>
      <c r="BK35" s="42">
        <f>IF(F35=4,38,0)</f>
        <v>0</v>
      </c>
      <c r="BL35" s="42">
        <f>IF(F35=5,36,0)</f>
        <v>0</v>
      </c>
      <c r="BM35" s="42">
        <f>IF(F35=6,35,0)</f>
        <v>0</v>
      </c>
      <c r="BN35" s="42">
        <f>IF(F35=7,34,0)</f>
        <v>0</v>
      </c>
      <c r="BO35" s="42">
        <f>IF(F35=8,33,0)</f>
        <v>0</v>
      </c>
      <c r="BP35" s="42">
        <f>IF(F35=9,32,0)</f>
        <v>0</v>
      </c>
      <c r="BQ35" s="42">
        <f>IF(F35=10,31,0)</f>
        <v>0</v>
      </c>
      <c r="BR35" s="42">
        <f>IF(F35=11,30,0)</f>
        <v>0</v>
      </c>
      <c r="BS35" s="42">
        <f>IF(F35=12,29,0)</f>
        <v>0</v>
      </c>
      <c r="BT35" s="42">
        <f>IF(F35=13,28,0)</f>
        <v>0</v>
      </c>
      <c r="BU35" s="42">
        <f>IF(F35=14,27,0)</f>
        <v>0</v>
      </c>
      <c r="BV35" s="42">
        <f>IF(F35=15,26,0)</f>
        <v>0</v>
      </c>
      <c r="BW35" s="42">
        <f>IF(F35=16,25,0)</f>
        <v>0</v>
      </c>
      <c r="BX35" s="42">
        <f>IF(F35=17,24,0)</f>
        <v>0</v>
      </c>
      <c r="BY35" s="42">
        <f>IF(F35=18,23,0)</f>
        <v>0</v>
      </c>
      <c r="BZ35" s="42">
        <f>IF(F35=19,22,0)</f>
        <v>0</v>
      </c>
      <c r="CA35" s="42">
        <f>IF(F35=20,21,0)</f>
        <v>0</v>
      </c>
      <c r="CB35" s="42">
        <f>IF(F35=21,20,0)</f>
        <v>0</v>
      </c>
      <c r="CC35" s="42">
        <f>IF(F35=22,19,0)</f>
        <v>0</v>
      </c>
      <c r="CD35" s="42">
        <f>IF(F35=23,18,0)</f>
        <v>0</v>
      </c>
      <c r="CE35" s="42">
        <f>IF(F35=24,17,0)</f>
        <v>0</v>
      </c>
      <c r="CF35" s="42">
        <f>IF(F35=25,16,0)</f>
        <v>0</v>
      </c>
      <c r="CG35" s="42">
        <f>IF(F35=26,15,0)</f>
        <v>0</v>
      </c>
      <c r="CH35" s="42">
        <f>IF(F35=27,14,0)</f>
        <v>0</v>
      </c>
      <c r="CI35" s="42">
        <f>IF(F35=28,13,0)</f>
        <v>0</v>
      </c>
      <c r="CJ35" s="42">
        <f>IF(F35=29,12,0)</f>
        <v>0</v>
      </c>
      <c r="CK35" s="42">
        <f>IF(F35=30,11,0)</f>
        <v>0</v>
      </c>
      <c r="CL35" s="42">
        <f>IF(F35=31,10,0)</f>
        <v>0</v>
      </c>
      <c r="CM35" s="42">
        <f>IF(F35=32,9,0)</f>
        <v>0</v>
      </c>
      <c r="CN35" s="42">
        <f>IF(F35=33,8,0)</f>
        <v>0</v>
      </c>
      <c r="CO35" s="42">
        <f>IF(F35=34,7,0)</f>
        <v>0</v>
      </c>
      <c r="CP35" s="42">
        <f>IF(F35=35,6,0)</f>
        <v>0</v>
      </c>
      <c r="CQ35" s="42">
        <f>IF(F35=36,5,0)</f>
        <v>0</v>
      </c>
      <c r="CR35" s="42">
        <f>IF(F35=37,4,0)</f>
        <v>0</v>
      </c>
      <c r="CS35" s="42">
        <f>IF(F35=38,3,0)</f>
        <v>0</v>
      </c>
      <c r="CT35" s="42">
        <f>IF(F35=39,2,0)</f>
        <v>0</v>
      </c>
      <c r="CU35" s="42">
        <f>IF(F35=40,1,0)</f>
        <v>0</v>
      </c>
      <c r="CV35" s="42">
        <f>IF(F35&gt;20,0,0)</f>
        <v>0</v>
      </c>
      <c r="CW35" s="42">
        <f>IF(F35="сх",0,0)</f>
        <v>0</v>
      </c>
      <c r="CX35" s="42">
        <f>SUM(BH35:CW35)</f>
        <v>0</v>
      </c>
      <c r="CY35" s="42">
        <f>IF(H35=1,45,0)</f>
        <v>0</v>
      </c>
      <c r="CZ35" s="42">
        <f>IF(H35=2,42,0)</f>
        <v>0</v>
      </c>
      <c r="DA35" s="42">
        <f>IF(H35=3,40,0)</f>
        <v>0</v>
      </c>
      <c r="DB35" s="42">
        <f>IF(H35=4,38,0)</f>
        <v>0</v>
      </c>
      <c r="DC35" s="42">
        <f>IF(H35=5,36,0)</f>
        <v>0</v>
      </c>
      <c r="DD35" s="42">
        <f>IF(H35=6,35,0)</f>
        <v>0</v>
      </c>
      <c r="DE35" s="42">
        <f>IF(H35=7,34,0)</f>
        <v>0</v>
      </c>
      <c r="DF35" s="42">
        <f>IF(H35=8,33,0)</f>
        <v>0</v>
      </c>
      <c r="DG35" s="42">
        <f>IF(H35=9,32,0)</f>
        <v>0</v>
      </c>
      <c r="DH35" s="42">
        <f>IF(H35=10,31,0)</f>
        <v>0</v>
      </c>
      <c r="DI35" s="42">
        <f>IF(H35=11,30,0)</f>
        <v>0</v>
      </c>
      <c r="DJ35" s="42">
        <f>IF(H35=12,29,0)</f>
        <v>0</v>
      </c>
      <c r="DK35" s="42">
        <f>IF(H35=13,28,0)</f>
        <v>0</v>
      </c>
      <c r="DL35" s="42">
        <f>IF(H35=14,27,0)</f>
        <v>0</v>
      </c>
      <c r="DM35" s="42">
        <f>IF(H35=15,26,0)</f>
        <v>0</v>
      </c>
      <c r="DN35" s="42">
        <f>IF(H35=16,25,0)</f>
        <v>0</v>
      </c>
      <c r="DO35" s="42">
        <f>IF(H35=17,24,0)</f>
        <v>0</v>
      </c>
      <c r="DP35" s="42">
        <f>IF(H35=18,23,0)</f>
        <v>0</v>
      </c>
      <c r="DQ35" s="42">
        <f>IF(H35=19,22,0)</f>
        <v>0</v>
      </c>
      <c r="DR35" s="42">
        <f>IF(H35=20,21,0)</f>
        <v>0</v>
      </c>
      <c r="DS35" s="42">
        <f>IF(H35=21,20,0)</f>
        <v>0</v>
      </c>
      <c r="DT35" s="42">
        <f>IF(H35=22,19,0)</f>
        <v>0</v>
      </c>
      <c r="DU35" s="42">
        <f>IF(H35=23,18,0)</f>
        <v>0</v>
      </c>
      <c r="DV35" s="42">
        <f>IF(H35=24,17,0)</f>
        <v>0</v>
      </c>
      <c r="DW35" s="42">
        <f>IF(H35=25,16,0)</f>
        <v>0</v>
      </c>
      <c r="DX35" s="42">
        <f>IF(H35=26,15,0)</f>
        <v>0</v>
      </c>
      <c r="DY35" s="42">
        <f>IF(H35=27,14,0)</f>
        <v>0</v>
      </c>
      <c r="DZ35" s="42">
        <f>IF(H35=28,13,0)</f>
        <v>0</v>
      </c>
      <c r="EA35" s="42">
        <f>IF(H35=29,12,0)</f>
        <v>0</v>
      </c>
      <c r="EB35" s="42">
        <f>IF(H35=30,11,0)</f>
        <v>0</v>
      </c>
      <c r="EC35" s="42">
        <f>IF(H35=31,10,0)</f>
        <v>0</v>
      </c>
      <c r="ED35" s="42">
        <f>IF(H35=32,9,0)</f>
        <v>0</v>
      </c>
      <c r="EE35" s="42">
        <f>IF(H35=33,8,0)</f>
        <v>0</v>
      </c>
      <c r="EF35" s="42">
        <f>IF(H35=34,7,0)</f>
        <v>0</v>
      </c>
      <c r="EG35" s="42">
        <f>IF(H35=35,6,0)</f>
        <v>0</v>
      </c>
      <c r="EH35" s="42">
        <f>IF(H35=36,5,0)</f>
        <v>0</v>
      </c>
      <c r="EI35" s="42">
        <f>IF(H35=37,4,0)</f>
        <v>0</v>
      </c>
      <c r="EJ35" s="42">
        <f>IF(H35=38,3,0)</f>
        <v>0</v>
      </c>
      <c r="EK35" s="42">
        <f>IF(H35=39,2,0)</f>
        <v>0</v>
      </c>
      <c r="EL35" s="42">
        <f>IF(H35=40,1,0)</f>
        <v>0</v>
      </c>
      <c r="EM35" s="42">
        <f>IF(H35&gt;20,0,0)</f>
        <v>0</v>
      </c>
      <c r="EN35" s="42">
        <f>IF(H35="сх",0,0)</f>
        <v>0</v>
      </c>
      <c r="EO35" s="42">
        <f>SUM(CY35:EN35)</f>
        <v>0</v>
      </c>
      <c r="EP35" s="42"/>
      <c r="EQ35" s="42" t="str">
        <f>IF(F35="сх","ноль",IF(F35&gt;0,F35,"Ноль"))</f>
        <v>Ноль</v>
      </c>
      <c r="ER35" s="42" t="str">
        <f>IF(H35="сх","ноль",IF(H35&gt;0,H35,"Ноль"))</f>
        <v>Ноль</v>
      </c>
      <c r="ES35" s="42"/>
      <c r="ET35" s="42">
        <f>MIN(EQ35,ER35)</f>
        <v>0</v>
      </c>
      <c r="EU35" s="42" t="e">
        <f>IF(J35=#REF!,IF(H35&lt;#REF!,#REF!,EY35),#REF!)</f>
        <v>#REF!</v>
      </c>
      <c r="EV35" s="42" t="e">
        <f>IF(J35=#REF!,IF(H35&lt;#REF!,0,1))</f>
        <v>#REF!</v>
      </c>
      <c r="EW35" s="42" t="e">
        <f>IF(AND(ET35&gt;=21,ET35&lt;&gt;0),ET35,IF(J35&lt;#REF!,"СТОП",EU35+EV35))</f>
        <v>#REF!</v>
      </c>
      <c r="EX35" s="42"/>
      <c r="EY35" s="42">
        <v>15</v>
      </c>
      <c r="EZ35" s="42">
        <v>16</v>
      </c>
      <c r="FA35" s="42"/>
      <c r="FB35" s="44">
        <f>IF(F35=1,25,0)</f>
        <v>0</v>
      </c>
      <c r="FC35" s="44">
        <f>IF(F35=2,22,0)</f>
        <v>0</v>
      </c>
      <c r="FD35" s="44">
        <f>IF(F35=3,20,0)</f>
        <v>0</v>
      </c>
      <c r="FE35" s="44">
        <f>IF(F35=4,18,0)</f>
        <v>0</v>
      </c>
      <c r="FF35" s="44">
        <f>IF(F35=5,16,0)</f>
        <v>0</v>
      </c>
      <c r="FG35" s="44">
        <f>IF(F35=6,15,0)</f>
        <v>0</v>
      </c>
      <c r="FH35" s="44">
        <f>IF(F35=7,14,0)</f>
        <v>0</v>
      </c>
      <c r="FI35" s="44">
        <f>IF(F35=8,13,0)</f>
        <v>0</v>
      </c>
      <c r="FJ35" s="44">
        <f>IF(F35=9,12,0)</f>
        <v>0</v>
      </c>
      <c r="FK35" s="44">
        <f>IF(F35=10,11,0)</f>
        <v>0</v>
      </c>
      <c r="FL35" s="44">
        <f>IF(F35=11,10,0)</f>
        <v>0</v>
      </c>
      <c r="FM35" s="44">
        <f>IF(F35=12,9,0)</f>
        <v>0</v>
      </c>
      <c r="FN35" s="44">
        <f>IF(F35=13,8,0)</f>
        <v>0</v>
      </c>
      <c r="FO35" s="44">
        <f>IF(F35=14,7,0)</f>
        <v>0</v>
      </c>
      <c r="FP35" s="44">
        <f>IF(F35=15,6,0)</f>
        <v>0</v>
      </c>
      <c r="FQ35" s="44">
        <f>IF(F35=16,5,0)</f>
        <v>0</v>
      </c>
      <c r="FR35" s="44">
        <f>IF(F35=17,4,0)</f>
        <v>0</v>
      </c>
      <c r="FS35" s="44">
        <f>IF(F35=18,3,0)</f>
        <v>0</v>
      </c>
      <c r="FT35" s="44">
        <f>IF(F35=19,2,0)</f>
        <v>0</v>
      </c>
      <c r="FU35" s="44">
        <f>IF(F35=20,1,0)</f>
        <v>0</v>
      </c>
      <c r="FV35" s="44">
        <f>IF(F35&gt;20,0,0)</f>
        <v>0</v>
      </c>
      <c r="FW35" s="44">
        <f>IF(F35="сх",0,0)</f>
        <v>0</v>
      </c>
      <c r="FX35" s="44">
        <f>SUM(FB35:FW35)</f>
        <v>0</v>
      </c>
      <c r="FY35" s="44">
        <f>IF(H35=1,25,0)</f>
        <v>0</v>
      </c>
      <c r="FZ35" s="44">
        <f>IF(H35=2,22,0)</f>
        <v>0</v>
      </c>
      <c r="GA35" s="44">
        <f>IF(H35=3,20,0)</f>
        <v>0</v>
      </c>
      <c r="GB35" s="44">
        <f>IF(H35=4,18,0)</f>
        <v>0</v>
      </c>
      <c r="GC35" s="44">
        <f>IF(H35=5,16,0)</f>
        <v>0</v>
      </c>
      <c r="GD35" s="44">
        <f>IF(H35=6,15,0)</f>
        <v>0</v>
      </c>
      <c r="GE35" s="44">
        <f>IF(H35=7,14,0)</f>
        <v>0</v>
      </c>
      <c r="GF35" s="44">
        <f>IF(H35=8,13,0)</f>
        <v>0</v>
      </c>
      <c r="GG35" s="44">
        <f>IF(H35=9,12,0)</f>
        <v>0</v>
      </c>
      <c r="GH35" s="44">
        <f>IF(H35=10,11,0)</f>
        <v>0</v>
      </c>
      <c r="GI35" s="44">
        <f>IF(H35=11,10,0)</f>
        <v>0</v>
      </c>
      <c r="GJ35" s="44">
        <f>IF(H35=12,9,0)</f>
        <v>0</v>
      </c>
      <c r="GK35" s="44">
        <f>IF(H35=13,8,0)</f>
        <v>0</v>
      </c>
      <c r="GL35" s="44">
        <f>IF(H35=14,7,0)</f>
        <v>0</v>
      </c>
      <c r="GM35" s="44">
        <f>IF(H35=15,6,0)</f>
        <v>0</v>
      </c>
      <c r="GN35" s="44">
        <f>IF(H35=16,5,0)</f>
        <v>0</v>
      </c>
      <c r="GO35" s="44">
        <f>IF(H35=17,4,0)</f>
        <v>0</v>
      </c>
      <c r="GP35" s="44">
        <f>IF(H35=18,3,0)</f>
        <v>0</v>
      </c>
      <c r="GQ35" s="44">
        <f>IF(H35=19,2,0)</f>
        <v>0</v>
      </c>
      <c r="GR35" s="44">
        <f>IF(H35=20,1,0)</f>
        <v>0</v>
      </c>
      <c r="GS35" s="44">
        <f>IF(H35&gt;20,0,0)</f>
        <v>0</v>
      </c>
      <c r="GT35" s="44">
        <f>IF(H35="сх",0,0)</f>
        <v>0</v>
      </c>
      <c r="GU35" s="44">
        <f>SUM(FY35:GT35)</f>
        <v>0</v>
      </c>
      <c r="GV35" s="44">
        <f>IF(F35=1,100,0)</f>
        <v>0</v>
      </c>
      <c r="GW35" s="44">
        <f>IF(F35=2,98,0)</f>
        <v>0</v>
      </c>
      <c r="GX35" s="44">
        <f>IF(F35=3,95,0)</f>
        <v>0</v>
      </c>
      <c r="GY35" s="44">
        <f>IF(F35=4,93,0)</f>
        <v>0</v>
      </c>
      <c r="GZ35" s="44">
        <f>IF(F35=5,90,0)</f>
        <v>0</v>
      </c>
      <c r="HA35" s="44">
        <f>IF(F35=6,88,0)</f>
        <v>0</v>
      </c>
      <c r="HB35" s="44">
        <f>IF(F35=7,85,0)</f>
        <v>0</v>
      </c>
      <c r="HC35" s="44">
        <f>IF(F35=8,83,0)</f>
        <v>0</v>
      </c>
      <c r="HD35" s="44">
        <f>IF(F35=9,80,0)</f>
        <v>0</v>
      </c>
      <c r="HE35" s="44">
        <f>IF(F35=10,78,0)</f>
        <v>0</v>
      </c>
      <c r="HF35" s="44">
        <f>IF(F35=11,75,0)</f>
        <v>0</v>
      </c>
      <c r="HG35" s="44">
        <f>IF(F35=12,73,0)</f>
        <v>0</v>
      </c>
      <c r="HH35" s="44">
        <f>IF(F35=13,70,0)</f>
        <v>0</v>
      </c>
      <c r="HI35" s="44">
        <f>IF(F35=14,68,0)</f>
        <v>0</v>
      </c>
      <c r="HJ35" s="44">
        <f>IF(F35=15,65,0)</f>
        <v>0</v>
      </c>
      <c r="HK35" s="44">
        <f>IF(F35=16,63,0)</f>
        <v>0</v>
      </c>
      <c r="HL35" s="44">
        <f>IF(F35=17,60,0)</f>
        <v>0</v>
      </c>
      <c r="HM35" s="44">
        <f>IF(F35=18,58,0)</f>
        <v>0</v>
      </c>
      <c r="HN35" s="44">
        <f>IF(F35=19,55,0)</f>
        <v>0</v>
      </c>
      <c r="HO35" s="44">
        <f>IF(F35=20,53,0)</f>
        <v>0</v>
      </c>
      <c r="HP35" s="44">
        <f>IF(F35&gt;20,0,0)</f>
        <v>0</v>
      </c>
      <c r="HQ35" s="44">
        <f>IF(F35="сх",0,0)</f>
        <v>0</v>
      </c>
      <c r="HR35" s="44">
        <f>SUM(GV35:HQ35)</f>
        <v>0</v>
      </c>
      <c r="HS35" s="44">
        <f>IF(H35=1,100,0)</f>
        <v>0</v>
      </c>
      <c r="HT35" s="44">
        <f>IF(H35=2,98,0)</f>
        <v>0</v>
      </c>
      <c r="HU35" s="44">
        <f>IF(H35=3,95,0)</f>
        <v>0</v>
      </c>
      <c r="HV35" s="44">
        <f>IF(H35=4,93,0)</f>
        <v>0</v>
      </c>
      <c r="HW35" s="44">
        <f>IF(H35=5,90,0)</f>
        <v>0</v>
      </c>
      <c r="HX35" s="44">
        <f>IF(H35=6,88,0)</f>
        <v>0</v>
      </c>
      <c r="HY35" s="44">
        <f>IF(H35=7,85,0)</f>
        <v>0</v>
      </c>
      <c r="HZ35" s="44">
        <f>IF(H35=8,83,0)</f>
        <v>0</v>
      </c>
      <c r="IA35" s="44">
        <f>IF(H35=9,80,0)</f>
        <v>0</v>
      </c>
      <c r="IB35" s="44">
        <f>IF(H35=10,78,0)</f>
        <v>0</v>
      </c>
      <c r="IC35" s="44">
        <f>IF(H35=11,75,0)</f>
        <v>0</v>
      </c>
      <c r="ID35" s="44">
        <f>IF(H35=12,73,0)</f>
        <v>0</v>
      </c>
      <c r="IE35" s="44">
        <f>IF(H35=13,70,0)</f>
        <v>0</v>
      </c>
      <c r="IF35" s="44">
        <f>IF(H35=14,68,0)</f>
        <v>0</v>
      </c>
      <c r="IG35" s="44">
        <f>IF(H35=15,65,0)</f>
        <v>0</v>
      </c>
      <c r="IH35" s="44">
        <f>IF(H35=16,63,0)</f>
        <v>0</v>
      </c>
      <c r="II35" s="44">
        <f>IF(H35=17,60,0)</f>
        <v>0</v>
      </c>
      <c r="IJ35" s="44">
        <f>IF(H35=18,58,0)</f>
        <v>0</v>
      </c>
      <c r="IK35" s="44">
        <f>IF(H35=19,55,0)</f>
        <v>0</v>
      </c>
      <c r="IL35" s="44">
        <f>IF(H35=20,53,0)</f>
        <v>0</v>
      </c>
      <c r="IM35" s="44">
        <f>IF(H35&gt;20,0,0)</f>
        <v>0</v>
      </c>
      <c r="IN35" s="44">
        <f>IF(H35="сх",0,0)</f>
        <v>0</v>
      </c>
      <c r="IO35" s="44">
        <f>SUM(HS35:IN35)</f>
        <v>0</v>
      </c>
      <c r="IP35" s="42"/>
      <c r="IQ35" s="42"/>
      <c r="IR35" s="42"/>
      <c r="IS35" s="42"/>
      <c r="IT35" s="42"/>
      <c r="IU35" s="42"/>
      <c r="IV35" s="70"/>
      <c r="IW35" s="71"/>
    </row>
    <row r="36" spans="1:257" s="3" customFormat="1" ht="115.2" thickBot="1" x14ac:dyDescent="2">
      <c r="A36" s="59"/>
      <c r="B36" s="87"/>
      <c r="C36" s="73"/>
      <c r="D36" s="73"/>
      <c r="E36" s="60"/>
      <c r="F36" s="46"/>
      <c r="G36" s="39">
        <f>AJ36</f>
        <v>0</v>
      </c>
      <c r="H36" s="47"/>
      <c r="I36" s="39">
        <f>BG36</f>
        <v>0</v>
      </c>
      <c r="J36" s="45">
        <f>SUM(G36+I36)</f>
        <v>0</v>
      </c>
      <c r="K36" s="41">
        <f>G36+I36</f>
        <v>0</v>
      </c>
      <c r="L36" s="42"/>
      <c r="M36" s="43"/>
      <c r="N36" s="42">
        <f>IF(F36=1,25,0)</f>
        <v>0</v>
      </c>
      <c r="O36" s="42">
        <f>IF(F36=2,22,0)</f>
        <v>0</v>
      </c>
      <c r="P36" s="42">
        <f>IF(F36=3,20,0)</f>
        <v>0</v>
      </c>
      <c r="Q36" s="42">
        <f>IF(F36=4,18,0)</f>
        <v>0</v>
      </c>
      <c r="R36" s="42">
        <f>IF(F36=5,16,0)</f>
        <v>0</v>
      </c>
      <c r="S36" s="42">
        <f>IF(F36=6,15,0)</f>
        <v>0</v>
      </c>
      <c r="T36" s="42">
        <f>IF(F36=7,14,0)</f>
        <v>0</v>
      </c>
      <c r="U36" s="42">
        <f>IF(F36=8,13,0)</f>
        <v>0</v>
      </c>
      <c r="V36" s="42">
        <f>IF(F36=9,12,0)</f>
        <v>0</v>
      </c>
      <c r="W36" s="42">
        <f>IF(F36=10,11,0)</f>
        <v>0</v>
      </c>
      <c r="X36" s="42">
        <f>IF(F36=11,10,0)</f>
        <v>0</v>
      </c>
      <c r="Y36" s="42">
        <f>IF(F36=12,9,0)</f>
        <v>0</v>
      </c>
      <c r="Z36" s="42">
        <f>IF(F36=13,8,0)</f>
        <v>0</v>
      </c>
      <c r="AA36" s="42">
        <f>IF(F36=14,7,0)</f>
        <v>0</v>
      </c>
      <c r="AB36" s="42">
        <f>IF(F36=15,6,0)</f>
        <v>0</v>
      </c>
      <c r="AC36" s="42">
        <f>IF(F36=16,5,0)</f>
        <v>0</v>
      </c>
      <c r="AD36" s="42">
        <f>IF(F36=17,4,0)</f>
        <v>0</v>
      </c>
      <c r="AE36" s="42">
        <f>IF(F36=18,3,0)</f>
        <v>0</v>
      </c>
      <c r="AF36" s="42">
        <f>IF(F36=19,2,0)</f>
        <v>0</v>
      </c>
      <c r="AG36" s="42">
        <f>IF(F36=20,1,0)</f>
        <v>0</v>
      </c>
      <c r="AH36" s="42">
        <f>IF(F36&gt;20,0,0)</f>
        <v>0</v>
      </c>
      <c r="AI36" s="42">
        <f>IF(F36="сх",0,0)</f>
        <v>0</v>
      </c>
      <c r="AJ36" s="42">
        <f>SUM(N36:AH36)</f>
        <v>0</v>
      </c>
      <c r="AK36" s="42">
        <f>IF(H36=1,25,0)</f>
        <v>0</v>
      </c>
      <c r="AL36" s="42">
        <f>IF(H36=2,22,0)</f>
        <v>0</v>
      </c>
      <c r="AM36" s="42">
        <f>IF(H36=3,20,0)</f>
        <v>0</v>
      </c>
      <c r="AN36" s="42">
        <f>IF(H36=4,18,0)</f>
        <v>0</v>
      </c>
      <c r="AO36" s="42">
        <f>IF(H36=5,16,0)</f>
        <v>0</v>
      </c>
      <c r="AP36" s="42">
        <f>IF(H36=6,15,0)</f>
        <v>0</v>
      </c>
      <c r="AQ36" s="42">
        <f>IF(H36=7,14,0)</f>
        <v>0</v>
      </c>
      <c r="AR36" s="42">
        <f>IF(H36=8,13,0)</f>
        <v>0</v>
      </c>
      <c r="AS36" s="42">
        <f>IF(H36=9,12,0)</f>
        <v>0</v>
      </c>
      <c r="AT36" s="42">
        <f>IF(H36=10,11,0)</f>
        <v>0</v>
      </c>
      <c r="AU36" s="42">
        <f>IF(H36=11,10,0)</f>
        <v>0</v>
      </c>
      <c r="AV36" s="42">
        <f>IF(H36=12,9,0)</f>
        <v>0</v>
      </c>
      <c r="AW36" s="42">
        <f>IF(H36=13,8,0)</f>
        <v>0</v>
      </c>
      <c r="AX36" s="42">
        <f>IF(H36=14,7,0)</f>
        <v>0</v>
      </c>
      <c r="AY36" s="42">
        <f>IF(H36=15,6,0)</f>
        <v>0</v>
      </c>
      <c r="AZ36" s="42">
        <f>IF(H36=16,5,0)</f>
        <v>0</v>
      </c>
      <c r="BA36" s="42">
        <f>IF(H36=17,4,0)</f>
        <v>0</v>
      </c>
      <c r="BB36" s="42">
        <f>IF(H36=18,3,0)</f>
        <v>0</v>
      </c>
      <c r="BC36" s="42">
        <f>IF(H36=19,2,0)</f>
        <v>0</v>
      </c>
      <c r="BD36" s="42">
        <f>IF(H36=20,1,0)</f>
        <v>0</v>
      </c>
      <c r="BE36" s="42">
        <f>IF(H36&gt;20,0,0)</f>
        <v>0</v>
      </c>
      <c r="BF36" s="42">
        <f>IF(H36="сх",0,0)</f>
        <v>0</v>
      </c>
      <c r="BG36" s="42">
        <f>SUM(AK36:BE36)</f>
        <v>0</v>
      </c>
      <c r="BH36" s="42">
        <f>IF(F36=1,45,0)</f>
        <v>0</v>
      </c>
      <c r="BI36" s="42">
        <f>IF(F36=2,42,0)</f>
        <v>0</v>
      </c>
      <c r="BJ36" s="42">
        <f>IF(F36=3,40,0)</f>
        <v>0</v>
      </c>
      <c r="BK36" s="42">
        <f>IF(F36=4,38,0)</f>
        <v>0</v>
      </c>
      <c r="BL36" s="42">
        <f>IF(F36=5,36,0)</f>
        <v>0</v>
      </c>
      <c r="BM36" s="42">
        <f>IF(F36=6,35,0)</f>
        <v>0</v>
      </c>
      <c r="BN36" s="42">
        <f>IF(F36=7,34,0)</f>
        <v>0</v>
      </c>
      <c r="BO36" s="42">
        <f>IF(F36=8,33,0)</f>
        <v>0</v>
      </c>
      <c r="BP36" s="42">
        <f>IF(F36=9,32,0)</f>
        <v>0</v>
      </c>
      <c r="BQ36" s="42">
        <f>IF(F36=10,31,0)</f>
        <v>0</v>
      </c>
      <c r="BR36" s="42">
        <f>IF(F36=11,30,0)</f>
        <v>0</v>
      </c>
      <c r="BS36" s="42">
        <f>IF(F36=12,29,0)</f>
        <v>0</v>
      </c>
      <c r="BT36" s="42">
        <f>IF(F36=13,28,0)</f>
        <v>0</v>
      </c>
      <c r="BU36" s="42">
        <f>IF(F36=14,27,0)</f>
        <v>0</v>
      </c>
      <c r="BV36" s="42">
        <f>IF(F36=15,26,0)</f>
        <v>0</v>
      </c>
      <c r="BW36" s="42">
        <f>IF(F36=16,25,0)</f>
        <v>0</v>
      </c>
      <c r="BX36" s="42">
        <f>IF(F36=17,24,0)</f>
        <v>0</v>
      </c>
      <c r="BY36" s="42">
        <f>IF(F36=18,23,0)</f>
        <v>0</v>
      </c>
      <c r="BZ36" s="42">
        <f>IF(F36=19,22,0)</f>
        <v>0</v>
      </c>
      <c r="CA36" s="42">
        <f>IF(F36=20,21,0)</f>
        <v>0</v>
      </c>
      <c r="CB36" s="42">
        <f>IF(F36=21,20,0)</f>
        <v>0</v>
      </c>
      <c r="CC36" s="42">
        <f>IF(F36=22,19,0)</f>
        <v>0</v>
      </c>
      <c r="CD36" s="42">
        <f>IF(F36=23,18,0)</f>
        <v>0</v>
      </c>
      <c r="CE36" s="42">
        <f>IF(F36=24,17,0)</f>
        <v>0</v>
      </c>
      <c r="CF36" s="42">
        <f>IF(F36=25,16,0)</f>
        <v>0</v>
      </c>
      <c r="CG36" s="42">
        <f>IF(F36=26,15,0)</f>
        <v>0</v>
      </c>
      <c r="CH36" s="42">
        <f>IF(F36=27,14,0)</f>
        <v>0</v>
      </c>
      <c r="CI36" s="42">
        <f>IF(F36=28,13,0)</f>
        <v>0</v>
      </c>
      <c r="CJ36" s="42">
        <f>IF(F36=29,12,0)</f>
        <v>0</v>
      </c>
      <c r="CK36" s="42">
        <f>IF(F36=30,11,0)</f>
        <v>0</v>
      </c>
      <c r="CL36" s="42">
        <f>IF(F36=31,10,0)</f>
        <v>0</v>
      </c>
      <c r="CM36" s="42">
        <f>IF(F36=32,9,0)</f>
        <v>0</v>
      </c>
      <c r="CN36" s="42">
        <f>IF(F36=33,8,0)</f>
        <v>0</v>
      </c>
      <c r="CO36" s="42">
        <f>IF(F36=34,7,0)</f>
        <v>0</v>
      </c>
      <c r="CP36" s="42">
        <f>IF(F36=35,6,0)</f>
        <v>0</v>
      </c>
      <c r="CQ36" s="42">
        <f>IF(F36=36,5,0)</f>
        <v>0</v>
      </c>
      <c r="CR36" s="42">
        <f>IF(F36=37,4,0)</f>
        <v>0</v>
      </c>
      <c r="CS36" s="42">
        <f>IF(F36=38,3,0)</f>
        <v>0</v>
      </c>
      <c r="CT36" s="42">
        <f>IF(F36=39,2,0)</f>
        <v>0</v>
      </c>
      <c r="CU36" s="42">
        <f>IF(F36=40,1,0)</f>
        <v>0</v>
      </c>
      <c r="CV36" s="42">
        <f>IF(F36&gt;20,0,0)</f>
        <v>0</v>
      </c>
      <c r="CW36" s="42">
        <f>IF(F36="сх",0,0)</f>
        <v>0</v>
      </c>
      <c r="CX36" s="42">
        <f>SUM(BH36:CW36)</f>
        <v>0</v>
      </c>
      <c r="CY36" s="42">
        <f>IF(H36=1,45,0)</f>
        <v>0</v>
      </c>
      <c r="CZ36" s="42">
        <f>IF(H36=2,42,0)</f>
        <v>0</v>
      </c>
      <c r="DA36" s="42">
        <f>IF(H36=3,40,0)</f>
        <v>0</v>
      </c>
      <c r="DB36" s="42">
        <f>IF(H36=4,38,0)</f>
        <v>0</v>
      </c>
      <c r="DC36" s="42">
        <f>IF(H36=5,36,0)</f>
        <v>0</v>
      </c>
      <c r="DD36" s="42">
        <f>IF(H36=6,35,0)</f>
        <v>0</v>
      </c>
      <c r="DE36" s="42">
        <f>IF(H36=7,34,0)</f>
        <v>0</v>
      </c>
      <c r="DF36" s="42">
        <f>IF(H36=8,33,0)</f>
        <v>0</v>
      </c>
      <c r="DG36" s="42">
        <f>IF(H36=9,32,0)</f>
        <v>0</v>
      </c>
      <c r="DH36" s="42">
        <f>IF(H36=10,31,0)</f>
        <v>0</v>
      </c>
      <c r="DI36" s="42">
        <f>IF(H36=11,30,0)</f>
        <v>0</v>
      </c>
      <c r="DJ36" s="42">
        <f>IF(H36=12,29,0)</f>
        <v>0</v>
      </c>
      <c r="DK36" s="42">
        <f>IF(H36=13,28,0)</f>
        <v>0</v>
      </c>
      <c r="DL36" s="42">
        <f>IF(H36=14,27,0)</f>
        <v>0</v>
      </c>
      <c r="DM36" s="42">
        <f>IF(H36=15,26,0)</f>
        <v>0</v>
      </c>
      <c r="DN36" s="42">
        <f>IF(H36=16,25,0)</f>
        <v>0</v>
      </c>
      <c r="DO36" s="42">
        <f>IF(H36=17,24,0)</f>
        <v>0</v>
      </c>
      <c r="DP36" s="42">
        <f>IF(H36=18,23,0)</f>
        <v>0</v>
      </c>
      <c r="DQ36" s="42">
        <f>IF(H36=19,22,0)</f>
        <v>0</v>
      </c>
      <c r="DR36" s="42">
        <f>IF(H36=20,21,0)</f>
        <v>0</v>
      </c>
      <c r="DS36" s="42">
        <f>IF(H36=21,20,0)</f>
        <v>0</v>
      </c>
      <c r="DT36" s="42">
        <f>IF(H36=22,19,0)</f>
        <v>0</v>
      </c>
      <c r="DU36" s="42">
        <f>IF(H36=23,18,0)</f>
        <v>0</v>
      </c>
      <c r="DV36" s="42">
        <f>IF(H36=24,17,0)</f>
        <v>0</v>
      </c>
      <c r="DW36" s="42">
        <f>IF(H36=25,16,0)</f>
        <v>0</v>
      </c>
      <c r="DX36" s="42">
        <f>IF(H36=26,15,0)</f>
        <v>0</v>
      </c>
      <c r="DY36" s="42">
        <f>IF(H36=27,14,0)</f>
        <v>0</v>
      </c>
      <c r="DZ36" s="42">
        <f>IF(H36=28,13,0)</f>
        <v>0</v>
      </c>
      <c r="EA36" s="42">
        <f>IF(H36=29,12,0)</f>
        <v>0</v>
      </c>
      <c r="EB36" s="42">
        <f>IF(H36=30,11,0)</f>
        <v>0</v>
      </c>
      <c r="EC36" s="42">
        <f>IF(H36=31,10,0)</f>
        <v>0</v>
      </c>
      <c r="ED36" s="42">
        <f>IF(H36=32,9,0)</f>
        <v>0</v>
      </c>
      <c r="EE36" s="42">
        <f>IF(H36=33,8,0)</f>
        <v>0</v>
      </c>
      <c r="EF36" s="42">
        <f>IF(H36=34,7,0)</f>
        <v>0</v>
      </c>
      <c r="EG36" s="42">
        <f>IF(H36=35,6,0)</f>
        <v>0</v>
      </c>
      <c r="EH36" s="42">
        <f>IF(H36=36,5,0)</f>
        <v>0</v>
      </c>
      <c r="EI36" s="42">
        <f>IF(H36=37,4,0)</f>
        <v>0</v>
      </c>
      <c r="EJ36" s="42">
        <f>IF(H36=38,3,0)</f>
        <v>0</v>
      </c>
      <c r="EK36" s="42">
        <f>IF(H36=39,2,0)</f>
        <v>0</v>
      </c>
      <c r="EL36" s="42">
        <f>IF(H36=40,1,0)</f>
        <v>0</v>
      </c>
      <c r="EM36" s="42">
        <f>IF(H36&gt;20,0,0)</f>
        <v>0</v>
      </c>
      <c r="EN36" s="42">
        <f>IF(H36="сх",0,0)</f>
        <v>0</v>
      </c>
      <c r="EO36" s="42">
        <f>SUM(CY36:EN36)</f>
        <v>0</v>
      </c>
      <c r="EP36" s="42"/>
      <c r="EQ36" s="42" t="str">
        <f>IF(F36="сх","ноль",IF(F36&gt;0,F36,"Ноль"))</f>
        <v>Ноль</v>
      </c>
      <c r="ER36" s="42" t="str">
        <f>IF(H36="сх","ноль",IF(H36&gt;0,H36,"Ноль"))</f>
        <v>Ноль</v>
      </c>
      <c r="ES36" s="42"/>
      <c r="ET36" s="42">
        <f>MIN(EQ36,ER36)</f>
        <v>0</v>
      </c>
      <c r="EU36" s="42" t="e">
        <f>IF(J36=#REF!,IF(H36&lt;#REF!,#REF!,EY36),#REF!)</f>
        <v>#REF!</v>
      </c>
      <c r="EV36" s="42" t="e">
        <f>IF(J36=#REF!,IF(H36&lt;#REF!,0,1))</f>
        <v>#REF!</v>
      </c>
      <c r="EW36" s="42" t="e">
        <f>IF(AND(ET36&gt;=21,ET36&lt;&gt;0),ET36,IF(J36&lt;#REF!,"СТОП",EU36+EV36))</f>
        <v>#REF!</v>
      </c>
      <c r="EX36" s="42"/>
      <c r="EY36" s="42">
        <v>15</v>
      </c>
      <c r="EZ36" s="42">
        <v>16</v>
      </c>
      <c r="FA36" s="42"/>
      <c r="FB36" s="44">
        <f>IF(F36=1,25,0)</f>
        <v>0</v>
      </c>
      <c r="FC36" s="44">
        <f>IF(F36=2,22,0)</f>
        <v>0</v>
      </c>
      <c r="FD36" s="44">
        <f>IF(F36=3,20,0)</f>
        <v>0</v>
      </c>
      <c r="FE36" s="44">
        <f>IF(F36=4,18,0)</f>
        <v>0</v>
      </c>
      <c r="FF36" s="44">
        <f>IF(F36=5,16,0)</f>
        <v>0</v>
      </c>
      <c r="FG36" s="44">
        <f>IF(F36=6,15,0)</f>
        <v>0</v>
      </c>
      <c r="FH36" s="44">
        <f>IF(F36=7,14,0)</f>
        <v>0</v>
      </c>
      <c r="FI36" s="44">
        <f>IF(F36=8,13,0)</f>
        <v>0</v>
      </c>
      <c r="FJ36" s="44">
        <f>IF(F36=9,12,0)</f>
        <v>0</v>
      </c>
      <c r="FK36" s="44">
        <f>IF(F36=10,11,0)</f>
        <v>0</v>
      </c>
      <c r="FL36" s="44">
        <f>IF(F36=11,10,0)</f>
        <v>0</v>
      </c>
      <c r="FM36" s="44">
        <f>IF(F36=12,9,0)</f>
        <v>0</v>
      </c>
      <c r="FN36" s="44">
        <f>IF(F36=13,8,0)</f>
        <v>0</v>
      </c>
      <c r="FO36" s="44">
        <f>IF(F36=14,7,0)</f>
        <v>0</v>
      </c>
      <c r="FP36" s="44">
        <f>IF(F36=15,6,0)</f>
        <v>0</v>
      </c>
      <c r="FQ36" s="44">
        <f>IF(F36=16,5,0)</f>
        <v>0</v>
      </c>
      <c r="FR36" s="44">
        <f>IF(F36=17,4,0)</f>
        <v>0</v>
      </c>
      <c r="FS36" s="44">
        <f>IF(F36=18,3,0)</f>
        <v>0</v>
      </c>
      <c r="FT36" s="44">
        <f>IF(F36=19,2,0)</f>
        <v>0</v>
      </c>
      <c r="FU36" s="44">
        <f>IF(F36=20,1,0)</f>
        <v>0</v>
      </c>
      <c r="FV36" s="44">
        <f>IF(F36&gt;20,0,0)</f>
        <v>0</v>
      </c>
      <c r="FW36" s="44">
        <f>IF(F36="сх",0,0)</f>
        <v>0</v>
      </c>
      <c r="FX36" s="44">
        <f>SUM(FB36:FW36)</f>
        <v>0</v>
      </c>
      <c r="FY36" s="44">
        <f>IF(H36=1,25,0)</f>
        <v>0</v>
      </c>
      <c r="FZ36" s="44">
        <f>IF(H36=2,22,0)</f>
        <v>0</v>
      </c>
      <c r="GA36" s="44">
        <f>IF(H36=3,20,0)</f>
        <v>0</v>
      </c>
      <c r="GB36" s="44">
        <f>IF(H36=4,18,0)</f>
        <v>0</v>
      </c>
      <c r="GC36" s="44">
        <f>IF(H36=5,16,0)</f>
        <v>0</v>
      </c>
      <c r="GD36" s="44">
        <f>IF(H36=6,15,0)</f>
        <v>0</v>
      </c>
      <c r="GE36" s="44">
        <f>IF(H36=7,14,0)</f>
        <v>0</v>
      </c>
      <c r="GF36" s="44">
        <f>IF(H36=8,13,0)</f>
        <v>0</v>
      </c>
      <c r="GG36" s="44">
        <f>IF(H36=9,12,0)</f>
        <v>0</v>
      </c>
      <c r="GH36" s="44">
        <f>IF(H36=10,11,0)</f>
        <v>0</v>
      </c>
      <c r="GI36" s="44">
        <f>IF(H36=11,10,0)</f>
        <v>0</v>
      </c>
      <c r="GJ36" s="44">
        <f>IF(H36=12,9,0)</f>
        <v>0</v>
      </c>
      <c r="GK36" s="44">
        <f>IF(H36=13,8,0)</f>
        <v>0</v>
      </c>
      <c r="GL36" s="44">
        <f>IF(H36=14,7,0)</f>
        <v>0</v>
      </c>
      <c r="GM36" s="44">
        <f>IF(H36=15,6,0)</f>
        <v>0</v>
      </c>
      <c r="GN36" s="44">
        <f>IF(H36=16,5,0)</f>
        <v>0</v>
      </c>
      <c r="GO36" s="44">
        <f>IF(H36=17,4,0)</f>
        <v>0</v>
      </c>
      <c r="GP36" s="44">
        <f>IF(H36=18,3,0)</f>
        <v>0</v>
      </c>
      <c r="GQ36" s="44">
        <f>IF(H36=19,2,0)</f>
        <v>0</v>
      </c>
      <c r="GR36" s="44">
        <f>IF(H36=20,1,0)</f>
        <v>0</v>
      </c>
      <c r="GS36" s="44">
        <f>IF(H36&gt;20,0,0)</f>
        <v>0</v>
      </c>
      <c r="GT36" s="44">
        <f>IF(H36="сх",0,0)</f>
        <v>0</v>
      </c>
      <c r="GU36" s="44">
        <f>SUM(FY36:GT36)</f>
        <v>0</v>
      </c>
      <c r="GV36" s="44">
        <f>IF(F36=1,100,0)</f>
        <v>0</v>
      </c>
      <c r="GW36" s="44">
        <f>IF(F36=2,98,0)</f>
        <v>0</v>
      </c>
      <c r="GX36" s="44">
        <f>IF(F36=3,95,0)</f>
        <v>0</v>
      </c>
      <c r="GY36" s="44">
        <f>IF(F36=4,93,0)</f>
        <v>0</v>
      </c>
      <c r="GZ36" s="44">
        <f>IF(F36=5,90,0)</f>
        <v>0</v>
      </c>
      <c r="HA36" s="44">
        <f>IF(F36=6,88,0)</f>
        <v>0</v>
      </c>
      <c r="HB36" s="44">
        <f>IF(F36=7,85,0)</f>
        <v>0</v>
      </c>
      <c r="HC36" s="44">
        <f>IF(F36=8,83,0)</f>
        <v>0</v>
      </c>
      <c r="HD36" s="44">
        <f>IF(F36=9,80,0)</f>
        <v>0</v>
      </c>
      <c r="HE36" s="44">
        <f>IF(F36=10,78,0)</f>
        <v>0</v>
      </c>
      <c r="HF36" s="44">
        <f>IF(F36=11,75,0)</f>
        <v>0</v>
      </c>
      <c r="HG36" s="44">
        <f>IF(F36=12,73,0)</f>
        <v>0</v>
      </c>
      <c r="HH36" s="44">
        <f>IF(F36=13,70,0)</f>
        <v>0</v>
      </c>
      <c r="HI36" s="44">
        <f>IF(F36=14,68,0)</f>
        <v>0</v>
      </c>
      <c r="HJ36" s="44">
        <f>IF(F36=15,65,0)</f>
        <v>0</v>
      </c>
      <c r="HK36" s="44">
        <f>IF(F36=16,63,0)</f>
        <v>0</v>
      </c>
      <c r="HL36" s="44">
        <f>IF(F36=17,60,0)</f>
        <v>0</v>
      </c>
      <c r="HM36" s="44">
        <f>IF(F36=18,58,0)</f>
        <v>0</v>
      </c>
      <c r="HN36" s="44">
        <f>IF(F36=19,55,0)</f>
        <v>0</v>
      </c>
      <c r="HO36" s="44">
        <f>IF(F36=20,53,0)</f>
        <v>0</v>
      </c>
      <c r="HP36" s="44">
        <f>IF(F36&gt;20,0,0)</f>
        <v>0</v>
      </c>
      <c r="HQ36" s="44">
        <f>IF(F36="сх",0,0)</f>
        <v>0</v>
      </c>
      <c r="HR36" s="44">
        <f>SUM(GV36:HQ36)</f>
        <v>0</v>
      </c>
      <c r="HS36" s="44">
        <f>IF(H36=1,100,0)</f>
        <v>0</v>
      </c>
      <c r="HT36" s="44">
        <f>IF(H36=2,98,0)</f>
        <v>0</v>
      </c>
      <c r="HU36" s="44">
        <f>IF(H36=3,95,0)</f>
        <v>0</v>
      </c>
      <c r="HV36" s="44">
        <f>IF(H36=4,93,0)</f>
        <v>0</v>
      </c>
      <c r="HW36" s="44">
        <f>IF(H36=5,90,0)</f>
        <v>0</v>
      </c>
      <c r="HX36" s="44">
        <f>IF(H36=6,88,0)</f>
        <v>0</v>
      </c>
      <c r="HY36" s="44">
        <f>IF(H36=7,85,0)</f>
        <v>0</v>
      </c>
      <c r="HZ36" s="44">
        <f>IF(H36=8,83,0)</f>
        <v>0</v>
      </c>
      <c r="IA36" s="44">
        <f>IF(H36=9,80,0)</f>
        <v>0</v>
      </c>
      <c r="IB36" s="44">
        <f>IF(H36=10,78,0)</f>
        <v>0</v>
      </c>
      <c r="IC36" s="44">
        <f>IF(H36=11,75,0)</f>
        <v>0</v>
      </c>
      <c r="ID36" s="44">
        <f>IF(H36=12,73,0)</f>
        <v>0</v>
      </c>
      <c r="IE36" s="44">
        <f>IF(H36=13,70,0)</f>
        <v>0</v>
      </c>
      <c r="IF36" s="44">
        <f>IF(H36=14,68,0)</f>
        <v>0</v>
      </c>
      <c r="IG36" s="44">
        <f>IF(H36=15,65,0)</f>
        <v>0</v>
      </c>
      <c r="IH36" s="44">
        <f>IF(H36=16,63,0)</f>
        <v>0</v>
      </c>
      <c r="II36" s="44">
        <f>IF(H36=17,60,0)</f>
        <v>0</v>
      </c>
      <c r="IJ36" s="44">
        <f>IF(H36=18,58,0)</f>
        <v>0</v>
      </c>
      <c r="IK36" s="44">
        <f>IF(H36=19,55,0)</f>
        <v>0</v>
      </c>
      <c r="IL36" s="44">
        <f>IF(H36=20,53,0)</f>
        <v>0</v>
      </c>
      <c r="IM36" s="44">
        <f>IF(H36&gt;20,0,0)</f>
        <v>0</v>
      </c>
      <c r="IN36" s="44">
        <f>IF(H36="сх",0,0)</f>
        <v>0</v>
      </c>
      <c r="IO36" s="44">
        <f>SUM(HS36:IN36)</f>
        <v>0</v>
      </c>
      <c r="IP36" s="42"/>
      <c r="IQ36" s="42"/>
      <c r="IR36" s="42"/>
      <c r="IS36" s="42"/>
      <c r="IT36" s="42"/>
      <c r="IU36" s="42"/>
      <c r="IV36" s="70"/>
      <c r="IW36" s="71"/>
    </row>
    <row r="37" spans="1:257" s="3" customFormat="1" ht="115.2" thickBot="1" x14ac:dyDescent="2">
      <c r="A37" s="56"/>
      <c r="B37" s="87"/>
      <c r="C37" s="73"/>
      <c r="D37" s="73"/>
      <c r="E37" s="60"/>
      <c r="F37" s="46"/>
      <c r="G37" s="39">
        <f>AJ37</f>
        <v>0</v>
      </c>
      <c r="H37" s="47"/>
      <c r="I37" s="39">
        <f>BG37</f>
        <v>0</v>
      </c>
      <c r="J37" s="45">
        <f>SUM(G37+I37)</f>
        <v>0</v>
      </c>
      <c r="K37" s="41">
        <f>G37+I37</f>
        <v>0</v>
      </c>
      <c r="L37" s="42"/>
      <c r="M37" s="43"/>
      <c r="N37" s="42">
        <f>IF(F37=1,25,0)</f>
        <v>0</v>
      </c>
      <c r="O37" s="42">
        <f>IF(F37=2,22,0)</f>
        <v>0</v>
      </c>
      <c r="P37" s="42">
        <f>IF(F37=3,20,0)</f>
        <v>0</v>
      </c>
      <c r="Q37" s="42">
        <f>IF(F37=4,18,0)</f>
        <v>0</v>
      </c>
      <c r="R37" s="42">
        <f>IF(F37=5,16,0)</f>
        <v>0</v>
      </c>
      <c r="S37" s="42">
        <f>IF(F37=6,15,0)</f>
        <v>0</v>
      </c>
      <c r="T37" s="42">
        <f>IF(F37=7,14,0)</f>
        <v>0</v>
      </c>
      <c r="U37" s="42">
        <f>IF(F37=8,13,0)</f>
        <v>0</v>
      </c>
      <c r="V37" s="42">
        <f>IF(F37=9,12,0)</f>
        <v>0</v>
      </c>
      <c r="W37" s="42">
        <f>IF(F37=10,11,0)</f>
        <v>0</v>
      </c>
      <c r="X37" s="42">
        <f>IF(F37=11,10,0)</f>
        <v>0</v>
      </c>
      <c r="Y37" s="42">
        <f>IF(F37=12,9,0)</f>
        <v>0</v>
      </c>
      <c r="Z37" s="42">
        <f>IF(F37=13,8,0)</f>
        <v>0</v>
      </c>
      <c r="AA37" s="42">
        <f>IF(F37=14,7,0)</f>
        <v>0</v>
      </c>
      <c r="AB37" s="42">
        <f>IF(F37=15,6,0)</f>
        <v>0</v>
      </c>
      <c r="AC37" s="42">
        <f>IF(F37=16,5,0)</f>
        <v>0</v>
      </c>
      <c r="AD37" s="42">
        <f>IF(F37=17,4,0)</f>
        <v>0</v>
      </c>
      <c r="AE37" s="42">
        <f>IF(F37=18,3,0)</f>
        <v>0</v>
      </c>
      <c r="AF37" s="42">
        <f>IF(F37=19,2,0)</f>
        <v>0</v>
      </c>
      <c r="AG37" s="42">
        <f>IF(F37=20,1,0)</f>
        <v>0</v>
      </c>
      <c r="AH37" s="42">
        <f>IF(F37&gt;20,0,0)</f>
        <v>0</v>
      </c>
      <c r="AI37" s="42">
        <f>IF(F37="сх",0,0)</f>
        <v>0</v>
      </c>
      <c r="AJ37" s="42">
        <f>SUM(N37:AH37)</f>
        <v>0</v>
      </c>
      <c r="AK37" s="42">
        <f>IF(H37=1,25,0)</f>
        <v>0</v>
      </c>
      <c r="AL37" s="42">
        <f>IF(H37=2,22,0)</f>
        <v>0</v>
      </c>
      <c r="AM37" s="42">
        <f>IF(H37=3,20,0)</f>
        <v>0</v>
      </c>
      <c r="AN37" s="42">
        <f>IF(H37=4,18,0)</f>
        <v>0</v>
      </c>
      <c r="AO37" s="42">
        <f>IF(H37=5,16,0)</f>
        <v>0</v>
      </c>
      <c r="AP37" s="42">
        <f>IF(H37=6,15,0)</f>
        <v>0</v>
      </c>
      <c r="AQ37" s="42">
        <f>IF(H37=7,14,0)</f>
        <v>0</v>
      </c>
      <c r="AR37" s="42">
        <f>IF(H37=8,13,0)</f>
        <v>0</v>
      </c>
      <c r="AS37" s="42">
        <f>IF(H37=9,12,0)</f>
        <v>0</v>
      </c>
      <c r="AT37" s="42">
        <f>IF(H37=10,11,0)</f>
        <v>0</v>
      </c>
      <c r="AU37" s="42">
        <f>IF(H37=11,10,0)</f>
        <v>0</v>
      </c>
      <c r="AV37" s="42">
        <f>IF(H37=12,9,0)</f>
        <v>0</v>
      </c>
      <c r="AW37" s="42">
        <f>IF(H37=13,8,0)</f>
        <v>0</v>
      </c>
      <c r="AX37" s="42">
        <f>IF(H37=14,7,0)</f>
        <v>0</v>
      </c>
      <c r="AY37" s="42">
        <f>IF(H37=15,6,0)</f>
        <v>0</v>
      </c>
      <c r="AZ37" s="42">
        <f>IF(H37=16,5,0)</f>
        <v>0</v>
      </c>
      <c r="BA37" s="42">
        <f>IF(H37=17,4,0)</f>
        <v>0</v>
      </c>
      <c r="BB37" s="42">
        <f>IF(H37=18,3,0)</f>
        <v>0</v>
      </c>
      <c r="BC37" s="42">
        <f>IF(H37=19,2,0)</f>
        <v>0</v>
      </c>
      <c r="BD37" s="42">
        <f>IF(H37=20,1,0)</f>
        <v>0</v>
      </c>
      <c r="BE37" s="42">
        <f>IF(H37&gt;20,0,0)</f>
        <v>0</v>
      </c>
      <c r="BF37" s="42">
        <f>IF(H37="сх",0,0)</f>
        <v>0</v>
      </c>
      <c r="BG37" s="42">
        <f>SUM(AK37:BE37)</f>
        <v>0</v>
      </c>
      <c r="BH37" s="42">
        <f>IF(F37=1,45,0)</f>
        <v>0</v>
      </c>
      <c r="BI37" s="42">
        <f>IF(F37=2,42,0)</f>
        <v>0</v>
      </c>
      <c r="BJ37" s="42">
        <f>IF(F37=3,40,0)</f>
        <v>0</v>
      </c>
      <c r="BK37" s="42">
        <f>IF(F37=4,38,0)</f>
        <v>0</v>
      </c>
      <c r="BL37" s="42">
        <f>IF(F37=5,36,0)</f>
        <v>0</v>
      </c>
      <c r="BM37" s="42">
        <f>IF(F37=6,35,0)</f>
        <v>0</v>
      </c>
      <c r="BN37" s="42">
        <f>IF(F37=7,34,0)</f>
        <v>0</v>
      </c>
      <c r="BO37" s="42">
        <f>IF(F37=8,33,0)</f>
        <v>0</v>
      </c>
      <c r="BP37" s="42">
        <f>IF(F37=9,32,0)</f>
        <v>0</v>
      </c>
      <c r="BQ37" s="42">
        <f>IF(F37=10,31,0)</f>
        <v>0</v>
      </c>
      <c r="BR37" s="42">
        <f>IF(F37=11,30,0)</f>
        <v>0</v>
      </c>
      <c r="BS37" s="42">
        <f>IF(F37=12,29,0)</f>
        <v>0</v>
      </c>
      <c r="BT37" s="42">
        <f>IF(F37=13,28,0)</f>
        <v>0</v>
      </c>
      <c r="BU37" s="42">
        <f>IF(F37=14,27,0)</f>
        <v>0</v>
      </c>
      <c r="BV37" s="42">
        <f>IF(F37=15,26,0)</f>
        <v>0</v>
      </c>
      <c r="BW37" s="42">
        <f>IF(F37=16,25,0)</f>
        <v>0</v>
      </c>
      <c r="BX37" s="42">
        <f>IF(F37=17,24,0)</f>
        <v>0</v>
      </c>
      <c r="BY37" s="42">
        <f>IF(F37=18,23,0)</f>
        <v>0</v>
      </c>
      <c r="BZ37" s="42">
        <f>IF(F37=19,22,0)</f>
        <v>0</v>
      </c>
      <c r="CA37" s="42">
        <f>IF(F37=20,21,0)</f>
        <v>0</v>
      </c>
      <c r="CB37" s="42">
        <f>IF(F37=21,20,0)</f>
        <v>0</v>
      </c>
      <c r="CC37" s="42">
        <f>IF(F37=22,19,0)</f>
        <v>0</v>
      </c>
      <c r="CD37" s="42">
        <f>IF(F37=23,18,0)</f>
        <v>0</v>
      </c>
      <c r="CE37" s="42">
        <f>IF(F37=24,17,0)</f>
        <v>0</v>
      </c>
      <c r="CF37" s="42">
        <f>IF(F37=25,16,0)</f>
        <v>0</v>
      </c>
      <c r="CG37" s="42">
        <f>IF(F37=26,15,0)</f>
        <v>0</v>
      </c>
      <c r="CH37" s="42">
        <f>IF(F37=27,14,0)</f>
        <v>0</v>
      </c>
      <c r="CI37" s="42">
        <f>IF(F37=28,13,0)</f>
        <v>0</v>
      </c>
      <c r="CJ37" s="42">
        <f>IF(F37=29,12,0)</f>
        <v>0</v>
      </c>
      <c r="CK37" s="42">
        <f>IF(F37=30,11,0)</f>
        <v>0</v>
      </c>
      <c r="CL37" s="42">
        <f>IF(F37=31,10,0)</f>
        <v>0</v>
      </c>
      <c r="CM37" s="42">
        <f>IF(F37=32,9,0)</f>
        <v>0</v>
      </c>
      <c r="CN37" s="42">
        <f>IF(F37=33,8,0)</f>
        <v>0</v>
      </c>
      <c r="CO37" s="42">
        <f>IF(F37=34,7,0)</f>
        <v>0</v>
      </c>
      <c r="CP37" s="42">
        <f>IF(F37=35,6,0)</f>
        <v>0</v>
      </c>
      <c r="CQ37" s="42">
        <f>IF(F37=36,5,0)</f>
        <v>0</v>
      </c>
      <c r="CR37" s="42">
        <f>IF(F37=37,4,0)</f>
        <v>0</v>
      </c>
      <c r="CS37" s="42">
        <f>IF(F37=38,3,0)</f>
        <v>0</v>
      </c>
      <c r="CT37" s="42">
        <f>IF(F37=39,2,0)</f>
        <v>0</v>
      </c>
      <c r="CU37" s="42">
        <f>IF(F37=40,1,0)</f>
        <v>0</v>
      </c>
      <c r="CV37" s="42">
        <f>IF(F37&gt;20,0,0)</f>
        <v>0</v>
      </c>
      <c r="CW37" s="42">
        <f>IF(F37="сх",0,0)</f>
        <v>0</v>
      </c>
      <c r="CX37" s="42">
        <f>SUM(BH37:CW37)</f>
        <v>0</v>
      </c>
      <c r="CY37" s="42">
        <f>IF(H37=1,45,0)</f>
        <v>0</v>
      </c>
      <c r="CZ37" s="42">
        <f>IF(H37=2,42,0)</f>
        <v>0</v>
      </c>
      <c r="DA37" s="42">
        <f>IF(H37=3,40,0)</f>
        <v>0</v>
      </c>
      <c r="DB37" s="42">
        <f>IF(H37=4,38,0)</f>
        <v>0</v>
      </c>
      <c r="DC37" s="42">
        <f>IF(H37=5,36,0)</f>
        <v>0</v>
      </c>
      <c r="DD37" s="42">
        <f>IF(H37=6,35,0)</f>
        <v>0</v>
      </c>
      <c r="DE37" s="42">
        <f>IF(H37=7,34,0)</f>
        <v>0</v>
      </c>
      <c r="DF37" s="42">
        <f>IF(H37=8,33,0)</f>
        <v>0</v>
      </c>
      <c r="DG37" s="42">
        <f>IF(H37=9,32,0)</f>
        <v>0</v>
      </c>
      <c r="DH37" s="42">
        <f>IF(H37=10,31,0)</f>
        <v>0</v>
      </c>
      <c r="DI37" s="42">
        <f>IF(H37=11,30,0)</f>
        <v>0</v>
      </c>
      <c r="DJ37" s="42">
        <f>IF(H37=12,29,0)</f>
        <v>0</v>
      </c>
      <c r="DK37" s="42">
        <f>IF(H37=13,28,0)</f>
        <v>0</v>
      </c>
      <c r="DL37" s="42">
        <f>IF(H37=14,27,0)</f>
        <v>0</v>
      </c>
      <c r="DM37" s="42">
        <f>IF(H37=15,26,0)</f>
        <v>0</v>
      </c>
      <c r="DN37" s="42">
        <f>IF(H37=16,25,0)</f>
        <v>0</v>
      </c>
      <c r="DO37" s="42">
        <f>IF(H37=17,24,0)</f>
        <v>0</v>
      </c>
      <c r="DP37" s="42">
        <f>IF(H37=18,23,0)</f>
        <v>0</v>
      </c>
      <c r="DQ37" s="42">
        <f>IF(H37=19,22,0)</f>
        <v>0</v>
      </c>
      <c r="DR37" s="42">
        <f>IF(H37=20,21,0)</f>
        <v>0</v>
      </c>
      <c r="DS37" s="42">
        <f>IF(H37=21,20,0)</f>
        <v>0</v>
      </c>
      <c r="DT37" s="42">
        <f>IF(H37=22,19,0)</f>
        <v>0</v>
      </c>
      <c r="DU37" s="42">
        <f>IF(H37=23,18,0)</f>
        <v>0</v>
      </c>
      <c r="DV37" s="42">
        <f>IF(H37=24,17,0)</f>
        <v>0</v>
      </c>
      <c r="DW37" s="42">
        <f>IF(H37=25,16,0)</f>
        <v>0</v>
      </c>
      <c r="DX37" s="42">
        <f>IF(H37=26,15,0)</f>
        <v>0</v>
      </c>
      <c r="DY37" s="42">
        <f>IF(H37=27,14,0)</f>
        <v>0</v>
      </c>
      <c r="DZ37" s="42">
        <f>IF(H37=28,13,0)</f>
        <v>0</v>
      </c>
      <c r="EA37" s="42">
        <f>IF(H37=29,12,0)</f>
        <v>0</v>
      </c>
      <c r="EB37" s="42">
        <f>IF(H37=30,11,0)</f>
        <v>0</v>
      </c>
      <c r="EC37" s="42">
        <f>IF(H37=31,10,0)</f>
        <v>0</v>
      </c>
      <c r="ED37" s="42">
        <f>IF(H37=32,9,0)</f>
        <v>0</v>
      </c>
      <c r="EE37" s="42">
        <f>IF(H37=33,8,0)</f>
        <v>0</v>
      </c>
      <c r="EF37" s="42">
        <f>IF(H37=34,7,0)</f>
        <v>0</v>
      </c>
      <c r="EG37" s="42">
        <f>IF(H37=35,6,0)</f>
        <v>0</v>
      </c>
      <c r="EH37" s="42">
        <f>IF(H37=36,5,0)</f>
        <v>0</v>
      </c>
      <c r="EI37" s="42">
        <f>IF(H37=37,4,0)</f>
        <v>0</v>
      </c>
      <c r="EJ37" s="42">
        <f>IF(H37=38,3,0)</f>
        <v>0</v>
      </c>
      <c r="EK37" s="42">
        <f>IF(H37=39,2,0)</f>
        <v>0</v>
      </c>
      <c r="EL37" s="42">
        <f>IF(H37=40,1,0)</f>
        <v>0</v>
      </c>
      <c r="EM37" s="42">
        <f>IF(H37&gt;20,0,0)</f>
        <v>0</v>
      </c>
      <c r="EN37" s="42">
        <f>IF(H37="сх",0,0)</f>
        <v>0</v>
      </c>
      <c r="EO37" s="42">
        <f>SUM(CY37:EN37)</f>
        <v>0</v>
      </c>
      <c r="EP37" s="42"/>
      <c r="EQ37" s="42" t="str">
        <f>IF(F37="сх","ноль",IF(F37&gt;0,F37,"Ноль"))</f>
        <v>Ноль</v>
      </c>
      <c r="ER37" s="42" t="str">
        <f>IF(H37="сх","ноль",IF(H37&gt;0,H37,"Ноль"))</f>
        <v>Ноль</v>
      </c>
      <c r="ES37" s="42"/>
      <c r="ET37" s="42">
        <f>MIN(EQ37,ER37)</f>
        <v>0</v>
      </c>
      <c r="EU37" s="42" t="e">
        <f>IF(J37=#REF!,IF(H37&lt;#REF!,#REF!,EY37),#REF!)</f>
        <v>#REF!</v>
      </c>
      <c r="EV37" s="42" t="e">
        <f>IF(J37=#REF!,IF(H37&lt;#REF!,0,1))</f>
        <v>#REF!</v>
      </c>
      <c r="EW37" s="42" t="e">
        <f>IF(AND(ET37&gt;=21,ET37&lt;&gt;0),ET37,IF(J37&lt;#REF!,"СТОП",EU37+EV37))</f>
        <v>#REF!</v>
      </c>
      <c r="EX37" s="42"/>
      <c r="EY37" s="42">
        <v>15</v>
      </c>
      <c r="EZ37" s="42">
        <v>16</v>
      </c>
      <c r="FA37" s="42"/>
      <c r="FB37" s="44">
        <f>IF(F37=1,25,0)</f>
        <v>0</v>
      </c>
      <c r="FC37" s="44">
        <f>IF(F37=2,22,0)</f>
        <v>0</v>
      </c>
      <c r="FD37" s="44">
        <f>IF(F37=3,20,0)</f>
        <v>0</v>
      </c>
      <c r="FE37" s="44">
        <f>IF(F37=4,18,0)</f>
        <v>0</v>
      </c>
      <c r="FF37" s="44">
        <f>IF(F37=5,16,0)</f>
        <v>0</v>
      </c>
      <c r="FG37" s="44">
        <f>IF(F37=6,15,0)</f>
        <v>0</v>
      </c>
      <c r="FH37" s="44">
        <f>IF(F37=7,14,0)</f>
        <v>0</v>
      </c>
      <c r="FI37" s="44">
        <f>IF(F37=8,13,0)</f>
        <v>0</v>
      </c>
      <c r="FJ37" s="44">
        <f>IF(F37=9,12,0)</f>
        <v>0</v>
      </c>
      <c r="FK37" s="44">
        <f>IF(F37=10,11,0)</f>
        <v>0</v>
      </c>
      <c r="FL37" s="44">
        <f>IF(F37=11,10,0)</f>
        <v>0</v>
      </c>
      <c r="FM37" s="44">
        <f>IF(F37=12,9,0)</f>
        <v>0</v>
      </c>
      <c r="FN37" s="44">
        <f>IF(F37=13,8,0)</f>
        <v>0</v>
      </c>
      <c r="FO37" s="44">
        <f>IF(F37=14,7,0)</f>
        <v>0</v>
      </c>
      <c r="FP37" s="44">
        <f>IF(F37=15,6,0)</f>
        <v>0</v>
      </c>
      <c r="FQ37" s="44">
        <f>IF(F37=16,5,0)</f>
        <v>0</v>
      </c>
      <c r="FR37" s="44">
        <f>IF(F37=17,4,0)</f>
        <v>0</v>
      </c>
      <c r="FS37" s="44">
        <f>IF(F37=18,3,0)</f>
        <v>0</v>
      </c>
      <c r="FT37" s="44">
        <f>IF(F37=19,2,0)</f>
        <v>0</v>
      </c>
      <c r="FU37" s="44">
        <f>IF(F37=20,1,0)</f>
        <v>0</v>
      </c>
      <c r="FV37" s="44">
        <f>IF(F37&gt;20,0,0)</f>
        <v>0</v>
      </c>
      <c r="FW37" s="44">
        <f>IF(F37="сх",0,0)</f>
        <v>0</v>
      </c>
      <c r="FX37" s="44">
        <f>SUM(FB37:FW37)</f>
        <v>0</v>
      </c>
      <c r="FY37" s="44">
        <f>IF(H37=1,25,0)</f>
        <v>0</v>
      </c>
      <c r="FZ37" s="44">
        <f>IF(H37=2,22,0)</f>
        <v>0</v>
      </c>
      <c r="GA37" s="44">
        <f>IF(H37=3,20,0)</f>
        <v>0</v>
      </c>
      <c r="GB37" s="44">
        <f>IF(H37=4,18,0)</f>
        <v>0</v>
      </c>
      <c r="GC37" s="44">
        <f>IF(H37=5,16,0)</f>
        <v>0</v>
      </c>
      <c r="GD37" s="44">
        <f>IF(H37=6,15,0)</f>
        <v>0</v>
      </c>
      <c r="GE37" s="44">
        <f>IF(H37=7,14,0)</f>
        <v>0</v>
      </c>
      <c r="GF37" s="44">
        <f>IF(H37=8,13,0)</f>
        <v>0</v>
      </c>
      <c r="GG37" s="44">
        <f>IF(H37=9,12,0)</f>
        <v>0</v>
      </c>
      <c r="GH37" s="44">
        <f>IF(H37=10,11,0)</f>
        <v>0</v>
      </c>
      <c r="GI37" s="44">
        <f>IF(H37=11,10,0)</f>
        <v>0</v>
      </c>
      <c r="GJ37" s="44">
        <f>IF(H37=12,9,0)</f>
        <v>0</v>
      </c>
      <c r="GK37" s="44">
        <f>IF(H37=13,8,0)</f>
        <v>0</v>
      </c>
      <c r="GL37" s="44">
        <f>IF(H37=14,7,0)</f>
        <v>0</v>
      </c>
      <c r="GM37" s="44">
        <f>IF(H37=15,6,0)</f>
        <v>0</v>
      </c>
      <c r="GN37" s="44">
        <f>IF(H37=16,5,0)</f>
        <v>0</v>
      </c>
      <c r="GO37" s="44">
        <f>IF(H37=17,4,0)</f>
        <v>0</v>
      </c>
      <c r="GP37" s="44">
        <f>IF(H37=18,3,0)</f>
        <v>0</v>
      </c>
      <c r="GQ37" s="44">
        <f>IF(H37=19,2,0)</f>
        <v>0</v>
      </c>
      <c r="GR37" s="44">
        <f>IF(H37=20,1,0)</f>
        <v>0</v>
      </c>
      <c r="GS37" s="44">
        <f>IF(H37&gt;20,0,0)</f>
        <v>0</v>
      </c>
      <c r="GT37" s="44">
        <f>IF(H37="сх",0,0)</f>
        <v>0</v>
      </c>
      <c r="GU37" s="44">
        <f>SUM(FY37:GT37)</f>
        <v>0</v>
      </c>
      <c r="GV37" s="44">
        <f>IF(F37=1,100,0)</f>
        <v>0</v>
      </c>
      <c r="GW37" s="44">
        <f>IF(F37=2,98,0)</f>
        <v>0</v>
      </c>
      <c r="GX37" s="44">
        <f>IF(F37=3,95,0)</f>
        <v>0</v>
      </c>
      <c r="GY37" s="44">
        <f>IF(F37=4,93,0)</f>
        <v>0</v>
      </c>
      <c r="GZ37" s="44">
        <f>IF(F37=5,90,0)</f>
        <v>0</v>
      </c>
      <c r="HA37" s="44">
        <f>IF(F37=6,88,0)</f>
        <v>0</v>
      </c>
      <c r="HB37" s="44">
        <f>IF(F37=7,85,0)</f>
        <v>0</v>
      </c>
      <c r="HC37" s="44">
        <f>IF(F37=8,83,0)</f>
        <v>0</v>
      </c>
      <c r="HD37" s="44">
        <f>IF(F37=9,80,0)</f>
        <v>0</v>
      </c>
      <c r="HE37" s="44">
        <f>IF(F37=10,78,0)</f>
        <v>0</v>
      </c>
      <c r="HF37" s="44">
        <f>IF(F37=11,75,0)</f>
        <v>0</v>
      </c>
      <c r="HG37" s="44">
        <f>IF(F37=12,73,0)</f>
        <v>0</v>
      </c>
      <c r="HH37" s="44">
        <f>IF(F37=13,70,0)</f>
        <v>0</v>
      </c>
      <c r="HI37" s="44">
        <f>IF(F37=14,68,0)</f>
        <v>0</v>
      </c>
      <c r="HJ37" s="44">
        <f>IF(F37=15,65,0)</f>
        <v>0</v>
      </c>
      <c r="HK37" s="44">
        <f>IF(F37=16,63,0)</f>
        <v>0</v>
      </c>
      <c r="HL37" s="44">
        <f>IF(F37=17,60,0)</f>
        <v>0</v>
      </c>
      <c r="HM37" s="44">
        <f>IF(F37=18,58,0)</f>
        <v>0</v>
      </c>
      <c r="HN37" s="44">
        <f>IF(F37=19,55,0)</f>
        <v>0</v>
      </c>
      <c r="HO37" s="44">
        <f>IF(F37=20,53,0)</f>
        <v>0</v>
      </c>
      <c r="HP37" s="44">
        <f>IF(F37&gt;20,0,0)</f>
        <v>0</v>
      </c>
      <c r="HQ37" s="44">
        <f>IF(F37="сх",0,0)</f>
        <v>0</v>
      </c>
      <c r="HR37" s="44">
        <f>SUM(GV37:HQ37)</f>
        <v>0</v>
      </c>
      <c r="HS37" s="44">
        <f>IF(H37=1,100,0)</f>
        <v>0</v>
      </c>
      <c r="HT37" s="44">
        <f>IF(H37=2,98,0)</f>
        <v>0</v>
      </c>
      <c r="HU37" s="44">
        <f>IF(H37=3,95,0)</f>
        <v>0</v>
      </c>
      <c r="HV37" s="44">
        <f>IF(H37=4,93,0)</f>
        <v>0</v>
      </c>
      <c r="HW37" s="44">
        <f>IF(H37=5,90,0)</f>
        <v>0</v>
      </c>
      <c r="HX37" s="44">
        <f>IF(H37=6,88,0)</f>
        <v>0</v>
      </c>
      <c r="HY37" s="44">
        <f>IF(H37=7,85,0)</f>
        <v>0</v>
      </c>
      <c r="HZ37" s="44">
        <f>IF(H37=8,83,0)</f>
        <v>0</v>
      </c>
      <c r="IA37" s="44">
        <f>IF(H37=9,80,0)</f>
        <v>0</v>
      </c>
      <c r="IB37" s="44">
        <f>IF(H37=10,78,0)</f>
        <v>0</v>
      </c>
      <c r="IC37" s="44">
        <f>IF(H37=11,75,0)</f>
        <v>0</v>
      </c>
      <c r="ID37" s="44">
        <f>IF(H37=12,73,0)</f>
        <v>0</v>
      </c>
      <c r="IE37" s="44">
        <f>IF(H37=13,70,0)</f>
        <v>0</v>
      </c>
      <c r="IF37" s="44">
        <f>IF(H37=14,68,0)</f>
        <v>0</v>
      </c>
      <c r="IG37" s="44">
        <f>IF(H37=15,65,0)</f>
        <v>0</v>
      </c>
      <c r="IH37" s="44">
        <f>IF(H37=16,63,0)</f>
        <v>0</v>
      </c>
      <c r="II37" s="44">
        <f>IF(H37=17,60,0)</f>
        <v>0</v>
      </c>
      <c r="IJ37" s="44">
        <f>IF(H37=18,58,0)</f>
        <v>0</v>
      </c>
      <c r="IK37" s="44">
        <f>IF(H37=19,55,0)</f>
        <v>0</v>
      </c>
      <c r="IL37" s="44">
        <f>IF(H37=20,53,0)</f>
        <v>0</v>
      </c>
      <c r="IM37" s="44">
        <f>IF(H37&gt;20,0,0)</f>
        <v>0</v>
      </c>
      <c r="IN37" s="44">
        <f>IF(H37="сх",0,0)</f>
        <v>0</v>
      </c>
      <c r="IO37" s="44">
        <f>SUM(HS37:IN37)</f>
        <v>0</v>
      </c>
      <c r="IP37" s="42"/>
      <c r="IQ37" s="42"/>
      <c r="IR37" s="42"/>
      <c r="IS37" s="42"/>
      <c r="IT37" s="42"/>
      <c r="IU37" s="42"/>
      <c r="IV37" s="70"/>
      <c r="IW37" s="71"/>
    </row>
    <row r="38" spans="1:257" s="3" customFormat="1" ht="115.2" thickBot="1" x14ac:dyDescent="0.3">
      <c r="A38" s="72"/>
      <c r="B38" s="78"/>
      <c r="C38" s="79"/>
      <c r="D38" s="80"/>
      <c r="E38" s="60"/>
      <c r="F38" s="46"/>
      <c r="G38" s="39">
        <f>AJ38</f>
        <v>0</v>
      </c>
      <c r="H38" s="47"/>
      <c r="I38" s="39">
        <f>BG38</f>
        <v>0</v>
      </c>
      <c r="J38" s="45">
        <f>SUM(G38+I38)</f>
        <v>0</v>
      </c>
      <c r="K38" s="41">
        <f>G38+I38</f>
        <v>0</v>
      </c>
      <c r="L38" s="42"/>
      <c r="M38" s="43"/>
      <c r="N38" s="42">
        <f>IF(F38=1,25,0)</f>
        <v>0</v>
      </c>
      <c r="O38" s="42">
        <f>IF(F38=2,22,0)</f>
        <v>0</v>
      </c>
      <c r="P38" s="42">
        <f>IF(F38=3,20,0)</f>
        <v>0</v>
      </c>
      <c r="Q38" s="42">
        <f>IF(F38=4,18,0)</f>
        <v>0</v>
      </c>
      <c r="R38" s="42">
        <f>IF(F38=5,16,0)</f>
        <v>0</v>
      </c>
      <c r="S38" s="42">
        <f>IF(F38=6,15,0)</f>
        <v>0</v>
      </c>
      <c r="T38" s="42">
        <f>IF(F38=7,14,0)</f>
        <v>0</v>
      </c>
      <c r="U38" s="42">
        <f>IF(F38=8,13,0)</f>
        <v>0</v>
      </c>
      <c r="V38" s="42">
        <f>IF(F38=9,12,0)</f>
        <v>0</v>
      </c>
      <c r="W38" s="42">
        <f>IF(F38=10,11,0)</f>
        <v>0</v>
      </c>
      <c r="X38" s="42">
        <f>IF(F38=11,10,0)</f>
        <v>0</v>
      </c>
      <c r="Y38" s="42">
        <f>IF(F38=12,9,0)</f>
        <v>0</v>
      </c>
      <c r="Z38" s="42">
        <f>IF(F38=13,8,0)</f>
        <v>0</v>
      </c>
      <c r="AA38" s="42">
        <f>IF(F38=14,7,0)</f>
        <v>0</v>
      </c>
      <c r="AB38" s="42">
        <f>IF(F38=15,6,0)</f>
        <v>0</v>
      </c>
      <c r="AC38" s="42">
        <f>IF(F38=16,5,0)</f>
        <v>0</v>
      </c>
      <c r="AD38" s="42">
        <f>IF(F38=17,4,0)</f>
        <v>0</v>
      </c>
      <c r="AE38" s="42">
        <f>IF(F38=18,3,0)</f>
        <v>0</v>
      </c>
      <c r="AF38" s="42">
        <f>IF(F38=19,2,0)</f>
        <v>0</v>
      </c>
      <c r="AG38" s="42">
        <f>IF(F38=20,1,0)</f>
        <v>0</v>
      </c>
      <c r="AH38" s="42">
        <f>IF(F38&gt;20,0,0)</f>
        <v>0</v>
      </c>
      <c r="AI38" s="42">
        <f>IF(F38="сх",0,0)</f>
        <v>0</v>
      </c>
      <c r="AJ38" s="42">
        <f>SUM(N38:AH38)</f>
        <v>0</v>
      </c>
      <c r="AK38" s="42">
        <f>IF(H38=1,25,0)</f>
        <v>0</v>
      </c>
      <c r="AL38" s="42">
        <f>IF(H38=2,22,0)</f>
        <v>0</v>
      </c>
      <c r="AM38" s="42">
        <f>IF(H38=3,20,0)</f>
        <v>0</v>
      </c>
      <c r="AN38" s="42">
        <f>IF(H38=4,18,0)</f>
        <v>0</v>
      </c>
      <c r="AO38" s="42">
        <f>IF(H38=5,16,0)</f>
        <v>0</v>
      </c>
      <c r="AP38" s="42">
        <f>IF(H38=6,15,0)</f>
        <v>0</v>
      </c>
      <c r="AQ38" s="42">
        <f>IF(H38=7,14,0)</f>
        <v>0</v>
      </c>
      <c r="AR38" s="42">
        <f>IF(H38=8,13,0)</f>
        <v>0</v>
      </c>
      <c r="AS38" s="42">
        <f>IF(H38=9,12,0)</f>
        <v>0</v>
      </c>
      <c r="AT38" s="42">
        <f>IF(H38=10,11,0)</f>
        <v>0</v>
      </c>
      <c r="AU38" s="42">
        <f>IF(H38=11,10,0)</f>
        <v>0</v>
      </c>
      <c r="AV38" s="42">
        <f>IF(H38=12,9,0)</f>
        <v>0</v>
      </c>
      <c r="AW38" s="42">
        <f>IF(H38=13,8,0)</f>
        <v>0</v>
      </c>
      <c r="AX38" s="42">
        <f>IF(H38=14,7,0)</f>
        <v>0</v>
      </c>
      <c r="AY38" s="42">
        <f>IF(H38=15,6,0)</f>
        <v>0</v>
      </c>
      <c r="AZ38" s="42">
        <f>IF(H38=16,5,0)</f>
        <v>0</v>
      </c>
      <c r="BA38" s="42">
        <f>IF(H38=17,4,0)</f>
        <v>0</v>
      </c>
      <c r="BB38" s="42">
        <f>IF(H38=18,3,0)</f>
        <v>0</v>
      </c>
      <c r="BC38" s="42">
        <f>IF(H38=19,2,0)</f>
        <v>0</v>
      </c>
      <c r="BD38" s="42">
        <f>IF(H38=20,1,0)</f>
        <v>0</v>
      </c>
      <c r="BE38" s="42">
        <f>IF(H38&gt;20,0,0)</f>
        <v>0</v>
      </c>
      <c r="BF38" s="42">
        <f>IF(H38="сх",0,0)</f>
        <v>0</v>
      </c>
      <c r="BG38" s="42">
        <f>SUM(AK38:BE38)</f>
        <v>0</v>
      </c>
      <c r="BH38" s="42">
        <f>IF(F38=1,45,0)</f>
        <v>0</v>
      </c>
      <c r="BI38" s="42">
        <f>IF(F38=2,42,0)</f>
        <v>0</v>
      </c>
      <c r="BJ38" s="42">
        <f>IF(F38=3,40,0)</f>
        <v>0</v>
      </c>
      <c r="BK38" s="42">
        <f>IF(F38=4,38,0)</f>
        <v>0</v>
      </c>
      <c r="BL38" s="42">
        <f>IF(F38=5,36,0)</f>
        <v>0</v>
      </c>
      <c r="BM38" s="42">
        <f>IF(F38=6,35,0)</f>
        <v>0</v>
      </c>
      <c r="BN38" s="42">
        <f>IF(F38=7,34,0)</f>
        <v>0</v>
      </c>
      <c r="BO38" s="42">
        <f>IF(F38=8,33,0)</f>
        <v>0</v>
      </c>
      <c r="BP38" s="42">
        <f>IF(F38=9,32,0)</f>
        <v>0</v>
      </c>
      <c r="BQ38" s="42">
        <f>IF(F38=10,31,0)</f>
        <v>0</v>
      </c>
      <c r="BR38" s="42">
        <f>IF(F38=11,30,0)</f>
        <v>0</v>
      </c>
      <c r="BS38" s="42">
        <f>IF(F38=12,29,0)</f>
        <v>0</v>
      </c>
      <c r="BT38" s="42">
        <f>IF(F38=13,28,0)</f>
        <v>0</v>
      </c>
      <c r="BU38" s="42">
        <f>IF(F38=14,27,0)</f>
        <v>0</v>
      </c>
      <c r="BV38" s="42">
        <f>IF(F38=15,26,0)</f>
        <v>0</v>
      </c>
      <c r="BW38" s="42">
        <f>IF(F38=16,25,0)</f>
        <v>0</v>
      </c>
      <c r="BX38" s="42">
        <f>IF(F38=17,24,0)</f>
        <v>0</v>
      </c>
      <c r="BY38" s="42">
        <f>IF(F38=18,23,0)</f>
        <v>0</v>
      </c>
      <c r="BZ38" s="42">
        <f>IF(F38=19,22,0)</f>
        <v>0</v>
      </c>
      <c r="CA38" s="42">
        <f>IF(F38=20,21,0)</f>
        <v>0</v>
      </c>
      <c r="CB38" s="42">
        <f>IF(F38=21,20,0)</f>
        <v>0</v>
      </c>
      <c r="CC38" s="42">
        <f>IF(F38=22,19,0)</f>
        <v>0</v>
      </c>
      <c r="CD38" s="42">
        <f>IF(F38=23,18,0)</f>
        <v>0</v>
      </c>
      <c r="CE38" s="42">
        <f>IF(F38=24,17,0)</f>
        <v>0</v>
      </c>
      <c r="CF38" s="42">
        <f>IF(F38=25,16,0)</f>
        <v>0</v>
      </c>
      <c r="CG38" s="42">
        <f>IF(F38=26,15,0)</f>
        <v>0</v>
      </c>
      <c r="CH38" s="42">
        <f>IF(F38=27,14,0)</f>
        <v>0</v>
      </c>
      <c r="CI38" s="42">
        <f>IF(F38=28,13,0)</f>
        <v>0</v>
      </c>
      <c r="CJ38" s="42">
        <f>IF(F38=29,12,0)</f>
        <v>0</v>
      </c>
      <c r="CK38" s="42">
        <f>IF(F38=30,11,0)</f>
        <v>0</v>
      </c>
      <c r="CL38" s="42">
        <f>IF(F38=31,10,0)</f>
        <v>0</v>
      </c>
      <c r="CM38" s="42">
        <f>IF(F38=32,9,0)</f>
        <v>0</v>
      </c>
      <c r="CN38" s="42">
        <f>IF(F38=33,8,0)</f>
        <v>0</v>
      </c>
      <c r="CO38" s="42">
        <f>IF(F38=34,7,0)</f>
        <v>0</v>
      </c>
      <c r="CP38" s="42">
        <f>IF(F38=35,6,0)</f>
        <v>0</v>
      </c>
      <c r="CQ38" s="42">
        <f>IF(F38=36,5,0)</f>
        <v>0</v>
      </c>
      <c r="CR38" s="42">
        <f>IF(F38=37,4,0)</f>
        <v>0</v>
      </c>
      <c r="CS38" s="42">
        <f>IF(F38=38,3,0)</f>
        <v>0</v>
      </c>
      <c r="CT38" s="42">
        <f>IF(F38=39,2,0)</f>
        <v>0</v>
      </c>
      <c r="CU38" s="42">
        <f>IF(F38=40,1,0)</f>
        <v>0</v>
      </c>
      <c r="CV38" s="42">
        <f>IF(F38&gt;20,0,0)</f>
        <v>0</v>
      </c>
      <c r="CW38" s="42">
        <f>IF(F38="сх",0,0)</f>
        <v>0</v>
      </c>
      <c r="CX38" s="42">
        <f>SUM(BH38:CW38)</f>
        <v>0</v>
      </c>
      <c r="CY38" s="42">
        <f>IF(H38=1,45,0)</f>
        <v>0</v>
      </c>
      <c r="CZ38" s="42">
        <f>IF(H38=2,42,0)</f>
        <v>0</v>
      </c>
      <c r="DA38" s="42">
        <f>IF(H38=3,40,0)</f>
        <v>0</v>
      </c>
      <c r="DB38" s="42">
        <f>IF(H38=4,38,0)</f>
        <v>0</v>
      </c>
      <c r="DC38" s="42">
        <f>IF(H38=5,36,0)</f>
        <v>0</v>
      </c>
      <c r="DD38" s="42">
        <f>IF(H38=6,35,0)</f>
        <v>0</v>
      </c>
      <c r="DE38" s="42">
        <f>IF(H38=7,34,0)</f>
        <v>0</v>
      </c>
      <c r="DF38" s="42">
        <f>IF(H38=8,33,0)</f>
        <v>0</v>
      </c>
      <c r="DG38" s="42">
        <f>IF(H38=9,32,0)</f>
        <v>0</v>
      </c>
      <c r="DH38" s="42">
        <f>IF(H38=10,31,0)</f>
        <v>0</v>
      </c>
      <c r="DI38" s="42">
        <f>IF(H38=11,30,0)</f>
        <v>0</v>
      </c>
      <c r="DJ38" s="42">
        <f>IF(H38=12,29,0)</f>
        <v>0</v>
      </c>
      <c r="DK38" s="42">
        <f>IF(H38=13,28,0)</f>
        <v>0</v>
      </c>
      <c r="DL38" s="42">
        <f>IF(H38=14,27,0)</f>
        <v>0</v>
      </c>
      <c r="DM38" s="42">
        <f>IF(H38=15,26,0)</f>
        <v>0</v>
      </c>
      <c r="DN38" s="42">
        <f>IF(H38=16,25,0)</f>
        <v>0</v>
      </c>
      <c r="DO38" s="42">
        <f>IF(H38=17,24,0)</f>
        <v>0</v>
      </c>
      <c r="DP38" s="42">
        <f>IF(H38=18,23,0)</f>
        <v>0</v>
      </c>
      <c r="DQ38" s="42">
        <f>IF(H38=19,22,0)</f>
        <v>0</v>
      </c>
      <c r="DR38" s="42">
        <f>IF(H38=20,21,0)</f>
        <v>0</v>
      </c>
      <c r="DS38" s="42">
        <f>IF(H38=21,20,0)</f>
        <v>0</v>
      </c>
      <c r="DT38" s="42">
        <f>IF(H38=22,19,0)</f>
        <v>0</v>
      </c>
      <c r="DU38" s="42">
        <f>IF(H38=23,18,0)</f>
        <v>0</v>
      </c>
      <c r="DV38" s="42">
        <f>IF(H38=24,17,0)</f>
        <v>0</v>
      </c>
      <c r="DW38" s="42">
        <f>IF(H38=25,16,0)</f>
        <v>0</v>
      </c>
      <c r="DX38" s="42">
        <f>IF(H38=26,15,0)</f>
        <v>0</v>
      </c>
      <c r="DY38" s="42">
        <f>IF(H38=27,14,0)</f>
        <v>0</v>
      </c>
      <c r="DZ38" s="42">
        <f>IF(H38=28,13,0)</f>
        <v>0</v>
      </c>
      <c r="EA38" s="42">
        <f>IF(H38=29,12,0)</f>
        <v>0</v>
      </c>
      <c r="EB38" s="42">
        <f>IF(H38=30,11,0)</f>
        <v>0</v>
      </c>
      <c r="EC38" s="42">
        <f>IF(H38=31,10,0)</f>
        <v>0</v>
      </c>
      <c r="ED38" s="42">
        <f>IF(H38=32,9,0)</f>
        <v>0</v>
      </c>
      <c r="EE38" s="42">
        <f>IF(H38=33,8,0)</f>
        <v>0</v>
      </c>
      <c r="EF38" s="42">
        <f>IF(H38=34,7,0)</f>
        <v>0</v>
      </c>
      <c r="EG38" s="42">
        <f>IF(H38=35,6,0)</f>
        <v>0</v>
      </c>
      <c r="EH38" s="42">
        <f>IF(H38=36,5,0)</f>
        <v>0</v>
      </c>
      <c r="EI38" s="42">
        <f>IF(H38=37,4,0)</f>
        <v>0</v>
      </c>
      <c r="EJ38" s="42">
        <f>IF(H38=38,3,0)</f>
        <v>0</v>
      </c>
      <c r="EK38" s="42">
        <f>IF(H38=39,2,0)</f>
        <v>0</v>
      </c>
      <c r="EL38" s="42">
        <f>IF(H38=40,1,0)</f>
        <v>0</v>
      </c>
      <c r="EM38" s="42">
        <f>IF(H38&gt;20,0,0)</f>
        <v>0</v>
      </c>
      <c r="EN38" s="42">
        <f>IF(H38="сх",0,0)</f>
        <v>0</v>
      </c>
      <c r="EO38" s="42">
        <f>SUM(CY38:EN38)</f>
        <v>0</v>
      </c>
      <c r="EP38" s="42"/>
      <c r="EQ38" s="42" t="str">
        <f>IF(F38="сх","ноль",IF(F38&gt;0,F38,"Ноль"))</f>
        <v>Ноль</v>
      </c>
      <c r="ER38" s="42" t="str">
        <f>IF(H38="сх","ноль",IF(H38&gt;0,H38,"Ноль"))</f>
        <v>Ноль</v>
      </c>
      <c r="ES38" s="42"/>
      <c r="ET38" s="42">
        <f>MIN(EQ38,ER38)</f>
        <v>0</v>
      </c>
      <c r="EU38" s="42" t="e">
        <f>IF(J38=#REF!,IF(H38&lt;#REF!,#REF!,EY38),#REF!)</f>
        <v>#REF!</v>
      </c>
      <c r="EV38" s="42" t="e">
        <f>IF(J38=#REF!,IF(H38&lt;#REF!,0,1))</f>
        <v>#REF!</v>
      </c>
      <c r="EW38" s="42" t="e">
        <f>IF(AND(ET38&gt;=21,ET38&lt;&gt;0),ET38,IF(J38&lt;#REF!,"СТОП",EU38+EV38))</f>
        <v>#REF!</v>
      </c>
      <c r="EX38" s="42"/>
      <c r="EY38" s="42">
        <v>15</v>
      </c>
      <c r="EZ38" s="42">
        <v>16</v>
      </c>
      <c r="FA38" s="42"/>
      <c r="FB38" s="44">
        <f>IF(F38=1,25,0)</f>
        <v>0</v>
      </c>
      <c r="FC38" s="44">
        <f>IF(F38=2,22,0)</f>
        <v>0</v>
      </c>
      <c r="FD38" s="44">
        <f>IF(F38=3,20,0)</f>
        <v>0</v>
      </c>
      <c r="FE38" s="44">
        <f>IF(F38=4,18,0)</f>
        <v>0</v>
      </c>
      <c r="FF38" s="44">
        <f>IF(F38=5,16,0)</f>
        <v>0</v>
      </c>
      <c r="FG38" s="44">
        <f>IF(F38=6,15,0)</f>
        <v>0</v>
      </c>
      <c r="FH38" s="44">
        <f>IF(F38=7,14,0)</f>
        <v>0</v>
      </c>
      <c r="FI38" s="44">
        <f>IF(F38=8,13,0)</f>
        <v>0</v>
      </c>
      <c r="FJ38" s="44">
        <f>IF(F38=9,12,0)</f>
        <v>0</v>
      </c>
      <c r="FK38" s="44">
        <f>IF(F38=10,11,0)</f>
        <v>0</v>
      </c>
      <c r="FL38" s="44">
        <f>IF(F38=11,10,0)</f>
        <v>0</v>
      </c>
      <c r="FM38" s="44">
        <f>IF(F38=12,9,0)</f>
        <v>0</v>
      </c>
      <c r="FN38" s="44">
        <f>IF(F38=13,8,0)</f>
        <v>0</v>
      </c>
      <c r="FO38" s="44">
        <f>IF(F38=14,7,0)</f>
        <v>0</v>
      </c>
      <c r="FP38" s="44">
        <f>IF(F38=15,6,0)</f>
        <v>0</v>
      </c>
      <c r="FQ38" s="44">
        <f>IF(F38=16,5,0)</f>
        <v>0</v>
      </c>
      <c r="FR38" s="44">
        <f>IF(F38=17,4,0)</f>
        <v>0</v>
      </c>
      <c r="FS38" s="44">
        <f>IF(F38=18,3,0)</f>
        <v>0</v>
      </c>
      <c r="FT38" s="44">
        <f>IF(F38=19,2,0)</f>
        <v>0</v>
      </c>
      <c r="FU38" s="44">
        <f>IF(F38=20,1,0)</f>
        <v>0</v>
      </c>
      <c r="FV38" s="44">
        <f>IF(F38&gt;20,0,0)</f>
        <v>0</v>
      </c>
      <c r="FW38" s="44">
        <f>IF(F38="сх",0,0)</f>
        <v>0</v>
      </c>
      <c r="FX38" s="44">
        <f>SUM(FB38:FW38)</f>
        <v>0</v>
      </c>
      <c r="FY38" s="44">
        <f>IF(H38=1,25,0)</f>
        <v>0</v>
      </c>
      <c r="FZ38" s="44">
        <f>IF(H38=2,22,0)</f>
        <v>0</v>
      </c>
      <c r="GA38" s="44">
        <f>IF(H38=3,20,0)</f>
        <v>0</v>
      </c>
      <c r="GB38" s="44">
        <f>IF(H38=4,18,0)</f>
        <v>0</v>
      </c>
      <c r="GC38" s="44">
        <f>IF(H38=5,16,0)</f>
        <v>0</v>
      </c>
      <c r="GD38" s="44">
        <f>IF(H38=6,15,0)</f>
        <v>0</v>
      </c>
      <c r="GE38" s="44">
        <f>IF(H38=7,14,0)</f>
        <v>0</v>
      </c>
      <c r="GF38" s="44">
        <f>IF(H38=8,13,0)</f>
        <v>0</v>
      </c>
      <c r="GG38" s="44">
        <f>IF(H38=9,12,0)</f>
        <v>0</v>
      </c>
      <c r="GH38" s="44">
        <f>IF(H38=10,11,0)</f>
        <v>0</v>
      </c>
      <c r="GI38" s="44">
        <f>IF(H38=11,10,0)</f>
        <v>0</v>
      </c>
      <c r="GJ38" s="44">
        <f>IF(H38=12,9,0)</f>
        <v>0</v>
      </c>
      <c r="GK38" s="44">
        <f>IF(H38=13,8,0)</f>
        <v>0</v>
      </c>
      <c r="GL38" s="44">
        <f>IF(H38=14,7,0)</f>
        <v>0</v>
      </c>
      <c r="GM38" s="44">
        <f>IF(H38=15,6,0)</f>
        <v>0</v>
      </c>
      <c r="GN38" s="44">
        <f>IF(H38=16,5,0)</f>
        <v>0</v>
      </c>
      <c r="GO38" s="44">
        <f>IF(H38=17,4,0)</f>
        <v>0</v>
      </c>
      <c r="GP38" s="44">
        <f>IF(H38=18,3,0)</f>
        <v>0</v>
      </c>
      <c r="GQ38" s="44">
        <f>IF(H38=19,2,0)</f>
        <v>0</v>
      </c>
      <c r="GR38" s="44">
        <f>IF(H38=20,1,0)</f>
        <v>0</v>
      </c>
      <c r="GS38" s="44">
        <f>IF(H38&gt;20,0,0)</f>
        <v>0</v>
      </c>
      <c r="GT38" s="44">
        <f>IF(H38="сх",0,0)</f>
        <v>0</v>
      </c>
      <c r="GU38" s="44">
        <f>SUM(FY38:GT38)</f>
        <v>0</v>
      </c>
      <c r="GV38" s="44">
        <f>IF(F38=1,100,0)</f>
        <v>0</v>
      </c>
      <c r="GW38" s="44">
        <f>IF(F38=2,98,0)</f>
        <v>0</v>
      </c>
      <c r="GX38" s="44">
        <f>IF(F38=3,95,0)</f>
        <v>0</v>
      </c>
      <c r="GY38" s="44">
        <f>IF(F38=4,93,0)</f>
        <v>0</v>
      </c>
      <c r="GZ38" s="44">
        <f>IF(F38=5,90,0)</f>
        <v>0</v>
      </c>
      <c r="HA38" s="44">
        <f>IF(F38=6,88,0)</f>
        <v>0</v>
      </c>
      <c r="HB38" s="44">
        <f>IF(F38=7,85,0)</f>
        <v>0</v>
      </c>
      <c r="HC38" s="44">
        <f>IF(F38=8,83,0)</f>
        <v>0</v>
      </c>
      <c r="HD38" s="44">
        <f>IF(F38=9,80,0)</f>
        <v>0</v>
      </c>
      <c r="HE38" s="44">
        <f>IF(F38=10,78,0)</f>
        <v>0</v>
      </c>
      <c r="HF38" s="44">
        <f>IF(F38=11,75,0)</f>
        <v>0</v>
      </c>
      <c r="HG38" s="44">
        <f>IF(F38=12,73,0)</f>
        <v>0</v>
      </c>
      <c r="HH38" s="44">
        <f>IF(F38=13,70,0)</f>
        <v>0</v>
      </c>
      <c r="HI38" s="44">
        <f>IF(F38=14,68,0)</f>
        <v>0</v>
      </c>
      <c r="HJ38" s="44">
        <f>IF(F38=15,65,0)</f>
        <v>0</v>
      </c>
      <c r="HK38" s="44">
        <f>IF(F38=16,63,0)</f>
        <v>0</v>
      </c>
      <c r="HL38" s="44">
        <f>IF(F38=17,60,0)</f>
        <v>0</v>
      </c>
      <c r="HM38" s="44">
        <f>IF(F38=18,58,0)</f>
        <v>0</v>
      </c>
      <c r="HN38" s="44">
        <f>IF(F38=19,55,0)</f>
        <v>0</v>
      </c>
      <c r="HO38" s="44">
        <f>IF(F38=20,53,0)</f>
        <v>0</v>
      </c>
      <c r="HP38" s="44">
        <f>IF(F38&gt;20,0,0)</f>
        <v>0</v>
      </c>
      <c r="HQ38" s="44">
        <f>IF(F38="сх",0,0)</f>
        <v>0</v>
      </c>
      <c r="HR38" s="44">
        <f>SUM(GV38:HQ38)</f>
        <v>0</v>
      </c>
      <c r="HS38" s="44">
        <f>IF(H38=1,100,0)</f>
        <v>0</v>
      </c>
      <c r="HT38" s="44">
        <f>IF(H38=2,98,0)</f>
        <v>0</v>
      </c>
      <c r="HU38" s="44">
        <f>IF(H38=3,95,0)</f>
        <v>0</v>
      </c>
      <c r="HV38" s="44">
        <f>IF(H38=4,93,0)</f>
        <v>0</v>
      </c>
      <c r="HW38" s="44">
        <f>IF(H38=5,90,0)</f>
        <v>0</v>
      </c>
      <c r="HX38" s="44">
        <f>IF(H38=6,88,0)</f>
        <v>0</v>
      </c>
      <c r="HY38" s="44">
        <f>IF(H38=7,85,0)</f>
        <v>0</v>
      </c>
      <c r="HZ38" s="44">
        <f>IF(H38=8,83,0)</f>
        <v>0</v>
      </c>
      <c r="IA38" s="44">
        <f>IF(H38=9,80,0)</f>
        <v>0</v>
      </c>
      <c r="IB38" s="44">
        <f>IF(H38=10,78,0)</f>
        <v>0</v>
      </c>
      <c r="IC38" s="44">
        <f>IF(H38=11,75,0)</f>
        <v>0</v>
      </c>
      <c r="ID38" s="44">
        <f>IF(H38=12,73,0)</f>
        <v>0</v>
      </c>
      <c r="IE38" s="44">
        <f>IF(H38=13,70,0)</f>
        <v>0</v>
      </c>
      <c r="IF38" s="44">
        <f>IF(H38=14,68,0)</f>
        <v>0</v>
      </c>
      <c r="IG38" s="44">
        <f>IF(H38=15,65,0)</f>
        <v>0</v>
      </c>
      <c r="IH38" s="44">
        <f>IF(H38=16,63,0)</f>
        <v>0</v>
      </c>
      <c r="II38" s="44">
        <f>IF(H38=17,60,0)</f>
        <v>0</v>
      </c>
      <c r="IJ38" s="44">
        <f>IF(H38=18,58,0)</f>
        <v>0</v>
      </c>
      <c r="IK38" s="44">
        <f>IF(H38=19,55,0)</f>
        <v>0</v>
      </c>
      <c r="IL38" s="44">
        <f>IF(H38=20,53,0)</f>
        <v>0</v>
      </c>
      <c r="IM38" s="44">
        <f>IF(H38&gt;20,0,0)</f>
        <v>0</v>
      </c>
      <c r="IN38" s="44">
        <f>IF(H38="сх",0,0)</f>
        <v>0</v>
      </c>
      <c r="IO38" s="44">
        <f>SUM(HS38:IN38)</f>
        <v>0</v>
      </c>
      <c r="IP38" s="42"/>
      <c r="IQ38" s="42"/>
      <c r="IR38" s="42"/>
      <c r="IS38" s="42"/>
      <c r="IT38" s="42"/>
      <c r="IU38" s="42"/>
      <c r="IV38" s="70"/>
      <c r="IW38" s="71"/>
    </row>
    <row r="39" spans="1:257" s="3" customFormat="1" ht="115.2" thickBot="1" x14ac:dyDescent="0.3">
      <c r="A39" s="72"/>
      <c r="B39" s="78"/>
      <c r="C39" s="79"/>
      <c r="D39" s="80"/>
      <c r="E39" s="60"/>
      <c r="F39" s="46"/>
      <c r="G39" s="39">
        <f>AJ39</f>
        <v>0</v>
      </c>
      <c r="H39" s="47"/>
      <c r="I39" s="39">
        <f>BG39</f>
        <v>0</v>
      </c>
      <c r="J39" s="45">
        <f>SUM(G39+I39)</f>
        <v>0</v>
      </c>
      <c r="K39" s="41">
        <f>G39+I39</f>
        <v>0</v>
      </c>
      <c r="L39" s="42"/>
      <c r="M39" s="43"/>
      <c r="N39" s="42">
        <f>IF(F39=1,25,0)</f>
        <v>0</v>
      </c>
      <c r="O39" s="42">
        <f>IF(F39=2,22,0)</f>
        <v>0</v>
      </c>
      <c r="P39" s="42">
        <f>IF(F39=3,20,0)</f>
        <v>0</v>
      </c>
      <c r="Q39" s="42">
        <f>IF(F39=4,18,0)</f>
        <v>0</v>
      </c>
      <c r="R39" s="42">
        <f>IF(F39=5,16,0)</f>
        <v>0</v>
      </c>
      <c r="S39" s="42">
        <f>IF(F39=6,15,0)</f>
        <v>0</v>
      </c>
      <c r="T39" s="42">
        <f>IF(F39=7,14,0)</f>
        <v>0</v>
      </c>
      <c r="U39" s="42">
        <f>IF(F39=8,13,0)</f>
        <v>0</v>
      </c>
      <c r="V39" s="42">
        <f>IF(F39=9,12,0)</f>
        <v>0</v>
      </c>
      <c r="W39" s="42">
        <f>IF(F39=10,11,0)</f>
        <v>0</v>
      </c>
      <c r="X39" s="42">
        <f>IF(F39=11,10,0)</f>
        <v>0</v>
      </c>
      <c r="Y39" s="42">
        <f>IF(F39=12,9,0)</f>
        <v>0</v>
      </c>
      <c r="Z39" s="42">
        <f>IF(F39=13,8,0)</f>
        <v>0</v>
      </c>
      <c r="AA39" s="42">
        <f>IF(F39=14,7,0)</f>
        <v>0</v>
      </c>
      <c r="AB39" s="42">
        <f>IF(F39=15,6,0)</f>
        <v>0</v>
      </c>
      <c r="AC39" s="42">
        <f>IF(F39=16,5,0)</f>
        <v>0</v>
      </c>
      <c r="AD39" s="42">
        <f>IF(F39=17,4,0)</f>
        <v>0</v>
      </c>
      <c r="AE39" s="42">
        <f>IF(F39=18,3,0)</f>
        <v>0</v>
      </c>
      <c r="AF39" s="42">
        <f>IF(F39=19,2,0)</f>
        <v>0</v>
      </c>
      <c r="AG39" s="42">
        <f>IF(F39=20,1,0)</f>
        <v>0</v>
      </c>
      <c r="AH39" s="42">
        <f>IF(F39&gt;20,0,0)</f>
        <v>0</v>
      </c>
      <c r="AI39" s="42">
        <f>IF(F39="сх",0,0)</f>
        <v>0</v>
      </c>
      <c r="AJ39" s="42">
        <f>SUM(N39:AH39)</f>
        <v>0</v>
      </c>
      <c r="AK39" s="42">
        <f>IF(H39=1,25,0)</f>
        <v>0</v>
      </c>
      <c r="AL39" s="42">
        <f>IF(H39=2,22,0)</f>
        <v>0</v>
      </c>
      <c r="AM39" s="42">
        <f>IF(H39=3,20,0)</f>
        <v>0</v>
      </c>
      <c r="AN39" s="42">
        <f>IF(H39=4,18,0)</f>
        <v>0</v>
      </c>
      <c r="AO39" s="42">
        <f>IF(H39=5,16,0)</f>
        <v>0</v>
      </c>
      <c r="AP39" s="42">
        <f>IF(H39=6,15,0)</f>
        <v>0</v>
      </c>
      <c r="AQ39" s="42">
        <f>IF(H39=7,14,0)</f>
        <v>0</v>
      </c>
      <c r="AR39" s="42">
        <f>IF(H39=8,13,0)</f>
        <v>0</v>
      </c>
      <c r="AS39" s="42">
        <f>IF(H39=9,12,0)</f>
        <v>0</v>
      </c>
      <c r="AT39" s="42">
        <f>IF(H39=10,11,0)</f>
        <v>0</v>
      </c>
      <c r="AU39" s="42">
        <f>IF(H39=11,10,0)</f>
        <v>0</v>
      </c>
      <c r="AV39" s="42">
        <f>IF(H39=12,9,0)</f>
        <v>0</v>
      </c>
      <c r="AW39" s="42">
        <f>IF(H39=13,8,0)</f>
        <v>0</v>
      </c>
      <c r="AX39" s="42">
        <f>IF(H39=14,7,0)</f>
        <v>0</v>
      </c>
      <c r="AY39" s="42">
        <f>IF(H39=15,6,0)</f>
        <v>0</v>
      </c>
      <c r="AZ39" s="42">
        <f>IF(H39=16,5,0)</f>
        <v>0</v>
      </c>
      <c r="BA39" s="42">
        <f>IF(H39=17,4,0)</f>
        <v>0</v>
      </c>
      <c r="BB39" s="42">
        <f>IF(H39=18,3,0)</f>
        <v>0</v>
      </c>
      <c r="BC39" s="42">
        <f>IF(H39=19,2,0)</f>
        <v>0</v>
      </c>
      <c r="BD39" s="42">
        <f>IF(H39=20,1,0)</f>
        <v>0</v>
      </c>
      <c r="BE39" s="42">
        <f>IF(H39&gt;20,0,0)</f>
        <v>0</v>
      </c>
      <c r="BF39" s="42">
        <f>IF(H39="сх",0,0)</f>
        <v>0</v>
      </c>
      <c r="BG39" s="42">
        <f>SUM(AK39:BE39)</f>
        <v>0</v>
      </c>
      <c r="BH39" s="42">
        <f>IF(F39=1,45,0)</f>
        <v>0</v>
      </c>
      <c r="BI39" s="42">
        <f>IF(F39=2,42,0)</f>
        <v>0</v>
      </c>
      <c r="BJ39" s="42">
        <f>IF(F39=3,40,0)</f>
        <v>0</v>
      </c>
      <c r="BK39" s="42">
        <f>IF(F39=4,38,0)</f>
        <v>0</v>
      </c>
      <c r="BL39" s="42">
        <f>IF(F39=5,36,0)</f>
        <v>0</v>
      </c>
      <c r="BM39" s="42">
        <f>IF(F39=6,35,0)</f>
        <v>0</v>
      </c>
      <c r="BN39" s="42">
        <f>IF(F39=7,34,0)</f>
        <v>0</v>
      </c>
      <c r="BO39" s="42">
        <f>IF(F39=8,33,0)</f>
        <v>0</v>
      </c>
      <c r="BP39" s="42">
        <f>IF(F39=9,32,0)</f>
        <v>0</v>
      </c>
      <c r="BQ39" s="42">
        <f>IF(F39=10,31,0)</f>
        <v>0</v>
      </c>
      <c r="BR39" s="42">
        <f>IF(F39=11,30,0)</f>
        <v>0</v>
      </c>
      <c r="BS39" s="42">
        <f>IF(F39=12,29,0)</f>
        <v>0</v>
      </c>
      <c r="BT39" s="42">
        <f>IF(F39=13,28,0)</f>
        <v>0</v>
      </c>
      <c r="BU39" s="42">
        <f>IF(F39=14,27,0)</f>
        <v>0</v>
      </c>
      <c r="BV39" s="42">
        <f>IF(F39=15,26,0)</f>
        <v>0</v>
      </c>
      <c r="BW39" s="42">
        <f>IF(F39=16,25,0)</f>
        <v>0</v>
      </c>
      <c r="BX39" s="42">
        <f>IF(F39=17,24,0)</f>
        <v>0</v>
      </c>
      <c r="BY39" s="42">
        <f>IF(F39=18,23,0)</f>
        <v>0</v>
      </c>
      <c r="BZ39" s="42">
        <f>IF(F39=19,22,0)</f>
        <v>0</v>
      </c>
      <c r="CA39" s="42">
        <f>IF(F39=20,21,0)</f>
        <v>0</v>
      </c>
      <c r="CB39" s="42">
        <f>IF(F39=21,20,0)</f>
        <v>0</v>
      </c>
      <c r="CC39" s="42">
        <f>IF(F39=22,19,0)</f>
        <v>0</v>
      </c>
      <c r="CD39" s="42">
        <f>IF(F39=23,18,0)</f>
        <v>0</v>
      </c>
      <c r="CE39" s="42">
        <f>IF(F39=24,17,0)</f>
        <v>0</v>
      </c>
      <c r="CF39" s="42">
        <f>IF(F39=25,16,0)</f>
        <v>0</v>
      </c>
      <c r="CG39" s="42">
        <f>IF(F39=26,15,0)</f>
        <v>0</v>
      </c>
      <c r="CH39" s="42">
        <f>IF(F39=27,14,0)</f>
        <v>0</v>
      </c>
      <c r="CI39" s="42">
        <f>IF(F39=28,13,0)</f>
        <v>0</v>
      </c>
      <c r="CJ39" s="42">
        <f>IF(F39=29,12,0)</f>
        <v>0</v>
      </c>
      <c r="CK39" s="42">
        <f>IF(F39=30,11,0)</f>
        <v>0</v>
      </c>
      <c r="CL39" s="42">
        <f>IF(F39=31,10,0)</f>
        <v>0</v>
      </c>
      <c r="CM39" s="42">
        <f>IF(F39=32,9,0)</f>
        <v>0</v>
      </c>
      <c r="CN39" s="42">
        <f>IF(F39=33,8,0)</f>
        <v>0</v>
      </c>
      <c r="CO39" s="42">
        <f>IF(F39=34,7,0)</f>
        <v>0</v>
      </c>
      <c r="CP39" s="42">
        <f>IF(F39=35,6,0)</f>
        <v>0</v>
      </c>
      <c r="CQ39" s="42">
        <f>IF(F39=36,5,0)</f>
        <v>0</v>
      </c>
      <c r="CR39" s="42">
        <f>IF(F39=37,4,0)</f>
        <v>0</v>
      </c>
      <c r="CS39" s="42">
        <f>IF(F39=38,3,0)</f>
        <v>0</v>
      </c>
      <c r="CT39" s="42">
        <f>IF(F39=39,2,0)</f>
        <v>0</v>
      </c>
      <c r="CU39" s="42">
        <f>IF(F39=40,1,0)</f>
        <v>0</v>
      </c>
      <c r="CV39" s="42">
        <f>IF(F39&gt;20,0,0)</f>
        <v>0</v>
      </c>
      <c r="CW39" s="42">
        <f>IF(F39="сх",0,0)</f>
        <v>0</v>
      </c>
      <c r="CX39" s="42">
        <f>SUM(BH39:CW39)</f>
        <v>0</v>
      </c>
      <c r="CY39" s="42">
        <f>IF(H39=1,45,0)</f>
        <v>0</v>
      </c>
      <c r="CZ39" s="42">
        <f>IF(H39=2,42,0)</f>
        <v>0</v>
      </c>
      <c r="DA39" s="42">
        <f>IF(H39=3,40,0)</f>
        <v>0</v>
      </c>
      <c r="DB39" s="42">
        <f>IF(H39=4,38,0)</f>
        <v>0</v>
      </c>
      <c r="DC39" s="42">
        <f>IF(H39=5,36,0)</f>
        <v>0</v>
      </c>
      <c r="DD39" s="42">
        <f>IF(H39=6,35,0)</f>
        <v>0</v>
      </c>
      <c r="DE39" s="42">
        <f>IF(H39=7,34,0)</f>
        <v>0</v>
      </c>
      <c r="DF39" s="42">
        <f>IF(H39=8,33,0)</f>
        <v>0</v>
      </c>
      <c r="DG39" s="42">
        <f>IF(H39=9,32,0)</f>
        <v>0</v>
      </c>
      <c r="DH39" s="42">
        <f>IF(H39=10,31,0)</f>
        <v>0</v>
      </c>
      <c r="DI39" s="42">
        <f>IF(H39=11,30,0)</f>
        <v>0</v>
      </c>
      <c r="DJ39" s="42">
        <f>IF(H39=12,29,0)</f>
        <v>0</v>
      </c>
      <c r="DK39" s="42">
        <f>IF(H39=13,28,0)</f>
        <v>0</v>
      </c>
      <c r="DL39" s="42">
        <f>IF(H39=14,27,0)</f>
        <v>0</v>
      </c>
      <c r="DM39" s="42">
        <f>IF(H39=15,26,0)</f>
        <v>0</v>
      </c>
      <c r="DN39" s="42">
        <f>IF(H39=16,25,0)</f>
        <v>0</v>
      </c>
      <c r="DO39" s="42">
        <f>IF(H39=17,24,0)</f>
        <v>0</v>
      </c>
      <c r="DP39" s="42">
        <f>IF(H39=18,23,0)</f>
        <v>0</v>
      </c>
      <c r="DQ39" s="42">
        <f>IF(H39=19,22,0)</f>
        <v>0</v>
      </c>
      <c r="DR39" s="42">
        <f>IF(H39=20,21,0)</f>
        <v>0</v>
      </c>
      <c r="DS39" s="42">
        <f>IF(H39=21,20,0)</f>
        <v>0</v>
      </c>
      <c r="DT39" s="42">
        <f>IF(H39=22,19,0)</f>
        <v>0</v>
      </c>
      <c r="DU39" s="42">
        <f>IF(H39=23,18,0)</f>
        <v>0</v>
      </c>
      <c r="DV39" s="42">
        <f>IF(H39=24,17,0)</f>
        <v>0</v>
      </c>
      <c r="DW39" s="42">
        <f>IF(H39=25,16,0)</f>
        <v>0</v>
      </c>
      <c r="DX39" s="42">
        <f>IF(H39=26,15,0)</f>
        <v>0</v>
      </c>
      <c r="DY39" s="42">
        <f>IF(H39=27,14,0)</f>
        <v>0</v>
      </c>
      <c r="DZ39" s="42">
        <f>IF(H39=28,13,0)</f>
        <v>0</v>
      </c>
      <c r="EA39" s="42">
        <f>IF(H39=29,12,0)</f>
        <v>0</v>
      </c>
      <c r="EB39" s="42">
        <f>IF(H39=30,11,0)</f>
        <v>0</v>
      </c>
      <c r="EC39" s="42">
        <f>IF(H39=31,10,0)</f>
        <v>0</v>
      </c>
      <c r="ED39" s="42">
        <f>IF(H39=32,9,0)</f>
        <v>0</v>
      </c>
      <c r="EE39" s="42">
        <f>IF(H39=33,8,0)</f>
        <v>0</v>
      </c>
      <c r="EF39" s="42">
        <f>IF(H39=34,7,0)</f>
        <v>0</v>
      </c>
      <c r="EG39" s="42">
        <f>IF(H39=35,6,0)</f>
        <v>0</v>
      </c>
      <c r="EH39" s="42">
        <f>IF(H39=36,5,0)</f>
        <v>0</v>
      </c>
      <c r="EI39" s="42">
        <f>IF(H39=37,4,0)</f>
        <v>0</v>
      </c>
      <c r="EJ39" s="42">
        <f>IF(H39=38,3,0)</f>
        <v>0</v>
      </c>
      <c r="EK39" s="42">
        <f>IF(H39=39,2,0)</f>
        <v>0</v>
      </c>
      <c r="EL39" s="42">
        <f>IF(H39=40,1,0)</f>
        <v>0</v>
      </c>
      <c r="EM39" s="42">
        <f>IF(H39&gt;20,0,0)</f>
        <v>0</v>
      </c>
      <c r="EN39" s="42">
        <f>IF(H39="сх",0,0)</f>
        <v>0</v>
      </c>
      <c r="EO39" s="42">
        <f>SUM(CY39:EN39)</f>
        <v>0</v>
      </c>
      <c r="EP39" s="42"/>
      <c r="EQ39" s="42" t="str">
        <f>IF(F39="сх","ноль",IF(F39&gt;0,F39,"Ноль"))</f>
        <v>Ноль</v>
      </c>
      <c r="ER39" s="42" t="str">
        <f>IF(H39="сх","ноль",IF(H39&gt;0,H39,"Ноль"))</f>
        <v>Ноль</v>
      </c>
      <c r="ES39" s="42"/>
      <c r="ET39" s="42">
        <f>MIN(EQ39,ER39)</f>
        <v>0</v>
      </c>
      <c r="EU39" s="42" t="e">
        <f>IF(J39=#REF!,IF(H39&lt;#REF!,#REF!,EY39),#REF!)</f>
        <v>#REF!</v>
      </c>
      <c r="EV39" s="42" t="e">
        <f>IF(J39=#REF!,IF(H39&lt;#REF!,0,1))</f>
        <v>#REF!</v>
      </c>
      <c r="EW39" s="42" t="e">
        <f>IF(AND(ET39&gt;=21,ET39&lt;&gt;0),ET39,IF(J39&lt;#REF!,"СТОП",EU39+EV39))</f>
        <v>#REF!</v>
      </c>
      <c r="EX39" s="42"/>
      <c r="EY39" s="42">
        <v>15</v>
      </c>
      <c r="EZ39" s="42">
        <v>16</v>
      </c>
      <c r="FA39" s="42"/>
      <c r="FB39" s="44">
        <f>IF(F39=1,25,0)</f>
        <v>0</v>
      </c>
      <c r="FC39" s="44">
        <f>IF(F39=2,22,0)</f>
        <v>0</v>
      </c>
      <c r="FD39" s="44">
        <f>IF(F39=3,20,0)</f>
        <v>0</v>
      </c>
      <c r="FE39" s="44">
        <f>IF(F39=4,18,0)</f>
        <v>0</v>
      </c>
      <c r="FF39" s="44">
        <f>IF(F39=5,16,0)</f>
        <v>0</v>
      </c>
      <c r="FG39" s="44">
        <f>IF(F39=6,15,0)</f>
        <v>0</v>
      </c>
      <c r="FH39" s="44">
        <f>IF(F39=7,14,0)</f>
        <v>0</v>
      </c>
      <c r="FI39" s="44">
        <f>IF(F39=8,13,0)</f>
        <v>0</v>
      </c>
      <c r="FJ39" s="44">
        <f>IF(F39=9,12,0)</f>
        <v>0</v>
      </c>
      <c r="FK39" s="44">
        <f>IF(F39=10,11,0)</f>
        <v>0</v>
      </c>
      <c r="FL39" s="44">
        <f>IF(F39=11,10,0)</f>
        <v>0</v>
      </c>
      <c r="FM39" s="44">
        <f>IF(F39=12,9,0)</f>
        <v>0</v>
      </c>
      <c r="FN39" s="44">
        <f>IF(F39=13,8,0)</f>
        <v>0</v>
      </c>
      <c r="FO39" s="44">
        <f>IF(F39=14,7,0)</f>
        <v>0</v>
      </c>
      <c r="FP39" s="44">
        <f>IF(F39=15,6,0)</f>
        <v>0</v>
      </c>
      <c r="FQ39" s="44">
        <f>IF(F39=16,5,0)</f>
        <v>0</v>
      </c>
      <c r="FR39" s="44">
        <f>IF(F39=17,4,0)</f>
        <v>0</v>
      </c>
      <c r="FS39" s="44">
        <f>IF(F39=18,3,0)</f>
        <v>0</v>
      </c>
      <c r="FT39" s="44">
        <f>IF(F39=19,2,0)</f>
        <v>0</v>
      </c>
      <c r="FU39" s="44">
        <f>IF(F39=20,1,0)</f>
        <v>0</v>
      </c>
      <c r="FV39" s="44">
        <f>IF(F39&gt;20,0,0)</f>
        <v>0</v>
      </c>
      <c r="FW39" s="44">
        <f>IF(F39="сх",0,0)</f>
        <v>0</v>
      </c>
      <c r="FX39" s="44">
        <f>SUM(FB39:FW39)</f>
        <v>0</v>
      </c>
      <c r="FY39" s="44">
        <f>IF(H39=1,25,0)</f>
        <v>0</v>
      </c>
      <c r="FZ39" s="44">
        <f>IF(H39=2,22,0)</f>
        <v>0</v>
      </c>
      <c r="GA39" s="44">
        <f>IF(H39=3,20,0)</f>
        <v>0</v>
      </c>
      <c r="GB39" s="44">
        <f>IF(H39=4,18,0)</f>
        <v>0</v>
      </c>
      <c r="GC39" s="44">
        <f>IF(H39=5,16,0)</f>
        <v>0</v>
      </c>
      <c r="GD39" s="44">
        <f>IF(H39=6,15,0)</f>
        <v>0</v>
      </c>
      <c r="GE39" s="44">
        <f>IF(H39=7,14,0)</f>
        <v>0</v>
      </c>
      <c r="GF39" s="44">
        <f>IF(H39=8,13,0)</f>
        <v>0</v>
      </c>
      <c r="GG39" s="44">
        <f>IF(H39=9,12,0)</f>
        <v>0</v>
      </c>
      <c r="GH39" s="44">
        <f>IF(H39=10,11,0)</f>
        <v>0</v>
      </c>
      <c r="GI39" s="44">
        <f>IF(H39=11,10,0)</f>
        <v>0</v>
      </c>
      <c r="GJ39" s="44">
        <f>IF(H39=12,9,0)</f>
        <v>0</v>
      </c>
      <c r="GK39" s="44">
        <f>IF(H39=13,8,0)</f>
        <v>0</v>
      </c>
      <c r="GL39" s="44">
        <f>IF(H39=14,7,0)</f>
        <v>0</v>
      </c>
      <c r="GM39" s="44">
        <f>IF(H39=15,6,0)</f>
        <v>0</v>
      </c>
      <c r="GN39" s="44">
        <f>IF(H39=16,5,0)</f>
        <v>0</v>
      </c>
      <c r="GO39" s="44">
        <f>IF(H39=17,4,0)</f>
        <v>0</v>
      </c>
      <c r="GP39" s="44">
        <f>IF(H39=18,3,0)</f>
        <v>0</v>
      </c>
      <c r="GQ39" s="44">
        <f>IF(H39=19,2,0)</f>
        <v>0</v>
      </c>
      <c r="GR39" s="44">
        <f>IF(H39=20,1,0)</f>
        <v>0</v>
      </c>
      <c r="GS39" s="44">
        <f>IF(H39&gt;20,0,0)</f>
        <v>0</v>
      </c>
      <c r="GT39" s="44">
        <f>IF(H39="сх",0,0)</f>
        <v>0</v>
      </c>
      <c r="GU39" s="44">
        <f>SUM(FY39:GT39)</f>
        <v>0</v>
      </c>
      <c r="GV39" s="44">
        <f>IF(F39=1,100,0)</f>
        <v>0</v>
      </c>
      <c r="GW39" s="44">
        <f>IF(F39=2,98,0)</f>
        <v>0</v>
      </c>
      <c r="GX39" s="44">
        <f>IF(F39=3,95,0)</f>
        <v>0</v>
      </c>
      <c r="GY39" s="44">
        <f>IF(F39=4,93,0)</f>
        <v>0</v>
      </c>
      <c r="GZ39" s="44">
        <f>IF(F39=5,90,0)</f>
        <v>0</v>
      </c>
      <c r="HA39" s="44">
        <f>IF(F39=6,88,0)</f>
        <v>0</v>
      </c>
      <c r="HB39" s="44">
        <f>IF(F39=7,85,0)</f>
        <v>0</v>
      </c>
      <c r="HC39" s="44">
        <f>IF(F39=8,83,0)</f>
        <v>0</v>
      </c>
      <c r="HD39" s="44">
        <f>IF(F39=9,80,0)</f>
        <v>0</v>
      </c>
      <c r="HE39" s="44">
        <f>IF(F39=10,78,0)</f>
        <v>0</v>
      </c>
      <c r="HF39" s="44">
        <f>IF(F39=11,75,0)</f>
        <v>0</v>
      </c>
      <c r="HG39" s="44">
        <f>IF(F39=12,73,0)</f>
        <v>0</v>
      </c>
      <c r="HH39" s="44">
        <f>IF(F39=13,70,0)</f>
        <v>0</v>
      </c>
      <c r="HI39" s="44">
        <f>IF(F39=14,68,0)</f>
        <v>0</v>
      </c>
      <c r="HJ39" s="44">
        <f>IF(F39=15,65,0)</f>
        <v>0</v>
      </c>
      <c r="HK39" s="44">
        <f>IF(F39=16,63,0)</f>
        <v>0</v>
      </c>
      <c r="HL39" s="44">
        <f>IF(F39=17,60,0)</f>
        <v>0</v>
      </c>
      <c r="HM39" s="44">
        <f>IF(F39=18,58,0)</f>
        <v>0</v>
      </c>
      <c r="HN39" s="44">
        <f>IF(F39=19,55,0)</f>
        <v>0</v>
      </c>
      <c r="HO39" s="44">
        <f>IF(F39=20,53,0)</f>
        <v>0</v>
      </c>
      <c r="HP39" s="44">
        <f>IF(F39&gt;20,0,0)</f>
        <v>0</v>
      </c>
      <c r="HQ39" s="44">
        <f>IF(F39="сх",0,0)</f>
        <v>0</v>
      </c>
      <c r="HR39" s="44">
        <f>SUM(GV39:HQ39)</f>
        <v>0</v>
      </c>
      <c r="HS39" s="44">
        <f>IF(H39=1,100,0)</f>
        <v>0</v>
      </c>
      <c r="HT39" s="44">
        <f>IF(H39=2,98,0)</f>
        <v>0</v>
      </c>
      <c r="HU39" s="44">
        <f>IF(H39=3,95,0)</f>
        <v>0</v>
      </c>
      <c r="HV39" s="44">
        <f>IF(H39=4,93,0)</f>
        <v>0</v>
      </c>
      <c r="HW39" s="44">
        <f>IF(H39=5,90,0)</f>
        <v>0</v>
      </c>
      <c r="HX39" s="44">
        <f>IF(H39=6,88,0)</f>
        <v>0</v>
      </c>
      <c r="HY39" s="44">
        <f>IF(H39=7,85,0)</f>
        <v>0</v>
      </c>
      <c r="HZ39" s="44">
        <f>IF(H39=8,83,0)</f>
        <v>0</v>
      </c>
      <c r="IA39" s="44">
        <f>IF(H39=9,80,0)</f>
        <v>0</v>
      </c>
      <c r="IB39" s="44">
        <f>IF(H39=10,78,0)</f>
        <v>0</v>
      </c>
      <c r="IC39" s="44">
        <f>IF(H39=11,75,0)</f>
        <v>0</v>
      </c>
      <c r="ID39" s="44">
        <f>IF(H39=12,73,0)</f>
        <v>0</v>
      </c>
      <c r="IE39" s="44">
        <f>IF(H39=13,70,0)</f>
        <v>0</v>
      </c>
      <c r="IF39" s="44">
        <f>IF(H39=14,68,0)</f>
        <v>0</v>
      </c>
      <c r="IG39" s="44">
        <f>IF(H39=15,65,0)</f>
        <v>0</v>
      </c>
      <c r="IH39" s="44">
        <f>IF(H39=16,63,0)</f>
        <v>0</v>
      </c>
      <c r="II39" s="44">
        <f>IF(H39=17,60,0)</f>
        <v>0</v>
      </c>
      <c r="IJ39" s="44">
        <f>IF(H39=18,58,0)</f>
        <v>0</v>
      </c>
      <c r="IK39" s="44">
        <f>IF(H39=19,55,0)</f>
        <v>0</v>
      </c>
      <c r="IL39" s="44">
        <f>IF(H39=20,53,0)</f>
        <v>0</v>
      </c>
      <c r="IM39" s="44">
        <f>IF(H39&gt;20,0,0)</f>
        <v>0</v>
      </c>
      <c r="IN39" s="44">
        <f>IF(H39="сх",0,0)</f>
        <v>0</v>
      </c>
      <c r="IO39" s="44">
        <f>SUM(HS39:IN39)</f>
        <v>0</v>
      </c>
      <c r="IP39" s="42"/>
      <c r="IQ39" s="42"/>
      <c r="IR39" s="42"/>
      <c r="IS39" s="42"/>
      <c r="IT39" s="42"/>
      <c r="IU39" s="42"/>
      <c r="IV39" s="70"/>
      <c r="IW39" s="71"/>
    </row>
    <row r="40" spans="1:257" s="3" customFormat="1" ht="115.2" thickBot="1" x14ac:dyDescent="0.3">
      <c r="A40" s="72"/>
      <c r="B40" s="78"/>
      <c r="C40" s="79"/>
      <c r="D40" s="80"/>
      <c r="E40" s="60"/>
      <c r="F40" s="46"/>
      <c r="G40" s="39">
        <f>AJ40</f>
        <v>0</v>
      </c>
      <c r="H40" s="47"/>
      <c r="I40" s="39">
        <f>BG40</f>
        <v>0</v>
      </c>
      <c r="J40" s="45">
        <f>SUM(G40+I40)</f>
        <v>0</v>
      </c>
      <c r="K40" s="41">
        <f>G40+I40</f>
        <v>0</v>
      </c>
      <c r="L40" s="42"/>
      <c r="M40" s="43"/>
      <c r="N40" s="42">
        <f>IF(F40=1,25,0)</f>
        <v>0</v>
      </c>
      <c r="O40" s="42">
        <f>IF(F40=2,22,0)</f>
        <v>0</v>
      </c>
      <c r="P40" s="42">
        <f>IF(F40=3,20,0)</f>
        <v>0</v>
      </c>
      <c r="Q40" s="42">
        <f>IF(F40=4,18,0)</f>
        <v>0</v>
      </c>
      <c r="R40" s="42">
        <f>IF(F40=5,16,0)</f>
        <v>0</v>
      </c>
      <c r="S40" s="42">
        <f>IF(F40=6,15,0)</f>
        <v>0</v>
      </c>
      <c r="T40" s="42">
        <f>IF(F40=7,14,0)</f>
        <v>0</v>
      </c>
      <c r="U40" s="42">
        <f>IF(F40=8,13,0)</f>
        <v>0</v>
      </c>
      <c r="V40" s="42">
        <f>IF(F40=9,12,0)</f>
        <v>0</v>
      </c>
      <c r="W40" s="42">
        <f>IF(F40=10,11,0)</f>
        <v>0</v>
      </c>
      <c r="X40" s="42">
        <f>IF(F40=11,10,0)</f>
        <v>0</v>
      </c>
      <c r="Y40" s="42">
        <f>IF(F40=12,9,0)</f>
        <v>0</v>
      </c>
      <c r="Z40" s="42">
        <f>IF(F40=13,8,0)</f>
        <v>0</v>
      </c>
      <c r="AA40" s="42">
        <f>IF(F40=14,7,0)</f>
        <v>0</v>
      </c>
      <c r="AB40" s="42">
        <f>IF(F40=15,6,0)</f>
        <v>0</v>
      </c>
      <c r="AC40" s="42">
        <f>IF(F40=16,5,0)</f>
        <v>0</v>
      </c>
      <c r="AD40" s="42">
        <f>IF(F40=17,4,0)</f>
        <v>0</v>
      </c>
      <c r="AE40" s="42">
        <f>IF(F40=18,3,0)</f>
        <v>0</v>
      </c>
      <c r="AF40" s="42">
        <f>IF(F40=19,2,0)</f>
        <v>0</v>
      </c>
      <c r="AG40" s="42">
        <f>IF(F40=20,1,0)</f>
        <v>0</v>
      </c>
      <c r="AH40" s="42">
        <f>IF(F40&gt;20,0,0)</f>
        <v>0</v>
      </c>
      <c r="AI40" s="42">
        <f>IF(F40="сх",0,0)</f>
        <v>0</v>
      </c>
      <c r="AJ40" s="42">
        <f>SUM(N40:AH40)</f>
        <v>0</v>
      </c>
      <c r="AK40" s="42">
        <f>IF(H40=1,25,0)</f>
        <v>0</v>
      </c>
      <c r="AL40" s="42">
        <f>IF(H40=2,22,0)</f>
        <v>0</v>
      </c>
      <c r="AM40" s="42">
        <f>IF(H40=3,20,0)</f>
        <v>0</v>
      </c>
      <c r="AN40" s="42">
        <f>IF(H40=4,18,0)</f>
        <v>0</v>
      </c>
      <c r="AO40" s="42">
        <f>IF(H40=5,16,0)</f>
        <v>0</v>
      </c>
      <c r="AP40" s="42">
        <f>IF(H40=6,15,0)</f>
        <v>0</v>
      </c>
      <c r="AQ40" s="42">
        <f>IF(H40=7,14,0)</f>
        <v>0</v>
      </c>
      <c r="AR40" s="42">
        <f>IF(H40=8,13,0)</f>
        <v>0</v>
      </c>
      <c r="AS40" s="42">
        <f>IF(H40=9,12,0)</f>
        <v>0</v>
      </c>
      <c r="AT40" s="42">
        <f>IF(H40=10,11,0)</f>
        <v>0</v>
      </c>
      <c r="AU40" s="42">
        <f>IF(H40=11,10,0)</f>
        <v>0</v>
      </c>
      <c r="AV40" s="42">
        <f>IF(H40=12,9,0)</f>
        <v>0</v>
      </c>
      <c r="AW40" s="42">
        <f>IF(H40=13,8,0)</f>
        <v>0</v>
      </c>
      <c r="AX40" s="42">
        <f>IF(H40=14,7,0)</f>
        <v>0</v>
      </c>
      <c r="AY40" s="42">
        <f>IF(H40=15,6,0)</f>
        <v>0</v>
      </c>
      <c r="AZ40" s="42">
        <f>IF(H40=16,5,0)</f>
        <v>0</v>
      </c>
      <c r="BA40" s="42">
        <f>IF(H40=17,4,0)</f>
        <v>0</v>
      </c>
      <c r="BB40" s="42">
        <f>IF(H40=18,3,0)</f>
        <v>0</v>
      </c>
      <c r="BC40" s="42">
        <f>IF(H40=19,2,0)</f>
        <v>0</v>
      </c>
      <c r="BD40" s="42">
        <f>IF(H40=20,1,0)</f>
        <v>0</v>
      </c>
      <c r="BE40" s="42">
        <f>IF(H40&gt;20,0,0)</f>
        <v>0</v>
      </c>
      <c r="BF40" s="42">
        <f>IF(H40="сх",0,0)</f>
        <v>0</v>
      </c>
      <c r="BG40" s="42">
        <f>SUM(AK40:BE40)</f>
        <v>0</v>
      </c>
      <c r="BH40" s="42">
        <f>IF(F40=1,45,0)</f>
        <v>0</v>
      </c>
      <c r="BI40" s="42">
        <f>IF(F40=2,42,0)</f>
        <v>0</v>
      </c>
      <c r="BJ40" s="42">
        <f>IF(F40=3,40,0)</f>
        <v>0</v>
      </c>
      <c r="BK40" s="42">
        <f>IF(F40=4,38,0)</f>
        <v>0</v>
      </c>
      <c r="BL40" s="42">
        <f>IF(F40=5,36,0)</f>
        <v>0</v>
      </c>
      <c r="BM40" s="42">
        <f>IF(F40=6,35,0)</f>
        <v>0</v>
      </c>
      <c r="BN40" s="42">
        <f>IF(F40=7,34,0)</f>
        <v>0</v>
      </c>
      <c r="BO40" s="42">
        <f>IF(F40=8,33,0)</f>
        <v>0</v>
      </c>
      <c r="BP40" s="42">
        <f>IF(F40=9,32,0)</f>
        <v>0</v>
      </c>
      <c r="BQ40" s="42">
        <f>IF(F40=10,31,0)</f>
        <v>0</v>
      </c>
      <c r="BR40" s="42">
        <f>IF(F40=11,30,0)</f>
        <v>0</v>
      </c>
      <c r="BS40" s="42">
        <f>IF(F40=12,29,0)</f>
        <v>0</v>
      </c>
      <c r="BT40" s="42">
        <f>IF(F40=13,28,0)</f>
        <v>0</v>
      </c>
      <c r="BU40" s="42">
        <f>IF(F40=14,27,0)</f>
        <v>0</v>
      </c>
      <c r="BV40" s="42">
        <f>IF(F40=15,26,0)</f>
        <v>0</v>
      </c>
      <c r="BW40" s="42">
        <f>IF(F40=16,25,0)</f>
        <v>0</v>
      </c>
      <c r="BX40" s="42">
        <f>IF(F40=17,24,0)</f>
        <v>0</v>
      </c>
      <c r="BY40" s="42">
        <f>IF(F40=18,23,0)</f>
        <v>0</v>
      </c>
      <c r="BZ40" s="42">
        <f>IF(F40=19,22,0)</f>
        <v>0</v>
      </c>
      <c r="CA40" s="42">
        <f>IF(F40=20,21,0)</f>
        <v>0</v>
      </c>
      <c r="CB40" s="42">
        <f>IF(F40=21,20,0)</f>
        <v>0</v>
      </c>
      <c r="CC40" s="42">
        <f>IF(F40=22,19,0)</f>
        <v>0</v>
      </c>
      <c r="CD40" s="42">
        <f>IF(F40=23,18,0)</f>
        <v>0</v>
      </c>
      <c r="CE40" s="42">
        <f>IF(F40=24,17,0)</f>
        <v>0</v>
      </c>
      <c r="CF40" s="42">
        <f>IF(F40=25,16,0)</f>
        <v>0</v>
      </c>
      <c r="CG40" s="42">
        <f>IF(F40=26,15,0)</f>
        <v>0</v>
      </c>
      <c r="CH40" s="42">
        <f>IF(F40=27,14,0)</f>
        <v>0</v>
      </c>
      <c r="CI40" s="42">
        <f>IF(F40=28,13,0)</f>
        <v>0</v>
      </c>
      <c r="CJ40" s="42">
        <f>IF(F40=29,12,0)</f>
        <v>0</v>
      </c>
      <c r="CK40" s="42">
        <f>IF(F40=30,11,0)</f>
        <v>0</v>
      </c>
      <c r="CL40" s="42">
        <f>IF(F40=31,10,0)</f>
        <v>0</v>
      </c>
      <c r="CM40" s="42">
        <f>IF(F40=32,9,0)</f>
        <v>0</v>
      </c>
      <c r="CN40" s="42">
        <f>IF(F40=33,8,0)</f>
        <v>0</v>
      </c>
      <c r="CO40" s="42">
        <f>IF(F40=34,7,0)</f>
        <v>0</v>
      </c>
      <c r="CP40" s="42">
        <f>IF(F40=35,6,0)</f>
        <v>0</v>
      </c>
      <c r="CQ40" s="42">
        <f>IF(F40=36,5,0)</f>
        <v>0</v>
      </c>
      <c r="CR40" s="42">
        <f>IF(F40=37,4,0)</f>
        <v>0</v>
      </c>
      <c r="CS40" s="42">
        <f>IF(F40=38,3,0)</f>
        <v>0</v>
      </c>
      <c r="CT40" s="42">
        <f>IF(F40=39,2,0)</f>
        <v>0</v>
      </c>
      <c r="CU40" s="42">
        <f>IF(F40=40,1,0)</f>
        <v>0</v>
      </c>
      <c r="CV40" s="42">
        <f>IF(F40&gt;20,0,0)</f>
        <v>0</v>
      </c>
      <c r="CW40" s="42">
        <f>IF(F40="сх",0,0)</f>
        <v>0</v>
      </c>
      <c r="CX40" s="42">
        <f>SUM(BH40:CW40)</f>
        <v>0</v>
      </c>
      <c r="CY40" s="42">
        <f>IF(H40=1,45,0)</f>
        <v>0</v>
      </c>
      <c r="CZ40" s="42">
        <f>IF(H40=2,42,0)</f>
        <v>0</v>
      </c>
      <c r="DA40" s="42">
        <f>IF(H40=3,40,0)</f>
        <v>0</v>
      </c>
      <c r="DB40" s="42">
        <f>IF(H40=4,38,0)</f>
        <v>0</v>
      </c>
      <c r="DC40" s="42">
        <f>IF(H40=5,36,0)</f>
        <v>0</v>
      </c>
      <c r="DD40" s="42">
        <f>IF(H40=6,35,0)</f>
        <v>0</v>
      </c>
      <c r="DE40" s="42">
        <f>IF(H40=7,34,0)</f>
        <v>0</v>
      </c>
      <c r="DF40" s="42">
        <f>IF(H40=8,33,0)</f>
        <v>0</v>
      </c>
      <c r="DG40" s="42">
        <f>IF(H40=9,32,0)</f>
        <v>0</v>
      </c>
      <c r="DH40" s="42">
        <f>IF(H40=10,31,0)</f>
        <v>0</v>
      </c>
      <c r="DI40" s="42">
        <f>IF(H40=11,30,0)</f>
        <v>0</v>
      </c>
      <c r="DJ40" s="42">
        <f>IF(H40=12,29,0)</f>
        <v>0</v>
      </c>
      <c r="DK40" s="42">
        <f>IF(H40=13,28,0)</f>
        <v>0</v>
      </c>
      <c r="DL40" s="42">
        <f>IF(H40=14,27,0)</f>
        <v>0</v>
      </c>
      <c r="DM40" s="42">
        <f>IF(H40=15,26,0)</f>
        <v>0</v>
      </c>
      <c r="DN40" s="42">
        <f>IF(H40=16,25,0)</f>
        <v>0</v>
      </c>
      <c r="DO40" s="42">
        <f>IF(H40=17,24,0)</f>
        <v>0</v>
      </c>
      <c r="DP40" s="42">
        <f>IF(H40=18,23,0)</f>
        <v>0</v>
      </c>
      <c r="DQ40" s="42">
        <f>IF(H40=19,22,0)</f>
        <v>0</v>
      </c>
      <c r="DR40" s="42">
        <f>IF(H40=20,21,0)</f>
        <v>0</v>
      </c>
      <c r="DS40" s="42">
        <f>IF(H40=21,20,0)</f>
        <v>0</v>
      </c>
      <c r="DT40" s="42">
        <f>IF(H40=22,19,0)</f>
        <v>0</v>
      </c>
      <c r="DU40" s="42">
        <f>IF(H40=23,18,0)</f>
        <v>0</v>
      </c>
      <c r="DV40" s="42">
        <f>IF(H40=24,17,0)</f>
        <v>0</v>
      </c>
      <c r="DW40" s="42">
        <f>IF(H40=25,16,0)</f>
        <v>0</v>
      </c>
      <c r="DX40" s="42">
        <f>IF(H40=26,15,0)</f>
        <v>0</v>
      </c>
      <c r="DY40" s="42">
        <f>IF(H40=27,14,0)</f>
        <v>0</v>
      </c>
      <c r="DZ40" s="42">
        <f>IF(H40=28,13,0)</f>
        <v>0</v>
      </c>
      <c r="EA40" s="42">
        <f>IF(H40=29,12,0)</f>
        <v>0</v>
      </c>
      <c r="EB40" s="42">
        <f>IF(H40=30,11,0)</f>
        <v>0</v>
      </c>
      <c r="EC40" s="42">
        <f>IF(H40=31,10,0)</f>
        <v>0</v>
      </c>
      <c r="ED40" s="42">
        <f>IF(H40=32,9,0)</f>
        <v>0</v>
      </c>
      <c r="EE40" s="42">
        <f>IF(H40=33,8,0)</f>
        <v>0</v>
      </c>
      <c r="EF40" s="42">
        <f>IF(H40=34,7,0)</f>
        <v>0</v>
      </c>
      <c r="EG40" s="42">
        <f>IF(H40=35,6,0)</f>
        <v>0</v>
      </c>
      <c r="EH40" s="42">
        <f>IF(H40=36,5,0)</f>
        <v>0</v>
      </c>
      <c r="EI40" s="42">
        <f>IF(H40=37,4,0)</f>
        <v>0</v>
      </c>
      <c r="EJ40" s="42">
        <f>IF(H40=38,3,0)</f>
        <v>0</v>
      </c>
      <c r="EK40" s="42">
        <f>IF(H40=39,2,0)</f>
        <v>0</v>
      </c>
      <c r="EL40" s="42">
        <f>IF(H40=40,1,0)</f>
        <v>0</v>
      </c>
      <c r="EM40" s="42">
        <f>IF(H40&gt;20,0,0)</f>
        <v>0</v>
      </c>
      <c r="EN40" s="42">
        <f>IF(H40="сх",0,0)</f>
        <v>0</v>
      </c>
      <c r="EO40" s="42">
        <f>SUM(CY40:EN40)</f>
        <v>0</v>
      </c>
      <c r="EP40" s="42"/>
      <c r="EQ40" s="42" t="str">
        <f>IF(F40="сх","ноль",IF(F40&gt;0,F40,"Ноль"))</f>
        <v>Ноль</v>
      </c>
      <c r="ER40" s="42" t="str">
        <f>IF(H40="сх","ноль",IF(H40&gt;0,H40,"Ноль"))</f>
        <v>Ноль</v>
      </c>
      <c r="ES40" s="42"/>
      <c r="ET40" s="42">
        <f>MIN(EQ40,ER40)</f>
        <v>0</v>
      </c>
      <c r="EU40" s="42" t="e">
        <f>IF(J40=#REF!,IF(H40&lt;#REF!,#REF!,EY40),#REF!)</f>
        <v>#REF!</v>
      </c>
      <c r="EV40" s="42" t="e">
        <f>IF(J40=#REF!,IF(H40&lt;#REF!,0,1))</f>
        <v>#REF!</v>
      </c>
      <c r="EW40" s="42" t="e">
        <f>IF(AND(ET40&gt;=21,ET40&lt;&gt;0),ET40,IF(J40&lt;#REF!,"СТОП",EU40+EV40))</f>
        <v>#REF!</v>
      </c>
      <c r="EX40" s="42"/>
      <c r="EY40" s="42">
        <v>15</v>
      </c>
      <c r="EZ40" s="42">
        <v>16</v>
      </c>
      <c r="FA40" s="42"/>
      <c r="FB40" s="44">
        <f>IF(F40=1,25,0)</f>
        <v>0</v>
      </c>
      <c r="FC40" s="44">
        <f>IF(F40=2,22,0)</f>
        <v>0</v>
      </c>
      <c r="FD40" s="44">
        <f>IF(F40=3,20,0)</f>
        <v>0</v>
      </c>
      <c r="FE40" s="44">
        <f>IF(F40=4,18,0)</f>
        <v>0</v>
      </c>
      <c r="FF40" s="44">
        <f>IF(F40=5,16,0)</f>
        <v>0</v>
      </c>
      <c r="FG40" s="44">
        <f>IF(F40=6,15,0)</f>
        <v>0</v>
      </c>
      <c r="FH40" s="44">
        <f>IF(F40=7,14,0)</f>
        <v>0</v>
      </c>
      <c r="FI40" s="44">
        <f>IF(F40=8,13,0)</f>
        <v>0</v>
      </c>
      <c r="FJ40" s="44">
        <f>IF(F40=9,12,0)</f>
        <v>0</v>
      </c>
      <c r="FK40" s="44">
        <f>IF(F40=10,11,0)</f>
        <v>0</v>
      </c>
      <c r="FL40" s="44">
        <f>IF(F40=11,10,0)</f>
        <v>0</v>
      </c>
      <c r="FM40" s="44">
        <f>IF(F40=12,9,0)</f>
        <v>0</v>
      </c>
      <c r="FN40" s="44">
        <f>IF(F40=13,8,0)</f>
        <v>0</v>
      </c>
      <c r="FO40" s="44">
        <f>IF(F40=14,7,0)</f>
        <v>0</v>
      </c>
      <c r="FP40" s="44">
        <f>IF(F40=15,6,0)</f>
        <v>0</v>
      </c>
      <c r="FQ40" s="44">
        <f>IF(F40=16,5,0)</f>
        <v>0</v>
      </c>
      <c r="FR40" s="44">
        <f>IF(F40=17,4,0)</f>
        <v>0</v>
      </c>
      <c r="FS40" s="44">
        <f>IF(F40=18,3,0)</f>
        <v>0</v>
      </c>
      <c r="FT40" s="44">
        <f>IF(F40=19,2,0)</f>
        <v>0</v>
      </c>
      <c r="FU40" s="44">
        <f>IF(F40=20,1,0)</f>
        <v>0</v>
      </c>
      <c r="FV40" s="44">
        <f>IF(F40&gt;20,0,0)</f>
        <v>0</v>
      </c>
      <c r="FW40" s="44">
        <f>IF(F40="сх",0,0)</f>
        <v>0</v>
      </c>
      <c r="FX40" s="44">
        <f>SUM(FB40:FW40)</f>
        <v>0</v>
      </c>
      <c r="FY40" s="44">
        <f>IF(H40=1,25,0)</f>
        <v>0</v>
      </c>
      <c r="FZ40" s="44">
        <f>IF(H40=2,22,0)</f>
        <v>0</v>
      </c>
      <c r="GA40" s="44">
        <f>IF(H40=3,20,0)</f>
        <v>0</v>
      </c>
      <c r="GB40" s="44">
        <f>IF(H40=4,18,0)</f>
        <v>0</v>
      </c>
      <c r="GC40" s="44">
        <f>IF(H40=5,16,0)</f>
        <v>0</v>
      </c>
      <c r="GD40" s="44">
        <f>IF(H40=6,15,0)</f>
        <v>0</v>
      </c>
      <c r="GE40" s="44">
        <f>IF(H40=7,14,0)</f>
        <v>0</v>
      </c>
      <c r="GF40" s="44">
        <f>IF(H40=8,13,0)</f>
        <v>0</v>
      </c>
      <c r="GG40" s="44">
        <f>IF(H40=9,12,0)</f>
        <v>0</v>
      </c>
      <c r="GH40" s="44">
        <f>IF(H40=10,11,0)</f>
        <v>0</v>
      </c>
      <c r="GI40" s="44">
        <f>IF(H40=11,10,0)</f>
        <v>0</v>
      </c>
      <c r="GJ40" s="44">
        <f>IF(H40=12,9,0)</f>
        <v>0</v>
      </c>
      <c r="GK40" s="44">
        <f>IF(H40=13,8,0)</f>
        <v>0</v>
      </c>
      <c r="GL40" s="44">
        <f>IF(H40=14,7,0)</f>
        <v>0</v>
      </c>
      <c r="GM40" s="44">
        <f>IF(H40=15,6,0)</f>
        <v>0</v>
      </c>
      <c r="GN40" s="44">
        <f>IF(H40=16,5,0)</f>
        <v>0</v>
      </c>
      <c r="GO40" s="44">
        <f>IF(H40=17,4,0)</f>
        <v>0</v>
      </c>
      <c r="GP40" s="44">
        <f>IF(H40=18,3,0)</f>
        <v>0</v>
      </c>
      <c r="GQ40" s="44">
        <f>IF(H40=19,2,0)</f>
        <v>0</v>
      </c>
      <c r="GR40" s="44">
        <f>IF(H40=20,1,0)</f>
        <v>0</v>
      </c>
      <c r="GS40" s="44">
        <f>IF(H40&gt;20,0,0)</f>
        <v>0</v>
      </c>
      <c r="GT40" s="44">
        <f>IF(H40="сх",0,0)</f>
        <v>0</v>
      </c>
      <c r="GU40" s="44">
        <f>SUM(FY40:GT40)</f>
        <v>0</v>
      </c>
      <c r="GV40" s="44">
        <f>IF(F40=1,100,0)</f>
        <v>0</v>
      </c>
      <c r="GW40" s="44">
        <f>IF(F40=2,98,0)</f>
        <v>0</v>
      </c>
      <c r="GX40" s="44">
        <f>IF(F40=3,95,0)</f>
        <v>0</v>
      </c>
      <c r="GY40" s="44">
        <f>IF(F40=4,93,0)</f>
        <v>0</v>
      </c>
      <c r="GZ40" s="44">
        <f>IF(F40=5,90,0)</f>
        <v>0</v>
      </c>
      <c r="HA40" s="44">
        <f>IF(F40=6,88,0)</f>
        <v>0</v>
      </c>
      <c r="HB40" s="44">
        <f>IF(F40=7,85,0)</f>
        <v>0</v>
      </c>
      <c r="HC40" s="44">
        <f>IF(F40=8,83,0)</f>
        <v>0</v>
      </c>
      <c r="HD40" s="44">
        <f>IF(F40=9,80,0)</f>
        <v>0</v>
      </c>
      <c r="HE40" s="44">
        <f>IF(F40=10,78,0)</f>
        <v>0</v>
      </c>
      <c r="HF40" s="44">
        <f>IF(F40=11,75,0)</f>
        <v>0</v>
      </c>
      <c r="HG40" s="44">
        <f>IF(F40=12,73,0)</f>
        <v>0</v>
      </c>
      <c r="HH40" s="44">
        <f>IF(F40=13,70,0)</f>
        <v>0</v>
      </c>
      <c r="HI40" s="44">
        <f>IF(F40=14,68,0)</f>
        <v>0</v>
      </c>
      <c r="HJ40" s="44">
        <f>IF(F40=15,65,0)</f>
        <v>0</v>
      </c>
      <c r="HK40" s="44">
        <f>IF(F40=16,63,0)</f>
        <v>0</v>
      </c>
      <c r="HL40" s="44">
        <f>IF(F40=17,60,0)</f>
        <v>0</v>
      </c>
      <c r="HM40" s="44">
        <f>IF(F40=18,58,0)</f>
        <v>0</v>
      </c>
      <c r="HN40" s="44">
        <f>IF(F40=19,55,0)</f>
        <v>0</v>
      </c>
      <c r="HO40" s="44">
        <f>IF(F40=20,53,0)</f>
        <v>0</v>
      </c>
      <c r="HP40" s="44">
        <f>IF(F40&gt;20,0,0)</f>
        <v>0</v>
      </c>
      <c r="HQ40" s="44">
        <f>IF(F40="сх",0,0)</f>
        <v>0</v>
      </c>
      <c r="HR40" s="44">
        <f>SUM(GV40:HQ40)</f>
        <v>0</v>
      </c>
      <c r="HS40" s="44">
        <f>IF(H40=1,100,0)</f>
        <v>0</v>
      </c>
      <c r="HT40" s="44">
        <f>IF(H40=2,98,0)</f>
        <v>0</v>
      </c>
      <c r="HU40" s="44">
        <f>IF(H40=3,95,0)</f>
        <v>0</v>
      </c>
      <c r="HV40" s="44">
        <f>IF(H40=4,93,0)</f>
        <v>0</v>
      </c>
      <c r="HW40" s="44">
        <f>IF(H40=5,90,0)</f>
        <v>0</v>
      </c>
      <c r="HX40" s="44">
        <f>IF(H40=6,88,0)</f>
        <v>0</v>
      </c>
      <c r="HY40" s="44">
        <f>IF(H40=7,85,0)</f>
        <v>0</v>
      </c>
      <c r="HZ40" s="44">
        <f>IF(H40=8,83,0)</f>
        <v>0</v>
      </c>
      <c r="IA40" s="44">
        <f>IF(H40=9,80,0)</f>
        <v>0</v>
      </c>
      <c r="IB40" s="44">
        <f>IF(H40=10,78,0)</f>
        <v>0</v>
      </c>
      <c r="IC40" s="44">
        <f>IF(H40=11,75,0)</f>
        <v>0</v>
      </c>
      <c r="ID40" s="44">
        <f>IF(H40=12,73,0)</f>
        <v>0</v>
      </c>
      <c r="IE40" s="44">
        <f>IF(H40=13,70,0)</f>
        <v>0</v>
      </c>
      <c r="IF40" s="44">
        <f>IF(H40=14,68,0)</f>
        <v>0</v>
      </c>
      <c r="IG40" s="44">
        <f>IF(H40=15,65,0)</f>
        <v>0</v>
      </c>
      <c r="IH40" s="44">
        <f>IF(H40=16,63,0)</f>
        <v>0</v>
      </c>
      <c r="II40" s="44">
        <f>IF(H40=17,60,0)</f>
        <v>0</v>
      </c>
      <c r="IJ40" s="44">
        <f>IF(H40=18,58,0)</f>
        <v>0</v>
      </c>
      <c r="IK40" s="44">
        <f>IF(H40=19,55,0)</f>
        <v>0</v>
      </c>
      <c r="IL40" s="44">
        <f>IF(H40=20,53,0)</f>
        <v>0</v>
      </c>
      <c r="IM40" s="44">
        <f>IF(H40&gt;20,0,0)</f>
        <v>0</v>
      </c>
      <c r="IN40" s="44">
        <f>IF(H40="сх",0,0)</f>
        <v>0</v>
      </c>
      <c r="IO40" s="44">
        <f>SUM(HS40:IN40)</f>
        <v>0</v>
      </c>
      <c r="IP40" s="42"/>
      <c r="IQ40" s="42"/>
      <c r="IR40" s="42"/>
      <c r="IS40" s="42"/>
      <c r="IT40" s="42"/>
      <c r="IU40" s="42"/>
      <c r="IV40" s="70"/>
      <c r="IW40" s="71"/>
    </row>
    <row r="41" spans="1:257" s="3" customFormat="1" ht="115.2" thickBot="1" x14ac:dyDescent="0.3">
      <c r="A41" s="74"/>
      <c r="B41" s="78"/>
      <c r="C41" s="79"/>
      <c r="D41" s="80"/>
      <c r="E41" s="60"/>
      <c r="F41" s="46"/>
      <c r="G41" s="39">
        <f>AJ41</f>
        <v>0</v>
      </c>
      <c r="H41" s="47"/>
      <c r="I41" s="39">
        <f>BG41</f>
        <v>0</v>
      </c>
      <c r="J41" s="45">
        <f>SUM(G41+I41)</f>
        <v>0</v>
      </c>
      <c r="K41" s="41">
        <f>G41+I41</f>
        <v>0</v>
      </c>
      <c r="L41" s="42"/>
      <c r="M41" s="43"/>
      <c r="N41" s="42">
        <f>IF(F41=1,25,0)</f>
        <v>0</v>
      </c>
      <c r="O41" s="42">
        <f>IF(F41=2,22,0)</f>
        <v>0</v>
      </c>
      <c r="P41" s="42">
        <f>IF(F41=3,20,0)</f>
        <v>0</v>
      </c>
      <c r="Q41" s="42">
        <f>IF(F41=4,18,0)</f>
        <v>0</v>
      </c>
      <c r="R41" s="42">
        <f>IF(F41=5,16,0)</f>
        <v>0</v>
      </c>
      <c r="S41" s="42">
        <f>IF(F41=6,15,0)</f>
        <v>0</v>
      </c>
      <c r="T41" s="42">
        <f>IF(F41=7,14,0)</f>
        <v>0</v>
      </c>
      <c r="U41" s="42">
        <f>IF(F41=8,13,0)</f>
        <v>0</v>
      </c>
      <c r="V41" s="42">
        <f>IF(F41=9,12,0)</f>
        <v>0</v>
      </c>
      <c r="W41" s="42">
        <f>IF(F41=10,11,0)</f>
        <v>0</v>
      </c>
      <c r="X41" s="42">
        <f>IF(F41=11,10,0)</f>
        <v>0</v>
      </c>
      <c r="Y41" s="42">
        <f>IF(F41=12,9,0)</f>
        <v>0</v>
      </c>
      <c r="Z41" s="42">
        <f>IF(F41=13,8,0)</f>
        <v>0</v>
      </c>
      <c r="AA41" s="42">
        <f>IF(F41=14,7,0)</f>
        <v>0</v>
      </c>
      <c r="AB41" s="42">
        <f>IF(F41=15,6,0)</f>
        <v>0</v>
      </c>
      <c r="AC41" s="42">
        <f>IF(F41=16,5,0)</f>
        <v>0</v>
      </c>
      <c r="AD41" s="42">
        <f>IF(F41=17,4,0)</f>
        <v>0</v>
      </c>
      <c r="AE41" s="42">
        <f>IF(F41=18,3,0)</f>
        <v>0</v>
      </c>
      <c r="AF41" s="42">
        <f>IF(F41=19,2,0)</f>
        <v>0</v>
      </c>
      <c r="AG41" s="42">
        <f>IF(F41=20,1,0)</f>
        <v>0</v>
      </c>
      <c r="AH41" s="42">
        <f>IF(F41&gt;20,0,0)</f>
        <v>0</v>
      </c>
      <c r="AI41" s="42">
        <f>IF(F41="сх",0,0)</f>
        <v>0</v>
      </c>
      <c r="AJ41" s="42">
        <f>SUM(N41:AH41)</f>
        <v>0</v>
      </c>
      <c r="AK41" s="42">
        <f>IF(H41=1,25,0)</f>
        <v>0</v>
      </c>
      <c r="AL41" s="42">
        <f>IF(H41=2,22,0)</f>
        <v>0</v>
      </c>
      <c r="AM41" s="42">
        <f>IF(H41=3,20,0)</f>
        <v>0</v>
      </c>
      <c r="AN41" s="42">
        <f>IF(H41=4,18,0)</f>
        <v>0</v>
      </c>
      <c r="AO41" s="42">
        <f>IF(H41=5,16,0)</f>
        <v>0</v>
      </c>
      <c r="AP41" s="42">
        <f>IF(H41=6,15,0)</f>
        <v>0</v>
      </c>
      <c r="AQ41" s="42">
        <f>IF(H41=7,14,0)</f>
        <v>0</v>
      </c>
      <c r="AR41" s="42">
        <f>IF(H41=8,13,0)</f>
        <v>0</v>
      </c>
      <c r="AS41" s="42">
        <f>IF(H41=9,12,0)</f>
        <v>0</v>
      </c>
      <c r="AT41" s="42">
        <f>IF(H41=10,11,0)</f>
        <v>0</v>
      </c>
      <c r="AU41" s="42">
        <f>IF(H41=11,10,0)</f>
        <v>0</v>
      </c>
      <c r="AV41" s="42">
        <f>IF(H41=12,9,0)</f>
        <v>0</v>
      </c>
      <c r="AW41" s="42">
        <f>IF(H41=13,8,0)</f>
        <v>0</v>
      </c>
      <c r="AX41" s="42">
        <f>IF(H41=14,7,0)</f>
        <v>0</v>
      </c>
      <c r="AY41" s="42">
        <f>IF(H41=15,6,0)</f>
        <v>0</v>
      </c>
      <c r="AZ41" s="42">
        <f>IF(H41=16,5,0)</f>
        <v>0</v>
      </c>
      <c r="BA41" s="42">
        <f>IF(H41=17,4,0)</f>
        <v>0</v>
      </c>
      <c r="BB41" s="42">
        <f>IF(H41=18,3,0)</f>
        <v>0</v>
      </c>
      <c r="BC41" s="42">
        <f>IF(H41=19,2,0)</f>
        <v>0</v>
      </c>
      <c r="BD41" s="42">
        <f>IF(H41=20,1,0)</f>
        <v>0</v>
      </c>
      <c r="BE41" s="42">
        <f>IF(H41&gt;20,0,0)</f>
        <v>0</v>
      </c>
      <c r="BF41" s="42">
        <f>IF(H41="сх",0,0)</f>
        <v>0</v>
      </c>
      <c r="BG41" s="42">
        <f>SUM(AK41:BE41)</f>
        <v>0</v>
      </c>
      <c r="BH41" s="42">
        <f>IF(F41=1,45,0)</f>
        <v>0</v>
      </c>
      <c r="BI41" s="42">
        <f>IF(F41=2,42,0)</f>
        <v>0</v>
      </c>
      <c r="BJ41" s="42">
        <f>IF(F41=3,40,0)</f>
        <v>0</v>
      </c>
      <c r="BK41" s="42">
        <f>IF(F41=4,38,0)</f>
        <v>0</v>
      </c>
      <c r="BL41" s="42">
        <f>IF(F41=5,36,0)</f>
        <v>0</v>
      </c>
      <c r="BM41" s="42">
        <f>IF(F41=6,35,0)</f>
        <v>0</v>
      </c>
      <c r="BN41" s="42">
        <f>IF(F41=7,34,0)</f>
        <v>0</v>
      </c>
      <c r="BO41" s="42">
        <f>IF(F41=8,33,0)</f>
        <v>0</v>
      </c>
      <c r="BP41" s="42">
        <f>IF(F41=9,32,0)</f>
        <v>0</v>
      </c>
      <c r="BQ41" s="42">
        <f>IF(F41=10,31,0)</f>
        <v>0</v>
      </c>
      <c r="BR41" s="42">
        <f>IF(F41=11,30,0)</f>
        <v>0</v>
      </c>
      <c r="BS41" s="42">
        <f>IF(F41=12,29,0)</f>
        <v>0</v>
      </c>
      <c r="BT41" s="42">
        <f>IF(F41=13,28,0)</f>
        <v>0</v>
      </c>
      <c r="BU41" s="42">
        <f>IF(F41=14,27,0)</f>
        <v>0</v>
      </c>
      <c r="BV41" s="42">
        <f>IF(F41=15,26,0)</f>
        <v>0</v>
      </c>
      <c r="BW41" s="42">
        <f>IF(F41=16,25,0)</f>
        <v>0</v>
      </c>
      <c r="BX41" s="42">
        <f>IF(F41=17,24,0)</f>
        <v>0</v>
      </c>
      <c r="BY41" s="42">
        <f>IF(F41=18,23,0)</f>
        <v>0</v>
      </c>
      <c r="BZ41" s="42">
        <f>IF(F41=19,22,0)</f>
        <v>0</v>
      </c>
      <c r="CA41" s="42">
        <f>IF(F41=20,21,0)</f>
        <v>0</v>
      </c>
      <c r="CB41" s="42">
        <f>IF(F41=21,20,0)</f>
        <v>0</v>
      </c>
      <c r="CC41" s="42">
        <f>IF(F41=22,19,0)</f>
        <v>0</v>
      </c>
      <c r="CD41" s="42">
        <f>IF(F41=23,18,0)</f>
        <v>0</v>
      </c>
      <c r="CE41" s="42">
        <f>IF(F41=24,17,0)</f>
        <v>0</v>
      </c>
      <c r="CF41" s="42">
        <f>IF(F41=25,16,0)</f>
        <v>0</v>
      </c>
      <c r="CG41" s="42">
        <f>IF(F41=26,15,0)</f>
        <v>0</v>
      </c>
      <c r="CH41" s="42">
        <f>IF(F41=27,14,0)</f>
        <v>0</v>
      </c>
      <c r="CI41" s="42">
        <f>IF(F41=28,13,0)</f>
        <v>0</v>
      </c>
      <c r="CJ41" s="42">
        <f>IF(F41=29,12,0)</f>
        <v>0</v>
      </c>
      <c r="CK41" s="42">
        <f>IF(F41=30,11,0)</f>
        <v>0</v>
      </c>
      <c r="CL41" s="42">
        <f>IF(F41=31,10,0)</f>
        <v>0</v>
      </c>
      <c r="CM41" s="42">
        <f>IF(F41=32,9,0)</f>
        <v>0</v>
      </c>
      <c r="CN41" s="42">
        <f>IF(F41=33,8,0)</f>
        <v>0</v>
      </c>
      <c r="CO41" s="42">
        <f>IF(F41=34,7,0)</f>
        <v>0</v>
      </c>
      <c r="CP41" s="42">
        <f>IF(F41=35,6,0)</f>
        <v>0</v>
      </c>
      <c r="CQ41" s="42">
        <f>IF(F41=36,5,0)</f>
        <v>0</v>
      </c>
      <c r="CR41" s="42">
        <f>IF(F41=37,4,0)</f>
        <v>0</v>
      </c>
      <c r="CS41" s="42">
        <f>IF(F41=38,3,0)</f>
        <v>0</v>
      </c>
      <c r="CT41" s="42">
        <f>IF(F41=39,2,0)</f>
        <v>0</v>
      </c>
      <c r="CU41" s="42">
        <f>IF(F41=40,1,0)</f>
        <v>0</v>
      </c>
      <c r="CV41" s="42">
        <f>IF(F41&gt;20,0,0)</f>
        <v>0</v>
      </c>
      <c r="CW41" s="42">
        <f>IF(F41="сх",0,0)</f>
        <v>0</v>
      </c>
      <c r="CX41" s="42">
        <f>SUM(BH41:CW41)</f>
        <v>0</v>
      </c>
      <c r="CY41" s="42">
        <f>IF(H41=1,45,0)</f>
        <v>0</v>
      </c>
      <c r="CZ41" s="42">
        <f>IF(H41=2,42,0)</f>
        <v>0</v>
      </c>
      <c r="DA41" s="42">
        <f>IF(H41=3,40,0)</f>
        <v>0</v>
      </c>
      <c r="DB41" s="42">
        <f>IF(H41=4,38,0)</f>
        <v>0</v>
      </c>
      <c r="DC41" s="42">
        <f>IF(H41=5,36,0)</f>
        <v>0</v>
      </c>
      <c r="DD41" s="42">
        <f>IF(H41=6,35,0)</f>
        <v>0</v>
      </c>
      <c r="DE41" s="42">
        <f>IF(H41=7,34,0)</f>
        <v>0</v>
      </c>
      <c r="DF41" s="42">
        <f>IF(H41=8,33,0)</f>
        <v>0</v>
      </c>
      <c r="DG41" s="42">
        <f>IF(H41=9,32,0)</f>
        <v>0</v>
      </c>
      <c r="DH41" s="42">
        <f>IF(H41=10,31,0)</f>
        <v>0</v>
      </c>
      <c r="DI41" s="42">
        <f>IF(H41=11,30,0)</f>
        <v>0</v>
      </c>
      <c r="DJ41" s="42">
        <f>IF(H41=12,29,0)</f>
        <v>0</v>
      </c>
      <c r="DK41" s="42">
        <f>IF(H41=13,28,0)</f>
        <v>0</v>
      </c>
      <c r="DL41" s="42">
        <f>IF(H41=14,27,0)</f>
        <v>0</v>
      </c>
      <c r="DM41" s="42">
        <f>IF(H41=15,26,0)</f>
        <v>0</v>
      </c>
      <c r="DN41" s="42">
        <f>IF(H41=16,25,0)</f>
        <v>0</v>
      </c>
      <c r="DO41" s="42">
        <f>IF(H41=17,24,0)</f>
        <v>0</v>
      </c>
      <c r="DP41" s="42">
        <f>IF(H41=18,23,0)</f>
        <v>0</v>
      </c>
      <c r="DQ41" s="42">
        <f>IF(H41=19,22,0)</f>
        <v>0</v>
      </c>
      <c r="DR41" s="42">
        <f>IF(H41=20,21,0)</f>
        <v>0</v>
      </c>
      <c r="DS41" s="42">
        <f>IF(H41=21,20,0)</f>
        <v>0</v>
      </c>
      <c r="DT41" s="42">
        <f>IF(H41=22,19,0)</f>
        <v>0</v>
      </c>
      <c r="DU41" s="42">
        <f>IF(H41=23,18,0)</f>
        <v>0</v>
      </c>
      <c r="DV41" s="42">
        <f>IF(H41=24,17,0)</f>
        <v>0</v>
      </c>
      <c r="DW41" s="42">
        <f>IF(H41=25,16,0)</f>
        <v>0</v>
      </c>
      <c r="DX41" s="42">
        <f>IF(H41=26,15,0)</f>
        <v>0</v>
      </c>
      <c r="DY41" s="42">
        <f>IF(H41=27,14,0)</f>
        <v>0</v>
      </c>
      <c r="DZ41" s="42">
        <f>IF(H41=28,13,0)</f>
        <v>0</v>
      </c>
      <c r="EA41" s="42">
        <f>IF(H41=29,12,0)</f>
        <v>0</v>
      </c>
      <c r="EB41" s="42">
        <f>IF(H41=30,11,0)</f>
        <v>0</v>
      </c>
      <c r="EC41" s="42">
        <f>IF(H41=31,10,0)</f>
        <v>0</v>
      </c>
      <c r="ED41" s="42">
        <f>IF(H41=32,9,0)</f>
        <v>0</v>
      </c>
      <c r="EE41" s="42">
        <f>IF(H41=33,8,0)</f>
        <v>0</v>
      </c>
      <c r="EF41" s="42">
        <f>IF(H41=34,7,0)</f>
        <v>0</v>
      </c>
      <c r="EG41" s="42">
        <f>IF(H41=35,6,0)</f>
        <v>0</v>
      </c>
      <c r="EH41" s="42">
        <f>IF(H41=36,5,0)</f>
        <v>0</v>
      </c>
      <c r="EI41" s="42">
        <f>IF(H41=37,4,0)</f>
        <v>0</v>
      </c>
      <c r="EJ41" s="42">
        <f>IF(H41=38,3,0)</f>
        <v>0</v>
      </c>
      <c r="EK41" s="42">
        <f>IF(H41=39,2,0)</f>
        <v>0</v>
      </c>
      <c r="EL41" s="42">
        <f>IF(H41=40,1,0)</f>
        <v>0</v>
      </c>
      <c r="EM41" s="42">
        <f>IF(H41&gt;20,0,0)</f>
        <v>0</v>
      </c>
      <c r="EN41" s="42">
        <f>IF(H41="сх",0,0)</f>
        <v>0</v>
      </c>
      <c r="EO41" s="42">
        <f>SUM(CY41:EN41)</f>
        <v>0</v>
      </c>
      <c r="EP41" s="42"/>
      <c r="EQ41" s="42" t="str">
        <f>IF(F41="сх","ноль",IF(F41&gt;0,F41,"Ноль"))</f>
        <v>Ноль</v>
      </c>
      <c r="ER41" s="42" t="str">
        <f>IF(H41="сх","ноль",IF(H41&gt;0,H41,"Ноль"))</f>
        <v>Ноль</v>
      </c>
      <c r="ES41" s="42"/>
      <c r="ET41" s="42">
        <f>MIN(EQ41,ER41)</f>
        <v>0</v>
      </c>
      <c r="EU41" s="42" t="e">
        <f>IF(J41=#REF!,IF(H41&lt;#REF!,#REF!,EY41),#REF!)</f>
        <v>#REF!</v>
      </c>
      <c r="EV41" s="42" t="e">
        <f>IF(J41=#REF!,IF(H41&lt;#REF!,0,1))</f>
        <v>#REF!</v>
      </c>
      <c r="EW41" s="42" t="e">
        <f>IF(AND(ET41&gt;=21,ET41&lt;&gt;0),ET41,IF(J41&lt;#REF!,"СТОП",EU41+EV41))</f>
        <v>#REF!</v>
      </c>
      <c r="EX41" s="42"/>
      <c r="EY41" s="42">
        <v>15</v>
      </c>
      <c r="EZ41" s="42">
        <v>16</v>
      </c>
      <c r="FA41" s="42"/>
      <c r="FB41" s="44">
        <f>IF(F41=1,25,0)</f>
        <v>0</v>
      </c>
      <c r="FC41" s="44">
        <f>IF(F41=2,22,0)</f>
        <v>0</v>
      </c>
      <c r="FD41" s="44">
        <f>IF(F41=3,20,0)</f>
        <v>0</v>
      </c>
      <c r="FE41" s="44">
        <f>IF(F41=4,18,0)</f>
        <v>0</v>
      </c>
      <c r="FF41" s="44">
        <f>IF(F41=5,16,0)</f>
        <v>0</v>
      </c>
      <c r="FG41" s="44">
        <f>IF(F41=6,15,0)</f>
        <v>0</v>
      </c>
      <c r="FH41" s="44">
        <f>IF(F41=7,14,0)</f>
        <v>0</v>
      </c>
      <c r="FI41" s="44">
        <f>IF(F41=8,13,0)</f>
        <v>0</v>
      </c>
      <c r="FJ41" s="44">
        <f>IF(F41=9,12,0)</f>
        <v>0</v>
      </c>
      <c r="FK41" s="44">
        <f>IF(F41=10,11,0)</f>
        <v>0</v>
      </c>
      <c r="FL41" s="44">
        <f>IF(F41=11,10,0)</f>
        <v>0</v>
      </c>
      <c r="FM41" s="44">
        <f>IF(F41=12,9,0)</f>
        <v>0</v>
      </c>
      <c r="FN41" s="44">
        <f>IF(F41=13,8,0)</f>
        <v>0</v>
      </c>
      <c r="FO41" s="44">
        <f>IF(F41=14,7,0)</f>
        <v>0</v>
      </c>
      <c r="FP41" s="44">
        <f>IF(F41=15,6,0)</f>
        <v>0</v>
      </c>
      <c r="FQ41" s="44">
        <f>IF(F41=16,5,0)</f>
        <v>0</v>
      </c>
      <c r="FR41" s="44">
        <f>IF(F41=17,4,0)</f>
        <v>0</v>
      </c>
      <c r="FS41" s="44">
        <f>IF(F41=18,3,0)</f>
        <v>0</v>
      </c>
      <c r="FT41" s="44">
        <f>IF(F41=19,2,0)</f>
        <v>0</v>
      </c>
      <c r="FU41" s="44">
        <f>IF(F41=20,1,0)</f>
        <v>0</v>
      </c>
      <c r="FV41" s="44">
        <f>IF(F41&gt;20,0,0)</f>
        <v>0</v>
      </c>
      <c r="FW41" s="44">
        <f>IF(F41="сх",0,0)</f>
        <v>0</v>
      </c>
      <c r="FX41" s="44">
        <f>SUM(FB41:FW41)</f>
        <v>0</v>
      </c>
      <c r="FY41" s="44">
        <f>IF(H41=1,25,0)</f>
        <v>0</v>
      </c>
      <c r="FZ41" s="44">
        <f>IF(H41=2,22,0)</f>
        <v>0</v>
      </c>
      <c r="GA41" s="44">
        <f>IF(H41=3,20,0)</f>
        <v>0</v>
      </c>
      <c r="GB41" s="44">
        <f>IF(H41=4,18,0)</f>
        <v>0</v>
      </c>
      <c r="GC41" s="44">
        <f>IF(H41=5,16,0)</f>
        <v>0</v>
      </c>
      <c r="GD41" s="44">
        <f>IF(H41=6,15,0)</f>
        <v>0</v>
      </c>
      <c r="GE41" s="44">
        <f>IF(H41=7,14,0)</f>
        <v>0</v>
      </c>
      <c r="GF41" s="44">
        <f>IF(H41=8,13,0)</f>
        <v>0</v>
      </c>
      <c r="GG41" s="44">
        <f>IF(H41=9,12,0)</f>
        <v>0</v>
      </c>
      <c r="GH41" s="44">
        <f>IF(H41=10,11,0)</f>
        <v>0</v>
      </c>
      <c r="GI41" s="44">
        <f>IF(H41=11,10,0)</f>
        <v>0</v>
      </c>
      <c r="GJ41" s="44">
        <f>IF(H41=12,9,0)</f>
        <v>0</v>
      </c>
      <c r="GK41" s="44">
        <f>IF(H41=13,8,0)</f>
        <v>0</v>
      </c>
      <c r="GL41" s="44">
        <f>IF(H41=14,7,0)</f>
        <v>0</v>
      </c>
      <c r="GM41" s="44">
        <f>IF(H41=15,6,0)</f>
        <v>0</v>
      </c>
      <c r="GN41" s="44">
        <f>IF(H41=16,5,0)</f>
        <v>0</v>
      </c>
      <c r="GO41" s="44">
        <f>IF(H41=17,4,0)</f>
        <v>0</v>
      </c>
      <c r="GP41" s="44">
        <f>IF(H41=18,3,0)</f>
        <v>0</v>
      </c>
      <c r="GQ41" s="44">
        <f>IF(H41=19,2,0)</f>
        <v>0</v>
      </c>
      <c r="GR41" s="44">
        <f>IF(H41=20,1,0)</f>
        <v>0</v>
      </c>
      <c r="GS41" s="44">
        <f>IF(H41&gt;20,0,0)</f>
        <v>0</v>
      </c>
      <c r="GT41" s="44">
        <f>IF(H41="сх",0,0)</f>
        <v>0</v>
      </c>
      <c r="GU41" s="44">
        <f>SUM(FY41:GT41)</f>
        <v>0</v>
      </c>
      <c r="GV41" s="44">
        <f>IF(F41=1,100,0)</f>
        <v>0</v>
      </c>
      <c r="GW41" s="44">
        <f>IF(F41=2,98,0)</f>
        <v>0</v>
      </c>
      <c r="GX41" s="44">
        <f>IF(F41=3,95,0)</f>
        <v>0</v>
      </c>
      <c r="GY41" s="44">
        <f>IF(F41=4,93,0)</f>
        <v>0</v>
      </c>
      <c r="GZ41" s="44">
        <f>IF(F41=5,90,0)</f>
        <v>0</v>
      </c>
      <c r="HA41" s="44">
        <f>IF(F41=6,88,0)</f>
        <v>0</v>
      </c>
      <c r="HB41" s="44">
        <f>IF(F41=7,85,0)</f>
        <v>0</v>
      </c>
      <c r="HC41" s="44">
        <f>IF(F41=8,83,0)</f>
        <v>0</v>
      </c>
      <c r="HD41" s="44">
        <f>IF(F41=9,80,0)</f>
        <v>0</v>
      </c>
      <c r="HE41" s="44">
        <f>IF(F41=10,78,0)</f>
        <v>0</v>
      </c>
      <c r="HF41" s="44">
        <f>IF(F41=11,75,0)</f>
        <v>0</v>
      </c>
      <c r="HG41" s="44">
        <f>IF(F41=12,73,0)</f>
        <v>0</v>
      </c>
      <c r="HH41" s="44">
        <f>IF(F41=13,70,0)</f>
        <v>0</v>
      </c>
      <c r="HI41" s="44">
        <f>IF(F41=14,68,0)</f>
        <v>0</v>
      </c>
      <c r="HJ41" s="44">
        <f>IF(F41=15,65,0)</f>
        <v>0</v>
      </c>
      <c r="HK41" s="44">
        <f>IF(F41=16,63,0)</f>
        <v>0</v>
      </c>
      <c r="HL41" s="44">
        <f>IF(F41=17,60,0)</f>
        <v>0</v>
      </c>
      <c r="HM41" s="44">
        <f>IF(F41=18,58,0)</f>
        <v>0</v>
      </c>
      <c r="HN41" s="44">
        <f>IF(F41=19,55,0)</f>
        <v>0</v>
      </c>
      <c r="HO41" s="44">
        <f>IF(F41=20,53,0)</f>
        <v>0</v>
      </c>
      <c r="HP41" s="44">
        <f>IF(F41&gt;20,0,0)</f>
        <v>0</v>
      </c>
      <c r="HQ41" s="44">
        <f>IF(F41="сх",0,0)</f>
        <v>0</v>
      </c>
      <c r="HR41" s="44">
        <f>SUM(GV41:HQ41)</f>
        <v>0</v>
      </c>
      <c r="HS41" s="44">
        <f>IF(H41=1,100,0)</f>
        <v>0</v>
      </c>
      <c r="HT41" s="44">
        <f>IF(H41=2,98,0)</f>
        <v>0</v>
      </c>
      <c r="HU41" s="44">
        <f>IF(H41=3,95,0)</f>
        <v>0</v>
      </c>
      <c r="HV41" s="44">
        <f>IF(H41=4,93,0)</f>
        <v>0</v>
      </c>
      <c r="HW41" s="44">
        <f>IF(H41=5,90,0)</f>
        <v>0</v>
      </c>
      <c r="HX41" s="44">
        <f>IF(H41=6,88,0)</f>
        <v>0</v>
      </c>
      <c r="HY41" s="44">
        <f>IF(H41=7,85,0)</f>
        <v>0</v>
      </c>
      <c r="HZ41" s="44">
        <f>IF(H41=8,83,0)</f>
        <v>0</v>
      </c>
      <c r="IA41" s="44">
        <f>IF(H41=9,80,0)</f>
        <v>0</v>
      </c>
      <c r="IB41" s="44">
        <f>IF(H41=10,78,0)</f>
        <v>0</v>
      </c>
      <c r="IC41" s="44">
        <f>IF(H41=11,75,0)</f>
        <v>0</v>
      </c>
      <c r="ID41" s="44">
        <f>IF(H41=12,73,0)</f>
        <v>0</v>
      </c>
      <c r="IE41" s="44">
        <f>IF(H41=13,70,0)</f>
        <v>0</v>
      </c>
      <c r="IF41" s="44">
        <f>IF(H41=14,68,0)</f>
        <v>0</v>
      </c>
      <c r="IG41" s="44">
        <f>IF(H41=15,65,0)</f>
        <v>0</v>
      </c>
      <c r="IH41" s="44">
        <f>IF(H41=16,63,0)</f>
        <v>0</v>
      </c>
      <c r="II41" s="44">
        <f>IF(H41=17,60,0)</f>
        <v>0</v>
      </c>
      <c r="IJ41" s="44">
        <f>IF(H41=18,58,0)</f>
        <v>0</v>
      </c>
      <c r="IK41" s="44">
        <f>IF(H41=19,55,0)</f>
        <v>0</v>
      </c>
      <c r="IL41" s="44">
        <f>IF(H41=20,53,0)</f>
        <v>0</v>
      </c>
      <c r="IM41" s="44">
        <f>IF(H41&gt;20,0,0)</f>
        <v>0</v>
      </c>
      <c r="IN41" s="44">
        <f>IF(H41="сх",0,0)</f>
        <v>0</v>
      </c>
      <c r="IO41" s="44">
        <f>SUM(HS41:IN41)</f>
        <v>0</v>
      </c>
      <c r="IP41" s="42"/>
      <c r="IQ41" s="42"/>
      <c r="IR41" s="42"/>
      <c r="IS41" s="42"/>
      <c r="IT41" s="42"/>
      <c r="IU41" s="42"/>
      <c r="IV41" s="70"/>
      <c r="IW41" s="71"/>
    </row>
    <row r="42" spans="1:257" s="3" customFormat="1" ht="115.2" thickBot="1" x14ac:dyDescent="0.3">
      <c r="A42" s="72"/>
      <c r="B42" s="78"/>
      <c r="C42" s="79"/>
      <c r="D42" s="80"/>
      <c r="E42" s="60"/>
      <c r="F42" s="46"/>
      <c r="G42" s="39">
        <f>AJ42</f>
        <v>0</v>
      </c>
      <c r="H42" s="47"/>
      <c r="I42" s="39">
        <f>BG42</f>
        <v>0</v>
      </c>
      <c r="J42" s="45">
        <f>SUM(G42+I42)</f>
        <v>0</v>
      </c>
      <c r="K42" s="41">
        <f>G42+I42</f>
        <v>0</v>
      </c>
      <c r="L42" s="42"/>
      <c r="M42" s="43"/>
      <c r="N42" s="42">
        <f>IF(F42=1,25,0)</f>
        <v>0</v>
      </c>
      <c r="O42" s="42">
        <f>IF(F42=2,22,0)</f>
        <v>0</v>
      </c>
      <c r="P42" s="42">
        <f>IF(F42=3,20,0)</f>
        <v>0</v>
      </c>
      <c r="Q42" s="42">
        <f>IF(F42=4,18,0)</f>
        <v>0</v>
      </c>
      <c r="R42" s="42">
        <f>IF(F42=5,16,0)</f>
        <v>0</v>
      </c>
      <c r="S42" s="42">
        <f>IF(F42=6,15,0)</f>
        <v>0</v>
      </c>
      <c r="T42" s="42">
        <f>IF(F42=7,14,0)</f>
        <v>0</v>
      </c>
      <c r="U42" s="42">
        <f>IF(F42=8,13,0)</f>
        <v>0</v>
      </c>
      <c r="V42" s="42">
        <f>IF(F42=9,12,0)</f>
        <v>0</v>
      </c>
      <c r="W42" s="42">
        <f>IF(F42=10,11,0)</f>
        <v>0</v>
      </c>
      <c r="X42" s="42">
        <f>IF(F42=11,10,0)</f>
        <v>0</v>
      </c>
      <c r="Y42" s="42">
        <f>IF(F42=12,9,0)</f>
        <v>0</v>
      </c>
      <c r="Z42" s="42">
        <f>IF(F42=13,8,0)</f>
        <v>0</v>
      </c>
      <c r="AA42" s="42">
        <f>IF(F42=14,7,0)</f>
        <v>0</v>
      </c>
      <c r="AB42" s="42">
        <f>IF(F42=15,6,0)</f>
        <v>0</v>
      </c>
      <c r="AC42" s="42">
        <f>IF(F42=16,5,0)</f>
        <v>0</v>
      </c>
      <c r="AD42" s="42">
        <f>IF(F42=17,4,0)</f>
        <v>0</v>
      </c>
      <c r="AE42" s="42">
        <f>IF(F42=18,3,0)</f>
        <v>0</v>
      </c>
      <c r="AF42" s="42">
        <f>IF(F42=19,2,0)</f>
        <v>0</v>
      </c>
      <c r="AG42" s="42">
        <f>IF(F42=20,1,0)</f>
        <v>0</v>
      </c>
      <c r="AH42" s="42">
        <f>IF(F42&gt;20,0,0)</f>
        <v>0</v>
      </c>
      <c r="AI42" s="42">
        <f>IF(F42="сх",0,0)</f>
        <v>0</v>
      </c>
      <c r="AJ42" s="42">
        <f>SUM(N42:AH42)</f>
        <v>0</v>
      </c>
      <c r="AK42" s="42">
        <f>IF(H42=1,25,0)</f>
        <v>0</v>
      </c>
      <c r="AL42" s="42">
        <f>IF(H42=2,22,0)</f>
        <v>0</v>
      </c>
      <c r="AM42" s="42">
        <f>IF(H42=3,20,0)</f>
        <v>0</v>
      </c>
      <c r="AN42" s="42">
        <f>IF(H42=4,18,0)</f>
        <v>0</v>
      </c>
      <c r="AO42" s="42">
        <f>IF(H42=5,16,0)</f>
        <v>0</v>
      </c>
      <c r="AP42" s="42">
        <f>IF(H42=6,15,0)</f>
        <v>0</v>
      </c>
      <c r="AQ42" s="42">
        <f>IF(H42=7,14,0)</f>
        <v>0</v>
      </c>
      <c r="AR42" s="42">
        <f>IF(H42=8,13,0)</f>
        <v>0</v>
      </c>
      <c r="AS42" s="42">
        <f>IF(H42=9,12,0)</f>
        <v>0</v>
      </c>
      <c r="AT42" s="42">
        <f>IF(H42=10,11,0)</f>
        <v>0</v>
      </c>
      <c r="AU42" s="42">
        <f>IF(H42=11,10,0)</f>
        <v>0</v>
      </c>
      <c r="AV42" s="42">
        <f>IF(H42=12,9,0)</f>
        <v>0</v>
      </c>
      <c r="AW42" s="42">
        <f>IF(H42=13,8,0)</f>
        <v>0</v>
      </c>
      <c r="AX42" s="42">
        <f>IF(H42=14,7,0)</f>
        <v>0</v>
      </c>
      <c r="AY42" s="42">
        <f>IF(H42=15,6,0)</f>
        <v>0</v>
      </c>
      <c r="AZ42" s="42">
        <f>IF(H42=16,5,0)</f>
        <v>0</v>
      </c>
      <c r="BA42" s="42">
        <f>IF(H42=17,4,0)</f>
        <v>0</v>
      </c>
      <c r="BB42" s="42">
        <f>IF(H42=18,3,0)</f>
        <v>0</v>
      </c>
      <c r="BC42" s="42">
        <f>IF(H42=19,2,0)</f>
        <v>0</v>
      </c>
      <c r="BD42" s="42">
        <f>IF(H42=20,1,0)</f>
        <v>0</v>
      </c>
      <c r="BE42" s="42">
        <f>IF(H42&gt;20,0,0)</f>
        <v>0</v>
      </c>
      <c r="BF42" s="42">
        <f>IF(H42="сх",0,0)</f>
        <v>0</v>
      </c>
      <c r="BG42" s="42">
        <f>SUM(AK42:BE42)</f>
        <v>0</v>
      </c>
      <c r="BH42" s="42">
        <f>IF(F42=1,45,0)</f>
        <v>0</v>
      </c>
      <c r="BI42" s="42">
        <f>IF(F42=2,42,0)</f>
        <v>0</v>
      </c>
      <c r="BJ42" s="42">
        <f>IF(F42=3,40,0)</f>
        <v>0</v>
      </c>
      <c r="BK42" s="42">
        <f>IF(F42=4,38,0)</f>
        <v>0</v>
      </c>
      <c r="BL42" s="42">
        <f>IF(F42=5,36,0)</f>
        <v>0</v>
      </c>
      <c r="BM42" s="42">
        <f>IF(F42=6,35,0)</f>
        <v>0</v>
      </c>
      <c r="BN42" s="42">
        <f>IF(F42=7,34,0)</f>
        <v>0</v>
      </c>
      <c r="BO42" s="42">
        <f>IF(F42=8,33,0)</f>
        <v>0</v>
      </c>
      <c r="BP42" s="42">
        <f>IF(F42=9,32,0)</f>
        <v>0</v>
      </c>
      <c r="BQ42" s="42">
        <f>IF(F42=10,31,0)</f>
        <v>0</v>
      </c>
      <c r="BR42" s="42">
        <f>IF(F42=11,30,0)</f>
        <v>0</v>
      </c>
      <c r="BS42" s="42">
        <f>IF(F42=12,29,0)</f>
        <v>0</v>
      </c>
      <c r="BT42" s="42">
        <f>IF(F42=13,28,0)</f>
        <v>0</v>
      </c>
      <c r="BU42" s="42">
        <f>IF(F42=14,27,0)</f>
        <v>0</v>
      </c>
      <c r="BV42" s="42">
        <f>IF(F42=15,26,0)</f>
        <v>0</v>
      </c>
      <c r="BW42" s="42">
        <f>IF(F42=16,25,0)</f>
        <v>0</v>
      </c>
      <c r="BX42" s="42">
        <f>IF(F42=17,24,0)</f>
        <v>0</v>
      </c>
      <c r="BY42" s="42">
        <f>IF(F42=18,23,0)</f>
        <v>0</v>
      </c>
      <c r="BZ42" s="42">
        <f>IF(F42=19,22,0)</f>
        <v>0</v>
      </c>
      <c r="CA42" s="42">
        <f>IF(F42=20,21,0)</f>
        <v>0</v>
      </c>
      <c r="CB42" s="42">
        <f>IF(F42=21,20,0)</f>
        <v>0</v>
      </c>
      <c r="CC42" s="42">
        <f>IF(F42=22,19,0)</f>
        <v>0</v>
      </c>
      <c r="CD42" s="42">
        <f>IF(F42=23,18,0)</f>
        <v>0</v>
      </c>
      <c r="CE42" s="42">
        <f>IF(F42=24,17,0)</f>
        <v>0</v>
      </c>
      <c r="CF42" s="42">
        <f>IF(F42=25,16,0)</f>
        <v>0</v>
      </c>
      <c r="CG42" s="42">
        <f>IF(F42=26,15,0)</f>
        <v>0</v>
      </c>
      <c r="CH42" s="42">
        <f>IF(F42=27,14,0)</f>
        <v>0</v>
      </c>
      <c r="CI42" s="42">
        <f>IF(F42=28,13,0)</f>
        <v>0</v>
      </c>
      <c r="CJ42" s="42">
        <f>IF(F42=29,12,0)</f>
        <v>0</v>
      </c>
      <c r="CK42" s="42">
        <f>IF(F42=30,11,0)</f>
        <v>0</v>
      </c>
      <c r="CL42" s="42">
        <f>IF(F42=31,10,0)</f>
        <v>0</v>
      </c>
      <c r="CM42" s="42">
        <f>IF(F42=32,9,0)</f>
        <v>0</v>
      </c>
      <c r="CN42" s="42">
        <f>IF(F42=33,8,0)</f>
        <v>0</v>
      </c>
      <c r="CO42" s="42">
        <f>IF(F42=34,7,0)</f>
        <v>0</v>
      </c>
      <c r="CP42" s="42">
        <f>IF(F42=35,6,0)</f>
        <v>0</v>
      </c>
      <c r="CQ42" s="42">
        <f>IF(F42=36,5,0)</f>
        <v>0</v>
      </c>
      <c r="CR42" s="42">
        <f>IF(F42=37,4,0)</f>
        <v>0</v>
      </c>
      <c r="CS42" s="42">
        <f>IF(F42=38,3,0)</f>
        <v>0</v>
      </c>
      <c r="CT42" s="42">
        <f>IF(F42=39,2,0)</f>
        <v>0</v>
      </c>
      <c r="CU42" s="42">
        <f>IF(F42=40,1,0)</f>
        <v>0</v>
      </c>
      <c r="CV42" s="42">
        <f>IF(F42&gt;20,0,0)</f>
        <v>0</v>
      </c>
      <c r="CW42" s="42">
        <f>IF(F42="сх",0,0)</f>
        <v>0</v>
      </c>
      <c r="CX42" s="42">
        <f>SUM(BH42:CW42)</f>
        <v>0</v>
      </c>
      <c r="CY42" s="42">
        <f>IF(H42=1,45,0)</f>
        <v>0</v>
      </c>
      <c r="CZ42" s="42">
        <f>IF(H42=2,42,0)</f>
        <v>0</v>
      </c>
      <c r="DA42" s="42">
        <f>IF(H42=3,40,0)</f>
        <v>0</v>
      </c>
      <c r="DB42" s="42">
        <f>IF(H42=4,38,0)</f>
        <v>0</v>
      </c>
      <c r="DC42" s="42">
        <f>IF(H42=5,36,0)</f>
        <v>0</v>
      </c>
      <c r="DD42" s="42">
        <f>IF(H42=6,35,0)</f>
        <v>0</v>
      </c>
      <c r="DE42" s="42">
        <f>IF(H42=7,34,0)</f>
        <v>0</v>
      </c>
      <c r="DF42" s="42">
        <f>IF(H42=8,33,0)</f>
        <v>0</v>
      </c>
      <c r="DG42" s="42">
        <f>IF(H42=9,32,0)</f>
        <v>0</v>
      </c>
      <c r="DH42" s="42">
        <f>IF(H42=10,31,0)</f>
        <v>0</v>
      </c>
      <c r="DI42" s="42">
        <f>IF(H42=11,30,0)</f>
        <v>0</v>
      </c>
      <c r="DJ42" s="42">
        <f>IF(H42=12,29,0)</f>
        <v>0</v>
      </c>
      <c r="DK42" s="42">
        <f>IF(H42=13,28,0)</f>
        <v>0</v>
      </c>
      <c r="DL42" s="42">
        <f>IF(H42=14,27,0)</f>
        <v>0</v>
      </c>
      <c r="DM42" s="42">
        <f>IF(H42=15,26,0)</f>
        <v>0</v>
      </c>
      <c r="DN42" s="42">
        <f>IF(H42=16,25,0)</f>
        <v>0</v>
      </c>
      <c r="DO42" s="42">
        <f>IF(H42=17,24,0)</f>
        <v>0</v>
      </c>
      <c r="DP42" s="42">
        <f>IF(H42=18,23,0)</f>
        <v>0</v>
      </c>
      <c r="DQ42" s="42">
        <f>IF(H42=19,22,0)</f>
        <v>0</v>
      </c>
      <c r="DR42" s="42">
        <f>IF(H42=20,21,0)</f>
        <v>0</v>
      </c>
      <c r="DS42" s="42">
        <f>IF(H42=21,20,0)</f>
        <v>0</v>
      </c>
      <c r="DT42" s="42">
        <f>IF(H42=22,19,0)</f>
        <v>0</v>
      </c>
      <c r="DU42" s="42">
        <f>IF(H42=23,18,0)</f>
        <v>0</v>
      </c>
      <c r="DV42" s="42">
        <f>IF(H42=24,17,0)</f>
        <v>0</v>
      </c>
      <c r="DW42" s="42">
        <f>IF(H42=25,16,0)</f>
        <v>0</v>
      </c>
      <c r="DX42" s="42">
        <f>IF(H42=26,15,0)</f>
        <v>0</v>
      </c>
      <c r="DY42" s="42">
        <f>IF(H42=27,14,0)</f>
        <v>0</v>
      </c>
      <c r="DZ42" s="42">
        <f>IF(H42=28,13,0)</f>
        <v>0</v>
      </c>
      <c r="EA42" s="42">
        <f>IF(H42=29,12,0)</f>
        <v>0</v>
      </c>
      <c r="EB42" s="42">
        <f>IF(H42=30,11,0)</f>
        <v>0</v>
      </c>
      <c r="EC42" s="42">
        <f>IF(H42=31,10,0)</f>
        <v>0</v>
      </c>
      <c r="ED42" s="42">
        <f>IF(H42=32,9,0)</f>
        <v>0</v>
      </c>
      <c r="EE42" s="42">
        <f>IF(H42=33,8,0)</f>
        <v>0</v>
      </c>
      <c r="EF42" s="42">
        <f>IF(H42=34,7,0)</f>
        <v>0</v>
      </c>
      <c r="EG42" s="42">
        <f>IF(H42=35,6,0)</f>
        <v>0</v>
      </c>
      <c r="EH42" s="42">
        <f>IF(H42=36,5,0)</f>
        <v>0</v>
      </c>
      <c r="EI42" s="42">
        <f>IF(H42=37,4,0)</f>
        <v>0</v>
      </c>
      <c r="EJ42" s="42">
        <f>IF(H42=38,3,0)</f>
        <v>0</v>
      </c>
      <c r="EK42" s="42">
        <f>IF(H42=39,2,0)</f>
        <v>0</v>
      </c>
      <c r="EL42" s="42">
        <f>IF(H42=40,1,0)</f>
        <v>0</v>
      </c>
      <c r="EM42" s="42">
        <f>IF(H42&gt;20,0,0)</f>
        <v>0</v>
      </c>
      <c r="EN42" s="42">
        <f>IF(H42="сх",0,0)</f>
        <v>0</v>
      </c>
      <c r="EO42" s="42">
        <f>SUM(CY42:EN42)</f>
        <v>0</v>
      </c>
      <c r="EP42" s="42"/>
      <c r="EQ42" s="42" t="str">
        <f>IF(F42="сх","ноль",IF(F42&gt;0,F42,"Ноль"))</f>
        <v>Ноль</v>
      </c>
      <c r="ER42" s="42" t="str">
        <f>IF(H42="сх","ноль",IF(H42&gt;0,H42,"Ноль"))</f>
        <v>Ноль</v>
      </c>
      <c r="ES42" s="42"/>
      <c r="ET42" s="42">
        <f>MIN(EQ42,ER42)</f>
        <v>0</v>
      </c>
      <c r="EU42" s="42" t="e">
        <f>IF(J42=#REF!,IF(H42&lt;#REF!,#REF!,EY42),#REF!)</f>
        <v>#REF!</v>
      </c>
      <c r="EV42" s="42" t="e">
        <f>IF(J42=#REF!,IF(H42&lt;#REF!,0,1))</f>
        <v>#REF!</v>
      </c>
      <c r="EW42" s="42" t="e">
        <f>IF(AND(ET42&gt;=21,ET42&lt;&gt;0),ET42,IF(J42&lt;#REF!,"СТОП",EU42+EV42))</f>
        <v>#REF!</v>
      </c>
      <c r="EX42" s="42"/>
      <c r="EY42" s="42">
        <v>15</v>
      </c>
      <c r="EZ42" s="42">
        <v>16</v>
      </c>
      <c r="FA42" s="42"/>
      <c r="FB42" s="44">
        <f>IF(F42=1,25,0)</f>
        <v>0</v>
      </c>
      <c r="FC42" s="44">
        <f>IF(F42=2,22,0)</f>
        <v>0</v>
      </c>
      <c r="FD42" s="44">
        <f>IF(F42=3,20,0)</f>
        <v>0</v>
      </c>
      <c r="FE42" s="44">
        <f>IF(F42=4,18,0)</f>
        <v>0</v>
      </c>
      <c r="FF42" s="44">
        <f>IF(F42=5,16,0)</f>
        <v>0</v>
      </c>
      <c r="FG42" s="44">
        <f>IF(F42=6,15,0)</f>
        <v>0</v>
      </c>
      <c r="FH42" s="44">
        <f>IF(F42=7,14,0)</f>
        <v>0</v>
      </c>
      <c r="FI42" s="44">
        <f>IF(F42=8,13,0)</f>
        <v>0</v>
      </c>
      <c r="FJ42" s="44">
        <f>IF(F42=9,12,0)</f>
        <v>0</v>
      </c>
      <c r="FK42" s="44">
        <f>IF(F42=10,11,0)</f>
        <v>0</v>
      </c>
      <c r="FL42" s="44">
        <f>IF(F42=11,10,0)</f>
        <v>0</v>
      </c>
      <c r="FM42" s="44">
        <f>IF(F42=12,9,0)</f>
        <v>0</v>
      </c>
      <c r="FN42" s="44">
        <f>IF(F42=13,8,0)</f>
        <v>0</v>
      </c>
      <c r="FO42" s="44">
        <f>IF(F42=14,7,0)</f>
        <v>0</v>
      </c>
      <c r="FP42" s="44">
        <f>IF(F42=15,6,0)</f>
        <v>0</v>
      </c>
      <c r="FQ42" s="44">
        <f>IF(F42=16,5,0)</f>
        <v>0</v>
      </c>
      <c r="FR42" s="44">
        <f>IF(F42=17,4,0)</f>
        <v>0</v>
      </c>
      <c r="FS42" s="44">
        <f>IF(F42=18,3,0)</f>
        <v>0</v>
      </c>
      <c r="FT42" s="44">
        <f>IF(F42=19,2,0)</f>
        <v>0</v>
      </c>
      <c r="FU42" s="44">
        <f>IF(F42=20,1,0)</f>
        <v>0</v>
      </c>
      <c r="FV42" s="44">
        <f>IF(F42&gt;20,0,0)</f>
        <v>0</v>
      </c>
      <c r="FW42" s="44">
        <f>IF(F42="сх",0,0)</f>
        <v>0</v>
      </c>
      <c r="FX42" s="44">
        <f>SUM(FB42:FW42)</f>
        <v>0</v>
      </c>
      <c r="FY42" s="44">
        <f>IF(H42=1,25,0)</f>
        <v>0</v>
      </c>
      <c r="FZ42" s="44">
        <f>IF(H42=2,22,0)</f>
        <v>0</v>
      </c>
      <c r="GA42" s="44">
        <f>IF(H42=3,20,0)</f>
        <v>0</v>
      </c>
      <c r="GB42" s="44">
        <f>IF(H42=4,18,0)</f>
        <v>0</v>
      </c>
      <c r="GC42" s="44">
        <f>IF(H42=5,16,0)</f>
        <v>0</v>
      </c>
      <c r="GD42" s="44">
        <f>IF(H42=6,15,0)</f>
        <v>0</v>
      </c>
      <c r="GE42" s="44">
        <f>IF(H42=7,14,0)</f>
        <v>0</v>
      </c>
      <c r="GF42" s="44">
        <f>IF(H42=8,13,0)</f>
        <v>0</v>
      </c>
      <c r="GG42" s="44">
        <f>IF(H42=9,12,0)</f>
        <v>0</v>
      </c>
      <c r="GH42" s="44">
        <f>IF(H42=10,11,0)</f>
        <v>0</v>
      </c>
      <c r="GI42" s="44">
        <f>IF(H42=11,10,0)</f>
        <v>0</v>
      </c>
      <c r="GJ42" s="44">
        <f>IF(H42=12,9,0)</f>
        <v>0</v>
      </c>
      <c r="GK42" s="44">
        <f>IF(H42=13,8,0)</f>
        <v>0</v>
      </c>
      <c r="GL42" s="44">
        <f>IF(H42=14,7,0)</f>
        <v>0</v>
      </c>
      <c r="GM42" s="44">
        <f>IF(H42=15,6,0)</f>
        <v>0</v>
      </c>
      <c r="GN42" s="44">
        <f>IF(H42=16,5,0)</f>
        <v>0</v>
      </c>
      <c r="GO42" s="44">
        <f>IF(H42=17,4,0)</f>
        <v>0</v>
      </c>
      <c r="GP42" s="44">
        <f>IF(H42=18,3,0)</f>
        <v>0</v>
      </c>
      <c r="GQ42" s="44">
        <f>IF(H42=19,2,0)</f>
        <v>0</v>
      </c>
      <c r="GR42" s="44">
        <f>IF(H42=20,1,0)</f>
        <v>0</v>
      </c>
      <c r="GS42" s="44">
        <f>IF(H42&gt;20,0,0)</f>
        <v>0</v>
      </c>
      <c r="GT42" s="44">
        <f>IF(H42="сх",0,0)</f>
        <v>0</v>
      </c>
      <c r="GU42" s="44">
        <f>SUM(FY42:GT42)</f>
        <v>0</v>
      </c>
      <c r="GV42" s="44">
        <f>IF(F42=1,100,0)</f>
        <v>0</v>
      </c>
      <c r="GW42" s="44">
        <f>IF(F42=2,98,0)</f>
        <v>0</v>
      </c>
      <c r="GX42" s="44">
        <f>IF(F42=3,95,0)</f>
        <v>0</v>
      </c>
      <c r="GY42" s="44">
        <f>IF(F42=4,93,0)</f>
        <v>0</v>
      </c>
      <c r="GZ42" s="44">
        <f>IF(F42=5,90,0)</f>
        <v>0</v>
      </c>
      <c r="HA42" s="44">
        <f>IF(F42=6,88,0)</f>
        <v>0</v>
      </c>
      <c r="HB42" s="44">
        <f>IF(F42=7,85,0)</f>
        <v>0</v>
      </c>
      <c r="HC42" s="44">
        <f>IF(F42=8,83,0)</f>
        <v>0</v>
      </c>
      <c r="HD42" s="44">
        <f>IF(F42=9,80,0)</f>
        <v>0</v>
      </c>
      <c r="HE42" s="44">
        <f>IF(F42=10,78,0)</f>
        <v>0</v>
      </c>
      <c r="HF42" s="44">
        <f>IF(F42=11,75,0)</f>
        <v>0</v>
      </c>
      <c r="HG42" s="44">
        <f>IF(F42=12,73,0)</f>
        <v>0</v>
      </c>
      <c r="HH42" s="44">
        <f>IF(F42=13,70,0)</f>
        <v>0</v>
      </c>
      <c r="HI42" s="44">
        <f>IF(F42=14,68,0)</f>
        <v>0</v>
      </c>
      <c r="HJ42" s="44">
        <f>IF(F42=15,65,0)</f>
        <v>0</v>
      </c>
      <c r="HK42" s="44">
        <f>IF(F42=16,63,0)</f>
        <v>0</v>
      </c>
      <c r="HL42" s="44">
        <f>IF(F42=17,60,0)</f>
        <v>0</v>
      </c>
      <c r="HM42" s="44">
        <f>IF(F42=18,58,0)</f>
        <v>0</v>
      </c>
      <c r="HN42" s="44">
        <f>IF(F42=19,55,0)</f>
        <v>0</v>
      </c>
      <c r="HO42" s="44">
        <f>IF(F42=20,53,0)</f>
        <v>0</v>
      </c>
      <c r="HP42" s="44">
        <f>IF(F42&gt;20,0,0)</f>
        <v>0</v>
      </c>
      <c r="HQ42" s="44">
        <f>IF(F42="сх",0,0)</f>
        <v>0</v>
      </c>
      <c r="HR42" s="44">
        <f>SUM(GV42:HQ42)</f>
        <v>0</v>
      </c>
      <c r="HS42" s="44">
        <f>IF(H42=1,100,0)</f>
        <v>0</v>
      </c>
      <c r="HT42" s="44">
        <f>IF(H42=2,98,0)</f>
        <v>0</v>
      </c>
      <c r="HU42" s="44">
        <f>IF(H42=3,95,0)</f>
        <v>0</v>
      </c>
      <c r="HV42" s="44">
        <f>IF(H42=4,93,0)</f>
        <v>0</v>
      </c>
      <c r="HW42" s="44">
        <f>IF(H42=5,90,0)</f>
        <v>0</v>
      </c>
      <c r="HX42" s="44">
        <f>IF(H42=6,88,0)</f>
        <v>0</v>
      </c>
      <c r="HY42" s="44">
        <f>IF(H42=7,85,0)</f>
        <v>0</v>
      </c>
      <c r="HZ42" s="44">
        <f>IF(H42=8,83,0)</f>
        <v>0</v>
      </c>
      <c r="IA42" s="44">
        <f>IF(H42=9,80,0)</f>
        <v>0</v>
      </c>
      <c r="IB42" s="44">
        <f>IF(H42=10,78,0)</f>
        <v>0</v>
      </c>
      <c r="IC42" s="44">
        <f>IF(H42=11,75,0)</f>
        <v>0</v>
      </c>
      <c r="ID42" s="44">
        <f>IF(H42=12,73,0)</f>
        <v>0</v>
      </c>
      <c r="IE42" s="44">
        <f>IF(H42=13,70,0)</f>
        <v>0</v>
      </c>
      <c r="IF42" s="44">
        <f>IF(H42=14,68,0)</f>
        <v>0</v>
      </c>
      <c r="IG42" s="44">
        <f>IF(H42=15,65,0)</f>
        <v>0</v>
      </c>
      <c r="IH42" s="44">
        <f>IF(H42=16,63,0)</f>
        <v>0</v>
      </c>
      <c r="II42" s="44">
        <f>IF(H42=17,60,0)</f>
        <v>0</v>
      </c>
      <c r="IJ42" s="44">
        <f>IF(H42=18,58,0)</f>
        <v>0</v>
      </c>
      <c r="IK42" s="44">
        <f>IF(H42=19,55,0)</f>
        <v>0</v>
      </c>
      <c r="IL42" s="44">
        <f>IF(H42=20,53,0)</f>
        <v>0</v>
      </c>
      <c r="IM42" s="44">
        <f>IF(H42&gt;20,0,0)</f>
        <v>0</v>
      </c>
      <c r="IN42" s="44">
        <f>IF(H42="сх",0,0)</f>
        <v>0</v>
      </c>
      <c r="IO42" s="44">
        <f>SUM(HS42:IN42)</f>
        <v>0</v>
      </c>
      <c r="IP42" s="42"/>
      <c r="IQ42" s="42"/>
      <c r="IR42" s="42"/>
      <c r="IS42" s="42"/>
      <c r="IT42" s="42"/>
      <c r="IU42" s="42"/>
      <c r="IV42" s="70"/>
      <c r="IW42" s="71"/>
    </row>
    <row r="43" spans="1:257" s="3" customFormat="1" ht="115.2" thickBot="1" x14ac:dyDescent="0.3">
      <c r="A43" s="72"/>
      <c r="B43" s="78"/>
      <c r="C43" s="79"/>
      <c r="D43" s="80"/>
      <c r="E43" s="60"/>
      <c r="F43" s="46"/>
      <c r="G43" s="39">
        <f>AJ43</f>
        <v>0</v>
      </c>
      <c r="H43" s="47"/>
      <c r="I43" s="39">
        <f>BG43</f>
        <v>0</v>
      </c>
      <c r="J43" s="45">
        <f>SUM(G43+I43)</f>
        <v>0</v>
      </c>
      <c r="K43" s="41">
        <f>G43+I43</f>
        <v>0</v>
      </c>
      <c r="L43" s="42"/>
      <c r="M43" s="43"/>
      <c r="N43" s="42">
        <f>IF(F43=1,25,0)</f>
        <v>0</v>
      </c>
      <c r="O43" s="42">
        <f>IF(F43=2,22,0)</f>
        <v>0</v>
      </c>
      <c r="P43" s="42">
        <f>IF(F43=3,20,0)</f>
        <v>0</v>
      </c>
      <c r="Q43" s="42">
        <f>IF(F43=4,18,0)</f>
        <v>0</v>
      </c>
      <c r="R43" s="42">
        <f>IF(F43=5,16,0)</f>
        <v>0</v>
      </c>
      <c r="S43" s="42">
        <f>IF(F43=6,15,0)</f>
        <v>0</v>
      </c>
      <c r="T43" s="42">
        <f>IF(F43=7,14,0)</f>
        <v>0</v>
      </c>
      <c r="U43" s="42">
        <f>IF(F43=8,13,0)</f>
        <v>0</v>
      </c>
      <c r="V43" s="42">
        <f>IF(F43=9,12,0)</f>
        <v>0</v>
      </c>
      <c r="W43" s="42">
        <f>IF(F43=10,11,0)</f>
        <v>0</v>
      </c>
      <c r="X43" s="42">
        <f>IF(F43=11,10,0)</f>
        <v>0</v>
      </c>
      <c r="Y43" s="42">
        <f>IF(F43=12,9,0)</f>
        <v>0</v>
      </c>
      <c r="Z43" s="42">
        <f>IF(F43=13,8,0)</f>
        <v>0</v>
      </c>
      <c r="AA43" s="42">
        <f>IF(F43=14,7,0)</f>
        <v>0</v>
      </c>
      <c r="AB43" s="42">
        <f>IF(F43=15,6,0)</f>
        <v>0</v>
      </c>
      <c r="AC43" s="42">
        <f>IF(F43=16,5,0)</f>
        <v>0</v>
      </c>
      <c r="AD43" s="42">
        <f>IF(F43=17,4,0)</f>
        <v>0</v>
      </c>
      <c r="AE43" s="42">
        <f>IF(F43=18,3,0)</f>
        <v>0</v>
      </c>
      <c r="AF43" s="42">
        <f>IF(F43=19,2,0)</f>
        <v>0</v>
      </c>
      <c r="AG43" s="42">
        <f>IF(F43=20,1,0)</f>
        <v>0</v>
      </c>
      <c r="AH43" s="42">
        <f>IF(F43&gt;20,0,0)</f>
        <v>0</v>
      </c>
      <c r="AI43" s="42">
        <f>IF(F43="сх",0,0)</f>
        <v>0</v>
      </c>
      <c r="AJ43" s="42">
        <f>SUM(N43:AH43)</f>
        <v>0</v>
      </c>
      <c r="AK43" s="42">
        <f>IF(H43=1,25,0)</f>
        <v>0</v>
      </c>
      <c r="AL43" s="42">
        <f>IF(H43=2,22,0)</f>
        <v>0</v>
      </c>
      <c r="AM43" s="42">
        <f>IF(H43=3,20,0)</f>
        <v>0</v>
      </c>
      <c r="AN43" s="42">
        <f>IF(H43=4,18,0)</f>
        <v>0</v>
      </c>
      <c r="AO43" s="42">
        <f>IF(H43=5,16,0)</f>
        <v>0</v>
      </c>
      <c r="AP43" s="42">
        <f>IF(H43=6,15,0)</f>
        <v>0</v>
      </c>
      <c r="AQ43" s="42">
        <f>IF(H43=7,14,0)</f>
        <v>0</v>
      </c>
      <c r="AR43" s="42">
        <f>IF(H43=8,13,0)</f>
        <v>0</v>
      </c>
      <c r="AS43" s="42">
        <f>IF(H43=9,12,0)</f>
        <v>0</v>
      </c>
      <c r="AT43" s="42">
        <f>IF(H43=10,11,0)</f>
        <v>0</v>
      </c>
      <c r="AU43" s="42">
        <f>IF(H43=11,10,0)</f>
        <v>0</v>
      </c>
      <c r="AV43" s="42">
        <f>IF(H43=12,9,0)</f>
        <v>0</v>
      </c>
      <c r="AW43" s="42">
        <f>IF(H43=13,8,0)</f>
        <v>0</v>
      </c>
      <c r="AX43" s="42">
        <f>IF(H43=14,7,0)</f>
        <v>0</v>
      </c>
      <c r="AY43" s="42">
        <f>IF(H43=15,6,0)</f>
        <v>0</v>
      </c>
      <c r="AZ43" s="42">
        <f>IF(H43=16,5,0)</f>
        <v>0</v>
      </c>
      <c r="BA43" s="42">
        <f>IF(H43=17,4,0)</f>
        <v>0</v>
      </c>
      <c r="BB43" s="42">
        <f>IF(H43=18,3,0)</f>
        <v>0</v>
      </c>
      <c r="BC43" s="42">
        <f>IF(H43=19,2,0)</f>
        <v>0</v>
      </c>
      <c r="BD43" s="42">
        <f>IF(H43=20,1,0)</f>
        <v>0</v>
      </c>
      <c r="BE43" s="42">
        <f>IF(H43&gt;20,0,0)</f>
        <v>0</v>
      </c>
      <c r="BF43" s="42">
        <f>IF(H43="сх",0,0)</f>
        <v>0</v>
      </c>
      <c r="BG43" s="42">
        <f>SUM(AK43:BE43)</f>
        <v>0</v>
      </c>
      <c r="BH43" s="42">
        <f>IF(F43=1,45,0)</f>
        <v>0</v>
      </c>
      <c r="BI43" s="42">
        <f>IF(F43=2,42,0)</f>
        <v>0</v>
      </c>
      <c r="BJ43" s="42">
        <f>IF(F43=3,40,0)</f>
        <v>0</v>
      </c>
      <c r="BK43" s="42">
        <f>IF(F43=4,38,0)</f>
        <v>0</v>
      </c>
      <c r="BL43" s="42">
        <f>IF(F43=5,36,0)</f>
        <v>0</v>
      </c>
      <c r="BM43" s="42">
        <f>IF(F43=6,35,0)</f>
        <v>0</v>
      </c>
      <c r="BN43" s="42">
        <f>IF(F43=7,34,0)</f>
        <v>0</v>
      </c>
      <c r="BO43" s="42">
        <f>IF(F43=8,33,0)</f>
        <v>0</v>
      </c>
      <c r="BP43" s="42">
        <f>IF(F43=9,32,0)</f>
        <v>0</v>
      </c>
      <c r="BQ43" s="42">
        <f>IF(F43=10,31,0)</f>
        <v>0</v>
      </c>
      <c r="BR43" s="42">
        <f>IF(F43=11,30,0)</f>
        <v>0</v>
      </c>
      <c r="BS43" s="42">
        <f>IF(F43=12,29,0)</f>
        <v>0</v>
      </c>
      <c r="BT43" s="42">
        <f>IF(F43=13,28,0)</f>
        <v>0</v>
      </c>
      <c r="BU43" s="42">
        <f>IF(F43=14,27,0)</f>
        <v>0</v>
      </c>
      <c r="BV43" s="42">
        <f>IF(F43=15,26,0)</f>
        <v>0</v>
      </c>
      <c r="BW43" s="42">
        <f>IF(F43=16,25,0)</f>
        <v>0</v>
      </c>
      <c r="BX43" s="42">
        <f>IF(F43=17,24,0)</f>
        <v>0</v>
      </c>
      <c r="BY43" s="42">
        <f>IF(F43=18,23,0)</f>
        <v>0</v>
      </c>
      <c r="BZ43" s="42">
        <f>IF(F43=19,22,0)</f>
        <v>0</v>
      </c>
      <c r="CA43" s="42">
        <f>IF(F43=20,21,0)</f>
        <v>0</v>
      </c>
      <c r="CB43" s="42">
        <f>IF(F43=21,20,0)</f>
        <v>0</v>
      </c>
      <c r="CC43" s="42">
        <f>IF(F43=22,19,0)</f>
        <v>0</v>
      </c>
      <c r="CD43" s="42">
        <f>IF(F43=23,18,0)</f>
        <v>0</v>
      </c>
      <c r="CE43" s="42">
        <f>IF(F43=24,17,0)</f>
        <v>0</v>
      </c>
      <c r="CF43" s="42">
        <f>IF(F43=25,16,0)</f>
        <v>0</v>
      </c>
      <c r="CG43" s="42">
        <f>IF(F43=26,15,0)</f>
        <v>0</v>
      </c>
      <c r="CH43" s="42">
        <f>IF(F43=27,14,0)</f>
        <v>0</v>
      </c>
      <c r="CI43" s="42">
        <f>IF(F43=28,13,0)</f>
        <v>0</v>
      </c>
      <c r="CJ43" s="42">
        <f>IF(F43=29,12,0)</f>
        <v>0</v>
      </c>
      <c r="CK43" s="42">
        <f>IF(F43=30,11,0)</f>
        <v>0</v>
      </c>
      <c r="CL43" s="42">
        <f>IF(F43=31,10,0)</f>
        <v>0</v>
      </c>
      <c r="CM43" s="42">
        <f>IF(F43=32,9,0)</f>
        <v>0</v>
      </c>
      <c r="CN43" s="42">
        <f>IF(F43=33,8,0)</f>
        <v>0</v>
      </c>
      <c r="CO43" s="42">
        <f>IF(F43=34,7,0)</f>
        <v>0</v>
      </c>
      <c r="CP43" s="42">
        <f>IF(F43=35,6,0)</f>
        <v>0</v>
      </c>
      <c r="CQ43" s="42">
        <f>IF(F43=36,5,0)</f>
        <v>0</v>
      </c>
      <c r="CR43" s="42">
        <f>IF(F43=37,4,0)</f>
        <v>0</v>
      </c>
      <c r="CS43" s="42">
        <f>IF(F43=38,3,0)</f>
        <v>0</v>
      </c>
      <c r="CT43" s="42">
        <f>IF(F43=39,2,0)</f>
        <v>0</v>
      </c>
      <c r="CU43" s="42">
        <f>IF(F43=40,1,0)</f>
        <v>0</v>
      </c>
      <c r="CV43" s="42">
        <f>IF(F43&gt;20,0,0)</f>
        <v>0</v>
      </c>
      <c r="CW43" s="42">
        <f>IF(F43="сх",0,0)</f>
        <v>0</v>
      </c>
      <c r="CX43" s="42">
        <f>SUM(BH43:CW43)</f>
        <v>0</v>
      </c>
      <c r="CY43" s="42">
        <f>IF(H43=1,45,0)</f>
        <v>0</v>
      </c>
      <c r="CZ43" s="42">
        <f>IF(H43=2,42,0)</f>
        <v>0</v>
      </c>
      <c r="DA43" s="42">
        <f>IF(H43=3,40,0)</f>
        <v>0</v>
      </c>
      <c r="DB43" s="42">
        <f>IF(H43=4,38,0)</f>
        <v>0</v>
      </c>
      <c r="DC43" s="42">
        <f>IF(H43=5,36,0)</f>
        <v>0</v>
      </c>
      <c r="DD43" s="42">
        <f>IF(H43=6,35,0)</f>
        <v>0</v>
      </c>
      <c r="DE43" s="42">
        <f>IF(H43=7,34,0)</f>
        <v>0</v>
      </c>
      <c r="DF43" s="42">
        <f>IF(H43=8,33,0)</f>
        <v>0</v>
      </c>
      <c r="DG43" s="42">
        <f>IF(H43=9,32,0)</f>
        <v>0</v>
      </c>
      <c r="DH43" s="42">
        <f>IF(H43=10,31,0)</f>
        <v>0</v>
      </c>
      <c r="DI43" s="42">
        <f>IF(H43=11,30,0)</f>
        <v>0</v>
      </c>
      <c r="DJ43" s="42">
        <f>IF(H43=12,29,0)</f>
        <v>0</v>
      </c>
      <c r="DK43" s="42">
        <f>IF(H43=13,28,0)</f>
        <v>0</v>
      </c>
      <c r="DL43" s="42">
        <f>IF(H43=14,27,0)</f>
        <v>0</v>
      </c>
      <c r="DM43" s="42">
        <f>IF(H43=15,26,0)</f>
        <v>0</v>
      </c>
      <c r="DN43" s="42">
        <f>IF(H43=16,25,0)</f>
        <v>0</v>
      </c>
      <c r="DO43" s="42">
        <f>IF(H43=17,24,0)</f>
        <v>0</v>
      </c>
      <c r="DP43" s="42">
        <f>IF(H43=18,23,0)</f>
        <v>0</v>
      </c>
      <c r="DQ43" s="42">
        <f>IF(H43=19,22,0)</f>
        <v>0</v>
      </c>
      <c r="DR43" s="42">
        <f>IF(H43=20,21,0)</f>
        <v>0</v>
      </c>
      <c r="DS43" s="42">
        <f>IF(H43=21,20,0)</f>
        <v>0</v>
      </c>
      <c r="DT43" s="42">
        <f>IF(H43=22,19,0)</f>
        <v>0</v>
      </c>
      <c r="DU43" s="42">
        <f>IF(H43=23,18,0)</f>
        <v>0</v>
      </c>
      <c r="DV43" s="42">
        <f>IF(H43=24,17,0)</f>
        <v>0</v>
      </c>
      <c r="DW43" s="42">
        <f>IF(H43=25,16,0)</f>
        <v>0</v>
      </c>
      <c r="DX43" s="42">
        <f>IF(H43=26,15,0)</f>
        <v>0</v>
      </c>
      <c r="DY43" s="42">
        <f>IF(H43=27,14,0)</f>
        <v>0</v>
      </c>
      <c r="DZ43" s="42">
        <f>IF(H43=28,13,0)</f>
        <v>0</v>
      </c>
      <c r="EA43" s="42">
        <f>IF(H43=29,12,0)</f>
        <v>0</v>
      </c>
      <c r="EB43" s="42">
        <f>IF(H43=30,11,0)</f>
        <v>0</v>
      </c>
      <c r="EC43" s="42">
        <f>IF(H43=31,10,0)</f>
        <v>0</v>
      </c>
      <c r="ED43" s="42">
        <f>IF(H43=32,9,0)</f>
        <v>0</v>
      </c>
      <c r="EE43" s="42">
        <f>IF(H43=33,8,0)</f>
        <v>0</v>
      </c>
      <c r="EF43" s="42">
        <f>IF(H43=34,7,0)</f>
        <v>0</v>
      </c>
      <c r="EG43" s="42">
        <f>IF(H43=35,6,0)</f>
        <v>0</v>
      </c>
      <c r="EH43" s="42">
        <f>IF(H43=36,5,0)</f>
        <v>0</v>
      </c>
      <c r="EI43" s="42">
        <f>IF(H43=37,4,0)</f>
        <v>0</v>
      </c>
      <c r="EJ43" s="42">
        <f>IF(H43=38,3,0)</f>
        <v>0</v>
      </c>
      <c r="EK43" s="42">
        <f>IF(H43=39,2,0)</f>
        <v>0</v>
      </c>
      <c r="EL43" s="42">
        <f>IF(H43=40,1,0)</f>
        <v>0</v>
      </c>
      <c r="EM43" s="42">
        <f>IF(H43&gt;20,0,0)</f>
        <v>0</v>
      </c>
      <c r="EN43" s="42">
        <f>IF(H43="сх",0,0)</f>
        <v>0</v>
      </c>
      <c r="EO43" s="42">
        <f>SUM(CY43:EN43)</f>
        <v>0</v>
      </c>
      <c r="EP43" s="42"/>
      <c r="EQ43" s="42" t="str">
        <f>IF(F43="сх","ноль",IF(F43&gt;0,F43,"Ноль"))</f>
        <v>Ноль</v>
      </c>
      <c r="ER43" s="42" t="str">
        <f>IF(H43="сх","ноль",IF(H43&gt;0,H43,"Ноль"))</f>
        <v>Ноль</v>
      </c>
      <c r="ES43" s="42"/>
      <c r="ET43" s="42">
        <f>MIN(EQ43,ER43)</f>
        <v>0</v>
      </c>
      <c r="EU43" s="42" t="e">
        <f>IF(J43=#REF!,IF(H43&lt;#REF!,#REF!,EY43),#REF!)</f>
        <v>#REF!</v>
      </c>
      <c r="EV43" s="42" t="e">
        <f>IF(J43=#REF!,IF(H43&lt;#REF!,0,1))</f>
        <v>#REF!</v>
      </c>
      <c r="EW43" s="42" t="e">
        <f>IF(AND(ET43&gt;=21,ET43&lt;&gt;0),ET43,IF(J43&lt;#REF!,"СТОП",EU43+EV43))</f>
        <v>#REF!</v>
      </c>
      <c r="EX43" s="42"/>
      <c r="EY43" s="42">
        <v>5</v>
      </c>
      <c r="EZ43" s="42">
        <v>6</v>
      </c>
      <c r="FA43" s="42"/>
      <c r="FB43" s="44">
        <f>IF(F43=1,25,0)</f>
        <v>0</v>
      </c>
      <c r="FC43" s="44">
        <f>IF(F43=2,22,0)</f>
        <v>0</v>
      </c>
      <c r="FD43" s="44">
        <f>IF(F43=3,20,0)</f>
        <v>0</v>
      </c>
      <c r="FE43" s="44">
        <f>IF(F43=4,18,0)</f>
        <v>0</v>
      </c>
      <c r="FF43" s="44">
        <f>IF(F43=5,16,0)</f>
        <v>0</v>
      </c>
      <c r="FG43" s="44">
        <f>IF(F43=6,15,0)</f>
        <v>0</v>
      </c>
      <c r="FH43" s="44">
        <f>IF(F43=7,14,0)</f>
        <v>0</v>
      </c>
      <c r="FI43" s="44">
        <f>IF(F43=8,13,0)</f>
        <v>0</v>
      </c>
      <c r="FJ43" s="44">
        <f>IF(F43=9,12,0)</f>
        <v>0</v>
      </c>
      <c r="FK43" s="44">
        <f>IF(F43=10,11,0)</f>
        <v>0</v>
      </c>
      <c r="FL43" s="44">
        <f>IF(F43=11,10,0)</f>
        <v>0</v>
      </c>
      <c r="FM43" s="44">
        <f>IF(F43=12,9,0)</f>
        <v>0</v>
      </c>
      <c r="FN43" s="44">
        <f>IF(F43=13,8,0)</f>
        <v>0</v>
      </c>
      <c r="FO43" s="44">
        <f>IF(F43=14,7,0)</f>
        <v>0</v>
      </c>
      <c r="FP43" s="44">
        <f>IF(F43=15,6,0)</f>
        <v>0</v>
      </c>
      <c r="FQ43" s="44">
        <f>IF(F43=16,5,0)</f>
        <v>0</v>
      </c>
      <c r="FR43" s="44">
        <f>IF(F43=17,4,0)</f>
        <v>0</v>
      </c>
      <c r="FS43" s="44">
        <f>IF(F43=18,3,0)</f>
        <v>0</v>
      </c>
      <c r="FT43" s="44">
        <f>IF(F43=19,2,0)</f>
        <v>0</v>
      </c>
      <c r="FU43" s="44">
        <f>IF(F43=20,1,0)</f>
        <v>0</v>
      </c>
      <c r="FV43" s="44">
        <f>IF(F43&gt;20,0,0)</f>
        <v>0</v>
      </c>
      <c r="FW43" s="44">
        <f>IF(F43="сх",0,0)</f>
        <v>0</v>
      </c>
      <c r="FX43" s="44">
        <f>SUM(FB43:FW43)</f>
        <v>0</v>
      </c>
      <c r="FY43" s="44">
        <f>IF(H43=1,25,0)</f>
        <v>0</v>
      </c>
      <c r="FZ43" s="44">
        <f>IF(H43=2,22,0)</f>
        <v>0</v>
      </c>
      <c r="GA43" s="44">
        <f>IF(H43=3,20,0)</f>
        <v>0</v>
      </c>
      <c r="GB43" s="44">
        <f>IF(H43=4,18,0)</f>
        <v>0</v>
      </c>
      <c r="GC43" s="44">
        <f>IF(H43=5,16,0)</f>
        <v>0</v>
      </c>
      <c r="GD43" s="44">
        <f>IF(H43=6,15,0)</f>
        <v>0</v>
      </c>
      <c r="GE43" s="44">
        <f>IF(H43=7,14,0)</f>
        <v>0</v>
      </c>
      <c r="GF43" s="44">
        <f>IF(H43=8,13,0)</f>
        <v>0</v>
      </c>
      <c r="GG43" s="44">
        <f>IF(H43=9,12,0)</f>
        <v>0</v>
      </c>
      <c r="GH43" s="44">
        <f>IF(H43=10,11,0)</f>
        <v>0</v>
      </c>
      <c r="GI43" s="44">
        <f>IF(H43=11,10,0)</f>
        <v>0</v>
      </c>
      <c r="GJ43" s="44">
        <f>IF(H43=12,9,0)</f>
        <v>0</v>
      </c>
      <c r="GK43" s="44">
        <f>IF(H43=13,8,0)</f>
        <v>0</v>
      </c>
      <c r="GL43" s="44">
        <f>IF(H43=14,7,0)</f>
        <v>0</v>
      </c>
      <c r="GM43" s="44">
        <f>IF(H43=15,6,0)</f>
        <v>0</v>
      </c>
      <c r="GN43" s="44">
        <f>IF(H43=16,5,0)</f>
        <v>0</v>
      </c>
      <c r="GO43" s="44">
        <f>IF(H43=17,4,0)</f>
        <v>0</v>
      </c>
      <c r="GP43" s="44">
        <f>IF(H43=18,3,0)</f>
        <v>0</v>
      </c>
      <c r="GQ43" s="44">
        <f>IF(H43=19,2,0)</f>
        <v>0</v>
      </c>
      <c r="GR43" s="44">
        <f>IF(H43=20,1,0)</f>
        <v>0</v>
      </c>
      <c r="GS43" s="44">
        <f>IF(H43&gt;20,0,0)</f>
        <v>0</v>
      </c>
      <c r="GT43" s="44">
        <f>IF(H43="сх",0,0)</f>
        <v>0</v>
      </c>
      <c r="GU43" s="44">
        <f>SUM(FY43:GT43)</f>
        <v>0</v>
      </c>
      <c r="GV43" s="44">
        <f>IF(F43=1,100,0)</f>
        <v>0</v>
      </c>
      <c r="GW43" s="44">
        <f>IF(F43=2,98,0)</f>
        <v>0</v>
      </c>
      <c r="GX43" s="44">
        <f>IF(F43=3,95,0)</f>
        <v>0</v>
      </c>
      <c r="GY43" s="44">
        <f>IF(F43=4,93,0)</f>
        <v>0</v>
      </c>
      <c r="GZ43" s="44">
        <f>IF(F43=5,90,0)</f>
        <v>0</v>
      </c>
      <c r="HA43" s="44">
        <f>IF(F43=6,88,0)</f>
        <v>0</v>
      </c>
      <c r="HB43" s="44">
        <f>IF(F43=7,85,0)</f>
        <v>0</v>
      </c>
      <c r="HC43" s="44">
        <f>IF(F43=8,83,0)</f>
        <v>0</v>
      </c>
      <c r="HD43" s="44">
        <f>IF(F43=9,80,0)</f>
        <v>0</v>
      </c>
      <c r="HE43" s="44">
        <f>IF(F43=10,78,0)</f>
        <v>0</v>
      </c>
      <c r="HF43" s="44">
        <f>IF(F43=11,75,0)</f>
        <v>0</v>
      </c>
      <c r="HG43" s="44">
        <f>IF(F43=12,73,0)</f>
        <v>0</v>
      </c>
      <c r="HH43" s="44">
        <f>IF(F43=13,70,0)</f>
        <v>0</v>
      </c>
      <c r="HI43" s="44">
        <f>IF(F43=14,68,0)</f>
        <v>0</v>
      </c>
      <c r="HJ43" s="44">
        <f>IF(F43=15,65,0)</f>
        <v>0</v>
      </c>
      <c r="HK43" s="44">
        <f>IF(F43=16,63,0)</f>
        <v>0</v>
      </c>
      <c r="HL43" s="44">
        <f>IF(F43=17,60,0)</f>
        <v>0</v>
      </c>
      <c r="HM43" s="44">
        <f>IF(F43=18,58,0)</f>
        <v>0</v>
      </c>
      <c r="HN43" s="44">
        <f>IF(F43=19,55,0)</f>
        <v>0</v>
      </c>
      <c r="HO43" s="44">
        <f>IF(F43=20,53,0)</f>
        <v>0</v>
      </c>
      <c r="HP43" s="44">
        <f>IF(F43&gt;20,0,0)</f>
        <v>0</v>
      </c>
      <c r="HQ43" s="44">
        <f>IF(F43="сх",0,0)</f>
        <v>0</v>
      </c>
      <c r="HR43" s="44">
        <f>SUM(GV43:HQ43)</f>
        <v>0</v>
      </c>
      <c r="HS43" s="44">
        <f>IF(H43=1,100,0)</f>
        <v>0</v>
      </c>
      <c r="HT43" s="44">
        <f>IF(H43=2,98,0)</f>
        <v>0</v>
      </c>
      <c r="HU43" s="44">
        <f>IF(H43=3,95,0)</f>
        <v>0</v>
      </c>
      <c r="HV43" s="44">
        <f>IF(H43=4,93,0)</f>
        <v>0</v>
      </c>
      <c r="HW43" s="44">
        <f>IF(H43=5,90,0)</f>
        <v>0</v>
      </c>
      <c r="HX43" s="44">
        <f>IF(H43=6,88,0)</f>
        <v>0</v>
      </c>
      <c r="HY43" s="44">
        <f>IF(H43=7,85,0)</f>
        <v>0</v>
      </c>
      <c r="HZ43" s="44">
        <f>IF(H43=8,83,0)</f>
        <v>0</v>
      </c>
      <c r="IA43" s="44">
        <f>IF(H43=9,80,0)</f>
        <v>0</v>
      </c>
      <c r="IB43" s="44">
        <f>IF(H43=10,78,0)</f>
        <v>0</v>
      </c>
      <c r="IC43" s="44">
        <f>IF(H43=11,75,0)</f>
        <v>0</v>
      </c>
      <c r="ID43" s="44">
        <f>IF(H43=12,73,0)</f>
        <v>0</v>
      </c>
      <c r="IE43" s="44">
        <f>IF(H43=13,70,0)</f>
        <v>0</v>
      </c>
      <c r="IF43" s="44">
        <f>IF(H43=14,68,0)</f>
        <v>0</v>
      </c>
      <c r="IG43" s="44">
        <f>IF(H43=15,65,0)</f>
        <v>0</v>
      </c>
      <c r="IH43" s="44">
        <f>IF(H43=16,63,0)</f>
        <v>0</v>
      </c>
      <c r="II43" s="44">
        <f>IF(H43=17,60,0)</f>
        <v>0</v>
      </c>
      <c r="IJ43" s="44">
        <f>IF(H43=18,58,0)</f>
        <v>0</v>
      </c>
      <c r="IK43" s="44">
        <f>IF(H43=19,55,0)</f>
        <v>0</v>
      </c>
      <c r="IL43" s="44">
        <f>IF(H43=20,53,0)</f>
        <v>0</v>
      </c>
      <c r="IM43" s="44">
        <f>IF(H43&gt;20,0,0)</f>
        <v>0</v>
      </c>
      <c r="IN43" s="44">
        <f>IF(H43="сх",0,0)</f>
        <v>0</v>
      </c>
      <c r="IO43" s="44">
        <f>SUM(HS43:IN43)</f>
        <v>0</v>
      </c>
      <c r="IP43" s="44"/>
      <c r="IQ43" s="44"/>
      <c r="IR43" s="44"/>
      <c r="IS43" s="44"/>
      <c r="IT43" s="44"/>
      <c r="IU43" s="42"/>
      <c r="IV43" s="70"/>
      <c r="IW43" s="71"/>
    </row>
    <row r="44" spans="1:257" s="6" customFormat="1" ht="93" x14ac:dyDescent="1.45">
      <c r="A44" s="48"/>
      <c r="B44" s="61"/>
      <c r="C44" s="48"/>
      <c r="D44" s="48"/>
      <c r="E44" s="48"/>
      <c r="F44" s="48"/>
      <c r="G44" s="48"/>
      <c r="H44" s="48"/>
      <c r="I44" s="39"/>
      <c r="J44" s="49"/>
      <c r="K44" s="50"/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1"/>
      <c r="DW44" s="51"/>
      <c r="DX44" s="51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2"/>
      <c r="EQ44" s="52"/>
      <c r="ER44" s="52"/>
      <c r="ES44" s="52"/>
      <c r="ET44" s="52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</row>
    <row r="45" spans="1:257" s="6" customFormat="1" ht="149.25" customHeight="1" x14ac:dyDescent="1.75">
      <c r="A45" s="48"/>
      <c r="B45" s="67"/>
      <c r="C45" s="48"/>
      <c r="D45" s="48"/>
      <c r="E45" s="48"/>
      <c r="F45" s="48"/>
      <c r="G45" s="48"/>
      <c r="H45" s="48"/>
      <c r="I45" s="49"/>
      <c r="J45" s="49"/>
      <c r="K45" s="50"/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1"/>
      <c r="DW45" s="51"/>
      <c r="DX45" s="51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2"/>
      <c r="EQ45" s="52"/>
      <c r="ER45" s="52"/>
      <c r="ES45" s="52"/>
      <c r="ET45" s="52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</row>
    <row r="46" spans="1:257" s="6" customFormat="1" ht="95.25" customHeight="1" x14ac:dyDescent="1.65">
      <c r="A46" s="48" t="s">
        <v>29</v>
      </c>
      <c r="B46" s="68" t="s">
        <v>22</v>
      </c>
      <c r="C46" s="68"/>
      <c r="D46" s="48"/>
      <c r="E46" s="48"/>
      <c r="F46" s="53"/>
      <c r="G46" s="48"/>
      <c r="H46" s="48"/>
      <c r="I46" s="49"/>
      <c r="J46" s="49"/>
      <c r="K46" s="50"/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1"/>
      <c r="DW46" s="51"/>
      <c r="DX46" s="51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2"/>
      <c r="EQ46" s="52"/>
      <c r="ER46" s="52"/>
      <c r="ES46" s="52"/>
      <c r="ET46" s="52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</row>
    <row r="47" spans="1:257" x14ac:dyDescent="0.25">
      <c r="A47" s="10" t="s">
        <v>26</v>
      </c>
      <c r="B47" s="62"/>
      <c r="C47" s="10"/>
      <c r="D47" s="65"/>
      <c r="E47" s="10"/>
      <c r="F47" s="10"/>
      <c r="G47" s="10"/>
      <c r="H47" s="10"/>
      <c r="I47" s="10"/>
      <c r="J47" s="10"/>
      <c r="K47" s="8"/>
      <c r="L47" s="7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7"/>
      <c r="DW47" s="7"/>
      <c r="DX47" s="7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9"/>
      <c r="EQ47" s="9"/>
      <c r="ER47" s="9"/>
      <c r="ES47" s="9"/>
      <c r="ET47" s="9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7" x14ac:dyDescent="0.25">
      <c r="A48" s="10"/>
      <c r="B48" s="62"/>
      <c r="C48" s="10"/>
      <c r="D48" s="65"/>
      <c r="E48" s="10"/>
      <c r="F48" s="10"/>
      <c r="G48" s="10"/>
      <c r="H48" s="10"/>
      <c r="I48" s="10"/>
      <c r="J48" s="10"/>
      <c r="K48" s="8"/>
      <c r="L48" s="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7"/>
      <c r="DW48" s="7"/>
      <c r="DX48" s="7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9"/>
      <c r="EQ48" s="9"/>
      <c r="ER48" s="9"/>
      <c r="ES48" s="9"/>
      <c r="ET48" s="9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x14ac:dyDescent="0.25">
      <c r="A49" s="10"/>
      <c r="B49" s="62"/>
      <c r="C49" s="10"/>
      <c r="D49" s="65"/>
      <c r="E49" s="10"/>
      <c r="F49" s="10"/>
      <c r="G49" s="10"/>
      <c r="H49" s="10"/>
      <c r="I49" s="10"/>
      <c r="J49" s="10"/>
      <c r="K49" s="8"/>
      <c r="L49" s="7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7"/>
      <c r="DW49" s="7"/>
      <c r="DX49" s="7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9"/>
      <c r="EQ49" s="9"/>
      <c r="ER49" s="9"/>
      <c r="ES49" s="9"/>
      <c r="ET49" s="9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x14ac:dyDescent="0.25">
      <c r="A50" s="10"/>
      <c r="B50" s="62"/>
      <c r="C50" s="10"/>
      <c r="D50" s="65"/>
      <c r="E50" s="10"/>
      <c r="F50" s="10"/>
      <c r="G50" s="10"/>
      <c r="H50" s="10"/>
      <c r="I50" s="10"/>
      <c r="J50" s="10"/>
      <c r="K50" s="8"/>
      <c r="L50" s="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7"/>
      <c r="DW50" s="7"/>
      <c r="DX50" s="7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9"/>
      <c r="EQ50" s="9"/>
      <c r="ER50" s="9"/>
      <c r="ES50" s="9"/>
      <c r="ET50" s="9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ht="114" customHeight="1" x14ac:dyDescent="1.65">
      <c r="A51" s="10"/>
      <c r="B51" s="69" t="s">
        <v>30</v>
      </c>
      <c r="C51" s="10"/>
      <c r="D51" s="65"/>
      <c r="E51" s="10"/>
      <c r="F51" s="10"/>
      <c r="G51" s="10"/>
      <c r="H51" s="10"/>
      <c r="I51" s="10"/>
      <c r="J51" s="10"/>
      <c r="K51" s="8"/>
      <c r="L51" s="7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7"/>
      <c r="DW51" s="7"/>
      <c r="DX51" s="7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9"/>
      <c r="EQ51" s="9"/>
      <c r="ER51" s="9"/>
      <c r="ES51" s="9"/>
      <c r="ET51" s="9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x14ac:dyDescent="0.25">
      <c r="A52" s="10"/>
      <c r="B52" s="62"/>
      <c r="C52" s="10"/>
      <c r="D52" s="65"/>
      <c r="E52" s="10"/>
      <c r="F52" s="10"/>
      <c r="G52" s="10"/>
      <c r="H52" s="10"/>
      <c r="I52" s="10"/>
      <c r="J52" s="10"/>
      <c r="K52" s="8"/>
      <c r="L52" s="7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7"/>
      <c r="DW52" s="7"/>
      <c r="DX52" s="7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9"/>
      <c r="EQ52" s="9"/>
      <c r="ER52" s="9"/>
      <c r="ES52" s="9"/>
      <c r="ET52" s="9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x14ac:dyDescent="0.25">
      <c r="A53" s="10"/>
      <c r="B53" s="62" t="s">
        <v>26</v>
      </c>
      <c r="C53" s="10"/>
      <c r="D53" s="65"/>
      <c r="E53" s="10"/>
      <c r="F53" s="10"/>
      <c r="G53" s="10"/>
      <c r="H53" s="10"/>
      <c r="I53" s="10"/>
      <c r="J53" s="10"/>
      <c r="K53" s="8"/>
      <c r="L53" s="7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7"/>
      <c r="DW53" s="7"/>
      <c r="DX53" s="7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9"/>
      <c r="EQ53" s="9"/>
      <c r="ER53" s="9"/>
      <c r="ES53" s="9"/>
      <c r="ET53" s="9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x14ac:dyDescent="0.25">
      <c r="A54" s="10"/>
      <c r="B54" s="62"/>
      <c r="C54" s="10"/>
      <c r="D54" s="65"/>
      <c r="E54" s="10"/>
      <c r="F54" s="10"/>
      <c r="G54" s="10"/>
      <c r="H54" s="10"/>
      <c r="I54" s="10"/>
      <c r="J54" s="10"/>
      <c r="K54" s="8"/>
      <c r="L54" s="7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7"/>
      <c r="DW54" s="7"/>
      <c r="DX54" s="7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9"/>
      <c r="EQ54" s="9"/>
      <c r="ER54" s="9"/>
      <c r="ES54" s="9"/>
      <c r="ET54" s="9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x14ac:dyDescent="0.25">
      <c r="A55" s="10"/>
      <c r="B55" s="62"/>
      <c r="C55" s="10"/>
      <c r="D55" s="65"/>
      <c r="E55" s="10"/>
      <c r="F55" s="10"/>
      <c r="G55" s="10"/>
      <c r="H55" s="10"/>
      <c r="I55" s="10"/>
      <c r="J55" s="10"/>
      <c r="K55" s="8"/>
      <c r="L55" s="7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7"/>
      <c r="DW55" s="7"/>
      <c r="DX55" s="7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9"/>
      <c r="EQ55" s="9"/>
      <c r="ER55" s="9"/>
      <c r="ES55" s="9"/>
      <c r="ET55" s="9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25">
      <c r="A56" s="10"/>
      <c r="B56" s="62"/>
      <c r="C56" s="10"/>
      <c r="D56" s="65"/>
      <c r="E56" s="10"/>
      <c r="F56" s="10"/>
      <c r="G56" s="10"/>
      <c r="H56" s="10"/>
      <c r="I56" s="10"/>
      <c r="J56" s="10"/>
      <c r="K56" s="8"/>
      <c r="L56" s="7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7"/>
      <c r="DW56" s="7"/>
      <c r="DX56" s="7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9"/>
      <c r="EQ56" s="9"/>
      <c r="ER56" s="9"/>
      <c r="ES56" s="9"/>
      <c r="ET56" s="9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</sheetData>
  <sheetProtection formatCells="0" formatColumns="0" formatRows="0" insertColumns="0" insertRows="0" insertHyperlinks="0" deleteColumns="0" deleteRows="0" autoFilter="0" pivotTables="0"/>
  <autoFilter ref="A6:IW44">
    <filterColumn colId="5" showButton="0"/>
    <filterColumn colId="7" showButton="0"/>
    <sortState ref="A11:IW44">
      <sortCondition ref="A6:A44"/>
    </sortState>
  </autoFilter>
  <mergeCells count="18">
    <mergeCell ref="A6:A8"/>
    <mergeCell ref="B6:B8"/>
    <mergeCell ref="C6:C8"/>
    <mergeCell ref="D6:D8"/>
    <mergeCell ref="E6:E8"/>
    <mergeCell ref="A1:I1"/>
    <mergeCell ref="K1:K3"/>
    <mergeCell ref="A2:I2"/>
    <mergeCell ref="A3:J3"/>
    <mergeCell ref="A4:J4"/>
    <mergeCell ref="F6:G6"/>
    <mergeCell ref="H6:I6"/>
    <mergeCell ref="J6:J8"/>
    <mergeCell ref="K6:K8"/>
    <mergeCell ref="F7:F8"/>
    <mergeCell ref="G7:G8"/>
    <mergeCell ref="H7:H8"/>
    <mergeCell ref="I7:I8"/>
  </mergeCells>
  <dataValidations count="2"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F9:F43">
      <formula1>1</formula1>
      <formula2>60</formula2>
    </dataValidation>
    <dataValidation type="whole" errorStyle="warning" showInputMessage="1" showErrorMessage="1" error="Укажите правильно занимаемое мотокроссменом место_x000a_Место должно быть  от 1 до 60" sqref="H9:H43">
      <formula1>1</formula1>
      <formula2>60</formula2>
    </dataValidation>
  </dataValidations>
  <printOptions horizontalCentered="1"/>
  <pageMargins left="0.35" right="0.23622047244094491" top="0.15748031496062992" bottom="0.35433070866141736" header="0.51181102362204722" footer="0.51181102362204722"/>
  <pageSetup paperSize="9" scale="13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8"/>
  <sheetViews>
    <sheetView view="pageBreakPreview" zoomScale="17" zoomScaleNormal="20" zoomScaleSheetLayoutView="17" zoomScalePageLayoutView="75" workbookViewId="0">
      <selection activeCell="B9" sqref="B9:B23"/>
    </sheetView>
  </sheetViews>
  <sheetFormatPr defaultColWidth="9.109375" defaultRowHeight="13.2" x14ac:dyDescent="0.25"/>
  <cols>
    <col min="1" max="1" width="27" style="4" customWidth="1"/>
    <col min="2" max="2" width="42.33203125" style="63" customWidth="1"/>
    <col min="3" max="3" width="247" style="4" customWidth="1"/>
    <col min="4" max="4" width="237.88671875" style="66" customWidth="1"/>
    <col min="5" max="5" width="26.5546875" style="4" customWidth="1"/>
    <col min="6" max="6" width="23" style="4" customWidth="1"/>
    <col min="7" max="7" width="26.5546875" style="4" customWidth="1"/>
    <col min="8" max="8" width="23" style="4" customWidth="1"/>
    <col min="9" max="9" width="28" style="4" customWidth="1"/>
    <col min="10" max="10" width="45.88671875" style="4" customWidth="1"/>
    <col min="11" max="11" width="0.6640625" style="1" customWidth="1"/>
    <col min="12" max="12" width="9.109375" hidden="1" customWidth="1"/>
    <col min="13" max="13" width="7.5546875" style="1" hidden="1" customWidth="1"/>
    <col min="14" max="125" width="7.109375" style="1" hidden="1" customWidth="1"/>
    <col min="126" max="128" width="9.109375" hidden="1" customWidth="1"/>
    <col min="129" max="142" width="8.5546875" style="1" hidden="1" customWidth="1"/>
    <col min="143" max="144" width="7.109375" style="1" hidden="1" customWidth="1"/>
    <col min="145" max="145" width="8.5546875" style="1" hidden="1" customWidth="1"/>
    <col min="146" max="146" width="8.6640625" style="2" hidden="1" customWidth="1"/>
    <col min="147" max="147" width="6.109375" style="2" hidden="1" customWidth="1"/>
    <col min="148" max="148" width="8" style="2" hidden="1" customWidth="1"/>
    <col min="149" max="149" width="3.6640625" style="2" hidden="1" customWidth="1"/>
    <col min="150" max="150" width="9.109375" style="2" hidden="1" customWidth="1"/>
    <col min="151" max="151" width="10" style="1" hidden="1" customWidth="1"/>
    <col min="152" max="152" width="8.109375" style="1" hidden="1" customWidth="1"/>
    <col min="153" max="153" width="7.5546875" style="1" hidden="1" customWidth="1"/>
    <col min="154" max="154" width="9.5546875" style="1" hidden="1" customWidth="1"/>
    <col min="155" max="155" width="5.5546875" style="1" hidden="1" customWidth="1"/>
    <col min="156" max="157" width="5.44140625" style="1" hidden="1" customWidth="1"/>
    <col min="158" max="203" width="3.6640625" style="1" hidden="1" customWidth="1"/>
    <col min="204" max="204" width="7.44140625" style="1" hidden="1" customWidth="1"/>
    <col min="205" max="225" width="3.6640625" style="1" hidden="1" customWidth="1"/>
    <col min="226" max="226" width="5.44140625" style="1" hidden="1" customWidth="1"/>
    <col min="227" max="227" width="5.6640625" style="1" hidden="1" customWidth="1"/>
    <col min="228" max="248" width="3.6640625" style="1" hidden="1" customWidth="1"/>
    <col min="249" max="249" width="5" style="1" hidden="1" customWidth="1"/>
    <col min="250" max="250" width="5.109375" style="1" hidden="1" customWidth="1"/>
    <col min="251" max="251" width="5" style="1" hidden="1" customWidth="1"/>
    <col min="252" max="252" width="7" style="1" hidden="1" customWidth="1"/>
    <col min="253" max="253" width="7.109375" style="1" hidden="1" customWidth="1"/>
    <col min="254" max="255" width="9.109375" style="1" hidden="1" customWidth="1"/>
    <col min="256" max="256" width="32.6640625" style="1" customWidth="1"/>
    <col min="257" max="257" width="36.88671875" style="1" customWidth="1"/>
    <col min="258" max="16384" width="9.109375" style="1"/>
  </cols>
  <sheetData>
    <row r="1" spans="1:257" ht="145.5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54"/>
      <c r="K1" s="108"/>
      <c r="L1" s="11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1"/>
      <c r="DW1" s="11"/>
      <c r="DX1" s="11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3"/>
      <c r="EQ1" s="13"/>
      <c r="ER1" s="13"/>
      <c r="ES1" s="13"/>
      <c r="ET1" s="13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7" ht="99.6" customHeight="1" x14ac:dyDescent="0.25">
      <c r="A2" s="109" t="s">
        <v>24</v>
      </c>
      <c r="B2" s="109"/>
      <c r="C2" s="109"/>
      <c r="D2" s="109"/>
      <c r="E2" s="109"/>
      <c r="F2" s="109"/>
      <c r="G2" s="109"/>
      <c r="H2" s="109"/>
      <c r="I2" s="109"/>
      <c r="J2" s="55"/>
      <c r="K2" s="108"/>
      <c r="L2" s="11"/>
      <c r="M2" s="1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1"/>
      <c r="DW2" s="11"/>
      <c r="DX2" s="11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3"/>
      <c r="EQ2" s="13"/>
      <c r="ER2" s="13"/>
      <c r="ES2" s="13"/>
      <c r="ET2" s="13"/>
      <c r="EU2" s="12"/>
      <c r="EV2" s="12"/>
      <c r="EW2" s="12"/>
      <c r="EX2" s="12"/>
      <c r="EY2" s="12"/>
      <c r="EZ2" s="12"/>
      <c r="FA2" s="12"/>
      <c r="FB2" s="16"/>
      <c r="FC2" s="16"/>
      <c r="FD2" s="16"/>
      <c r="FE2" s="17"/>
      <c r="FF2" s="17"/>
      <c r="FG2" s="17"/>
      <c r="FH2" s="17"/>
      <c r="FI2" s="18"/>
      <c r="FJ2" s="18"/>
      <c r="FK2" s="18"/>
      <c r="FL2" s="18"/>
      <c r="FM2" s="18"/>
      <c r="FN2" s="18" t="s">
        <v>15</v>
      </c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2"/>
      <c r="IU2" s="12"/>
      <c r="IV2" s="12"/>
    </row>
    <row r="3" spans="1:257" s="5" customFormat="1" ht="93.75" customHeight="1" x14ac:dyDescent="0.55000000000000004">
      <c r="A3" s="110" t="s">
        <v>31</v>
      </c>
      <c r="B3" s="110"/>
      <c r="C3" s="110"/>
      <c r="D3" s="110"/>
      <c r="E3" s="110"/>
      <c r="F3" s="110"/>
      <c r="G3" s="110"/>
      <c r="H3" s="110"/>
      <c r="I3" s="110"/>
      <c r="J3" s="110"/>
      <c r="K3" s="108"/>
      <c r="L3" s="19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19"/>
      <c r="DW3" s="19"/>
      <c r="DX3" s="19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0"/>
      <c r="EQ3" s="20"/>
      <c r="ER3" s="20"/>
      <c r="ES3" s="20"/>
      <c r="ET3" s="20"/>
      <c r="EU3" s="21"/>
      <c r="EV3" s="21"/>
      <c r="EW3" s="21"/>
      <c r="EX3" s="21"/>
      <c r="EY3" s="21"/>
      <c r="EZ3" s="21"/>
      <c r="FA3" s="21"/>
      <c r="FB3" s="22"/>
      <c r="FC3" s="22" t="s">
        <v>6</v>
      </c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 t="s">
        <v>7</v>
      </c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 t="s">
        <v>8</v>
      </c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 t="s">
        <v>9</v>
      </c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3"/>
      <c r="IQ3" s="22"/>
      <c r="IR3" s="22"/>
      <c r="IS3" s="22"/>
      <c r="IT3" s="21"/>
      <c r="IU3" s="21"/>
      <c r="IV3" s="21"/>
    </row>
    <row r="4" spans="1:257" s="5" customFormat="1" ht="110.25" customHeight="1" thickBot="1" x14ac:dyDescent="0.6">
      <c r="A4" s="111" t="s">
        <v>34</v>
      </c>
      <c r="B4" s="111"/>
      <c r="C4" s="111"/>
      <c r="D4" s="111"/>
      <c r="E4" s="111"/>
      <c r="F4" s="111"/>
      <c r="G4" s="111"/>
      <c r="H4" s="111"/>
      <c r="I4" s="111"/>
      <c r="J4" s="111"/>
      <c r="K4" s="24"/>
      <c r="L4" s="19"/>
      <c r="M4" s="25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19"/>
      <c r="DW4" s="19"/>
      <c r="DX4" s="19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0"/>
      <c r="ES4" s="20"/>
      <c r="ET4" s="20"/>
      <c r="EU4" s="21"/>
      <c r="EV4" s="21"/>
      <c r="EW4" s="21"/>
      <c r="EX4" s="21"/>
      <c r="EY4" s="21"/>
      <c r="EZ4" s="21"/>
      <c r="FA4" s="21"/>
      <c r="FB4" s="22">
        <v>1</v>
      </c>
      <c r="FC4" s="22">
        <v>2</v>
      </c>
      <c r="FD4" s="22">
        <v>3</v>
      </c>
      <c r="FE4" s="22">
        <v>4</v>
      </c>
      <c r="FF4" s="22">
        <v>5</v>
      </c>
      <c r="FG4" s="22">
        <v>6</v>
      </c>
      <c r="FH4" s="22">
        <v>7</v>
      </c>
      <c r="FI4" s="22">
        <v>8</v>
      </c>
      <c r="FJ4" s="22">
        <v>9</v>
      </c>
      <c r="FK4" s="22">
        <v>10</v>
      </c>
      <c r="FL4" s="22">
        <v>11</v>
      </c>
      <c r="FM4" s="22">
        <v>12</v>
      </c>
      <c r="FN4" s="22">
        <v>13</v>
      </c>
      <c r="FO4" s="22">
        <v>14</v>
      </c>
      <c r="FP4" s="22">
        <v>15</v>
      </c>
      <c r="FQ4" s="22">
        <v>16</v>
      </c>
      <c r="FR4" s="22">
        <v>17</v>
      </c>
      <c r="FS4" s="22">
        <v>18</v>
      </c>
      <c r="FT4" s="22">
        <v>19</v>
      </c>
      <c r="FU4" s="22">
        <v>20</v>
      </c>
      <c r="FV4" s="22">
        <v>21</v>
      </c>
      <c r="FW4" s="22" t="s">
        <v>4</v>
      </c>
      <c r="FX4" s="22" t="s">
        <v>18</v>
      </c>
      <c r="FY4" s="22">
        <v>1</v>
      </c>
      <c r="FZ4" s="22">
        <v>2</v>
      </c>
      <c r="GA4" s="22">
        <v>3</v>
      </c>
      <c r="GB4" s="22">
        <v>4</v>
      </c>
      <c r="GC4" s="22">
        <v>5</v>
      </c>
      <c r="GD4" s="22">
        <v>6</v>
      </c>
      <c r="GE4" s="22">
        <v>7</v>
      </c>
      <c r="GF4" s="22">
        <v>8</v>
      </c>
      <c r="GG4" s="22">
        <v>9</v>
      </c>
      <c r="GH4" s="22">
        <v>10</v>
      </c>
      <c r="GI4" s="22">
        <v>11</v>
      </c>
      <c r="GJ4" s="22">
        <v>12</v>
      </c>
      <c r="GK4" s="22">
        <v>13</v>
      </c>
      <c r="GL4" s="22">
        <v>14</v>
      </c>
      <c r="GM4" s="22">
        <v>15</v>
      </c>
      <c r="GN4" s="22">
        <v>16</v>
      </c>
      <c r="GO4" s="22">
        <v>17</v>
      </c>
      <c r="GP4" s="22">
        <v>18</v>
      </c>
      <c r="GQ4" s="22">
        <v>19</v>
      </c>
      <c r="GR4" s="22">
        <v>20</v>
      </c>
      <c r="GS4" s="22">
        <v>21</v>
      </c>
      <c r="GT4" s="22" t="s">
        <v>5</v>
      </c>
      <c r="GU4" s="22" t="s">
        <v>17</v>
      </c>
      <c r="GV4" s="22">
        <v>1</v>
      </c>
      <c r="GW4" s="22">
        <v>2</v>
      </c>
      <c r="GX4" s="22">
        <v>3</v>
      </c>
      <c r="GY4" s="22">
        <v>4</v>
      </c>
      <c r="GZ4" s="22">
        <v>5</v>
      </c>
      <c r="HA4" s="22">
        <v>6</v>
      </c>
      <c r="HB4" s="22">
        <v>7</v>
      </c>
      <c r="HC4" s="22">
        <v>8</v>
      </c>
      <c r="HD4" s="22">
        <v>9</v>
      </c>
      <c r="HE4" s="22">
        <v>10</v>
      </c>
      <c r="HF4" s="22">
        <v>11</v>
      </c>
      <c r="HG4" s="22">
        <v>12</v>
      </c>
      <c r="HH4" s="22">
        <v>13</v>
      </c>
      <c r="HI4" s="22">
        <v>14</v>
      </c>
      <c r="HJ4" s="22">
        <v>15</v>
      </c>
      <c r="HK4" s="22">
        <v>16</v>
      </c>
      <c r="HL4" s="22">
        <v>17</v>
      </c>
      <c r="HM4" s="22">
        <v>18</v>
      </c>
      <c r="HN4" s="22">
        <v>19</v>
      </c>
      <c r="HO4" s="22">
        <v>20</v>
      </c>
      <c r="HP4" s="22">
        <v>21</v>
      </c>
      <c r="HQ4" s="22" t="s">
        <v>4</v>
      </c>
      <c r="HR4" s="22" t="s">
        <v>16</v>
      </c>
      <c r="HS4" s="22">
        <v>1</v>
      </c>
      <c r="HT4" s="22">
        <v>2</v>
      </c>
      <c r="HU4" s="22">
        <v>3</v>
      </c>
      <c r="HV4" s="22">
        <v>4</v>
      </c>
      <c r="HW4" s="22">
        <v>5</v>
      </c>
      <c r="HX4" s="22">
        <v>6</v>
      </c>
      <c r="HY4" s="22">
        <v>7</v>
      </c>
      <c r="HZ4" s="22">
        <v>8</v>
      </c>
      <c r="IA4" s="22">
        <v>9</v>
      </c>
      <c r="IB4" s="22">
        <v>10</v>
      </c>
      <c r="IC4" s="22">
        <v>11</v>
      </c>
      <c r="ID4" s="22">
        <v>12</v>
      </c>
      <c r="IE4" s="22">
        <v>13</v>
      </c>
      <c r="IF4" s="22">
        <v>14</v>
      </c>
      <c r="IG4" s="22">
        <v>15</v>
      </c>
      <c r="IH4" s="22">
        <v>16</v>
      </c>
      <c r="II4" s="22">
        <v>17</v>
      </c>
      <c r="IJ4" s="22">
        <v>18</v>
      </c>
      <c r="IK4" s="22">
        <v>19</v>
      </c>
      <c r="IL4" s="22">
        <v>20</v>
      </c>
      <c r="IM4" s="22">
        <v>21</v>
      </c>
      <c r="IN4" s="22" t="s">
        <v>4</v>
      </c>
      <c r="IO4" s="22" t="s">
        <v>16</v>
      </c>
      <c r="IP4" s="23">
        <f>COUNT(FB4:IO4)</f>
        <v>84</v>
      </c>
      <c r="IQ4" s="22" t="s">
        <v>11</v>
      </c>
      <c r="IR4" s="22" t="s">
        <v>12</v>
      </c>
      <c r="IS4" s="26" t="s">
        <v>10</v>
      </c>
      <c r="IT4" s="21"/>
      <c r="IU4" s="21"/>
      <c r="IV4" s="21"/>
    </row>
    <row r="5" spans="1:257" ht="54" hidden="1" customHeight="1" thickBot="1" x14ac:dyDescent="0.4">
      <c r="A5" s="27"/>
      <c r="B5" s="27"/>
      <c r="C5" s="27"/>
      <c r="D5" s="64"/>
      <c r="E5" s="27"/>
      <c r="F5" s="27"/>
      <c r="G5" s="27"/>
      <c r="H5" s="27"/>
      <c r="I5" s="28"/>
      <c r="J5" s="29"/>
      <c r="K5" s="30"/>
      <c r="L5" s="11"/>
      <c r="M5" s="3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1"/>
      <c r="DW5" s="11"/>
      <c r="DX5" s="11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3"/>
      <c r="EQ5" s="13"/>
      <c r="ER5" s="13"/>
      <c r="ES5" s="13"/>
      <c r="ET5" s="13"/>
      <c r="EU5" s="12"/>
      <c r="EV5" s="12"/>
      <c r="EW5" s="12"/>
      <c r="EX5" s="12"/>
      <c r="EY5" s="12"/>
      <c r="EZ5" s="12"/>
      <c r="FA5" s="12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32"/>
      <c r="IQ5" s="18"/>
      <c r="IR5" s="18"/>
      <c r="IS5" s="33"/>
      <c r="IT5" s="12"/>
      <c r="IU5" s="12"/>
      <c r="IV5" s="12"/>
    </row>
    <row r="6" spans="1:257" ht="44.25" customHeight="1" thickBot="1" x14ac:dyDescent="0.3">
      <c r="A6" s="99" t="s">
        <v>21</v>
      </c>
      <c r="B6" s="101" t="s">
        <v>0</v>
      </c>
      <c r="C6" s="101" t="s">
        <v>25</v>
      </c>
      <c r="D6" s="102" t="s">
        <v>23</v>
      </c>
      <c r="E6" s="105" t="s">
        <v>1</v>
      </c>
      <c r="F6" s="112" t="s">
        <v>2</v>
      </c>
      <c r="G6" s="113"/>
      <c r="H6" s="112" t="s">
        <v>3</v>
      </c>
      <c r="I6" s="114"/>
      <c r="J6" s="115" t="s">
        <v>28</v>
      </c>
      <c r="K6" s="117" t="s">
        <v>13</v>
      </c>
      <c r="L6" s="11"/>
      <c r="M6" s="34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1"/>
      <c r="DW6" s="11"/>
      <c r="DX6" s="11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3"/>
      <c r="EQ6" s="13"/>
      <c r="ER6" s="13"/>
      <c r="ES6" s="13"/>
      <c r="ET6" s="13"/>
      <c r="EU6" s="12"/>
      <c r="EV6" s="12"/>
      <c r="EW6" s="12"/>
      <c r="EX6" s="13"/>
      <c r="EY6" s="12"/>
      <c r="EZ6" s="12"/>
      <c r="FA6" s="12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32"/>
      <c r="IQ6" s="18"/>
      <c r="IR6" s="18"/>
      <c r="IS6" s="18"/>
      <c r="IT6" s="12"/>
      <c r="IU6" s="12"/>
      <c r="IV6" s="12"/>
    </row>
    <row r="7" spans="1:257" ht="45" customHeight="1" x14ac:dyDescent="0.25">
      <c r="A7" s="100"/>
      <c r="B7" s="101"/>
      <c r="C7" s="101"/>
      <c r="D7" s="103"/>
      <c r="E7" s="106"/>
      <c r="F7" s="120" t="s">
        <v>10</v>
      </c>
      <c r="G7" s="122" t="s">
        <v>27</v>
      </c>
      <c r="H7" s="124" t="s">
        <v>10</v>
      </c>
      <c r="I7" s="125" t="s">
        <v>27</v>
      </c>
      <c r="J7" s="116"/>
      <c r="K7" s="118"/>
      <c r="L7" s="11"/>
      <c r="M7" s="34"/>
      <c r="N7" s="12"/>
      <c r="O7" s="12" t="s">
        <v>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7</v>
      </c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8</v>
      </c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 t="s">
        <v>9</v>
      </c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1"/>
      <c r="DW7" s="11"/>
      <c r="DX7" s="11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3"/>
      <c r="EQ7" s="13">
        <v>1</v>
      </c>
      <c r="ER7" s="13">
        <v>2</v>
      </c>
      <c r="ES7" s="13"/>
      <c r="ET7" s="13"/>
      <c r="EU7" s="12"/>
      <c r="EV7" s="12"/>
      <c r="EW7" s="12"/>
      <c r="EX7" s="12"/>
      <c r="EY7" s="12"/>
      <c r="EZ7" s="12"/>
      <c r="FA7" s="12"/>
      <c r="FB7" s="16"/>
      <c r="FC7" s="16"/>
      <c r="FD7" s="16"/>
      <c r="FE7" s="17"/>
      <c r="FF7" s="17"/>
      <c r="FG7" s="17"/>
      <c r="FH7" s="17"/>
      <c r="FI7" s="18"/>
      <c r="FJ7" s="18"/>
      <c r="FK7" s="18"/>
      <c r="FL7" s="18"/>
      <c r="FM7" s="18"/>
      <c r="FN7" s="18" t="s">
        <v>15</v>
      </c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2"/>
      <c r="IU7" s="12"/>
      <c r="IV7" s="12"/>
    </row>
    <row r="8" spans="1:257" ht="84.75" customHeight="1" thickBot="1" x14ac:dyDescent="0.3">
      <c r="A8" s="100"/>
      <c r="B8" s="101"/>
      <c r="C8" s="101"/>
      <c r="D8" s="104"/>
      <c r="E8" s="106"/>
      <c r="F8" s="121"/>
      <c r="G8" s="123"/>
      <c r="H8" s="121"/>
      <c r="I8" s="126"/>
      <c r="J8" s="116"/>
      <c r="K8" s="119"/>
      <c r="L8" s="11"/>
      <c r="M8" s="35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2">
        <v>6</v>
      </c>
      <c r="T8" s="12">
        <v>7</v>
      </c>
      <c r="U8" s="12">
        <v>8</v>
      </c>
      <c r="V8" s="12">
        <v>9</v>
      </c>
      <c r="W8" s="12">
        <v>10</v>
      </c>
      <c r="X8" s="12">
        <v>11</v>
      </c>
      <c r="Y8" s="12">
        <v>12</v>
      </c>
      <c r="Z8" s="12">
        <v>13</v>
      </c>
      <c r="AA8" s="12">
        <v>14</v>
      </c>
      <c r="AB8" s="12">
        <v>15</v>
      </c>
      <c r="AC8" s="12">
        <v>16</v>
      </c>
      <c r="AD8" s="12">
        <v>17</v>
      </c>
      <c r="AE8" s="12">
        <v>18</v>
      </c>
      <c r="AF8" s="12">
        <v>19</v>
      </c>
      <c r="AG8" s="12">
        <v>20</v>
      </c>
      <c r="AH8" s="12">
        <v>21</v>
      </c>
      <c r="AI8" s="12" t="s">
        <v>4</v>
      </c>
      <c r="AJ8" s="12"/>
      <c r="AK8" s="12">
        <v>1</v>
      </c>
      <c r="AL8" s="12">
        <v>2</v>
      </c>
      <c r="AM8" s="12">
        <v>3</v>
      </c>
      <c r="AN8" s="12">
        <v>4</v>
      </c>
      <c r="AO8" s="12">
        <v>5</v>
      </c>
      <c r="AP8" s="12">
        <v>6</v>
      </c>
      <c r="AQ8" s="12">
        <v>7</v>
      </c>
      <c r="AR8" s="12">
        <v>8</v>
      </c>
      <c r="AS8" s="12">
        <v>9</v>
      </c>
      <c r="AT8" s="12">
        <v>10</v>
      </c>
      <c r="AU8" s="12">
        <v>11</v>
      </c>
      <c r="AV8" s="12">
        <v>12</v>
      </c>
      <c r="AW8" s="12">
        <v>13</v>
      </c>
      <c r="AX8" s="12">
        <v>14</v>
      </c>
      <c r="AY8" s="12">
        <v>15</v>
      </c>
      <c r="AZ8" s="12">
        <v>16</v>
      </c>
      <c r="BA8" s="12">
        <v>17</v>
      </c>
      <c r="BB8" s="12">
        <v>18</v>
      </c>
      <c r="BC8" s="12">
        <v>19</v>
      </c>
      <c r="BD8" s="12">
        <v>20</v>
      </c>
      <c r="BE8" s="12"/>
      <c r="BF8" s="12" t="s">
        <v>5</v>
      </c>
      <c r="BG8" s="12"/>
      <c r="BH8" s="12">
        <v>1</v>
      </c>
      <c r="BI8" s="12">
        <v>2</v>
      </c>
      <c r="BJ8" s="12">
        <v>3</v>
      </c>
      <c r="BK8" s="12">
        <v>4</v>
      </c>
      <c r="BL8" s="12">
        <v>5</v>
      </c>
      <c r="BM8" s="12">
        <v>6</v>
      </c>
      <c r="BN8" s="12">
        <v>7</v>
      </c>
      <c r="BO8" s="12">
        <v>8</v>
      </c>
      <c r="BP8" s="12">
        <v>9</v>
      </c>
      <c r="BQ8" s="12">
        <v>10</v>
      </c>
      <c r="BR8" s="12">
        <v>11</v>
      </c>
      <c r="BS8" s="12">
        <v>12</v>
      </c>
      <c r="BT8" s="12">
        <v>13</v>
      </c>
      <c r="BU8" s="12">
        <v>14</v>
      </c>
      <c r="BV8" s="12">
        <v>15</v>
      </c>
      <c r="BW8" s="12">
        <v>16</v>
      </c>
      <c r="BX8" s="12">
        <v>17</v>
      </c>
      <c r="BY8" s="12">
        <v>18</v>
      </c>
      <c r="BZ8" s="12">
        <v>19</v>
      </c>
      <c r="CA8" s="12">
        <v>20</v>
      </c>
      <c r="CB8" s="12">
        <v>21</v>
      </c>
      <c r="CC8" s="12">
        <v>22</v>
      </c>
      <c r="CD8" s="12">
        <v>23</v>
      </c>
      <c r="CE8" s="12">
        <v>24</v>
      </c>
      <c r="CF8" s="12">
        <v>25</v>
      </c>
      <c r="CG8" s="12">
        <v>26</v>
      </c>
      <c r="CH8" s="12">
        <v>27</v>
      </c>
      <c r="CI8" s="12">
        <v>28</v>
      </c>
      <c r="CJ8" s="12">
        <v>29</v>
      </c>
      <c r="CK8" s="12">
        <v>30</v>
      </c>
      <c r="CL8" s="12">
        <v>31</v>
      </c>
      <c r="CM8" s="12">
        <v>32</v>
      </c>
      <c r="CN8" s="12">
        <v>33</v>
      </c>
      <c r="CO8" s="12">
        <v>34</v>
      </c>
      <c r="CP8" s="12">
        <v>35</v>
      </c>
      <c r="CQ8" s="12">
        <v>36</v>
      </c>
      <c r="CR8" s="12">
        <v>37</v>
      </c>
      <c r="CS8" s="12">
        <v>38</v>
      </c>
      <c r="CT8" s="12">
        <v>39</v>
      </c>
      <c r="CU8" s="12">
        <v>40</v>
      </c>
      <c r="CV8" s="12"/>
      <c r="CW8" s="12"/>
      <c r="CX8" s="12"/>
      <c r="CY8" s="12">
        <v>1</v>
      </c>
      <c r="CZ8" s="12">
        <v>2</v>
      </c>
      <c r="DA8" s="12">
        <v>3</v>
      </c>
      <c r="DB8" s="12">
        <v>4</v>
      </c>
      <c r="DC8" s="12">
        <v>5</v>
      </c>
      <c r="DD8" s="12">
        <v>6</v>
      </c>
      <c r="DE8" s="12">
        <v>7</v>
      </c>
      <c r="DF8" s="12">
        <v>8</v>
      </c>
      <c r="DG8" s="12">
        <v>9</v>
      </c>
      <c r="DH8" s="12">
        <v>10</v>
      </c>
      <c r="DI8" s="12">
        <v>11</v>
      </c>
      <c r="DJ8" s="12">
        <v>12</v>
      </c>
      <c r="DK8" s="12">
        <v>13</v>
      </c>
      <c r="DL8" s="12">
        <v>14</v>
      </c>
      <c r="DM8" s="12">
        <v>15</v>
      </c>
      <c r="DN8" s="12">
        <v>16</v>
      </c>
      <c r="DO8" s="12">
        <v>17</v>
      </c>
      <c r="DP8" s="12">
        <v>18</v>
      </c>
      <c r="DQ8" s="12">
        <v>19</v>
      </c>
      <c r="DR8" s="12">
        <v>20</v>
      </c>
      <c r="DS8" s="12">
        <v>21</v>
      </c>
      <c r="DT8" s="12">
        <v>22</v>
      </c>
      <c r="DU8" s="12">
        <v>23</v>
      </c>
      <c r="DV8" s="12">
        <v>24</v>
      </c>
      <c r="DW8" s="12">
        <v>25</v>
      </c>
      <c r="DX8" s="12">
        <v>26</v>
      </c>
      <c r="DY8" s="12">
        <v>27</v>
      </c>
      <c r="DZ8" s="12">
        <v>28</v>
      </c>
      <c r="EA8" s="12">
        <v>29</v>
      </c>
      <c r="EB8" s="12">
        <v>30</v>
      </c>
      <c r="EC8" s="12">
        <v>31</v>
      </c>
      <c r="ED8" s="12">
        <v>32</v>
      </c>
      <c r="EE8" s="12">
        <v>33</v>
      </c>
      <c r="EF8" s="12">
        <v>34</v>
      </c>
      <c r="EG8" s="12">
        <v>35</v>
      </c>
      <c r="EH8" s="12">
        <v>36</v>
      </c>
      <c r="EI8" s="12">
        <v>37</v>
      </c>
      <c r="EJ8" s="12">
        <v>38</v>
      </c>
      <c r="EK8" s="12">
        <v>39</v>
      </c>
      <c r="EL8" s="12">
        <v>40</v>
      </c>
      <c r="EM8" s="12"/>
      <c r="EN8" s="12"/>
      <c r="EO8" s="12"/>
      <c r="EP8" s="13"/>
      <c r="EQ8" s="13"/>
      <c r="ER8" s="13"/>
      <c r="ES8" s="13"/>
      <c r="ET8" s="13" t="s">
        <v>14</v>
      </c>
      <c r="EU8" s="12" t="s">
        <v>11</v>
      </c>
      <c r="EV8" s="12" t="s">
        <v>12</v>
      </c>
      <c r="EW8" s="36" t="s">
        <v>10</v>
      </c>
      <c r="EX8" s="12"/>
      <c r="EY8" s="12" t="s">
        <v>19</v>
      </c>
      <c r="EZ8" s="12" t="s">
        <v>20</v>
      </c>
      <c r="FA8" s="12"/>
      <c r="FB8" s="18"/>
      <c r="FC8" s="18" t="s">
        <v>6</v>
      </c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 t="s">
        <v>7</v>
      </c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 t="s">
        <v>8</v>
      </c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 t="s">
        <v>9</v>
      </c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32"/>
      <c r="IQ8" s="18"/>
      <c r="IR8" s="18"/>
      <c r="IS8" s="18"/>
      <c r="IT8" s="18"/>
      <c r="IU8" s="12"/>
      <c r="IV8" s="12"/>
    </row>
    <row r="9" spans="1:257" s="3" customFormat="1" ht="115.2" thickBot="1" x14ac:dyDescent="0.3">
      <c r="A9" s="56">
        <v>1</v>
      </c>
      <c r="B9" s="90">
        <v>252</v>
      </c>
      <c r="C9" s="84" t="s">
        <v>88</v>
      </c>
      <c r="D9" s="85" t="s">
        <v>89</v>
      </c>
      <c r="E9" s="57"/>
      <c r="F9" s="38">
        <v>1</v>
      </c>
      <c r="G9" s="39">
        <f t="shared" ref="G9:G35" si="0">AJ9</f>
        <v>25</v>
      </c>
      <c r="H9" s="40">
        <v>1</v>
      </c>
      <c r="I9" s="39">
        <f t="shared" ref="I9:I35" si="1">BG9</f>
        <v>25</v>
      </c>
      <c r="J9" s="37">
        <f t="shared" ref="J9:J35" si="2">SUM(G9+I9)</f>
        <v>50</v>
      </c>
      <c r="K9" s="41">
        <f t="shared" ref="K9:K35" si="3">G9+I9</f>
        <v>50</v>
      </c>
      <c r="L9" s="42"/>
      <c r="M9" s="43"/>
      <c r="N9" s="42">
        <f t="shared" ref="N9:N35" si="4">IF(F9=1,25,0)</f>
        <v>25</v>
      </c>
      <c r="O9" s="42">
        <f t="shared" ref="O9:O35" si="5">IF(F9=2,22,0)</f>
        <v>0</v>
      </c>
      <c r="P9" s="42">
        <f t="shared" ref="P9:P35" si="6">IF(F9=3,20,0)</f>
        <v>0</v>
      </c>
      <c r="Q9" s="42">
        <f t="shared" ref="Q9:Q35" si="7">IF(F9=4,18,0)</f>
        <v>0</v>
      </c>
      <c r="R9" s="42">
        <f t="shared" ref="R9:R35" si="8">IF(F9=5,16,0)</f>
        <v>0</v>
      </c>
      <c r="S9" s="42">
        <f t="shared" ref="S9:S35" si="9">IF(F9=6,15,0)</f>
        <v>0</v>
      </c>
      <c r="T9" s="42">
        <f t="shared" ref="T9:T35" si="10">IF(F9=7,14,0)</f>
        <v>0</v>
      </c>
      <c r="U9" s="42">
        <f t="shared" ref="U9:U35" si="11">IF(F9=8,13,0)</f>
        <v>0</v>
      </c>
      <c r="V9" s="42">
        <f t="shared" ref="V9:V35" si="12">IF(F9=9,12,0)</f>
        <v>0</v>
      </c>
      <c r="W9" s="42">
        <f t="shared" ref="W9:W35" si="13">IF(F9=10,11,0)</f>
        <v>0</v>
      </c>
      <c r="X9" s="42">
        <f t="shared" ref="X9:X35" si="14">IF(F9=11,10,0)</f>
        <v>0</v>
      </c>
      <c r="Y9" s="42">
        <f t="shared" ref="Y9:Y35" si="15">IF(F9=12,9,0)</f>
        <v>0</v>
      </c>
      <c r="Z9" s="42">
        <f t="shared" ref="Z9:Z35" si="16">IF(F9=13,8,0)</f>
        <v>0</v>
      </c>
      <c r="AA9" s="42">
        <f t="shared" ref="AA9:AA35" si="17">IF(F9=14,7,0)</f>
        <v>0</v>
      </c>
      <c r="AB9" s="42">
        <f t="shared" ref="AB9:AB35" si="18">IF(F9=15,6,0)</f>
        <v>0</v>
      </c>
      <c r="AC9" s="42">
        <f t="shared" ref="AC9:AC35" si="19">IF(F9=16,5,0)</f>
        <v>0</v>
      </c>
      <c r="AD9" s="42">
        <f t="shared" ref="AD9:AD35" si="20">IF(F9=17,4,0)</f>
        <v>0</v>
      </c>
      <c r="AE9" s="42">
        <f t="shared" ref="AE9:AE35" si="21">IF(F9=18,3,0)</f>
        <v>0</v>
      </c>
      <c r="AF9" s="42">
        <f t="shared" ref="AF9:AF35" si="22">IF(F9=19,2,0)</f>
        <v>0</v>
      </c>
      <c r="AG9" s="42">
        <f t="shared" ref="AG9:AG35" si="23">IF(F9=20,1,0)</f>
        <v>0</v>
      </c>
      <c r="AH9" s="42">
        <f t="shared" ref="AH9:AH35" si="24">IF(F9&gt;20,0,0)</f>
        <v>0</v>
      </c>
      <c r="AI9" s="42">
        <f t="shared" ref="AI9:AI35" si="25">IF(F9="сх",0,0)</f>
        <v>0</v>
      </c>
      <c r="AJ9" s="42">
        <f t="shared" ref="AJ9:AJ35" si="26">SUM(N9:AH9)</f>
        <v>25</v>
      </c>
      <c r="AK9" s="42">
        <f t="shared" ref="AK9:AK35" si="27">IF(H9=1,25,0)</f>
        <v>25</v>
      </c>
      <c r="AL9" s="42">
        <f t="shared" ref="AL9:AL35" si="28">IF(H9=2,22,0)</f>
        <v>0</v>
      </c>
      <c r="AM9" s="42">
        <f t="shared" ref="AM9:AM35" si="29">IF(H9=3,20,0)</f>
        <v>0</v>
      </c>
      <c r="AN9" s="42">
        <f t="shared" ref="AN9:AN35" si="30">IF(H9=4,18,0)</f>
        <v>0</v>
      </c>
      <c r="AO9" s="42">
        <f t="shared" ref="AO9:AO35" si="31">IF(H9=5,16,0)</f>
        <v>0</v>
      </c>
      <c r="AP9" s="42">
        <f t="shared" ref="AP9:AP35" si="32">IF(H9=6,15,0)</f>
        <v>0</v>
      </c>
      <c r="AQ9" s="42">
        <f t="shared" ref="AQ9:AQ35" si="33">IF(H9=7,14,0)</f>
        <v>0</v>
      </c>
      <c r="AR9" s="42">
        <f t="shared" ref="AR9:AR35" si="34">IF(H9=8,13,0)</f>
        <v>0</v>
      </c>
      <c r="AS9" s="42">
        <f t="shared" ref="AS9:AS35" si="35">IF(H9=9,12,0)</f>
        <v>0</v>
      </c>
      <c r="AT9" s="42">
        <f t="shared" ref="AT9:AT35" si="36">IF(H9=10,11,0)</f>
        <v>0</v>
      </c>
      <c r="AU9" s="42">
        <f t="shared" ref="AU9:AU35" si="37">IF(H9=11,10,0)</f>
        <v>0</v>
      </c>
      <c r="AV9" s="42">
        <f t="shared" ref="AV9:AV35" si="38">IF(H9=12,9,0)</f>
        <v>0</v>
      </c>
      <c r="AW9" s="42">
        <f t="shared" ref="AW9:AW35" si="39">IF(H9=13,8,0)</f>
        <v>0</v>
      </c>
      <c r="AX9" s="42">
        <f t="shared" ref="AX9:AX35" si="40">IF(H9=14,7,0)</f>
        <v>0</v>
      </c>
      <c r="AY9" s="42">
        <f t="shared" ref="AY9:AY35" si="41">IF(H9=15,6,0)</f>
        <v>0</v>
      </c>
      <c r="AZ9" s="42">
        <f t="shared" ref="AZ9:AZ35" si="42">IF(H9=16,5,0)</f>
        <v>0</v>
      </c>
      <c r="BA9" s="42">
        <f t="shared" ref="BA9:BA35" si="43">IF(H9=17,4,0)</f>
        <v>0</v>
      </c>
      <c r="BB9" s="42">
        <f t="shared" ref="BB9:BB35" si="44">IF(H9=18,3,0)</f>
        <v>0</v>
      </c>
      <c r="BC9" s="42">
        <f t="shared" ref="BC9:BC35" si="45">IF(H9=19,2,0)</f>
        <v>0</v>
      </c>
      <c r="BD9" s="42">
        <f t="shared" ref="BD9:BD35" si="46">IF(H9=20,1,0)</f>
        <v>0</v>
      </c>
      <c r="BE9" s="42">
        <f t="shared" ref="BE9:BE35" si="47">IF(H9&gt;20,0,0)</f>
        <v>0</v>
      </c>
      <c r="BF9" s="42">
        <f t="shared" ref="BF9:BF35" si="48">IF(H9="сх",0,0)</f>
        <v>0</v>
      </c>
      <c r="BG9" s="42">
        <f t="shared" ref="BG9:BG35" si="49">SUM(AK9:BE9)</f>
        <v>25</v>
      </c>
      <c r="BH9" s="42">
        <f t="shared" ref="BH9:BH35" si="50">IF(F9=1,45,0)</f>
        <v>45</v>
      </c>
      <c r="BI9" s="42">
        <f t="shared" ref="BI9:BI35" si="51">IF(F9=2,42,0)</f>
        <v>0</v>
      </c>
      <c r="BJ9" s="42">
        <f t="shared" ref="BJ9:BJ35" si="52">IF(F9=3,40,0)</f>
        <v>0</v>
      </c>
      <c r="BK9" s="42">
        <f t="shared" ref="BK9:BK35" si="53">IF(F9=4,38,0)</f>
        <v>0</v>
      </c>
      <c r="BL9" s="42">
        <f t="shared" ref="BL9:BL35" si="54">IF(F9=5,36,0)</f>
        <v>0</v>
      </c>
      <c r="BM9" s="42">
        <f t="shared" ref="BM9:BM35" si="55">IF(F9=6,35,0)</f>
        <v>0</v>
      </c>
      <c r="BN9" s="42">
        <f t="shared" ref="BN9:BN35" si="56">IF(F9=7,34,0)</f>
        <v>0</v>
      </c>
      <c r="BO9" s="42">
        <f t="shared" ref="BO9:BO35" si="57">IF(F9=8,33,0)</f>
        <v>0</v>
      </c>
      <c r="BP9" s="42">
        <f t="shared" ref="BP9:BP35" si="58">IF(F9=9,32,0)</f>
        <v>0</v>
      </c>
      <c r="BQ9" s="42">
        <f t="shared" ref="BQ9:BQ35" si="59">IF(F9=10,31,0)</f>
        <v>0</v>
      </c>
      <c r="BR9" s="42">
        <f t="shared" ref="BR9:BR35" si="60">IF(F9=11,30,0)</f>
        <v>0</v>
      </c>
      <c r="BS9" s="42">
        <f t="shared" ref="BS9:BS35" si="61">IF(F9=12,29,0)</f>
        <v>0</v>
      </c>
      <c r="BT9" s="42">
        <f t="shared" ref="BT9:BT35" si="62">IF(F9=13,28,0)</f>
        <v>0</v>
      </c>
      <c r="BU9" s="42">
        <f t="shared" ref="BU9:BU35" si="63">IF(F9=14,27,0)</f>
        <v>0</v>
      </c>
      <c r="BV9" s="42">
        <f t="shared" ref="BV9:BV35" si="64">IF(F9=15,26,0)</f>
        <v>0</v>
      </c>
      <c r="BW9" s="42">
        <f t="shared" ref="BW9:BW35" si="65">IF(F9=16,25,0)</f>
        <v>0</v>
      </c>
      <c r="BX9" s="42">
        <f t="shared" ref="BX9:BX35" si="66">IF(F9=17,24,0)</f>
        <v>0</v>
      </c>
      <c r="BY9" s="42">
        <f t="shared" ref="BY9:BY35" si="67">IF(F9=18,23,0)</f>
        <v>0</v>
      </c>
      <c r="BZ9" s="42">
        <f t="shared" ref="BZ9:BZ35" si="68">IF(F9=19,22,0)</f>
        <v>0</v>
      </c>
      <c r="CA9" s="42">
        <f t="shared" ref="CA9:CA35" si="69">IF(F9=20,21,0)</f>
        <v>0</v>
      </c>
      <c r="CB9" s="42">
        <f t="shared" ref="CB9:CB35" si="70">IF(F9=21,20,0)</f>
        <v>0</v>
      </c>
      <c r="CC9" s="42">
        <f t="shared" ref="CC9:CC35" si="71">IF(F9=22,19,0)</f>
        <v>0</v>
      </c>
      <c r="CD9" s="42">
        <f t="shared" ref="CD9:CD35" si="72">IF(F9=23,18,0)</f>
        <v>0</v>
      </c>
      <c r="CE9" s="42">
        <f t="shared" ref="CE9:CE35" si="73">IF(F9=24,17,0)</f>
        <v>0</v>
      </c>
      <c r="CF9" s="42">
        <f t="shared" ref="CF9:CF35" si="74">IF(F9=25,16,0)</f>
        <v>0</v>
      </c>
      <c r="CG9" s="42">
        <f t="shared" ref="CG9:CG35" si="75">IF(F9=26,15,0)</f>
        <v>0</v>
      </c>
      <c r="CH9" s="42">
        <f t="shared" ref="CH9:CH35" si="76">IF(F9=27,14,0)</f>
        <v>0</v>
      </c>
      <c r="CI9" s="42">
        <f t="shared" ref="CI9:CI35" si="77">IF(F9=28,13,0)</f>
        <v>0</v>
      </c>
      <c r="CJ9" s="42">
        <f t="shared" ref="CJ9:CJ35" si="78">IF(F9=29,12,0)</f>
        <v>0</v>
      </c>
      <c r="CK9" s="42">
        <f t="shared" ref="CK9:CK35" si="79">IF(F9=30,11,0)</f>
        <v>0</v>
      </c>
      <c r="CL9" s="42">
        <f t="shared" ref="CL9:CL35" si="80">IF(F9=31,10,0)</f>
        <v>0</v>
      </c>
      <c r="CM9" s="42">
        <f t="shared" ref="CM9:CM35" si="81">IF(F9=32,9,0)</f>
        <v>0</v>
      </c>
      <c r="CN9" s="42">
        <f t="shared" ref="CN9:CN35" si="82">IF(F9=33,8,0)</f>
        <v>0</v>
      </c>
      <c r="CO9" s="42">
        <f t="shared" ref="CO9:CO35" si="83">IF(F9=34,7,0)</f>
        <v>0</v>
      </c>
      <c r="CP9" s="42">
        <f t="shared" ref="CP9:CP35" si="84">IF(F9=35,6,0)</f>
        <v>0</v>
      </c>
      <c r="CQ9" s="42">
        <f t="shared" ref="CQ9:CQ35" si="85">IF(F9=36,5,0)</f>
        <v>0</v>
      </c>
      <c r="CR9" s="42">
        <f t="shared" ref="CR9:CR35" si="86">IF(F9=37,4,0)</f>
        <v>0</v>
      </c>
      <c r="CS9" s="42">
        <f t="shared" ref="CS9:CS35" si="87">IF(F9=38,3,0)</f>
        <v>0</v>
      </c>
      <c r="CT9" s="42">
        <f t="shared" ref="CT9:CT35" si="88">IF(F9=39,2,0)</f>
        <v>0</v>
      </c>
      <c r="CU9" s="42">
        <f t="shared" ref="CU9:CU35" si="89">IF(F9=40,1,0)</f>
        <v>0</v>
      </c>
      <c r="CV9" s="42">
        <f t="shared" ref="CV9:CV35" si="90">IF(F9&gt;20,0,0)</f>
        <v>0</v>
      </c>
      <c r="CW9" s="42">
        <f t="shared" ref="CW9:CW35" si="91">IF(F9="сх",0,0)</f>
        <v>0</v>
      </c>
      <c r="CX9" s="42">
        <f t="shared" ref="CX9:CX35" si="92">SUM(BH9:CW9)</f>
        <v>45</v>
      </c>
      <c r="CY9" s="42">
        <f t="shared" ref="CY9:CY35" si="93">IF(H9=1,45,0)</f>
        <v>45</v>
      </c>
      <c r="CZ9" s="42">
        <f t="shared" ref="CZ9:CZ35" si="94">IF(H9=2,42,0)</f>
        <v>0</v>
      </c>
      <c r="DA9" s="42">
        <f t="shared" ref="DA9:DA35" si="95">IF(H9=3,40,0)</f>
        <v>0</v>
      </c>
      <c r="DB9" s="42">
        <f t="shared" ref="DB9:DB35" si="96">IF(H9=4,38,0)</f>
        <v>0</v>
      </c>
      <c r="DC9" s="42">
        <f t="shared" ref="DC9:DC35" si="97">IF(H9=5,36,0)</f>
        <v>0</v>
      </c>
      <c r="DD9" s="42">
        <f t="shared" ref="DD9:DD35" si="98">IF(H9=6,35,0)</f>
        <v>0</v>
      </c>
      <c r="DE9" s="42">
        <f t="shared" ref="DE9:DE35" si="99">IF(H9=7,34,0)</f>
        <v>0</v>
      </c>
      <c r="DF9" s="42">
        <f t="shared" ref="DF9:DF35" si="100">IF(H9=8,33,0)</f>
        <v>0</v>
      </c>
      <c r="DG9" s="42">
        <f t="shared" ref="DG9:DG35" si="101">IF(H9=9,32,0)</f>
        <v>0</v>
      </c>
      <c r="DH9" s="42">
        <f t="shared" ref="DH9:DH35" si="102">IF(H9=10,31,0)</f>
        <v>0</v>
      </c>
      <c r="DI9" s="42">
        <f t="shared" ref="DI9:DI35" si="103">IF(H9=11,30,0)</f>
        <v>0</v>
      </c>
      <c r="DJ9" s="42">
        <f t="shared" ref="DJ9:DJ35" si="104">IF(H9=12,29,0)</f>
        <v>0</v>
      </c>
      <c r="DK9" s="42">
        <f t="shared" ref="DK9:DK35" si="105">IF(H9=13,28,0)</f>
        <v>0</v>
      </c>
      <c r="DL9" s="42">
        <f t="shared" ref="DL9:DL35" si="106">IF(H9=14,27,0)</f>
        <v>0</v>
      </c>
      <c r="DM9" s="42">
        <f t="shared" ref="DM9:DM35" si="107">IF(H9=15,26,0)</f>
        <v>0</v>
      </c>
      <c r="DN9" s="42">
        <f t="shared" ref="DN9:DN35" si="108">IF(H9=16,25,0)</f>
        <v>0</v>
      </c>
      <c r="DO9" s="42">
        <f t="shared" ref="DO9:DO35" si="109">IF(H9=17,24,0)</f>
        <v>0</v>
      </c>
      <c r="DP9" s="42">
        <f t="shared" ref="DP9:DP35" si="110">IF(H9=18,23,0)</f>
        <v>0</v>
      </c>
      <c r="DQ9" s="42">
        <f t="shared" ref="DQ9:DQ35" si="111">IF(H9=19,22,0)</f>
        <v>0</v>
      </c>
      <c r="DR9" s="42">
        <f t="shared" ref="DR9:DR35" si="112">IF(H9=20,21,0)</f>
        <v>0</v>
      </c>
      <c r="DS9" s="42">
        <f t="shared" ref="DS9:DS35" si="113">IF(H9=21,20,0)</f>
        <v>0</v>
      </c>
      <c r="DT9" s="42">
        <f t="shared" ref="DT9:DT35" si="114">IF(H9=22,19,0)</f>
        <v>0</v>
      </c>
      <c r="DU9" s="42">
        <f t="shared" ref="DU9:DU35" si="115">IF(H9=23,18,0)</f>
        <v>0</v>
      </c>
      <c r="DV9" s="42">
        <f t="shared" ref="DV9:DV35" si="116">IF(H9=24,17,0)</f>
        <v>0</v>
      </c>
      <c r="DW9" s="42">
        <f t="shared" ref="DW9:DW35" si="117">IF(H9=25,16,0)</f>
        <v>0</v>
      </c>
      <c r="DX9" s="42">
        <f t="shared" ref="DX9:DX35" si="118">IF(H9=26,15,0)</f>
        <v>0</v>
      </c>
      <c r="DY9" s="42">
        <f t="shared" ref="DY9:DY35" si="119">IF(H9=27,14,0)</f>
        <v>0</v>
      </c>
      <c r="DZ9" s="42">
        <f t="shared" ref="DZ9:DZ35" si="120">IF(H9=28,13,0)</f>
        <v>0</v>
      </c>
      <c r="EA9" s="42">
        <f t="shared" ref="EA9:EA35" si="121">IF(H9=29,12,0)</f>
        <v>0</v>
      </c>
      <c r="EB9" s="42">
        <f t="shared" ref="EB9:EB35" si="122">IF(H9=30,11,0)</f>
        <v>0</v>
      </c>
      <c r="EC9" s="42">
        <f t="shared" ref="EC9:EC35" si="123">IF(H9=31,10,0)</f>
        <v>0</v>
      </c>
      <c r="ED9" s="42">
        <f t="shared" ref="ED9:ED35" si="124">IF(H9=32,9,0)</f>
        <v>0</v>
      </c>
      <c r="EE9" s="42">
        <f t="shared" ref="EE9:EE35" si="125">IF(H9=33,8,0)</f>
        <v>0</v>
      </c>
      <c r="EF9" s="42">
        <f t="shared" ref="EF9:EF35" si="126">IF(H9=34,7,0)</f>
        <v>0</v>
      </c>
      <c r="EG9" s="42">
        <f t="shared" ref="EG9:EG35" si="127">IF(H9=35,6,0)</f>
        <v>0</v>
      </c>
      <c r="EH9" s="42">
        <f t="shared" ref="EH9:EH35" si="128">IF(H9=36,5,0)</f>
        <v>0</v>
      </c>
      <c r="EI9" s="42">
        <f t="shared" ref="EI9:EI35" si="129">IF(H9=37,4,0)</f>
        <v>0</v>
      </c>
      <c r="EJ9" s="42">
        <f t="shared" ref="EJ9:EJ35" si="130">IF(H9=38,3,0)</f>
        <v>0</v>
      </c>
      <c r="EK9" s="42">
        <f t="shared" ref="EK9:EK35" si="131">IF(H9=39,2,0)</f>
        <v>0</v>
      </c>
      <c r="EL9" s="42">
        <f t="shared" ref="EL9:EL35" si="132">IF(H9=40,1,0)</f>
        <v>0</v>
      </c>
      <c r="EM9" s="42">
        <f t="shared" ref="EM9:EM35" si="133">IF(H9&gt;20,0,0)</f>
        <v>0</v>
      </c>
      <c r="EN9" s="42">
        <f t="shared" ref="EN9:EN35" si="134">IF(H9="сх",0,0)</f>
        <v>0</v>
      </c>
      <c r="EO9" s="42">
        <f t="shared" ref="EO9:EO35" si="135">SUM(CY9:EN9)</f>
        <v>45</v>
      </c>
      <c r="EP9" s="42"/>
      <c r="EQ9" s="42">
        <f t="shared" ref="EQ9:EQ35" si="136">IF(F9="сх","ноль",IF(F9&gt;0,F9,"Ноль"))</f>
        <v>1</v>
      </c>
      <c r="ER9" s="42">
        <f t="shared" ref="ER9:ER35" si="137">IF(H9="сх","ноль",IF(H9&gt;0,H9,"Ноль"))</f>
        <v>1</v>
      </c>
      <c r="ES9" s="42"/>
      <c r="ET9" s="42">
        <f t="shared" ref="ET9:ET35" si="138">MIN(EQ9,ER9)</f>
        <v>1</v>
      </c>
      <c r="EU9" s="42" t="e">
        <f>IF(J9=#REF!,IF(H9&lt;#REF!,#REF!,EY9),#REF!)</f>
        <v>#REF!</v>
      </c>
      <c r="EV9" s="42" t="e">
        <f>IF(J9=#REF!,IF(H9&lt;#REF!,0,1))</f>
        <v>#REF!</v>
      </c>
      <c r="EW9" s="42" t="e">
        <f>IF(AND(ET9&gt;=21,ET9&lt;&gt;0),ET9,IF(J9&lt;#REF!,"СТОП",EU9+EV9))</f>
        <v>#REF!</v>
      </c>
      <c r="EX9" s="42"/>
      <c r="EY9" s="42">
        <v>15</v>
      </c>
      <c r="EZ9" s="42">
        <v>16</v>
      </c>
      <c r="FA9" s="42"/>
      <c r="FB9" s="44">
        <f t="shared" ref="FB9:FB35" si="139">IF(F9=1,25,0)</f>
        <v>25</v>
      </c>
      <c r="FC9" s="44">
        <f t="shared" ref="FC9:FC35" si="140">IF(F9=2,22,0)</f>
        <v>0</v>
      </c>
      <c r="FD9" s="44">
        <f t="shared" ref="FD9:FD35" si="141">IF(F9=3,20,0)</f>
        <v>0</v>
      </c>
      <c r="FE9" s="44">
        <f t="shared" ref="FE9:FE35" si="142">IF(F9=4,18,0)</f>
        <v>0</v>
      </c>
      <c r="FF9" s="44">
        <f t="shared" ref="FF9:FF35" si="143">IF(F9=5,16,0)</f>
        <v>0</v>
      </c>
      <c r="FG9" s="44">
        <f t="shared" ref="FG9:FG35" si="144">IF(F9=6,15,0)</f>
        <v>0</v>
      </c>
      <c r="FH9" s="44">
        <f t="shared" ref="FH9:FH35" si="145">IF(F9=7,14,0)</f>
        <v>0</v>
      </c>
      <c r="FI9" s="44">
        <f t="shared" ref="FI9:FI35" si="146">IF(F9=8,13,0)</f>
        <v>0</v>
      </c>
      <c r="FJ9" s="44">
        <f t="shared" ref="FJ9:FJ35" si="147">IF(F9=9,12,0)</f>
        <v>0</v>
      </c>
      <c r="FK9" s="44">
        <f t="shared" ref="FK9:FK35" si="148">IF(F9=10,11,0)</f>
        <v>0</v>
      </c>
      <c r="FL9" s="44">
        <f t="shared" ref="FL9:FL35" si="149">IF(F9=11,10,0)</f>
        <v>0</v>
      </c>
      <c r="FM9" s="44">
        <f t="shared" ref="FM9:FM35" si="150">IF(F9=12,9,0)</f>
        <v>0</v>
      </c>
      <c r="FN9" s="44">
        <f t="shared" ref="FN9:FN35" si="151">IF(F9=13,8,0)</f>
        <v>0</v>
      </c>
      <c r="FO9" s="44">
        <f t="shared" ref="FO9:FO35" si="152">IF(F9=14,7,0)</f>
        <v>0</v>
      </c>
      <c r="FP9" s="44">
        <f t="shared" ref="FP9:FP35" si="153">IF(F9=15,6,0)</f>
        <v>0</v>
      </c>
      <c r="FQ9" s="44">
        <f t="shared" ref="FQ9:FQ35" si="154">IF(F9=16,5,0)</f>
        <v>0</v>
      </c>
      <c r="FR9" s="44">
        <f t="shared" ref="FR9:FR35" si="155">IF(F9=17,4,0)</f>
        <v>0</v>
      </c>
      <c r="FS9" s="44">
        <f t="shared" ref="FS9:FS35" si="156">IF(F9=18,3,0)</f>
        <v>0</v>
      </c>
      <c r="FT9" s="44">
        <f t="shared" ref="FT9:FT35" si="157">IF(F9=19,2,0)</f>
        <v>0</v>
      </c>
      <c r="FU9" s="44">
        <f t="shared" ref="FU9:FU35" si="158">IF(F9=20,1,0)</f>
        <v>0</v>
      </c>
      <c r="FV9" s="44">
        <f t="shared" ref="FV9:FV35" si="159">IF(F9&gt;20,0,0)</f>
        <v>0</v>
      </c>
      <c r="FW9" s="44">
        <f t="shared" ref="FW9:FW35" si="160">IF(F9="сх",0,0)</f>
        <v>0</v>
      </c>
      <c r="FX9" s="44">
        <f t="shared" ref="FX9:FX35" si="161">SUM(FB9:FW9)</f>
        <v>25</v>
      </c>
      <c r="FY9" s="44">
        <f t="shared" ref="FY9:FY35" si="162">IF(H9=1,25,0)</f>
        <v>25</v>
      </c>
      <c r="FZ9" s="44">
        <f t="shared" ref="FZ9:FZ35" si="163">IF(H9=2,22,0)</f>
        <v>0</v>
      </c>
      <c r="GA9" s="44">
        <f t="shared" ref="GA9:GA35" si="164">IF(H9=3,20,0)</f>
        <v>0</v>
      </c>
      <c r="GB9" s="44">
        <f t="shared" ref="GB9:GB35" si="165">IF(H9=4,18,0)</f>
        <v>0</v>
      </c>
      <c r="GC9" s="44">
        <f t="shared" ref="GC9:GC35" si="166">IF(H9=5,16,0)</f>
        <v>0</v>
      </c>
      <c r="GD9" s="44">
        <f t="shared" ref="GD9:GD35" si="167">IF(H9=6,15,0)</f>
        <v>0</v>
      </c>
      <c r="GE9" s="44">
        <f t="shared" ref="GE9:GE35" si="168">IF(H9=7,14,0)</f>
        <v>0</v>
      </c>
      <c r="GF9" s="44">
        <f t="shared" ref="GF9:GF35" si="169">IF(H9=8,13,0)</f>
        <v>0</v>
      </c>
      <c r="GG9" s="44">
        <f t="shared" ref="GG9:GG35" si="170">IF(H9=9,12,0)</f>
        <v>0</v>
      </c>
      <c r="GH9" s="44">
        <f t="shared" ref="GH9:GH35" si="171">IF(H9=10,11,0)</f>
        <v>0</v>
      </c>
      <c r="GI9" s="44">
        <f t="shared" ref="GI9:GI35" si="172">IF(H9=11,10,0)</f>
        <v>0</v>
      </c>
      <c r="GJ9" s="44">
        <f t="shared" ref="GJ9:GJ35" si="173">IF(H9=12,9,0)</f>
        <v>0</v>
      </c>
      <c r="GK9" s="44">
        <f t="shared" ref="GK9:GK35" si="174">IF(H9=13,8,0)</f>
        <v>0</v>
      </c>
      <c r="GL9" s="44">
        <f t="shared" ref="GL9:GL35" si="175">IF(H9=14,7,0)</f>
        <v>0</v>
      </c>
      <c r="GM9" s="44">
        <f t="shared" ref="GM9:GM35" si="176">IF(H9=15,6,0)</f>
        <v>0</v>
      </c>
      <c r="GN9" s="44">
        <f t="shared" ref="GN9:GN35" si="177">IF(H9=16,5,0)</f>
        <v>0</v>
      </c>
      <c r="GO9" s="44">
        <f t="shared" ref="GO9:GO35" si="178">IF(H9=17,4,0)</f>
        <v>0</v>
      </c>
      <c r="GP9" s="44">
        <f t="shared" ref="GP9:GP35" si="179">IF(H9=18,3,0)</f>
        <v>0</v>
      </c>
      <c r="GQ9" s="44">
        <f t="shared" ref="GQ9:GQ35" si="180">IF(H9=19,2,0)</f>
        <v>0</v>
      </c>
      <c r="GR9" s="44">
        <f t="shared" ref="GR9:GR35" si="181">IF(H9=20,1,0)</f>
        <v>0</v>
      </c>
      <c r="GS9" s="44">
        <f t="shared" ref="GS9:GS35" si="182">IF(H9&gt;20,0,0)</f>
        <v>0</v>
      </c>
      <c r="GT9" s="44">
        <f t="shared" ref="GT9:GT35" si="183">IF(H9="сх",0,0)</f>
        <v>0</v>
      </c>
      <c r="GU9" s="44">
        <f t="shared" ref="GU9:GU35" si="184">SUM(FY9:GT9)</f>
        <v>25</v>
      </c>
      <c r="GV9" s="44">
        <f t="shared" ref="GV9:GV35" si="185">IF(F9=1,100,0)</f>
        <v>100</v>
      </c>
      <c r="GW9" s="44">
        <f t="shared" ref="GW9:GW35" si="186">IF(F9=2,98,0)</f>
        <v>0</v>
      </c>
      <c r="GX9" s="44">
        <f t="shared" ref="GX9:GX35" si="187">IF(F9=3,95,0)</f>
        <v>0</v>
      </c>
      <c r="GY9" s="44">
        <f t="shared" ref="GY9:GY35" si="188">IF(F9=4,93,0)</f>
        <v>0</v>
      </c>
      <c r="GZ9" s="44">
        <f t="shared" ref="GZ9:GZ35" si="189">IF(F9=5,90,0)</f>
        <v>0</v>
      </c>
      <c r="HA9" s="44">
        <f t="shared" ref="HA9:HA35" si="190">IF(F9=6,88,0)</f>
        <v>0</v>
      </c>
      <c r="HB9" s="44">
        <f t="shared" ref="HB9:HB35" si="191">IF(F9=7,85,0)</f>
        <v>0</v>
      </c>
      <c r="HC9" s="44">
        <f t="shared" ref="HC9:HC35" si="192">IF(F9=8,83,0)</f>
        <v>0</v>
      </c>
      <c r="HD9" s="44">
        <f t="shared" ref="HD9:HD35" si="193">IF(F9=9,80,0)</f>
        <v>0</v>
      </c>
      <c r="HE9" s="44">
        <f t="shared" ref="HE9:HE35" si="194">IF(F9=10,78,0)</f>
        <v>0</v>
      </c>
      <c r="HF9" s="44">
        <f t="shared" ref="HF9:HF35" si="195">IF(F9=11,75,0)</f>
        <v>0</v>
      </c>
      <c r="HG9" s="44">
        <f t="shared" ref="HG9:HG35" si="196">IF(F9=12,73,0)</f>
        <v>0</v>
      </c>
      <c r="HH9" s="44">
        <f t="shared" ref="HH9:HH35" si="197">IF(F9=13,70,0)</f>
        <v>0</v>
      </c>
      <c r="HI9" s="44">
        <f t="shared" ref="HI9:HI35" si="198">IF(F9=14,68,0)</f>
        <v>0</v>
      </c>
      <c r="HJ9" s="44">
        <f t="shared" ref="HJ9:HJ35" si="199">IF(F9=15,65,0)</f>
        <v>0</v>
      </c>
      <c r="HK9" s="44">
        <f t="shared" ref="HK9:HK35" si="200">IF(F9=16,63,0)</f>
        <v>0</v>
      </c>
      <c r="HL9" s="44">
        <f t="shared" ref="HL9:HL35" si="201">IF(F9=17,60,0)</f>
        <v>0</v>
      </c>
      <c r="HM9" s="44">
        <f t="shared" ref="HM9:HM35" si="202">IF(F9=18,58,0)</f>
        <v>0</v>
      </c>
      <c r="HN9" s="44">
        <f t="shared" ref="HN9:HN35" si="203">IF(F9=19,55,0)</f>
        <v>0</v>
      </c>
      <c r="HO9" s="44">
        <f t="shared" ref="HO9:HO35" si="204">IF(F9=20,53,0)</f>
        <v>0</v>
      </c>
      <c r="HP9" s="44">
        <f t="shared" ref="HP9:HP35" si="205">IF(F9&gt;20,0,0)</f>
        <v>0</v>
      </c>
      <c r="HQ9" s="44">
        <f t="shared" ref="HQ9:HQ35" si="206">IF(F9="сх",0,0)</f>
        <v>0</v>
      </c>
      <c r="HR9" s="44">
        <f t="shared" ref="HR9:HR35" si="207">SUM(GV9:HQ9)</f>
        <v>100</v>
      </c>
      <c r="HS9" s="44">
        <f t="shared" ref="HS9:HS35" si="208">IF(H9=1,100,0)</f>
        <v>100</v>
      </c>
      <c r="HT9" s="44">
        <f t="shared" ref="HT9:HT35" si="209">IF(H9=2,98,0)</f>
        <v>0</v>
      </c>
      <c r="HU9" s="44">
        <f t="shared" ref="HU9:HU35" si="210">IF(H9=3,95,0)</f>
        <v>0</v>
      </c>
      <c r="HV9" s="44">
        <f t="shared" ref="HV9:HV35" si="211">IF(H9=4,93,0)</f>
        <v>0</v>
      </c>
      <c r="HW9" s="44">
        <f t="shared" ref="HW9:HW35" si="212">IF(H9=5,90,0)</f>
        <v>0</v>
      </c>
      <c r="HX9" s="44">
        <f t="shared" ref="HX9:HX35" si="213">IF(H9=6,88,0)</f>
        <v>0</v>
      </c>
      <c r="HY9" s="44">
        <f t="shared" ref="HY9:HY35" si="214">IF(H9=7,85,0)</f>
        <v>0</v>
      </c>
      <c r="HZ9" s="44">
        <f t="shared" ref="HZ9:HZ35" si="215">IF(H9=8,83,0)</f>
        <v>0</v>
      </c>
      <c r="IA9" s="44">
        <f t="shared" ref="IA9:IA35" si="216">IF(H9=9,80,0)</f>
        <v>0</v>
      </c>
      <c r="IB9" s="44">
        <f t="shared" ref="IB9:IB35" si="217">IF(H9=10,78,0)</f>
        <v>0</v>
      </c>
      <c r="IC9" s="44">
        <f t="shared" ref="IC9:IC35" si="218">IF(H9=11,75,0)</f>
        <v>0</v>
      </c>
      <c r="ID9" s="44">
        <f t="shared" ref="ID9:ID35" si="219">IF(H9=12,73,0)</f>
        <v>0</v>
      </c>
      <c r="IE9" s="44">
        <f t="shared" ref="IE9:IE35" si="220">IF(H9=13,70,0)</f>
        <v>0</v>
      </c>
      <c r="IF9" s="44">
        <f t="shared" ref="IF9:IF35" si="221">IF(H9=14,68,0)</f>
        <v>0</v>
      </c>
      <c r="IG9" s="44">
        <f t="shared" ref="IG9:IG35" si="222">IF(H9=15,65,0)</f>
        <v>0</v>
      </c>
      <c r="IH9" s="44">
        <f t="shared" ref="IH9:IH35" si="223">IF(H9=16,63,0)</f>
        <v>0</v>
      </c>
      <c r="II9" s="44">
        <f t="shared" ref="II9:II35" si="224">IF(H9=17,60,0)</f>
        <v>0</v>
      </c>
      <c r="IJ9" s="44">
        <f t="shared" ref="IJ9:IJ35" si="225">IF(H9=18,58,0)</f>
        <v>0</v>
      </c>
      <c r="IK9" s="44">
        <f t="shared" ref="IK9:IK35" si="226">IF(H9=19,55,0)</f>
        <v>0</v>
      </c>
      <c r="IL9" s="44">
        <f t="shared" ref="IL9:IL35" si="227">IF(H9=20,53,0)</f>
        <v>0</v>
      </c>
      <c r="IM9" s="44">
        <f t="shared" ref="IM9:IM35" si="228">IF(H9&gt;20,0,0)</f>
        <v>0</v>
      </c>
      <c r="IN9" s="44">
        <f t="shared" ref="IN9:IN35" si="229">IF(H9="сх",0,0)</f>
        <v>0</v>
      </c>
      <c r="IO9" s="44">
        <f t="shared" ref="IO9:IO35" si="230">SUM(HS9:IN9)</f>
        <v>100</v>
      </c>
      <c r="IP9" s="42"/>
      <c r="IQ9" s="42"/>
      <c r="IR9" s="42"/>
      <c r="IS9" s="42"/>
      <c r="IT9" s="42"/>
      <c r="IU9" s="42"/>
      <c r="IV9" s="70"/>
      <c r="IW9" s="71"/>
    </row>
    <row r="10" spans="1:257" s="3" customFormat="1" ht="115.2" thickBot="1" x14ac:dyDescent="0.3">
      <c r="A10" s="59">
        <v>2</v>
      </c>
      <c r="B10" s="90">
        <v>18</v>
      </c>
      <c r="C10" s="84" t="s">
        <v>77</v>
      </c>
      <c r="D10" s="85" t="s">
        <v>51</v>
      </c>
      <c r="E10" s="58"/>
      <c r="F10" s="46">
        <v>2</v>
      </c>
      <c r="G10" s="39">
        <f t="shared" si="0"/>
        <v>22</v>
      </c>
      <c r="H10" s="47">
        <v>2</v>
      </c>
      <c r="I10" s="39">
        <f t="shared" si="1"/>
        <v>22</v>
      </c>
      <c r="J10" s="45">
        <f t="shared" si="2"/>
        <v>44</v>
      </c>
      <c r="K10" s="41">
        <f t="shared" si="3"/>
        <v>44</v>
      </c>
      <c r="L10" s="42"/>
      <c r="M10" s="43"/>
      <c r="N10" s="42">
        <f t="shared" si="4"/>
        <v>0</v>
      </c>
      <c r="O10" s="42">
        <f t="shared" si="5"/>
        <v>22</v>
      </c>
      <c r="P10" s="42">
        <f t="shared" si="6"/>
        <v>0</v>
      </c>
      <c r="Q10" s="42">
        <f t="shared" si="7"/>
        <v>0</v>
      </c>
      <c r="R10" s="42">
        <f t="shared" si="8"/>
        <v>0</v>
      </c>
      <c r="S10" s="42">
        <f t="shared" si="9"/>
        <v>0</v>
      </c>
      <c r="T10" s="42">
        <f t="shared" si="10"/>
        <v>0</v>
      </c>
      <c r="U10" s="42">
        <f t="shared" si="11"/>
        <v>0</v>
      </c>
      <c r="V10" s="42">
        <f t="shared" si="12"/>
        <v>0</v>
      </c>
      <c r="W10" s="42">
        <f t="shared" si="13"/>
        <v>0</v>
      </c>
      <c r="X10" s="42">
        <f t="shared" si="14"/>
        <v>0</v>
      </c>
      <c r="Y10" s="42">
        <f t="shared" si="15"/>
        <v>0</v>
      </c>
      <c r="Z10" s="42">
        <f t="shared" si="16"/>
        <v>0</v>
      </c>
      <c r="AA10" s="42">
        <f t="shared" si="17"/>
        <v>0</v>
      </c>
      <c r="AB10" s="42">
        <f t="shared" si="18"/>
        <v>0</v>
      </c>
      <c r="AC10" s="42">
        <f t="shared" si="19"/>
        <v>0</v>
      </c>
      <c r="AD10" s="42">
        <f t="shared" si="20"/>
        <v>0</v>
      </c>
      <c r="AE10" s="42">
        <f t="shared" si="21"/>
        <v>0</v>
      </c>
      <c r="AF10" s="42">
        <f t="shared" si="22"/>
        <v>0</v>
      </c>
      <c r="AG10" s="42">
        <f t="shared" si="23"/>
        <v>0</v>
      </c>
      <c r="AH10" s="42">
        <f t="shared" si="24"/>
        <v>0</v>
      </c>
      <c r="AI10" s="42">
        <f t="shared" si="25"/>
        <v>0</v>
      </c>
      <c r="AJ10" s="42">
        <f t="shared" si="26"/>
        <v>22</v>
      </c>
      <c r="AK10" s="42">
        <f t="shared" si="27"/>
        <v>0</v>
      </c>
      <c r="AL10" s="42">
        <f t="shared" si="28"/>
        <v>22</v>
      </c>
      <c r="AM10" s="42">
        <f t="shared" si="29"/>
        <v>0</v>
      </c>
      <c r="AN10" s="42">
        <f t="shared" si="30"/>
        <v>0</v>
      </c>
      <c r="AO10" s="42">
        <f t="shared" si="31"/>
        <v>0</v>
      </c>
      <c r="AP10" s="42">
        <f t="shared" si="32"/>
        <v>0</v>
      </c>
      <c r="AQ10" s="42">
        <f t="shared" si="33"/>
        <v>0</v>
      </c>
      <c r="AR10" s="42">
        <f t="shared" si="34"/>
        <v>0</v>
      </c>
      <c r="AS10" s="42">
        <f t="shared" si="35"/>
        <v>0</v>
      </c>
      <c r="AT10" s="42">
        <f t="shared" si="36"/>
        <v>0</v>
      </c>
      <c r="AU10" s="42">
        <f t="shared" si="37"/>
        <v>0</v>
      </c>
      <c r="AV10" s="42">
        <f t="shared" si="38"/>
        <v>0</v>
      </c>
      <c r="AW10" s="42">
        <f t="shared" si="39"/>
        <v>0</v>
      </c>
      <c r="AX10" s="42">
        <f t="shared" si="40"/>
        <v>0</v>
      </c>
      <c r="AY10" s="42">
        <f t="shared" si="41"/>
        <v>0</v>
      </c>
      <c r="AZ10" s="42">
        <f t="shared" si="42"/>
        <v>0</v>
      </c>
      <c r="BA10" s="42">
        <f t="shared" si="43"/>
        <v>0</v>
      </c>
      <c r="BB10" s="42">
        <f t="shared" si="44"/>
        <v>0</v>
      </c>
      <c r="BC10" s="42">
        <f t="shared" si="45"/>
        <v>0</v>
      </c>
      <c r="BD10" s="42">
        <f t="shared" si="46"/>
        <v>0</v>
      </c>
      <c r="BE10" s="42">
        <f t="shared" si="47"/>
        <v>0</v>
      </c>
      <c r="BF10" s="42">
        <f t="shared" si="48"/>
        <v>0</v>
      </c>
      <c r="BG10" s="42">
        <f t="shared" si="49"/>
        <v>22</v>
      </c>
      <c r="BH10" s="42">
        <f t="shared" si="50"/>
        <v>0</v>
      </c>
      <c r="BI10" s="42">
        <f t="shared" si="51"/>
        <v>42</v>
      </c>
      <c r="BJ10" s="42">
        <f t="shared" si="52"/>
        <v>0</v>
      </c>
      <c r="BK10" s="42">
        <f t="shared" si="53"/>
        <v>0</v>
      </c>
      <c r="BL10" s="42">
        <f t="shared" si="54"/>
        <v>0</v>
      </c>
      <c r="BM10" s="42">
        <f t="shared" si="55"/>
        <v>0</v>
      </c>
      <c r="BN10" s="42">
        <f t="shared" si="56"/>
        <v>0</v>
      </c>
      <c r="BO10" s="42">
        <f t="shared" si="57"/>
        <v>0</v>
      </c>
      <c r="BP10" s="42">
        <f t="shared" si="58"/>
        <v>0</v>
      </c>
      <c r="BQ10" s="42">
        <f t="shared" si="59"/>
        <v>0</v>
      </c>
      <c r="BR10" s="42">
        <f t="shared" si="60"/>
        <v>0</v>
      </c>
      <c r="BS10" s="42">
        <f t="shared" si="61"/>
        <v>0</v>
      </c>
      <c r="BT10" s="42">
        <f t="shared" si="62"/>
        <v>0</v>
      </c>
      <c r="BU10" s="42">
        <f t="shared" si="63"/>
        <v>0</v>
      </c>
      <c r="BV10" s="42">
        <f t="shared" si="64"/>
        <v>0</v>
      </c>
      <c r="BW10" s="42">
        <f t="shared" si="65"/>
        <v>0</v>
      </c>
      <c r="BX10" s="42">
        <f t="shared" si="66"/>
        <v>0</v>
      </c>
      <c r="BY10" s="42">
        <f t="shared" si="67"/>
        <v>0</v>
      </c>
      <c r="BZ10" s="42">
        <f t="shared" si="68"/>
        <v>0</v>
      </c>
      <c r="CA10" s="42">
        <f t="shared" si="69"/>
        <v>0</v>
      </c>
      <c r="CB10" s="42">
        <f t="shared" si="70"/>
        <v>0</v>
      </c>
      <c r="CC10" s="42">
        <f t="shared" si="71"/>
        <v>0</v>
      </c>
      <c r="CD10" s="42">
        <f t="shared" si="72"/>
        <v>0</v>
      </c>
      <c r="CE10" s="42">
        <f t="shared" si="73"/>
        <v>0</v>
      </c>
      <c r="CF10" s="42">
        <f t="shared" si="74"/>
        <v>0</v>
      </c>
      <c r="CG10" s="42">
        <f t="shared" si="75"/>
        <v>0</v>
      </c>
      <c r="CH10" s="42">
        <f t="shared" si="76"/>
        <v>0</v>
      </c>
      <c r="CI10" s="42">
        <f t="shared" si="77"/>
        <v>0</v>
      </c>
      <c r="CJ10" s="42">
        <f t="shared" si="78"/>
        <v>0</v>
      </c>
      <c r="CK10" s="42">
        <f t="shared" si="79"/>
        <v>0</v>
      </c>
      <c r="CL10" s="42">
        <f t="shared" si="80"/>
        <v>0</v>
      </c>
      <c r="CM10" s="42">
        <f t="shared" si="81"/>
        <v>0</v>
      </c>
      <c r="CN10" s="42">
        <f t="shared" si="82"/>
        <v>0</v>
      </c>
      <c r="CO10" s="42">
        <f t="shared" si="83"/>
        <v>0</v>
      </c>
      <c r="CP10" s="42">
        <f t="shared" si="84"/>
        <v>0</v>
      </c>
      <c r="CQ10" s="42">
        <f t="shared" si="85"/>
        <v>0</v>
      </c>
      <c r="CR10" s="42">
        <f t="shared" si="86"/>
        <v>0</v>
      </c>
      <c r="CS10" s="42">
        <f t="shared" si="87"/>
        <v>0</v>
      </c>
      <c r="CT10" s="42">
        <f t="shared" si="88"/>
        <v>0</v>
      </c>
      <c r="CU10" s="42">
        <f t="shared" si="89"/>
        <v>0</v>
      </c>
      <c r="CV10" s="42">
        <f t="shared" si="90"/>
        <v>0</v>
      </c>
      <c r="CW10" s="42">
        <f t="shared" si="91"/>
        <v>0</v>
      </c>
      <c r="CX10" s="42">
        <f t="shared" si="92"/>
        <v>42</v>
      </c>
      <c r="CY10" s="42">
        <f t="shared" si="93"/>
        <v>0</v>
      </c>
      <c r="CZ10" s="42">
        <f t="shared" si="94"/>
        <v>42</v>
      </c>
      <c r="DA10" s="42">
        <f t="shared" si="95"/>
        <v>0</v>
      </c>
      <c r="DB10" s="42">
        <f t="shared" si="96"/>
        <v>0</v>
      </c>
      <c r="DC10" s="42">
        <f t="shared" si="97"/>
        <v>0</v>
      </c>
      <c r="DD10" s="42">
        <f t="shared" si="98"/>
        <v>0</v>
      </c>
      <c r="DE10" s="42">
        <f t="shared" si="99"/>
        <v>0</v>
      </c>
      <c r="DF10" s="42">
        <f t="shared" si="100"/>
        <v>0</v>
      </c>
      <c r="DG10" s="42">
        <f t="shared" si="101"/>
        <v>0</v>
      </c>
      <c r="DH10" s="42">
        <f t="shared" si="102"/>
        <v>0</v>
      </c>
      <c r="DI10" s="42">
        <f t="shared" si="103"/>
        <v>0</v>
      </c>
      <c r="DJ10" s="42">
        <f t="shared" si="104"/>
        <v>0</v>
      </c>
      <c r="DK10" s="42">
        <f t="shared" si="105"/>
        <v>0</v>
      </c>
      <c r="DL10" s="42">
        <f t="shared" si="106"/>
        <v>0</v>
      </c>
      <c r="DM10" s="42">
        <f t="shared" si="107"/>
        <v>0</v>
      </c>
      <c r="DN10" s="42">
        <f t="shared" si="108"/>
        <v>0</v>
      </c>
      <c r="DO10" s="42">
        <f t="shared" si="109"/>
        <v>0</v>
      </c>
      <c r="DP10" s="42">
        <f t="shared" si="110"/>
        <v>0</v>
      </c>
      <c r="DQ10" s="42">
        <f t="shared" si="111"/>
        <v>0</v>
      </c>
      <c r="DR10" s="42">
        <f t="shared" si="112"/>
        <v>0</v>
      </c>
      <c r="DS10" s="42">
        <f t="shared" si="113"/>
        <v>0</v>
      </c>
      <c r="DT10" s="42">
        <f t="shared" si="114"/>
        <v>0</v>
      </c>
      <c r="DU10" s="42">
        <f t="shared" si="115"/>
        <v>0</v>
      </c>
      <c r="DV10" s="42">
        <f t="shared" si="116"/>
        <v>0</v>
      </c>
      <c r="DW10" s="42">
        <f t="shared" si="117"/>
        <v>0</v>
      </c>
      <c r="DX10" s="42">
        <f t="shared" si="118"/>
        <v>0</v>
      </c>
      <c r="DY10" s="42">
        <f t="shared" si="119"/>
        <v>0</v>
      </c>
      <c r="DZ10" s="42">
        <f t="shared" si="120"/>
        <v>0</v>
      </c>
      <c r="EA10" s="42">
        <f t="shared" si="121"/>
        <v>0</v>
      </c>
      <c r="EB10" s="42">
        <f t="shared" si="122"/>
        <v>0</v>
      </c>
      <c r="EC10" s="42">
        <f t="shared" si="123"/>
        <v>0</v>
      </c>
      <c r="ED10" s="42">
        <f t="shared" si="124"/>
        <v>0</v>
      </c>
      <c r="EE10" s="42">
        <f t="shared" si="125"/>
        <v>0</v>
      </c>
      <c r="EF10" s="42">
        <f t="shared" si="126"/>
        <v>0</v>
      </c>
      <c r="EG10" s="42">
        <f t="shared" si="127"/>
        <v>0</v>
      </c>
      <c r="EH10" s="42">
        <f t="shared" si="128"/>
        <v>0</v>
      </c>
      <c r="EI10" s="42">
        <f t="shared" si="129"/>
        <v>0</v>
      </c>
      <c r="EJ10" s="42">
        <f t="shared" si="130"/>
        <v>0</v>
      </c>
      <c r="EK10" s="42">
        <f t="shared" si="131"/>
        <v>0</v>
      </c>
      <c r="EL10" s="42">
        <f t="shared" si="132"/>
        <v>0</v>
      </c>
      <c r="EM10" s="42">
        <f t="shared" si="133"/>
        <v>0</v>
      </c>
      <c r="EN10" s="42">
        <f t="shared" si="134"/>
        <v>0</v>
      </c>
      <c r="EO10" s="42">
        <f t="shared" si="135"/>
        <v>42</v>
      </c>
      <c r="EP10" s="42"/>
      <c r="EQ10" s="42">
        <f t="shared" si="136"/>
        <v>2</v>
      </c>
      <c r="ER10" s="42">
        <f t="shared" si="137"/>
        <v>2</v>
      </c>
      <c r="ES10" s="42"/>
      <c r="ET10" s="42">
        <f t="shared" si="138"/>
        <v>2</v>
      </c>
      <c r="EU10" s="42" t="e">
        <f>IF(J10=#REF!,IF(H10&lt;#REF!,#REF!,EY10),#REF!)</f>
        <v>#REF!</v>
      </c>
      <c r="EV10" s="42" t="e">
        <f>IF(J10=#REF!,IF(H10&lt;#REF!,0,1))</f>
        <v>#REF!</v>
      </c>
      <c r="EW10" s="42" t="e">
        <f>IF(AND(ET10&gt;=21,ET10&lt;&gt;0),ET10,IF(J10&lt;#REF!,"СТОП",EU10+EV10))</f>
        <v>#REF!</v>
      </c>
      <c r="EX10" s="42"/>
      <c r="EY10" s="42">
        <v>15</v>
      </c>
      <c r="EZ10" s="42">
        <v>16</v>
      </c>
      <c r="FA10" s="42"/>
      <c r="FB10" s="44">
        <f t="shared" si="139"/>
        <v>0</v>
      </c>
      <c r="FC10" s="44">
        <f t="shared" si="140"/>
        <v>22</v>
      </c>
      <c r="FD10" s="44">
        <f t="shared" si="141"/>
        <v>0</v>
      </c>
      <c r="FE10" s="44">
        <f t="shared" si="142"/>
        <v>0</v>
      </c>
      <c r="FF10" s="44">
        <f t="shared" si="143"/>
        <v>0</v>
      </c>
      <c r="FG10" s="44">
        <f t="shared" si="144"/>
        <v>0</v>
      </c>
      <c r="FH10" s="44">
        <f t="shared" si="145"/>
        <v>0</v>
      </c>
      <c r="FI10" s="44">
        <f t="shared" si="146"/>
        <v>0</v>
      </c>
      <c r="FJ10" s="44">
        <f t="shared" si="147"/>
        <v>0</v>
      </c>
      <c r="FK10" s="44">
        <f t="shared" si="148"/>
        <v>0</v>
      </c>
      <c r="FL10" s="44">
        <f t="shared" si="149"/>
        <v>0</v>
      </c>
      <c r="FM10" s="44">
        <f t="shared" si="150"/>
        <v>0</v>
      </c>
      <c r="FN10" s="44">
        <f t="shared" si="151"/>
        <v>0</v>
      </c>
      <c r="FO10" s="44">
        <f t="shared" si="152"/>
        <v>0</v>
      </c>
      <c r="FP10" s="44">
        <f t="shared" si="153"/>
        <v>0</v>
      </c>
      <c r="FQ10" s="44">
        <f t="shared" si="154"/>
        <v>0</v>
      </c>
      <c r="FR10" s="44">
        <f t="shared" si="155"/>
        <v>0</v>
      </c>
      <c r="FS10" s="44">
        <f t="shared" si="156"/>
        <v>0</v>
      </c>
      <c r="FT10" s="44">
        <f t="shared" si="157"/>
        <v>0</v>
      </c>
      <c r="FU10" s="44">
        <f t="shared" si="158"/>
        <v>0</v>
      </c>
      <c r="FV10" s="44">
        <f t="shared" si="159"/>
        <v>0</v>
      </c>
      <c r="FW10" s="44">
        <f t="shared" si="160"/>
        <v>0</v>
      </c>
      <c r="FX10" s="44">
        <f t="shared" si="161"/>
        <v>22</v>
      </c>
      <c r="FY10" s="44">
        <f t="shared" si="162"/>
        <v>0</v>
      </c>
      <c r="FZ10" s="44">
        <f t="shared" si="163"/>
        <v>22</v>
      </c>
      <c r="GA10" s="44">
        <f t="shared" si="164"/>
        <v>0</v>
      </c>
      <c r="GB10" s="44">
        <f t="shared" si="165"/>
        <v>0</v>
      </c>
      <c r="GC10" s="44">
        <f t="shared" si="166"/>
        <v>0</v>
      </c>
      <c r="GD10" s="44">
        <f t="shared" si="167"/>
        <v>0</v>
      </c>
      <c r="GE10" s="44">
        <f t="shared" si="168"/>
        <v>0</v>
      </c>
      <c r="GF10" s="44">
        <f t="shared" si="169"/>
        <v>0</v>
      </c>
      <c r="GG10" s="44">
        <f t="shared" si="170"/>
        <v>0</v>
      </c>
      <c r="GH10" s="44">
        <f t="shared" si="171"/>
        <v>0</v>
      </c>
      <c r="GI10" s="44">
        <f t="shared" si="172"/>
        <v>0</v>
      </c>
      <c r="GJ10" s="44">
        <f t="shared" si="173"/>
        <v>0</v>
      </c>
      <c r="GK10" s="44">
        <f t="shared" si="174"/>
        <v>0</v>
      </c>
      <c r="GL10" s="44">
        <f t="shared" si="175"/>
        <v>0</v>
      </c>
      <c r="GM10" s="44">
        <f t="shared" si="176"/>
        <v>0</v>
      </c>
      <c r="GN10" s="44">
        <f t="shared" si="177"/>
        <v>0</v>
      </c>
      <c r="GO10" s="44">
        <f t="shared" si="178"/>
        <v>0</v>
      </c>
      <c r="GP10" s="44">
        <f t="shared" si="179"/>
        <v>0</v>
      </c>
      <c r="GQ10" s="44">
        <f t="shared" si="180"/>
        <v>0</v>
      </c>
      <c r="GR10" s="44">
        <f t="shared" si="181"/>
        <v>0</v>
      </c>
      <c r="GS10" s="44">
        <f t="shared" si="182"/>
        <v>0</v>
      </c>
      <c r="GT10" s="44">
        <f t="shared" si="183"/>
        <v>0</v>
      </c>
      <c r="GU10" s="44">
        <f t="shared" si="184"/>
        <v>22</v>
      </c>
      <c r="GV10" s="44">
        <f t="shared" si="185"/>
        <v>0</v>
      </c>
      <c r="GW10" s="44">
        <f t="shared" si="186"/>
        <v>98</v>
      </c>
      <c r="GX10" s="44">
        <f t="shared" si="187"/>
        <v>0</v>
      </c>
      <c r="GY10" s="44">
        <f t="shared" si="188"/>
        <v>0</v>
      </c>
      <c r="GZ10" s="44">
        <f t="shared" si="189"/>
        <v>0</v>
      </c>
      <c r="HA10" s="44">
        <f t="shared" si="190"/>
        <v>0</v>
      </c>
      <c r="HB10" s="44">
        <f t="shared" si="191"/>
        <v>0</v>
      </c>
      <c r="HC10" s="44">
        <f t="shared" si="192"/>
        <v>0</v>
      </c>
      <c r="HD10" s="44">
        <f t="shared" si="193"/>
        <v>0</v>
      </c>
      <c r="HE10" s="44">
        <f t="shared" si="194"/>
        <v>0</v>
      </c>
      <c r="HF10" s="44">
        <f t="shared" si="195"/>
        <v>0</v>
      </c>
      <c r="HG10" s="44">
        <f t="shared" si="196"/>
        <v>0</v>
      </c>
      <c r="HH10" s="44">
        <f t="shared" si="197"/>
        <v>0</v>
      </c>
      <c r="HI10" s="44">
        <f t="shared" si="198"/>
        <v>0</v>
      </c>
      <c r="HJ10" s="44">
        <f t="shared" si="199"/>
        <v>0</v>
      </c>
      <c r="HK10" s="44">
        <f t="shared" si="200"/>
        <v>0</v>
      </c>
      <c r="HL10" s="44">
        <f t="shared" si="201"/>
        <v>0</v>
      </c>
      <c r="HM10" s="44">
        <f t="shared" si="202"/>
        <v>0</v>
      </c>
      <c r="HN10" s="44">
        <f t="shared" si="203"/>
        <v>0</v>
      </c>
      <c r="HO10" s="44">
        <f t="shared" si="204"/>
        <v>0</v>
      </c>
      <c r="HP10" s="44">
        <f t="shared" si="205"/>
        <v>0</v>
      </c>
      <c r="HQ10" s="44">
        <f t="shared" si="206"/>
        <v>0</v>
      </c>
      <c r="HR10" s="44">
        <f t="shared" si="207"/>
        <v>98</v>
      </c>
      <c r="HS10" s="44">
        <f t="shared" si="208"/>
        <v>0</v>
      </c>
      <c r="HT10" s="44">
        <f t="shared" si="209"/>
        <v>98</v>
      </c>
      <c r="HU10" s="44">
        <f t="shared" si="210"/>
        <v>0</v>
      </c>
      <c r="HV10" s="44">
        <f t="shared" si="211"/>
        <v>0</v>
      </c>
      <c r="HW10" s="44">
        <f t="shared" si="212"/>
        <v>0</v>
      </c>
      <c r="HX10" s="44">
        <f t="shared" si="213"/>
        <v>0</v>
      </c>
      <c r="HY10" s="44">
        <f t="shared" si="214"/>
        <v>0</v>
      </c>
      <c r="HZ10" s="44">
        <f t="shared" si="215"/>
        <v>0</v>
      </c>
      <c r="IA10" s="44">
        <f t="shared" si="216"/>
        <v>0</v>
      </c>
      <c r="IB10" s="44">
        <f t="shared" si="217"/>
        <v>0</v>
      </c>
      <c r="IC10" s="44">
        <f t="shared" si="218"/>
        <v>0</v>
      </c>
      <c r="ID10" s="44">
        <f t="shared" si="219"/>
        <v>0</v>
      </c>
      <c r="IE10" s="44">
        <f t="shared" si="220"/>
        <v>0</v>
      </c>
      <c r="IF10" s="44">
        <f t="shared" si="221"/>
        <v>0</v>
      </c>
      <c r="IG10" s="44">
        <f t="shared" si="222"/>
        <v>0</v>
      </c>
      <c r="IH10" s="44">
        <f t="shared" si="223"/>
        <v>0</v>
      </c>
      <c r="II10" s="44">
        <f t="shared" si="224"/>
        <v>0</v>
      </c>
      <c r="IJ10" s="44">
        <f t="shared" si="225"/>
        <v>0</v>
      </c>
      <c r="IK10" s="44">
        <f t="shared" si="226"/>
        <v>0</v>
      </c>
      <c r="IL10" s="44">
        <f t="shared" si="227"/>
        <v>0</v>
      </c>
      <c r="IM10" s="44">
        <f t="shared" si="228"/>
        <v>0</v>
      </c>
      <c r="IN10" s="44">
        <f t="shared" si="229"/>
        <v>0</v>
      </c>
      <c r="IO10" s="44">
        <f t="shared" si="230"/>
        <v>98</v>
      </c>
      <c r="IP10" s="42"/>
      <c r="IQ10" s="42"/>
      <c r="IR10" s="42"/>
      <c r="IS10" s="42"/>
      <c r="IT10" s="42"/>
      <c r="IU10" s="42"/>
      <c r="IV10" s="70"/>
      <c r="IW10" s="71"/>
    </row>
    <row r="11" spans="1:257" s="3" customFormat="1" ht="115.2" thickBot="1" x14ac:dyDescent="2">
      <c r="A11" s="59">
        <v>3</v>
      </c>
      <c r="B11" s="89">
        <v>117</v>
      </c>
      <c r="C11" s="73" t="s">
        <v>84</v>
      </c>
      <c r="D11" s="73" t="s">
        <v>85</v>
      </c>
      <c r="E11" s="60"/>
      <c r="F11" s="46">
        <v>3</v>
      </c>
      <c r="G11" s="39">
        <f t="shared" si="0"/>
        <v>20</v>
      </c>
      <c r="H11" s="47">
        <v>5</v>
      </c>
      <c r="I11" s="39">
        <f t="shared" si="1"/>
        <v>16</v>
      </c>
      <c r="J11" s="45">
        <f t="shared" si="2"/>
        <v>36</v>
      </c>
      <c r="K11" s="41">
        <f t="shared" si="3"/>
        <v>36</v>
      </c>
      <c r="L11" s="42"/>
      <c r="M11" s="43"/>
      <c r="N11" s="42">
        <f t="shared" si="4"/>
        <v>0</v>
      </c>
      <c r="O11" s="42">
        <f t="shared" si="5"/>
        <v>0</v>
      </c>
      <c r="P11" s="42">
        <f t="shared" si="6"/>
        <v>20</v>
      </c>
      <c r="Q11" s="42">
        <f t="shared" si="7"/>
        <v>0</v>
      </c>
      <c r="R11" s="42">
        <f t="shared" si="8"/>
        <v>0</v>
      </c>
      <c r="S11" s="42">
        <f t="shared" si="9"/>
        <v>0</v>
      </c>
      <c r="T11" s="42">
        <f t="shared" si="10"/>
        <v>0</v>
      </c>
      <c r="U11" s="42">
        <f t="shared" si="11"/>
        <v>0</v>
      </c>
      <c r="V11" s="42">
        <f t="shared" si="12"/>
        <v>0</v>
      </c>
      <c r="W11" s="42">
        <f t="shared" si="13"/>
        <v>0</v>
      </c>
      <c r="X11" s="42">
        <f t="shared" si="14"/>
        <v>0</v>
      </c>
      <c r="Y11" s="42">
        <f t="shared" si="15"/>
        <v>0</v>
      </c>
      <c r="Z11" s="42">
        <f t="shared" si="16"/>
        <v>0</v>
      </c>
      <c r="AA11" s="42">
        <f t="shared" si="17"/>
        <v>0</v>
      </c>
      <c r="AB11" s="42">
        <f t="shared" si="18"/>
        <v>0</v>
      </c>
      <c r="AC11" s="42">
        <f t="shared" si="19"/>
        <v>0</v>
      </c>
      <c r="AD11" s="42">
        <f t="shared" si="20"/>
        <v>0</v>
      </c>
      <c r="AE11" s="42">
        <f t="shared" si="21"/>
        <v>0</v>
      </c>
      <c r="AF11" s="42">
        <f t="shared" si="22"/>
        <v>0</v>
      </c>
      <c r="AG11" s="42">
        <f t="shared" si="23"/>
        <v>0</v>
      </c>
      <c r="AH11" s="42">
        <f t="shared" si="24"/>
        <v>0</v>
      </c>
      <c r="AI11" s="42">
        <f t="shared" si="25"/>
        <v>0</v>
      </c>
      <c r="AJ11" s="42">
        <f t="shared" si="26"/>
        <v>20</v>
      </c>
      <c r="AK11" s="42">
        <f t="shared" si="27"/>
        <v>0</v>
      </c>
      <c r="AL11" s="42">
        <f t="shared" si="28"/>
        <v>0</v>
      </c>
      <c r="AM11" s="42">
        <f t="shared" si="29"/>
        <v>0</v>
      </c>
      <c r="AN11" s="42">
        <f t="shared" si="30"/>
        <v>0</v>
      </c>
      <c r="AO11" s="42">
        <f t="shared" si="31"/>
        <v>16</v>
      </c>
      <c r="AP11" s="42">
        <f t="shared" si="32"/>
        <v>0</v>
      </c>
      <c r="AQ11" s="42">
        <f t="shared" si="33"/>
        <v>0</v>
      </c>
      <c r="AR11" s="42">
        <f t="shared" si="34"/>
        <v>0</v>
      </c>
      <c r="AS11" s="42">
        <f t="shared" si="35"/>
        <v>0</v>
      </c>
      <c r="AT11" s="42">
        <f t="shared" si="36"/>
        <v>0</v>
      </c>
      <c r="AU11" s="42">
        <f t="shared" si="37"/>
        <v>0</v>
      </c>
      <c r="AV11" s="42">
        <f t="shared" si="38"/>
        <v>0</v>
      </c>
      <c r="AW11" s="42">
        <f t="shared" si="39"/>
        <v>0</v>
      </c>
      <c r="AX11" s="42">
        <f t="shared" si="40"/>
        <v>0</v>
      </c>
      <c r="AY11" s="42">
        <f t="shared" si="41"/>
        <v>0</v>
      </c>
      <c r="AZ11" s="42">
        <f t="shared" si="42"/>
        <v>0</v>
      </c>
      <c r="BA11" s="42">
        <f t="shared" si="43"/>
        <v>0</v>
      </c>
      <c r="BB11" s="42">
        <f t="shared" si="44"/>
        <v>0</v>
      </c>
      <c r="BC11" s="42">
        <f t="shared" si="45"/>
        <v>0</v>
      </c>
      <c r="BD11" s="42">
        <f t="shared" si="46"/>
        <v>0</v>
      </c>
      <c r="BE11" s="42">
        <f t="shared" si="47"/>
        <v>0</v>
      </c>
      <c r="BF11" s="42">
        <f t="shared" si="48"/>
        <v>0</v>
      </c>
      <c r="BG11" s="42">
        <f t="shared" si="49"/>
        <v>16</v>
      </c>
      <c r="BH11" s="42">
        <f t="shared" si="50"/>
        <v>0</v>
      </c>
      <c r="BI11" s="42">
        <f t="shared" si="51"/>
        <v>0</v>
      </c>
      <c r="BJ11" s="42">
        <f t="shared" si="52"/>
        <v>40</v>
      </c>
      <c r="BK11" s="42">
        <f t="shared" si="53"/>
        <v>0</v>
      </c>
      <c r="BL11" s="42">
        <f t="shared" si="54"/>
        <v>0</v>
      </c>
      <c r="BM11" s="42">
        <f t="shared" si="55"/>
        <v>0</v>
      </c>
      <c r="BN11" s="42">
        <f t="shared" si="56"/>
        <v>0</v>
      </c>
      <c r="BO11" s="42">
        <f t="shared" si="57"/>
        <v>0</v>
      </c>
      <c r="BP11" s="42">
        <f t="shared" si="58"/>
        <v>0</v>
      </c>
      <c r="BQ11" s="42">
        <f t="shared" si="59"/>
        <v>0</v>
      </c>
      <c r="BR11" s="42">
        <f t="shared" si="60"/>
        <v>0</v>
      </c>
      <c r="BS11" s="42">
        <f t="shared" si="61"/>
        <v>0</v>
      </c>
      <c r="BT11" s="42">
        <f t="shared" si="62"/>
        <v>0</v>
      </c>
      <c r="BU11" s="42">
        <f t="shared" si="63"/>
        <v>0</v>
      </c>
      <c r="BV11" s="42">
        <f t="shared" si="64"/>
        <v>0</v>
      </c>
      <c r="BW11" s="42">
        <f t="shared" si="65"/>
        <v>0</v>
      </c>
      <c r="BX11" s="42">
        <f t="shared" si="66"/>
        <v>0</v>
      </c>
      <c r="BY11" s="42">
        <f t="shared" si="67"/>
        <v>0</v>
      </c>
      <c r="BZ11" s="42">
        <f t="shared" si="68"/>
        <v>0</v>
      </c>
      <c r="CA11" s="42">
        <f t="shared" si="69"/>
        <v>0</v>
      </c>
      <c r="CB11" s="42">
        <f t="shared" si="70"/>
        <v>0</v>
      </c>
      <c r="CC11" s="42">
        <f t="shared" si="71"/>
        <v>0</v>
      </c>
      <c r="CD11" s="42">
        <f t="shared" si="72"/>
        <v>0</v>
      </c>
      <c r="CE11" s="42">
        <f t="shared" si="73"/>
        <v>0</v>
      </c>
      <c r="CF11" s="42">
        <f t="shared" si="74"/>
        <v>0</v>
      </c>
      <c r="CG11" s="42">
        <f t="shared" si="75"/>
        <v>0</v>
      </c>
      <c r="CH11" s="42">
        <f t="shared" si="76"/>
        <v>0</v>
      </c>
      <c r="CI11" s="42">
        <f t="shared" si="77"/>
        <v>0</v>
      </c>
      <c r="CJ11" s="42">
        <f t="shared" si="78"/>
        <v>0</v>
      </c>
      <c r="CK11" s="42">
        <f t="shared" si="79"/>
        <v>0</v>
      </c>
      <c r="CL11" s="42">
        <f t="shared" si="80"/>
        <v>0</v>
      </c>
      <c r="CM11" s="42">
        <f t="shared" si="81"/>
        <v>0</v>
      </c>
      <c r="CN11" s="42">
        <f t="shared" si="82"/>
        <v>0</v>
      </c>
      <c r="CO11" s="42">
        <f t="shared" si="83"/>
        <v>0</v>
      </c>
      <c r="CP11" s="42">
        <f t="shared" si="84"/>
        <v>0</v>
      </c>
      <c r="CQ11" s="42">
        <f t="shared" si="85"/>
        <v>0</v>
      </c>
      <c r="CR11" s="42">
        <f t="shared" si="86"/>
        <v>0</v>
      </c>
      <c r="CS11" s="42">
        <f t="shared" si="87"/>
        <v>0</v>
      </c>
      <c r="CT11" s="42">
        <f t="shared" si="88"/>
        <v>0</v>
      </c>
      <c r="CU11" s="42">
        <f t="shared" si="89"/>
        <v>0</v>
      </c>
      <c r="CV11" s="42">
        <f t="shared" si="90"/>
        <v>0</v>
      </c>
      <c r="CW11" s="42">
        <f t="shared" si="91"/>
        <v>0</v>
      </c>
      <c r="CX11" s="42">
        <f t="shared" si="92"/>
        <v>40</v>
      </c>
      <c r="CY11" s="42">
        <f t="shared" si="93"/>
        <v>0</v>
      </c>
      <c r="CZ11" s="42">
        <f t="shared" si="94"/>
        <v>0</v>
      </c>
      <c r="DA11" s="42">
        <f t="shared" si="95"/>
        <v>0</v>
      </c>
      <c r="DB11" s="42">
        <f t="shared" si="96"/>
        <v>0</v>
      </c>
      <c r="DC11" s="42">
        <f t="shared" si="97"/>
        <v>36</v>
      </c>
      <c r="DD11" s="42">
        <f t="shared" si="98"/>
        <v>0</v>
      </c>
      <c r="DE11" s="42">
        <f t="shared" si="99"/>
        <v>0</v>
      </c>
      <c r="DF11" s="42">
        <f t="shared" si="100"/>
        <v>0</v>
      </c>
      <c r="DG11" s="42">
        <f t="shared" si="101"/>
        <v>0</v>
      </c>
      <c r="DH11" s="42">
        <f t="shared" si="102"/>
        <v>0</v>
      </c>
      <c r="DI11" s="42">
        <f t="shared" si="103"/>
        <v>0</v>
      </c>
      <c r="DJ11" s="42">
        <f t="shared" si="104"/>
        <v>0</v>
      </c>
      <c r="DK11" s="42">
        <f t="shared" si="105"/>
        <v>0</v>
      </c>
      <c r="DL11" s="42">
        <f t="shared" si="106"/>
        <v>0</v>
      </c>
      <c r="DM11" s="42">
        <f t="shared" si="107"/>
        <v>0</v>
      </c>
      <c r="DN11" s="42">
        <f t="shared" si="108"/>
        <v>0</v>
      </c>
      <c r="DO11" s="42">
        <f t="shared" si="109"/>
        <v>0</v>
      </c>
      <c r="DP11" s="42">
        <f t="shared" si="110"/>
        <v>0</v>
      </c>
      <c r="DQ11" s="42">
        <f t="shared" si="111"/>
        <v>0</v>
      </c>
      <c r="DR11" s="42">
        <f t="shared" si="112"/>
        <v>0</v>
      </c>
      <c r="DS11" s="42">
        <f t="shared" si="113"/>
        <v>0</v>
      </c>
      <c r="DT11" s="42">
        <f t="shared" si="114"/>
        <v>0</v>
      </c>
      <c r="DU11" s="42">
        <f t="shared" si="115"/>
        <v>0</v>
      </c>
      <c r="DV11" s="42">
        <f t="shared" si="116"/>
        <v>0</v>
      </c>
      <c r="DW11" s="42">
        <f t="shared" si="117"/>
        <v>0</v>
      </c>
      <c r="DX11" s="42">
        <f t="shared" si="118"/>
        <v>0</v>
      </c>
      <c r="DY11" s="42">
        <f t="shared" si="119"/>
        <v>0</v>
      </c>
      <c r="DZ11" s="42">
        <f t="shared" si="120"/>
        <v>0</v>
      </c>
      <c r="EA11" s="42">
        <f t="shared" si="121"/>
        <v>0</v>
      </c>
      <c r="EB11" s="42">
        <f t="shared" si="122"/>
        <v>0</v>
      </c>
      <c r="EC11" s="42">
        <f t="shared" si="123"/>
        <v>0</v>
      </c>
      <c r="ED11" s="42">
        <f t="shared" si="124"/>
        <v>0</v>
      </c>
      <c r="EE11" s="42">
        <f t="shared" si="125"/>
        <v>0</v>
      </c>
      <c r="EF11" s="42">
        <f t="shared" si="126"/>
        <v>0</v>
      </c>
      <c r="EG11" s="42">
        <f t="shared" si="127"/>
        <v>0</v>
      </c>
      <c r="EH11" s="42">
        <f t="shared" si="128"/>
        <v>0</v>
      </c>
      <c r="EI11" s="42">
        <f t="shared" si="129"/>
        <v>0</v>
      </c>
      <c r="EJ11" s="42">
        <f t="shared" si="130"/>
        <v>0</v>
      </c>
      <c r="EK11" s="42">
        <f t="shared" si="131"/>
        <v>0</v>
      </c>
      <c r="EL11" s="42">
        <f t="shared" si="132"/>
        <v>0</v>
      </c>
      <c r="EM11" s="42">
        <f t="shared" si="133"/>
        <v>0</v>
      </c>
      <c r="EN11" s="42">
        <f t="shared" si="134"/>
        <v>0</v>
      </c>
      <c r="EO11" s="42">
        <f t="shared" si="135"/>
        <v>36</v>
      </c>
      <c r="EP11" s="42"/>
      <c r="EQ11" s="42">
        <f t="shared" si="136"/>
        <v>3</v>
      </c>
      <c r="ER11" s="42">
        <f t="shared" si="137"/>
        <v>5</v>
      </c>
      <c r="ES11" s="42"/>
      <c r="ET11" s="42">
        <f t="shared" si="138"/>
        <v>3</v>
      </c>
      <c r="EU11" s="42" t="e">
        <f>IF(J11=#REF!,IF(H11&lt;#REF!,#REF!,EY11),#REF!)</f>
        <v>#REF!</v>
      </c>
      <c r="EV11" s="42" t="e">
        <f>IF(J11=#REF!,IF(H11&lt;#REF!,0,1))</f>
        <v>#REF!</v>
      </c>
      <c r="EW11" s="42" t="e">
        <f>IF(AND(ET11&gt;=21,ET11&lt;&gt;0),ET11,IF(J11&lt;#REF!,"СТОП",EU11+EV11))</f>
        <v>#REF!</v>
      </c>
      <c r="EX11" s="42"/>
      <c r="EY11" s="42">
        <v>15</v>
      </c>
      <c r="EZ11" s="42">
        <v>16</v>
      </c>
      <c r="FA11" s="42"/>
      <c r="FB11" s="44">
        <f t="shared" si="139"/>
        <v>0</v>
      </c>
      <c r="FC11" s="44">
        <f t="shared" si="140"/>
        <v>0</v>
      </c>
      <c r="FD11" s="44">
        <f t="shared" si="141"/>
        <v>20</v>
      </c>
      <c r="FE11" s="44">
        <f t="shared" si="142"/>
        <v>0</v>
      </c>
      <c r="FF11" s="44">
        <f t="shared" si="143"/>
        <v>0</v>
      </c>
      <c r="FG11" s="44">
        <f t="shared" si="144"/>
        <v>0</v>
      </c>
      <c r="FH11" s="44">
        <f t="shared" si="145"/>
        <v>0</v>
      </c>
      <c r="FI11" s="44">
        <f t="shared" si="146"/>
        <v>0</v>
      </c>
      <c r="FJ11" s="44">
        <f t="shared" si="147"/>
        <v>0</v>
      </c>
      <c r="FK11" s="44">
        <f t="shared" si="148"/>
        <v>0</v>
      </c>
      <c r="FL11" s="44">
        <f t="shared" si="149"/>
        <v>0</v>
      </c>
      <c r="FM11" s="44">
        <f t="shared" si="150"/>
        <v>0</v>
      </c>
      <c r="FN11" s="44">
        <f t="shared" si="151"/>
        <v>0</v>
      </c>
      <c r="FO11" s="44">
        <f t="shared" si="152"/>
        <v>0</v>
      </c>
      <c r="FP11" s="44">
        <f t="shared" si="153"/>
        <v>0</v>
      </c>
      <c r="FQ11" s="44">
        <f t="shared" si="154"/>
        <v>0</v>
      </c>
      <c r="FR11" s="44">
        <f t="shared" si="155"/>
        <v>0</v>
      </c>
      <c r="FS11" s="44">
        <f t="shared" si="156"/>
        <v>0</v>
      </c>
      <c r="FT11" s="44">
        <f t="shared" si="157"/>
        <v>0</v>
      </c>
      <c r="FU11" s="44">
        <f t="shared" si="158"/>
        <v>0</v>
      </c>
      <c r="FV11" s="44">
        <f t="shared" si="159"/>
        <v>0</v>
      </c>
      <c r="FW11" s="44">
        <f t="shared" si="160"/>
        <v>0</v>
      </c>
      <c r="FX11" s="44">
        <f t="shared" si="161"/>
        <v>20</v>
      </c>
      <c r="FY11" s="44">
        <f t="shared" si="162"/>
        <v>0</v>
      </c>
      <c r="FZ11" s="44">
        <f t="shared" si="163"/>
        <v>0</v>
      </c>
      <c r="GA11" s="44">
        <f t="shared" si="164"/>
        <v>0</v>
      </c>
      <c r="GB11" s="44">
        <f t="shared" si="165"/>
        <v>0</v>
      </c>
      <c r="GC11" s="44">
        <f t="shared" si="166"/>
        <v>16</v>
      </c>
      <c r="GD11" s="44">
        <f t="shared" si="167"/>
        <v>0</v>
      </c>
      <c r="GE11" s="44">
        <f t="shared" si="168"/>
        <v>0</v>
      </c>
      <c r="GF11" s="44">
        <f t="shared" si="169"/>
        <v>0</v>
      </c>
      <c r="GG11" s="44">
        <f t="shared" si="170"/>
        <v>0</v>
      </c>
      <c r="GH11" s="44">
        <f t="shared" si="171"/>
        <v>0</v>
      </c>
      <c r="GI11" s="44">
        <f t="shared" si="172"/>
        <v>0</v>
      </c>
      <c r="GJ11" s="44">
        <f t="shared" si="173"/>
        <v>0</v>
      </c>
      <c r="GK11" s="44">
        <f t="shared" si="174"/>
        <v>0</v>
      </c>
      <c r="GL11" s="44">
        <f t="shared" si="175"/>
        <v>0</v>
      </c>
      <c r="GM11" s="44">
        <f t="shared" si="176"/>
        <v>0</v>
      </c>
      <c r="GN11" s="44">
        <f t="shared" si="177"/>
        <v>0</v>
      </c>
      <c r="GO11" s="44">
        <f t="shared" si="178"/>
        <v>0</v>
      </c>
      <c r="GP11" s="44">
        <f t="shared" si="179"/>
        <v>0</v>
      </c>
      <c r="GQ11" s="44">
        <f t="shared" si="180"/>
        <v>0</v>
      </c>
      <c r="GR11" s="44">
        <f t="shared" si="181"/>
        <v>0</v>
      </c>
      <c r="GS11" s="44">
        <f t="shared" si="182"/>
        <v>0</v>
      </c>
      <c r="GT11" s="44">
        <f t="shared" si="183"/>
        <v>0</v>
      </c>
      <c r="GU11" s="44">
        <f t="shared" si="184"/>
        <v>16</v>
      </c>
      <c r="GV11" s="44">
        <f t="shared" si="185"/>
        <v>0</v>
      </c>
      <c r="GW11" s="44">
        <f t="shared" si="186"/>
        <v>0</v>
      </c>
      <c r="GX11" s="44">
        <f t="shared" si="187"/>
        <v>95</v>
      </c>
      <c r="GY11" s="44">
        <f t="shared" si="188"/>
        <v>0</v>
      </c>
      <c r="GZ11" s="44">
        <f t="shared" si="189"/>
        <v>0</v>
      </c>
      <c r="HA11" s="44">
        <f t="shared" si="190"/>
        <v>0</v>
      </c>
      <c r="HB11" s="44">
        <f t="shared" si="191"/>
        <v>0</v>
      </c>
      <c r="HC11" s="44">
        <f t="shared" si="192"/>
        <v>0</v>
      </c>
      <c r="HD11" s="44">
        <f t="shared" si="193"/>
        <v>0</v>
      </c>
      <c r="HE11" s="44">
        <f t="shared" si="194"/>
        <v>0</v>
      </c>
      <c r="HF11" s="44">
        <f t="shared" si="195"/>
        <v>0</v>
      </c>
      <c r="HG11" s="44">
        <f t="shared" si="196"/>
        <v>0</v>
      </c>
      <c r="HH11" s="44">
        <f t="shared" si="197"/>
        <v>0</v>
      </c>
      <c r="HI11" s="44">
        <f t="shared" si="198"/>
        <v>0</v>
      </c>
      <c r="HJ11" s="44">
        <f t="shared" si="199"/>
        <v>0</v>
      </c>
      <c r="HK11" s="44">
        <f t="shared" si="200"/>
        <v>0</v>
      </c>
      <c r="HL11" s="44">
        <f t="shared" si="201"/>
        <v>0</v>
      </c>
      <c r="HM11" s="44">
        <f t="shared" si="202"/>
        <v>0</v>
      </c>
      <c r="HN11" s="44">
        <f t="shared" si="203"/>
        <v>0</v>
      </c>
      <c r="HO11" s="44">
        <f t="shared" si="204"/>
        <v>0</v>
      </c>
      <c r="HP11" s="44">
        <f t="shared" si="205"/>
        <v>0</v>
      </c>
      <c r="HQ11" s="44">
        <f t="shared" si="206"/>
        <v>0</v>
      </c>
      <c r="HR11" s="44">
        <f t="shared" si="207"/>
        <v>95</v>
      </c>
      <c r="HS11" s="44">
        <f t="shared" si="208"/>
        <v>0</v>
      </c>
      <c r="HT11" s="44">
        <f t="shared" si="209"/>
        <v>0</v>
      </c>
      <c r="HU11" s="44">
        <f t="shared" si="210"/>
        <v>0</v>
      </c>
      <c r="HV11" s="44">
        <f t="shared" si="211"/>
        <v>0</v>
      </c>
      <c r="HW11" s="44">
        <f t="shared" si="212"/>
        <v>90</v>
      </c>
      <c r="HX11" s="44">
        <f t="shared" si="213"/>
        <v>0</v>
      </c>
      <c r="HY11" s="44">
        <f t="shared" si="214"/>
        <v>0</v>
      </c>
      <c r="HZ11" s="44">
        <f t="shared" si="215"/>
        <v>0</v>
      </c>
      <c r="IA11" s="44">
        <f t="shared" si="216"/>
        <v>0</v>
      </c>
      <c r="IB11" s="44">
        <f t="shared" si="217"/>
        <v>0</v>
      </c>
      <c r="IC11" s="44">
        <f t="shared" si="218"/>
        <v>0</v>
      </c>
      <c r="ID11" s="44">
        <f t="shared" si="219"/>
        <v>0</v>
      </c>
      <c r="IE11" s="44">
        <f t="shared" si="220"/>
        <v>0</v>
      </c>
      <c r="IF11" s="44">
        <f t="shared" si="221"/>
        <v>0</v>
      </c>
      <c r="IG11" s="44">
        <f t="shared" si="222"/>
        <v>0</v>
      </c>
      <c r="IH11" s="44">
        <f t="shared" si="223"/>
        <v>0</v>
      </c>
      <c r="II11" s="44">
        <f t="shared" si="224"/>
        <v>0</v>
      </c>
      <c r="IJ11" s="44">
        <f t="shared" si="225"/>
        <v>0</v>
      </c>
      <c r="IK11" s="44">
        <f t="shared" si="226"/>
        <v>0</v>
      </c>
      <c r="IL11" s="44">
        <f t="shared" si="227"/>
        <v>0</v>
      </c>
      <c r="IM11" s="44">
        <f t="shared" si="228"/>
        <v>0</v>
      </c>
      <c r="IN11" s="44">
        <f t="shared" si="229"/>
        <v>0</v>
      </c>
      <c r="IO11" s="44">
        <f t="shared" si="230"/>
        <v>90</v>
      </c>
      <c r="IP11" s="42"/>
      <c r="IQ11" s="42"/>
      <c r="IR11" s="42"/>
      <c r="IS11" s="42"/>
      <c r="IT11" s="42"/>
      <c r="IU11" s="42"/>
      <c r="IV11" s="70"/>
      <c r="IW11" s="71"/>
    </row>
    <row r="12" spans="1:257" s="3" customFormat="1" ht="115.2" thickBot="1" x14ac:dyDescent="2">
      <c r="A12" s="72">
        <v>4</v>
      </c>
      <c r="B12" s="89">
        <v>12</v>
      </c>
      <c r="C12" s="73" t="s">
        <v>194</v>
      </c>
      <c r="D12" s="73" t="s">
        <v>189</v>
      </c>
      <c r="E12" s="60"/>
      <c r="F12" s="46">
        <v>6</v>
      </c>
      <c r="G12" s="39">
        <f t="shared" si="0"/>
        <v>15</v>
      </c>
      <c r="H12" s="47">
        <v>4</v>
      </c>
      <c r="I12" s="39">
        <f t="shared" si="1"/>
        <v>18</v>
      </c>
      <c r="J12" s="45">
        <f t="shared" si="2"/>
        <v>33</v>
      </c>
      <c r="K12" s="41">
        <f t="shared" si="3"/>
        <v>33</v>
      </c>
      <c r="L12" s="42"/>
      <c r="M12" s="43"/>
      <c r="N12" s="42">
        <f t="shared" si="4"/>
        <v>0</v>
      </c>
      <c r="O12" s="42">
        <f t="shared" si="5"/>
        <v>0</v>
      </c>
      <c r="P12" s="42">
        <f t="shared" si="6"/>
        <v>0</v>
      </c>
      <c r="Q12" s="42">
        <f t="shared" si="7"/>
        <v>0</v>
      </c>
      <c r="R12" s="42">
        <f t="shared" si="8"/>
        <v>0</v>
      </c>
      <c r="S12" s="42">
        <f t="shared" si="9"/>
        <v>15</v>
      </c>
      <c r="T12" s="42">
        <f t="shared" si="10"/>
        <v>0</v>
      </c>
      <c r="U12" s="42">
        <f t="shared" si="11"/>
        <v>0</v>
      </c>
      <c r="V12" s="42">
        <f t="shared" si="12"/>
        <v>0</v>
      </c>
      <c r="W12" s="42">
        <f t="shared" si="13"/>
        <v>0</v>
      </c>
      <c r="X12" s="42">
        <f t="shared" si="14"/>
        <v>0</v>
      </c>
      <c r="Y12" s="42">
        <f t="shared" si="15"/>
        <v>0</v>
      </c>
      <c r="Z12" s="42">
        <f t="shared" si="16"/>
        <v>0</v>
      </c>
      <c r="AA12" s="42">
        <f t="shared" si="17"/>
        <v>0</v>
      </c>
      <c r="AB12" s="42">
        <f t="shared" si="18"/>
        <v>0</v>
      </c>
      <c r="AC12" s="42">
        <f t="shared" si="19"/>
        <v>0</v>
      </c>
      <c r="AD12" s="42">
        <f t="shared" si="20"/>
        <v>0</v>
      </c>
      <c r="AE12" s="42">
        <f t="shared" si="21"/>
        <v>0</v>
      </c>
      <c r="AF12" s="42">
        <f t="shared" si="22"/>
        <v>0</v>
      </c>
      <c r="AG12" s="42">
        <f t="shared" si="23"/>
        <v>0</v>
      </c>
      <c r="AH12" s="42">
        <f t="shared" si="24"/>
        <v>0</v>
      </c>
      <c r="AI12" s="42">
        <f t="shared" si="25"/>
        <v>0</v>
      </c>
      <c r="AJ12" s="42">
        <f t="shared" si="26"/>
        <v>15</v>
      </c>
      <c r="AK12" s="42">
        <f t="shared" si="27"/>
        <v>0</v>
      </c>
      <c r="AL12" s="42">
        <f t="shared" si="28"/>
        <v>0</v>
      </c>
      <c r="AM12" s="42">
        <f t="shared" si="29"/>
        <v>0</v>
      </c>
      <c r="AN12" s="42">
        <f t="shared" si="30"/>
        <v>18</v>
      </c>
      <c r="AO12" s="42">
        <f t="shared" si="31"/>
        <v>0</v>
      </c>
      <c r="AP12" s="42">
        <f t="shared" si="32"/>
        <v>0</v>
      </c>
      <c r="AQ12" s="42">
        <f t="shared" si="33"/>
        <v>0</v>
      </c>
      <c r="AR12" s="42">
        <f t="shared" si="34"/>
        <v>0</v>
      </c>
      <c r="AS12" s="42">
        <f t="shared" si="35"/>
        <v>0</v>
      </c>
      <c r="AT12" s="42">
        <f t="shared" si="36"/>
        <v>0</v>
      </c>
      <c r="AU12" s="42">
        <f t="shared" si="37"/>
        <v>0</v>
      </c>
      <c r="AV12" s="42">
        <f t="shared" si="38"/>
        <v>0</v>
      </c>
      <c r="AW12" s="42">
        <f t="shared" si="39"/>
        <v>0</v>
      </c>
      <c r="AX12" s="42">
        <f t="shared" si="40"/>
        <v>0</v>
      </c>
      <c r="AY12" s="42">
        <f t="shared" si="41"/>
        <v>0</v>
      </c>
      <c r="AZ12" s="42">
        <f t="shared" si="42"/>
        <v>0</v>
      </c>
      <c r="BA12" s="42">
        <f t="shared" si="43"/>
        <v>0</v>
      </c>
      <c r="BB12" s="42">
        <f t="shared" si="44"/>
        <v>0</v>
      </c>
      <c r="BC12" s="42">
        <f t="shared" si="45"/>
        <v>0</v>
      </c>
      <c r="BD12" s="42">
        <f t="shared" si="46"/>
        <v>0</v>
      </c>
      <c r="BE12" s="42">
        <f t="shared" si="47"/>
        <v>0</v>
      </c>
      <c r="BF12" s="42">
        <f t="shared" si="48"/>
        <v>0</v>
      </c>
      <c r="BG12" s="42">
        <f t="shared" si="49"/>
        <v>18</v>
      </c>
      <c r="BH12" s="42">
        <f t="shared" si="50"/>
        <v>0</v>
      </c>
      <c r="BI12" s="42">
        <f t="shared" si="51"/>
        <v>0</v>
      </c>
      <c r="BJ12" s="42">
        <f t="shared" si="52"/>
        <v>0</v>
      </c>
      <c r="BK12" s="42">
        <f t="shared" si="53"/>
        <v>0</v>
      </c>
      <c r="BL12" s="42">
        <f t="shared" si="54"/>
        <v>0</v>
      </c>
      <c r="BM12" s="42">
        <f t="shared" si="55"/>
        <v>35</v>
      </c>
      <c r="BN12" s="42">
        <f t="shared" si="56"/>
        <v>0</v>
      </c>
      <c r="BO12" s="42">
        <f t="shared" si="57"/>
        <v>0</v>
      </c>
      <c r="BP12" s="42">
        <f t="shared" si="58"/>
        <v>0</v>
      </c>
      <c r="BQ12" s="42">
        <f t="shared" si="59"/>
        <v>0</v>
      </c>
      <c r="BR12" s="42">
        <f t="shared" si="60"/>
        <v>0</v>
      </c>
      <c r="BS12" s="42">
        <f t="shared" si="61"/>
        <v>0</v>
      </c>
      <c r="BT12" s="42">
        <f t="shared" si="62"/>
        <v>0</v>
      </c>
      <c r="BU12" s="42">
        <f t="shared" si="63"/>
        <v>0</v>
      </c>
      <c r="BV12" s="42">
        <f t="shared" si="64"/>
        <v>0</v>
      </c>
      <c r="BW12" s="42">
        <f t="shared" si="65"/>
        <v>0</v>
      </c>
      <c r="BX12" s="42">
        <f t="shared" si="66"/>
        <v>0</v>
      </c>
      <c r="BY12" s="42">
        <f t="shared" si="67"/>
        <v>0</v>
      </c>
      <c r="BZ12" s="42">
        <f t="shared" si="68"/>
        <v>0</v>
      </c>
      <c r="CA12" s="42">
        <f t="shared" si="69"/>
        <v>0</v>
      </c>
      <c r="CB12" s="42">
        <f t="shared" si="70"/>
        <v>0</v>
      </c>
      <c r="CC12" s="42">
        <f t="shared" si="71"/>
        <v>0</v>
      </c>
      <c r="CD12" s="42">
        <f t="shared" si="72"/>
        <v>0</v>
      </c>
      <c r="CE12" s="42">
        <f t="shared" si="73"/>
        <v>0</v>
      </c>
      <c r="CF12" s="42">
        <f t="shared" si="74"/>
        <v>0</v>
      </c>
      <c r="CG12" s="42">
        <f t="shared" si="75"/>
        <v>0</v>
      </c>
      <c r="CH12" s="42">
        <f t="shared" si="76"/>
        <v>0</v>
      </c>
      <c r="CI12" s="42">
        <f t="shared" si="77"/>
        <v>0</v>
      </c>
      <c r="CJ12" s="42">
        <f t="shared" si="78"/>
        <v>0</v>
      </c>
      <c r="CK12" s="42">
        <f t="shared" si="79"/>
        <v>0</v>
      </c>
      <c r="CL12" s="42">
        <f t="shared" si="80"/>
        <v>0</v>
      </c>
      <c r="CM12" s="42">
        <f t="shared" si="81"/>
        <v>0</v>
      </c>
      <c r="CN12" s="42">
        <f t="shared" si="82"/>
        <v>0</v>
      </c>
      <c r="CO12" s="42">
        <f t="shared" si="83"/>
        <v>0</v>
      </c>
      <c r="CP12" s="42">
        <f t="shared" si="84"/>
        <v>0</v>
      </c>
      <c r="CQ12" s="42">
        <f t="shared" si="85"/>
        <v>0</v>
      </c>
      <c r="CR12" s="42">
        <f t="shared" si="86"/>
        <v>0</v>
      </c>
      <c r="CS12" s="42">
        <f t="shared" si="87"/>
        <v>0</v>
      </c>
      <c r="CT12" s="42">
        <f t="shared" si="88"/>
        <v>0</v>
      </c>
      <c r="CU12" s="42">
        <f t="shared" si="89"/>
        <v>0</v>
      </c>
      <c r="CV12" s="42">
        <f t="shared" si="90"/>
        <v>0</v>
      </c>
      <c r="CW12" s="42">
        <f t="shared" si="91"/>
        <v>0</v>
      </c>
      <c r="CX12" s="42">
        <f t="shared" si="92"/>
        <v>35</v>
      </c>
      <c r="CY12" s="42">
        <f t="shared" si="93"/>
        <v>0</v>
      </c>
      <c r="CZ12" s="42">
        <f t="shared" si="94"/>
        <v>0</v>
      </c>
      <c r="DA12" s="42">
        <f t="shared" si="95"/>
        <v>0</v>
      </c>
      <c r="DB12" s="42">
        <f t="shared" si="96"/>
        <v>38</v>
      </c>
      <c r="DC12" s="42">
        <f t="shared" si="97"/>
        <v>0</v>
      </c>
      <c r="DD12" s="42">
        <f t="shared" si="98"/>
        <v>0</v>
      </c>
      <c r="DE12" s="42">
        <f t="shared" si="99"/>
        <v>0</v>
      </c>
      <c r="DF12" s="42">
        <f t="shared" si="100"/>
        <v>0</v>
      </c>
      <c r="DG12" s="42">
        <f t="shared" si="101"/>
        <v>0</v>
      </c>
      <c r="DH12" s="42">
        <f t="shared" si="102"/>
        <v>0</v>
      </c>
      <c r="DI12" s="42">
        <f t="shared" si="103"/>
        <v>0</v>
      </c>
      <c r="DJ12" s="42">
        <f t="shared" si="104"/>
        <v>0</v>
      </c>
      <c r="DK12" s="42">
        <f t="shared" si="105"/>
        <v>0</v>
      </c>
      <c r="DL12" s="42">
        <f t="shared" si="106"/>
        <v>0</v>
      </c>
      <c r="DM12" s="42">
        <f t="shared" si="107"/>
        <v>0</v>
      </c>
      <c r="DN12" s="42">
        <f t="shared" si="108"/>
        <v>0</v>
      </c>
      <c r="DO12" s="42">
        <f t="shared" si="109"/>
        <v>0</v>
      </c>
      <c r="DP12" s="42">
        <f t="shared" si="110"/>
        <v>0</v>
      </c>
      <c r="DQ12" s="42">
        <f t="shared" si="111"/>
        <v>0</v>
      </c>
      <c r="DR12" s="42">
        <f t="shared" si="112"/>
        <v>0</v>
      </c>
      <c r="DS12" s="42">
        <f t="shared" si="113"/>
        <v>0</v>
      </c>
      <c r="DT12" s="42">
        <f t="shared" si="114"/>
        <v>0</v>
      </c>
      <c r="DU12" s="42">
        <f t="shared" si="115"/>
        <v>0</v>
      </c>
      <c r="DV12" s="42">
        <f t="shared" si="116"/>
        <v>0</v>
      </c>
      <c r="DW12" s="42">
        <f t="shared" si="117"/>
        <v>0</v>
      </c>
      <c r="DX12" s="42">
        <f t="shared" si="118"/>
        <v>0</v>
      </c>
      <c r="DY12" s="42">
        <f t="shared" si="119"/>
        <v>0</v>
      </c>
      <c r="DZ12" s="42">
        <f t="shared" si="120"/>
        <v>0</v>
      </c>
      <c r="EA12" s="42">
        <f t="shared" si="121"/>
        <v>0</v>
      </c>
      <c r="EB12" s="42">
        <f t="shared" si="122"/>
        <v>0</v>
      </c>
      <c r="EC12" s="42">
        <f t="shared" si="123"/>
        <v>0</v>
      </c>
      <c r="ED12" s="42">
        <f t="shared" si="124"/>
        <v>0</v>
      </c>
      <c r="EE12" s="42">
        <f t="shared" si="125"/>
        <v>0</v>
      </c>
      <c r="EF12" s="42">
        <f t="shared" si="126"/>
        <v>0</v>
      </c>
      <c r="EG12" s="42">
        <f t="shared" si="127"/>
        <v>0</v>
      </c>
      <c r="EH12" s="42">
        <f t="shared" si="128"/>
        <v>0</v>
      </c>
      <c r="EI12" s="42">
        <f t="shared" si="129"/>
        <v>0</v>
      </c>
      <c r="EJ12" s="42">
        <f t="shared" si="130"/>
        <v>0</v>
      </c>
      <c r="EK12" s="42">
        <f t="shared" si="131"/>
        <v>0</v>
      </c>
      <c r="EL12" s="42">
        <f t="shared" si="132"/>
        <v>0</v>
      </c>
      <c r="EM12" s="42">
        <f t="shared" si="133"/>
        <v>0</v>
      </c>
      <c r="EN12" s="42">
        <f t="shared" si="134"/>
        <v>0</v>
      </c>
      <c r="EO12" s="42">
        <f t="shared" si="135"/>
        <v>38</v>
      </c>
      <c r="EP12" s="42"/>
      <c r="EQ12" s="42">
        <f t="shared" si="136"/>
        <v>6</v>
      </c>
      <c r="ER12" s="42">
        <f t="shared" si="137"/>
        <v>4</v>
      </c>
      <c r="ES12" s="42"/>
      <c r="ET12" s="42">
        <f t="shared" si="138"/>
        <v>4</v>
      </c>
      <c r="EU12" s="42" t="e">
        <f>IF(J12=#REF!,IF(H12&lt;#REF!,#REF!,EY12),#REF!)</f>
        <v>#REF!</v>
      </c>
      <c r="EV12" s="42" t="e">
        <f>IF(J12=#REF!,IF(H12&lt;#REF!,0,1))</f>
        <v>#REF!</v>
      </c>
      <c r="EW12" s="42" t="e">
        <f>IF(AND(ET12&gt;=21,ET12&lt;&gt;0),ET12,IF(J12&lt;#REF!,"СТОП",EU12+EV12))</f>
        <v>#REF!</v>
      </c>
      <c r="EX12" s="42"/>
      <c r="EY12" s="42">
        <v>15</v>
      </c>
      <c r="EZ12" s="42">
        <v>16</v>
      </c>
      <c r="FA12" s="42"/>
      <c r="FB12" s="44">
        <f t="shared" si="139"/>
        <v>0</v>
      </c>
      <c r="FC12" s="44">
        <f t="shared" si="140"/>
        <v>0</v>
      </c>
      <c r="FD12" s="44">
        <f t="shared" si="141"/>
        <v>0</v>
      </c>
      <c r="FE12" s="44">
        <f t="shared" si="142"/>
        <v>0</v>
      </c>
      <c r="FF12" s="44">
        <f t="shared" si="143"/>
        <v>0</v>
      </c>
      <c r="FG12" s="44">
        <f t="shared" si="144"/>
        <v>15</v>
      </c>
      <c r="FH12" s="44">
        <f t="shared" si="145"/>
        <v>0</v>
      </c>
      <c r="FI12" s="44">
        <f t="shared" si="146"/>
        <v>0</v>
      </c>
      <c r="FJ12" s="44">
        <f t="shared" si="147"/>
        <v>0</v>
      </c>
      <c r="FK12" s="44">
        <f t="shared" si="148"/>
        <v>0</v>
      </c>
      <c r="FL12" s="44">
        <f t="shared" si="149"/>
        <v>0</v>
      </c>
      <c r="FM12" s="44">
        <f t="shared" si="150"/>
        <v>0</v>
      </c>
      <c r="FN12" s="44">
        <f t="shared" si="151"/>
        <v>0</v>
      </c>
      <c r="FO12" s="44">
        <f t="shared" si="152"/>
        <v>0</v>
      </c>
      <c r="FP12" s="44">
        <f t="shared" si="153"/>
        <v>0</v>
      </c>
      <c r="FQ12" s="44">
        <f t="shared" si="154"/>
        <v>0</v>
      </c>
      <c r="FR12" s="44">
        <f t="shared" si="155"/>
        <v>0</v>
      </c>
      <c r="FS12" s="44">
        <f t="shared" si="156"/>
        <v>0</v>
      </c>
      <c r="FT12" s="44">
        <f t="shared" si="157"/>
        <v>0</v>
      </c>
      <c r="FU12" s="44">
        <f t="shared" si="158"/>
        <v>0</v>
      </c>
      <c r="FV12" s="44">
        <f t="shared" si="159"/>
        <v>0</v>
      </c>
      <c r="FW12" s="44">
        <f t="shared" si="160"/>
        <v>0</v>
      </c>
      <c r="FX12" s="44">
        <f t="shared" si="161"/>
        <v>15</v>
      </c>
      <c r="FY12" s="44">
        <f t="shared" si="162"/>
        <v>0</v>
      </c>
      <c r="FZ12" s="44">
        <f t="shared" si="163"/>
        <v>0</v>
      </c>
      <c r="GA12" s="44">
        <f t="shared" si="164"/>
        <v>0</v>
      </c>
      <c r="GB12" s="44">
        <f t="shared" si="165"/>
        <v>18</v>
      </c>
      <c r="GC12" s="44">
        <f t="shared" si="166"/>
        <v>0</v>
      </c>
      <c r="GD12" s="44">
        <f t="shared" si="167"/>
        <v>0</v>
      </c>
      <c r="GE12" s="44">
        <f t="shared" si="168"/>
        <v>0</v>
      </c>
      <c r="GF12" s="44">
        <f t="shared" si="169"/>
        <v>0</v>
      </c>
      <c r="GG12" s="44">
        <f t="shared" si="170"/>
        <v>0</v>
      </c>
      <c r="GH12" s="44">
        <f t="shared" si="171"/>
        <v>0</v>
      </c>
      <c r="GI12" s="44">
        <f t="shared" si="172"/>
        <v>0</v>
      </c>
      <c r="GJ12" s="44">
        <f t="shared" si="173"/>
        <v>0</v>
      </c>
      <c r="GK12" s="44">
        <f t="shared" si="174"/>
        <v>0</v>
      </c>
      <c r="GL12" s="44">
        <f t="shared" si="175"/>
        <v>0</v>
      </c>
      <c r="GM12" s="44">
        <f t="shared" si="176"/>
        <v>0</v>
      </c>
      <c r="GN12" s="44">
        <f t="shared" si="177"/>
        <v>0</v>
      </c>
      <c r="GO12" s="44">
        <f t="shared" si="178"/>
        <v>0</v>
      </c>
      <c r="GP12" s="44">
        <f t="shared" si="179"/>
        <v>0</v>
      </c>
      <c r="GQ12" s="44">
        <f t="shared" si="180"/>
        <v>0</v>
      </c>
      <c r="GR12" s="44">
        <f t="shared" si="181"/>
        <v>0</v>
      </c>
      <c r="GS12" s="44">
        <f t="shared" si="182"/>
        <v>0</v>
      </c>
      <c r="GT12" s="44">
        <f t="shared" si="183"/>
        <v>0</v>
      </c>
      <c r="GU12" s="44">
        <f t="shared" si="184"/>
        <v>18</v>
      </c>
      <c r="GV12" s="44">
        <f t="shared" si="185"/>
        <v>0</v>
      </c>
      <c r="GW12" s="44">
        <f t="shared" si="186"/>
        <v>0</v>
      </c>
      <c r="GX12" s="44">
        <f t="shared" si="187"/>
        <v>0</v>
      </c>
      <c r="GY12" s="44">
        <f t="shared" si="188"/>
        <v>0</v>
      </c>
      <c r="GZ12" s="44">
        <f t="shared" si="189"/>
        <v>0</v>
      </c>
      <c r="HA12" s="44">
        <f t="shared" si="190"/>
        <v>88</v>
      </c>
      <c r="HB12" s="44">
        <f t="shared" si="191"/>
        <v>0</v>
      </c>
      <c r="HC12" s="44">
        <f t="shared" si="192"/>
        <v>0</v>
      </c>
      <c r="HD12" s="44">
        <f t="shared" si="193"/>
        <v>0</v>
      </c>
      <c r="HE12" s="44">
        <f t="shared" si="194"/>
        <v>0</v>
      </c>
      <c r="HF12" s="44">
        <f t="shared" si="195"/>
        <v>0</v>
      </c>
      <c r="HG12" s="44">
        <f t="shared" si="196"/>
        <v>0</v>
      </c>
      <c r="HH12" s="44">
        <f t="shared" si="197"/>
        <v>0</v>
      </c>
      <c r="HI12" s="44">
        <f t="shared" si="198"/>
        <v>0</v>
      </c>
      <c r="HJ12" s="44">
        <f t="shared" si="199"/>
        <v>0</v>
      </c>
      <c r="HK12" s="44">
        <f t="shared" si="200"/>
        <v>0</v>
      </c>
      <c r="HL12" s="44">
        <f t="shared" si="201"/>
        <v>0</v>
      </c>
      <c r="HM12" s="44">
        <f t="shared" si="202"/>
        <v>0</v>
      </c>
      <c r="HN12" s="44">
        <f t="shared" si="203"/>
        <v>0</v>
      </c>
      <c r="HO12" s="44">
        <f t="shared" si="204"/>
        <v>0</v>
      </c>
      <c r="HP12" s="44">
        <f t="shared" si="205"/>
        <v>0</v>
      </c>
      <c r="HQ12" s="44">
        <f t="shared" si="206"/>
        <v>0</v>
      </c>
      <c r="HR12" s="44">
        <f t="shared" si="207"/>
        <v>88</v>
      </c>
      <c r="HS12" s="44">
        <f t="shared" si="208"/>
        <v>0</v>
      </c>
      <c r="HT12" s="44">
        <f t="shared" si="209"/>
        <v>0</v>
      </c>
      <c r="HU12" s="44">
        <f t="shared" si="210"/>
        <v>0</v>
      </c>
      <c r="HV12" s="44">
        <f t="shared" si="211"/>
        <v>93</v>
      </c>
      <c r="HW12" s="44">
        <f t="shared" si="212"/>
        <v>0</v>
      </c>
      <c r="HX12" s="44">
        <f t="shared" si="213"/>
        <v>0</v>
      </c>
      <c r="HY12" s="44">
        <f t="shared" si="214"/>
        <v>0</v>
      </c>
      <c r="HZ12" s="44">
        <f t="shared" si="215"/>
        <v>0</v>
      </c>
      <c r="IA12" s="44">
        <f t="shared" si="216"/>
        <v>0</v>
      </c>
      <c r="IB12" s="44">
        <f t="shared" si="217"/>
        <v>0</v>
      </c>
      <c r="IC12" s="44">
        <f t="shared" si="218"/>
        <v>0</v>
      </c>
      <c r="ID12" s="44">
        <f t="shared" si="219"/>
        <v>0</v>
      </c>
      <c r="IE12" s="44">
        <f t="shared" si="220"/>
        <v>0</v>
      </c>
      <c r="IF12" s="44">
        <f t="shared" si="221"/>
        <v>0</v>
      </c>
      <c r="IG12" s="44">
        <f t="shared" si="222"/>
        <v>0</v>
      </c>
      <c r="IH12" s="44">
        <f t="shared" si="223"/>
        <v>0</v>
      </c>
      <c r="II12" s="44">
        <f t="shared" si="224"/>
        <v>0</v>
      </c>
      <c r="IJ12" s="44">
        <f t="shared" si="225"/>
        <v>0</v>
      </c>
      <c r="IK12" s="44">
        <f t="shared" si="226"/>
        <v>0</v>
      </c>
      <c r="IL12" s="44">
        <f t="shared" si="227"/>
        <v>0</v>
      </c>
      <c r="IM12" s="44">
        <f t="shared" si="228"/>
        <v>0</v>
      </c>
      <c r="IN12" s="44">
        <f t="shared" si="229"/>
        <v>0</v>
      </c>
      <c r="IO12" s="44">
        <f t="shared" si="230"/>
        <v>93</v>
      </c>
      <c r="IP12" s="42"/>
      <c r="IQ12" s="42"/>
      <c r="IR12" s="42"/>
      <c r="IS12" s="42"/>
      <c r="IT12" s="42"/>
      <c r="IU12" s="42"/>
      <c r="IV12" s="70"/>
      <c r="IW12" s="71"/>
    </row>
    <row r="13" spans="1:257" s="3" customFormat="1" ht="178.5" customHeight="1" thickBot="1" x14ac:dyDescent="2">
      <c r="A13" s="56">
        <v>5</v>
      </c>
      <c r="B13" s="89">
        <v>151</v>
      </c>
      <c r="C13" s="73" t="s">
        <v>182</v>
      </c>
      <c r="D13" s="73" t="s">
        <v>183</v>
      </c>
      <c r="E13" s="60"/>
      <c r="F13" s="46">
        <v>5</v>
      </c>
      <c r="G13" s="39">
        <f t="shared" si="0"/>
        <v>16</v>
      </c>
      <c r="H13" s="47">
        <v>6</v>
      </c>
      <c r="I13" s="39">
        <f t="shared" si="1"/>
        <v>15</v>
      </c>
      <c r="J13" s="45">
        <f t="shared" si="2"/>
        <v>31</v>
      </c>
      <c r="K13" s="41">
        <f t="shared" si="3"/>
        <v>31</v>
      </c>
      <c r="L13" s="42"/>
      <c r="M13" s="43"/>
      <c r="N13" s="42">
        <f t="shared" si="4"/>
        <v>0</v>
      </c>
      <c r="O13" s="42">
        <f t="shared" si="5"/>
        <v>0</v>
      </c>
      <c r="P13" s="42">
        <f t="shared" si="6"/>
        <v>0</v>
      </c>
      <c r="Q13" s="42">
        <f t="shared" si="7"/>
        <v>0</v>
      </c>
      <c r="R13" s="42">
        <f t="shared" si="8"/>
        <v>16</v>
      </c>
      <c r="S13" s="42">
        <f t="shared" si="9"/>
        <v>0</v>
      </c>
      <c r="T13" s="42">
        <f t="shared" si="10"/>
        <v>0</v>
      </c>
      <c r="U13" s="42">
        <f t="shared" si="11"/>
        <v>0</v>
      </c>
      <c r="V13" s="42">
        <f t="shared" si="12"/>
        <v>0</v>
      </c>
      <c r="W13" s="42">
        <f t="shared" si="13"/>
        <v>0</v>
      </c>
      <c r="X13" s="42">
        <f t="shared" si="14"/>
        <v>0</v>
      </c>
      <c r="Y13" s="42">
        <f t="shared" si="15"/>
        <v>0</v>
      </c>
      <c r="Z13" s="42">
        <f t="shared" si="16"/>
        <v>0</v>
      </c>
      <c r="AA13" s="42">
        <f t="shared" si="17"/>
        <v>0</v>
      </c>
      <c r="AB13" s="42">
        <f t="shared" si="18"/>
        <v>0</v>
      </c>
      <c r="AC13" s="42">
        <f t="shared" si="19"/>
        <v>0</v>
      </c>
      <c r="AD13" s="42">
        <f t="shared" si="20"/>
        <v>0</v>
      </c>
      <c r="AE13" s="42">
        <f t="shared" si="21"/>
        <v>0</v>
      </c>
      <c r="AF13" s="42">
        <f t="shared" si="22"/>
        <v>0</v>
      </c>
      <c r="AG13" s="42">
        <f t="shared" si="23"/>
        <v>0</v>
      </c>
      <c r="AH13" s="42">
        <f t="shared" si="24"/>
        <v>0</v>
      </c>
      <c r="AI13" s="42">
        <f t="shared" si="25"/>
        <v>0</v>
      </c>
      <c r="AJ13" s="42">
        <f t="shared" si="26"/>
        <v>16</v>
      </c>
      <c r="AK13" s="42">
        <f t="shared" si="27"/>
        <v>0</v>
      </c>
      <c r="AL13" s="42">
        <f t="shared" si="28"/>
        <v>0</v>
      </c>
      <c r="AM13" s="42">
        <f t="shared" si="29"/>
        <v>0</v>
      </c>
      <c r="AN13" s="42">
        <f t="shared" si="30"/>
        <v>0</v>
      </c>
      <c r="AO13" s="42">
        <f t="shared" si="31"/>
        <v>0</v>
      </c>
      <c r="AP13" s="42">
        <f t="shared" si="32"/>
        <v>15</v>
      </c>
      <c r="AQ13" s="42">
        <f t="shared" si="33"/>
        <v>0</v>
      </c>
      <c r="AR13" s="42">
        <f t="shared" si="34"/>
        <v>0</v>
      </c>
      <c r="AS13" s="42">
        <f t="shared" si="35"/>
        <v>0</v>
      </c>
      <c r="AT13" s="42">
        <f t="shared" si="36"/>
        <v>0</v>
      </c>
      <c r="AU13" s="42">
        <f t="shared" si="37"/>
        <v>0</v>
      </c>
      <c r="AV13" s="42">
        <f t="shared" si="38"/>
        <v>0</v>
      </c>
      <c r="AW13" s="42">
        <f t="shared" si="39"/>
        <v>0</v>
      </c>
      <c r="AX13" s="42">
        <f t="shared" si="40"/>
        <v>0</v>
      </c>
      <c r="AY13" s="42">
        <f t="shared" si="41"/>
        <v>0</v>
      </c>
      <c r="AZ13" s="42">
        <f t="shared" si="42"/>
        <v>0</v>
      </c>
      <c r="BA13" s="42">
        <f t="shared" si="43"/>
        <v>0</v>
      </c>
      <c r="BB13" s="42">
        <f t="shared" si="44"/>
        <v>0</v>
      </c>
      <c r="BC13" s="42">
        <f t="shared" si="45"/>
        <v>0</v>
      </c>
      <c r="BD13" s="42">
        <f t="shared" si="46"/>
        <v>0</v>
      </c>
      <c r="BE13" s="42">
        <f t="shared" si="47"/>
        <v>0</v>
      </c>
      <c r="BF13" s="42">
        <f t="shared" si="48"/>
        <v>0</v>
      </c>
      <c r="BG13" s="42">
        <f t="shared" si="49"/>
        <v>15</v>
      </c>
      <c r="BH13" s="42">
        <f t="shared" si="50"/>
        <v>0</v>
      </c>
      <c r="BI13" s="42">
        <f t="shared" si="51"/>
        <v>0</v>
      </c>
      <c r="BJ13" s="42">
        <f t="shared" si="52"/>
        <v>0</v>
      </c>
      <c r="BK13" s="42">
        <f t="shared" si="53"/>
        <v>0</v>
      </c>
      <c r="BL13" s="42">
        <f t="shared" si="54"/>
        <v>36</v>
      </c>
      <c r="BM13" s="42">
        <f t="shared" si="55"/>
        <v>0</v>
      </c>
      <c r="BN13" s="42">
        <f t="shared" si="56"/>
        <v>0</v>
      </c>
      <c r="BO13" s="42">
        <f t="shared" si="57"/>
        <v>0</v>
      </c>
      <c r="BP13" s="42">
        <f t="shared" si="58"/>
        <v>0</v>
      </c>
      <c r="BQ13" s="42">
        <f t="shared" si="59"/>
        <v>0</v>
      </c>
      <c r="BR13" s="42">
        <f t="shared" si="60"/>
        <v>0</v>
      </c>
      <c r="BS13" s="42">
        <f t="shared" si="61"/>
        <v>0</v>
      </c>
      <c r="BT13" s="42">
        <f t="shared" si="62"/>
        <v>0</v>
      </c>
      <c r="BU13" s="42">
        <f t="shared" si="63"/>
        <v>0</v>
      </c>
      <c r="BV13" s="42">
        <f t="shared" si="64"/>
        <v>0</v>
      </c>
      <c r="BW13" s="42">
        <f t="shared" si="65"/>
        <v>0</v>
      </c>
      <c r="BX13" s="42">
        <f t="shared" si="66"/>
        <v>0</v>
      </c>
      <c r="BY13" s="42">
        <f t="shared" si="67"/>
        <v>0</v>
      </c>
      <c r="BZ13" s="42">
        <f t="shared" si="68"/>
        <v>0</v>
      </c>
      <c r="CA13" s="42">
        <f t="shared" si="69"/>
        <v>0</v>
      </c>
      <c r="CB13" s="42">
        <f t="shared" si="70"/>
        <v>0</v>
      </c>
      <c r="CC13" s="42">
        <f t="shared" si="71"/>
        <v>0</v>
      </c>
      <c r="CD13" s="42">
        <f t="shared" si="72"/>
        <v>0</v>
      </c>
      <c r="CE13" s="42">
        <f t="shared" si="73"/>
        <v>0</v>
      </c>
      <c r="CF13" s="42">
        <f t="shared" si="74"/>
        <v>0</v>
      </c>
      <c r="CG13" s="42">
        <f t="shared" si="75"/>
        <v>0</v>
      </c>
      <c r="CH13" s="42">
        <f t="shared" si="76"/>
        <v>0</v>
      </c>
      <c r="CI13" s="42">
        <f t="shared" si="77"/>
        <v>0</v>
      </c>
      <c r="CJ13" s="42">
        <f t="shared" si="78"/>
        <v>0</v>
      </c>
      <c r="CK13" s="42">
        <f t="shared" si="79"/>
        <v>0</v>
      </c>
      <c r="CL13" s="42">
        <f t="shared" si="80"/>
        <v>0</v>
      </c>
      <c r="CM13" s="42">
        <f t="shared" si="81"/>
        <v>0</v>
      </c>
      <c r="CN13" s="42">
        <f t="shared" si="82"/>
        <v>0</v>
      </c>
      <c r="CO13" s="42">
        <f t="shared" si="83"/>
        <v>0</v>
      </c>
      <c r="CP13" s="42">
        <f t="shared" si="84"/>
        <v>0</v>
      </c>
      <c r="CQ13" s="42">
        <f t="shared" si="85"/>
        <v>0</v>
      </c>
      <c r="CR13" s="42">
        <f t="shared" si="86"/>
        <v>0</v>
      </c>
      <c r="CS13" s="42">
        <f t="shared" si="87"/>
        <v>0</v>
      </c>
      <c r="CT13" s="42">
        <f t="shared" si="88"/>
        <v>0</v>
      </c>
      <c r="CU13" s="42">
        <f t="shared" si="89"/>
        <v>0</v>
      </c>
      <c r="CV13" s="42">
        <f t="shared" si="90"/>
        <v>0</v>
      </c>
      <c r="CW13" s="42">
        <f t="shared" si="91"/>
        <v>0</v>
      </c>
      <c r="CX13" s="42">
        <f t="shared" si="92"/>
        <v>36</v>
      </c>
      <c r="CY13" s="42">
        <f t="shared" si="93"/>
        <v>0</v>
      </c>
      <c r="CZ13" s="42">
        <f t="shared" si="94"/>
        <v>0</v>
      </c>
      <c r="DA13" s="42">
        <f t="shared" si="95"/>
        <v>0</v>
      </c>
      <c r="DB13" s="42">
        <f t="shared" si="96"/>
        <v>0</v>
      </c>
      <c r="DC13" s="42">
        <f t="shared" si="97"/>
        <v>0</v>
      </c>
      <c r="DD13" s="42">
        <f t="shared" si="98"/>
        <v>35</v>
      </c>
      <c r="DE13" s="42">
        <f t="shared" si="99"/>
        <v>0</v>
      </c>
      <c r="DF13" s="42">
        <f t="shared" si="100"/>
        <v>0</v>
      </c>
      <c r="DG13" s="42">
        <f t="shared" si="101"/>
        <v>0</v>
      </c>
      <c r="DH13" s="42">
        <f t="shared" si="102"/>
        <v>0</v>
      </c>
      <c r="DI13" s="42">
        <f t="shared" si="103"/>
        <v>0</v>
      </c>
      <c r="DJ13" s="42">
        <f t="shared" si="104"/>
        <v>0</v>
      </c>
      <c r="DK13" s="42">
        <f t="shared" si="105"/>
        <v>0</v>
      </c>
      <c r="DL13" s="42">
        <f t="shared" si="106"/>
        <v>0</v>
      </c>
      <c r="DM13" s="42">
        <f t="shared" si="107"/>
        <v>0</v>
      </c>
      <c r="DN13" s="42">
        <f t="shared" si="108"/>
        <v>0</v>
      </c>
      <c r="DO13" s="42">
        <f t="shared" si="109"/>
        <v>0</v>
      </c>
      <c r="DP13" s="42">
        <f t="shared" si="110"/>
        <v>0</v>
      </c>
      <c r="DQ13" s="42">
        <f t="shared" si="111"/>
        <v>0</v>
      </c>
      <c r="DR13" s="42">
        <f t="shared" si="112"/>
        <v>0</v>
      </c>
      <c r="DS13" s="42">
        <f t="shared" si="113"/>
        <v>0</v>
      </c>
      <c r="DT13" s="42">
        <f t="shared" si="114"/>
        <v>0</v>
      </c>
      <c r="DU13" s="42">
        <f t="shared" si="115"/>
        <v>0</v>
      </c>
      <c r="DV13" s="42">
        <f t="shared" si="116"/>
        <v>0</v>
      </c>
      <c r="DW13" s="42">
        <f t="shared" si="117"/>
        <v>0</v>
      </c>
      <c r="DX13" s="42">
        <f t="shared" si="118"/>
        <v>0</v>
      </c>
      <c r="DY13" s="42">
        <f t="shared" si="119"/>
        <v>0</v>
      </c>
      <c r="DZ13" s="42">
        <f t="shared" si="120"/>
        <v>0</v>
      </c>
      <c r="EA13" s="42">
        <f t="shared" si="121"/>
        <v>0</v>
      </c>
      <c r="EB13" s="42">
        <f t="shared" si="122"/>
        <v>0</v>
      </c>
      <c r="EC13" s="42">
        <f t="shared" si="123"/>
        <v>0</v>
      </c>
      <c r="ED13" s="42">
        <f t="shared" si="124"/>
        <v>0</v>
      </c>
      <c r="EE13" s="42">
        <f t="shared" si="125"/>
        <v>0</v>
      </c>
      <c r="EF13" s="42">
        <f t="shared" si="126"/>
        <v>0</v>
      </c>
      <c r="EG13" s="42">
        <f t="shared" si="127"/>
        <v>0</v>
      </c>
      <c r="EH13" s="42">
        <f t="shared" si="128"/>
        <v>0</v>
      </c>
      <c r="EI13" s="42">
        <f t="shared" si="129"/>
        <v>0</v>
      </c>
      <c r="EJ13" s="42">
        <f t="shared" si="130"/>
        <v>0</v>
      </c>
      <c r="EK13" s="42">
        <f t="shared" si="131"/>
        <v>0</v>
      </c>
      <c r="EL13" s="42">
        <f t="shared" si="132"/>
        <v>0</v>
      </c>
      <c r="EM13" s="42">
        <f t="shared" si="133"/>
        <v>0</v>
      </c>
      <c r="EN13" s="42">
        <f t="shared" si="134"/>
        <v>0</v>
      </c>
      <c r="EO13" s="42">
        <f t="shared" si="135"/>
        <v>35</v>
      </c>
      <c r="EP13" s="42"/>
      <c r="EQ13" s="42">
        <f t="shared" si="136"/>
        <v>5</v>
      </c>
      <c r="ER13" s="42">
        <f t="shared" si="137"/>
        <v>6</v>
      </c>
      <c r="ES13" s="42"/>
      <c r="ET13" s="42">
        <f t="shared" si="138"/>
        <v>5</v>
      </c>
      <c r="EU13" s="42" t="e">
        <f>IF(J13=#REF!,IF(H13&lt;#REF!,#REF!,EY13),#REF!)</f>
        <v>#REF!</v>
      </c>
      <c r="EV13" s="42" t="e">
        <f>IF(J13=#REF!,IF(H13&lt;#REF!,0,1))</f>
        <v>#REF!</v>
      </c>
      <c r="EW13" s="42" t="e">
        <f>IF(AND(ET13&gt;=21,ET13&lt;&gt;0),ET13,IF(J13&lt;#REF!,"СТОП",EU13+EV13))</f>
        <v>#REF!</v>
      </c>
      <c r="EX13" s="42"/>
      <c r="EY13" s="42">
        <v>15</v>
      </c>
      <c r="EZ13" s="42">
        <v>16</v>
      </c>
      <c r="FA13" s="42"/>
      <c r="FB13" s="44">
        <f t="shared" si="139"/>
        <v>0</v>
      </c>
      <c r="FC13" s="44">
        <f t="shared" si="140"/>
        <v>0</v>
      </c>
      <c r="FD13" s="44">
        <f t="shared" si="141"/>
        <v>0</v>
      </c>
      <c r="FE13" s="44">
        <f t="shared" si="142"/>
        <v>0</v>
      </c>
      <c r="FF13" s="44">
        <f t="shared" si="143"/>
        <v>16</v>
      </c>
      <c r="FG13" s="44">
        <f t="shared" si="144"/>
        <v>0</v>
      </c>
      <c r="FH13" s="44">
        <f t="shared" si="145"/>
        <v>0</v>
      </c>
      <c r="FI13" s="44">
        <f t="shared" si="146"/>
        <v>0</v>
      </c>
      <c r="FJ13" s="44">
        <f t="shared" si="147"/>
        <v>0</v>
      </c>
      <c r="FK13" s="44">
        <f t="shared" si="148"/>
        <v>0</v>
      </c>
      <c r="FL13" s="44">
        <f t="shared" si="149"/>
        <v>0</v>
      </c>
      <c r="FM13" s="44">
        <f t="shared" si="150"/>
        <v>0</v>
      </c>
      <c r="FN13" s="44">
        <f t="shared" si="151"/>
        <v>0</v>
      </c>
      <c r="FO13" s="44">
        <f t="shared" si="152"/>
        <v>0</v>
      </c>
      <c r="FP13" s="44">
        <f t="shared" si="153"/>
        <v>0</v>
      </c>
      <c r="FQ13" s="44">
        <f t="shared" si="154"/>
        <v>0</v>
      </c>
      <c r="FR13" s="44">
        <f t="shared" si="155"/>
        <v>0</v>
      </c>
      <c r="FS13" s="44">
        <f t="shared" si="156"/>
        <v>0</v>
      </c>
      <c r="FT13" s="44">
        <f t="shared" si="157"/>
        <v>0</v>
      </c>
      <c r="FU13" s="44">
        <f t="shared" si="158"/>
        <v>0</v>
      </c>
      <c r="FV13" s="44">
        <f t="shared" si="159"/>
        <v>0</v>
      </c>
      <c r="FW13" s="44">
        <f t="shared" si="160"/>
        <v>0</v>
      </c>
      <c r="FX13" s="44">
        <f t="shared" si="161"/>
        <v>16</v>
      </c>
      <c r="FY13" s="44">
        <f t="shared" si="162"/>
        <v>0</v>
      </c>
      <c r="FZ13" s="44">
        <f t="shared" si="163"/>
        <v>0</v>
      </c>
      <c r="GA13" s="44">
        <f t="shared" si="164"/>
        <v>0</v>
      </c>
      <c r="GB13" s="44">
        <f t="shared" si="165"/>
        <v>0</v>
      </c>
      <c r="GC13" s="44">
        <f t="shared" si="166"/>
        <v>0</v>
      </c>
      <c r="GD13" s="44">
        <f t="shared" si="167"/>
        <v>15</v>
      </c>
      <c r="GE13" s="44">
        <f t="shared" si="168"/>
        <v>0</v>
      </c>
      <c r="GF13" s="44">
        <f t="shared" si="169"/>
        <v>0</v>
      </c>
      <c r="GG13" s="44">
        <f t="shared" si="170"/>
        <v>0</v>
      </c>
      <c r="GH13" s="44">
        <f t="shared" si="171"/>
        <v>0</v>
      </c>
      <c r="GI13" s="44">
        <f t="shared" si="172"/>
        <v>0</v>
      </c>
      <c r="GJ13" s="44">
        <f t="shared" si="173"/>
        <v>0</v>
      </c>
      <c r="GK13" s="44">
        <f t="shared" si="174"/>
        <v>0</v>
      </c>
      <c r="GL13" s="44">
        <f t="shared" si="175"/>
        <v>0</v>
      </c>
      <c r="GM13" s="44">
        <f t="shared" si="176"/>
        <v>0</v>
      </c>
      <c r="GN13" s="44">
        <f t="shared" si="177"/>
        <v>0</v>
      </c>
      <c r="GO13" s="44">
        <f t="shared" si="178"/>
        <v>0</v>
      </c>
      <c r="GP13" s="44">
        <f t="shared" si="179"/>
        <v>0</v>
      </c>
      <c r="GQ13" s="44">
        <f t="shared" si="180"/>
        <v>0</v>
      </c>
      <c r="GR13" s="44">
        <f t="shared" si="181"/>
        <v>0</v>
      </c>
      <c r="GS13" s="44">
        <f t="shared" si="182"/>
        <v>0</v>
      </c>
      <c r="GT13" s="44">
        <f t="shared" si="183"/>
        <v>0</v>
      </c>
      <c r="GU13" s="44">
        <f t="shared" si="184"/>
        <v>15</v>
      </c>
      <c r="GV13" s="44">
        <f t="shared" si="185"/>
        <v>0</v>
      </c>
      <c r="GW13" s="44">
        <f t="shared" si="186"/>
        <v>0</v>
      </c>
      <c r="GX13" s="44">
        <f t="shared" si="187"/>
        <v>0</v>
      </c>
      <c r="GY13" s="44">
        <f t="shared" si="188"/>
        <v>0</v>
      </c>
      <c r="GZ13" s="44">
        <f t="shared" si="189"/>
        <v>90</v>
      </c>
      <c r="HA13" s="44">
        <f t="shared" si="190"/>
        <v>0</v>
      </c>
      <c r="HB13" s="44">
        <f t="shared" si="191"/>
        <v>0</v>
      </c>
      <c r="HC13" s="44">
        <f t="shared" si="192"/>
        <v>0</v>
      </c>
      <c r="HD13" s="44">
        <f t="shared" si="193"/>
        <v>0</v>
      </c>
      <c r="HE13" s="44">
        <f t="shared" si="194"/>
        <v>0</v>
      </c>
      <c r="HF13" s="44">
        <f t="shared" si="195"/>
        <v>0</v>
      </c>
      <c r="HG13" s="44">
        <f t="shared" si="196"/>
        <v>0</v>
      </c>
      <c r="HH13" s="44">
        <f t="shared" si="197"/>
        <v>0</v>
      </c>
      <c r="HI13" s="44">
        <f t="shared" si="198"/>
        <v>0</v>
      </c>
      <c r="HJ13" s="44">
        <f t="shared" si="199"/>
        <v>0</v>
      </c>
      <c r="HK13" s="44">
        <f t="shared" si="200"/>
        <v>0</v>
      </c>
      <c r="HL13" s="44">
        <f t="shared" si="201"/>
        <v>0</v>
      </c>
      <c r="HM13" s="44">
        <f t="shared" si="202"/>
        <v>0</v>
      </c>
      <c r="HN13" s="44">
        <f t="shared" si="203"/>
        <v>0</v>
      </c>
      <c r="HO13" s="44">
        <f t="shared" si="204"/>
        <v>0</v>
      </c>
      <c r="HP13" s="44">
        <f t="shared" si="205"/>
        <v>0</v>
      </c>
      <c r="HQ13" s="44">
        <f t="shared" si="206"/>
        <v>0</v>
      </c>
      <c r="HR13" s="44">
        <f t="shared" si="207"/>
        <v>90</v>
      </c>
      <c r="HS13" s="44">
        <f t="shared" si="208"/>
        <v>0</v>
      </c>
      <c r="HT13" s="44">
        <f t="shared" si="209"/>
        <v>0</v>
      </c>
      <c r="HU13" s="44">
        <f t="shared" si="210"/>
        <v>0</v>
      </c>
      <c r="HV13" s="44">
        <f t="shared" si="211"/>
        <v>0</v>
      </c>
      <c r="HW13" s="44">
        <f t="shared" si="212"/>
        <v>0</v>
      </c>
      <c r="HX13" s="44">
        <f t="shared" si="213"/>
        <v>88</v>
      </c>
      <c r="HY13" s="44">
        <f t="shared" si="214"/>
        <v>0</v>
      </c>
      <c r="HZ13" s="44">
        <f t="shared" si="215"/>
        <v>0</v>
      </c>
      <c r="IA13" s="44">
        <f t="shared" si="216"/>
        <v>0</v>
      </c>
      <c r="IB13" s="44">
        <f t="shared" si="217"/>
        <v>0</v>
      </c>
      <c r="IC13" s="44">
        <f t="shared" si="218"/>
        <v>0</v>
      </c>
      <c r="ID13" s="44">
        <f t="shared" si="219"/>
        <v>0</v>
      </c>
      <c r="IE13" s="44">
        <f t="shared" si="220"/>
        <v>0</v>
      </c>
      <c r="IF13" s="44">
        <f t="shared" si="221"/>
        <v>0</v>
      </c>
      <c r="IG13" s="44">
        <f t="shared" si="222"/>
        <v>0</v>
      </c>
      <c r="IH13" s="44">
        <f t="shared" si="223"/>
        <v>0</v>
      </c>
      <c r="II13" s="44">
        <f t="shared" si="224"/>
        <v>0</v>
      </c>
      <c r="IJ13" s="44">
        <f t="shared" si="225"/>
        <v>0</v>
      </c>
      <c r="IK13" s="44">
        <f t="shared" si="226"/>
        <v>0</v>
      </c>
      <c r="IL13" s="44">
        <f t="shared" si="227"/>
        <v>0</v>
      </c>
      <c r="IM13" s="44">
        <f t="shared" si="228"/>
        <v>0</v>
      </c>
      <c r="IN13" s="44">
        <f t="shared" si="229"/>
        <v>0</v>
      </c>
      <c r="IO13" s="44">
        <f t="shared" si="230"/>
        <v>88</v>
      </c>
      <c r="IP13" s="42"/>
      <c r="IQ13" s="42"/>
      <c r="IR13" s="42"/>
      <c r="IS13" s="42"/>
      <c r="IT13" s="42"/>
      <c r="IU13" s="42"/>
      <c r="IV13" s="70"/>
      <c r="IW13" s="71"/>
    </row>
    <row r="14" spans="1:257" s="3" customFormat="1" ht="115.2" thickBot="1" x14ac:dyDescent="2">
      <c r="A14" s="59">
        <v>6</v>
      </c>
      <c r="B14" s="89">
        <v>56</v>
      </c>
      <c r="C14" s="73" t="s">
        <v>79</v>
      </c>
      <c r="D14" s="73" t="s">
        <v>80</v>
      </c>
      <c r="E14" s="60"/>
      <c r="F14" s="46">
        <v>12</v>
      </c>
      <c r="G14" s="39">
        <f t="shared" si="0"/>
        <v>9</v>
      </c>
      <c r="H14" s="47">
        <v>3</v>
      </c>
      <c r="I14" s="39">
        <f t="shared" si="1"/>
        <v>20</v>
      </c>
      <c r="J14" s="45">
        <f t="shared" si="2"/>
        <v>29</v>
      </c>
      <c r="K14" s="41">
        <f t="shared" si="3"/>
        <v>29</v>
      </c>
      <c r="L14" s="42"/>
      <c r="M14" s="43"/>
      <c r="N14" s="42">
        <f t="shared" si="4"/>
        <v>0</v>
      </c>
      <c r="O14" s="42">
        <f t="shared" si="5"/>
        <v>0</v>
      </c>
      <c r="P14" s="42">
        <f t="shared" si="6"/>
        <v>0</v>
      </c>
      <c r="Q14" s="42">
        <f t="shared" si="7"/>
        <v>0</v>
      </c>
      <c r="R14" s="42">
        <f t="shared" si="8"/>
        <v>0</v>
      </c>
      <c r="S14" s="42">
        <f t="shared" si="9"/>
        <v>0</v>
      </c>
      <c r="T14" s="42">
        <f t="shared" si="10"/>
        <v>0</v>
      </c>
      <c r="U14" s="42">
        <f t="shared" si="11"/>
        <v>0</v>
      </c>
      <c r="V14" s="42">
        <f t="shared" si="12"/>
        <v>0</v>
      </c>
      <c r="W14" s="42">
        <f t="shared" si="13"/>
        <v>0</v>
      </c>
      <c r="X14" s="42">
        <f t="shared" si="14"/>
        <v>0</v>
      </c>
      <c r="Y14" s="42">
        <f t="shared" si="15"/>
        <v>9</v>
      </c>
      <c r="Z14" s="42">
        <f t="shared" si="16"/>
        <v>0</v>
      </c>
      <c r="AA14" s="42">
        <f t="shared" si="17"/>
        <v>0</v>
      </c>
      <c r="AB14" s="42">
        <f t="shared" si="18"/>
        <v>0</v>
      </c>
      <c r="AC14" s="42">
        <f t="shared" si="19"/>
        <v>0</v>
      </c>
      <c r="AD14" s="42">
        <f t="shared" si="20"/>
        <v>0</v>
      </c>
      <c r="AE14" s="42">
        <f t="shared" si="21"/>
        <v>0</v>
      </c>
      <c r="AF14" s="42">
        <f t="shared" si="22"/>
        <v>0</v>
      </c>
      <c r="AG14" s="42">
        <f t="shared" si="23"/>
        <v>0</v>
      </c>
      <c r="AH14" s="42">
        <f t="shared" si="24"/>
        <v>0</v>
      </c>
      <c r="AI14" s="42">
        <f t="shared" si="25"/>
        <v>0</v>
      </c>
      <c r="AJ14" s="42">
        <f t="shared" si="26"/>
        <v>9</v>
      </c>
      <c r="AK14" s="42">
        <f t="shared" si="27"/>
        <v>0</v>
      </c>
      <c r="AL14" s="42">
        <f t="shared" si="28"/>
        <v>0</v>
      </c>
      <c r="AM14" s="42">
        <f t="shared" si="29"/>
        <v>20</v>
      </c>
      <c r="AN14" s="42">
        <f t="shared" si="30"/>
        <v>0</v>
      </c>
      <c r="AO14" s="42">
        <f t="shared" si="31"/>
        <v>0</v>
      </c>
      <c r="AP14" s="42">
        <f t="shared" si="32"/>
        <v>0</v>
      </c>
      <c r="AQ14" s="42">
        <f t="shared" si="33"/>
        <v>0</v>
      </c>
      <c r="AR14" s="42">
        <f t="shared" si="34"/>
        <v>0</v>
      </c>
      <c r="AS14" s="42">
        <f t="shared" si="35"/>
        <v>0</v>
      </c>
      <c r="AT14" s="42">
        <f t="shared" si="36"/>
        <v>0</v>
      </c>
      <c r="AU14" s="42">
        <f t="shared" si="37"/>
        <v>0</v>
      </c>
      <c r="AV14" s="42">
        <f t="shared" si="38"/>
        <v>0</v>
      </c>
      <c r="AW14" s="42">
        <f t="shared" si="39"/>
        <v>0</v>
      </c>
      <c r="AX14" s="42">
        <f t="shared" si="40"/>
        <v>0</v>
      </c>
      <c r="AY14" s="42">
        <f t="shared" si="41"/>
        <v>0</v>
      </c>
      <c r="AZ14" s="42">
        <f t="shared" si="42"/>
        <v>0</v>
      </c>
      <c r="BA14" s="42">
        <f t="shared" si="43"/>
        <v>0</v>
      </c>
      <c r="BB14" s="42">
        <f t="shared" si="44"/>
        <v>0</v>
      </c>
      <c r="BC14" s="42">
        <f t="shared" si="45"/>
        <v>0</v>
      </c>
      <c r="BD14" s="42">
        <f t="shared" si="46"/>
        <v>0</v>
      </c>
      <c r="BE14" s="42">
        <f t="shared" si="47"/>
        <v>0</v>
      </c>
      <c r="BF14" s="42">
        <f t="shared" si="48"/>
        <v>0</v>
      </c>
      <c r="BG14" s="42">
        <f t="shared" si="49"/>
        <v>20</v>
      </c>
      <c r="BH14" s="42">
        <f t="shared" si="50"/>
        <v>0</v>
      </c>
      <c r="BI14" s="42">
        <f t="shared" si="51"/>
        <v>0</v>
      </c>
      <c r="BJ14" s="42">
        <f t="shared" si="52"/>
        <v>0</v>
      </c>
      <c r="BK14" s="42">
        <f t="shared" si="53"/>
        <v>0</v>
      </c>
      <c r="BL14" s="42">
        <f t="shared" si="54"/>
        <v>0</v>
      </c>
      <c r="BM14" s="42">
        <f t="shared" si="55"/>
        <v>0</v>
      </c>
      <c r="BN14" s="42">
        <f t="shared" si="56"/>
        <v>0</v>
      </c>
      <c r="BO14" s="42">
        <f t="shared" si="57"/>
        <v>0</v>
      </c>
      <c r="BP14" s="42">
        <f t="shared" si="58"/>
        <v>0</v>
      </c>
      <c r="BQ14" s="42">
        <f t="shared" si="59"/>
        <v>0</v>
      </c>
      <c r="BR14" s="42">
        <f t="shared" si="60"/>
        <v>0</v>
      </c>
      <c r="BS14" s="42">
        <f t="shared" si="61"/>
        <v>29</v>
      </c>
      <c r="BT14" s="42">
        <f t="shared" si="62"/>
        <v>0</v>
      </c>
      <c r="BU14" s="42">
        <f t="shared" si="63"/>
        <v>0</v>
      </c>
      <c r="BV14" s="42">
        <f t="shared" si="64"/>
        <v>0</v>
      </c>
      <c r="BW14" s="42">
        <f t="shared" si="65"/>
        <v>0</v>
      </c>
      <c r="BX14" s="42">
        <f t="shared" si="66"/>
        <v>0</v>
      </c>
      <c r="BY14" s="42">
        <f t="shared" si="67"/>
        <v>0</v>
      </c>
      <c r="BZ14" s="42">
        <f t="shared" si="68"/>
        <v>0</v>
      </c>
      <c r="CA14" s="42">
        <f t="shared" si="69"/>
        <v>0</v>
      </c>
      <c r="CB14" s="42">
        <f t="shared" si="70"/>
        <v>0</v>
      </c>
      <c r="CC14" s="42">
        <f t="shared" si="71"/>
        <v>0</v>
      </c>
      <c r="CD14" s="42">
        <f t="shared" si="72"/>
        <v>0</v>
      </c>
      <c r="CE14" s="42">
        <f t="shared" si="73"/>
        <v>0</v>
      </c>
      <c r="CF14" s="42">
        <f t="shared" si="74"/>
        <v>0</v>
      </c>
      <c r="CG14" s="42">
        <f t="shared" si="75"/>
        <v>0</v>
      </c>
      <c r="CH14" s="42">
        <f t="shared" si="76"/>
        <v>0</v>
      </c>
      <c r="CI14" s="42">
        <f t="shared" si="77"/>
        <v>0</v>
      </c>
      <c r="CJ14" s="42">
        <f t="shared" si="78"/>
        <v>0</v>
      </c>
      <c r="CK14" s="42">
        <f t="shared" si="79"/>
        <v>0</v>
      </c>
      <c r="CL14" s="42">
        <f t="shared" si="80"/>
        <v>0</v>
      </c>
      <c r="CM14" s="42">
        <f t="shared" si="81"/>
        <v>0</v>
      </c>
      <c r="CN14" s="42">
        <f t="shared" si="82"/>
        <v>0</v>
      </c>
      <c r="CO14" s="42">
        <f t="shared" si="83"/>
        <v>0</v>
      </c>
      <c r="CP14" s="42">
        <f t="shared" si="84"/>
        <v>0</v>
      </c>
      <c r="CQ14" s="42">
        <f t="shared" si="85"/>
        <v>0</v>
      </c>
      <c r="CR14" s="42">
        <f t="shared" si="86"/>
        <v>0</v>
      </c>
      <c r="CS14" s="42">
        <f t="shared" si="87"/>
        <v>0</v>
      </c>
      <c r="CT14" s="42">
        <f t="shared" si="88"/>
        <v>0</v>
      </c>
      <c r="CU14" s="42">
        <f t="shared" si="89"/>
        <v>0</v>
      </c>
      <c r="CV14" s="42">
        <f t="shared" si="90"/>
        <v>0</v>
      </c>
      <c r="CW14" s="42">
        <f t="shared" si="91"/>
        <v>0</v>
      </c>
      <c r="CX14" s="42">
        <f t="shared" si="92"/>
        <v>29</v>
      </c>
      <c r="CY14" s="42">
        <f t="shared" si="93"/>
        <v>0</v>
      </c>
      <c r="CZ14" s="42">
        <f t="shared" si="94"/>
        <v>0</v>
      </c>
      <c r="DA14" s="42">
        <f t="shared" si="95"/>
        <v>40</v>
      </c>
      <c r="DB14" s="42">
        <f t="shared" si="96"/>
        <v>0</v>
      </c>
      <c r="DC14" s="42">
        <f t="shared" si="97"/>
        <v>0</v>
      </c>
      <c r="DD14" s="42">
        <f t="shared" si="98"/>
        <v>0</v>
      </c>
      <c r="DE14" s="42">
        <f t="shared" si="99"/>
        <v>0</v>
      </c>
      <c r="DF14" s="42">
        <f t="shared" si="100"/>
        <v>0</v>
      </c>
      <c r="DG14" s="42">
        <f t="shared" si="101"/>
        <v>0</v>
      </c>
      <c r="DH14" s="42">
        <f t="shared" si="102"/>
        <v>0</v>
      </c>
      <c r="DI14" s="42">
        <f t="shared" si="103"/>
        <v>0</v>
      </c>
      <c r="DJ14" s="42">
        <f t="shared" si="104"/>
        <v>0</v>
      </c>
      <c r="DK14" s="42">
        <f t="shared" si="105"/>
        <v>0</v>
      </c>
      <c r="DL14" s="42">
        <f t="shared" si="106"/>
        <v>0</v>
      </c>
      <c r="DM14" s="42">
        <f t="shared" si="107"/>
        <v>0</v>
      </c>
      <c r="DN14" s="42">
        <f t="shared" si="108"/>
        <v>0</v>
      </c>
      <c r="DO14" s="42">
        <f t="shared" si="109"/>
        <v>0</v>
      </c>
      <c r="DP14" s="42">
        <f t="shared" si="110"/>
        <v>0</v>
      </c>
      <c r="DQ14" s="42">
        <f t="shared" si="111"/>
        <v>0</v>
      </c>
      <c r="DR14" s="42">
        <f t="shared" si="112"/>
        <v>0</v>
      </c>
      <c r="DS14" s="42">
        <f t="shared" si="113"/>
        <v>0</v>
      </c>
      <c r="DT14" s="42">
        <f t="shared" si="114"/>
        <v>0</v>
      </c>
      <c r="DU14" s="42">
        <f t="shared" si="115"/>
        <v>0</v>
      </c>
      <c r="DV14" s="42">
        <f t="shared" si="116"/>
        <v>0</v>
      </c>
      <c r="DW14" s="42">
        <f t="shared" si="117"/>
        <v>0</v>
      </c>
      <c r="DX14" s="42">
        <f t="shared" si="118"/>
        <v>0</v>
      </c>
      <c r="DY14" s="42">
        <f t="shared" si="119"/>
        <v>0</v>
      </c>
      <c r="DZ14" s="42">
        <f t="shared" si="120"/>
        <v>0</v>
      </c>
      <c r="EA14" s="42">
        <f t="shared" si="121"/>
        <v>0</v>
      </c>
      <c r="EB14" s="42">
        <f t="shared" si="122"/>
        <v>0</v>
      </c>
      <c r="EC14" s="42">
        <f t="shared" si="123"/>
        <v>0</v>
      </c>
      <c r="ED14" s="42">
        <f t="shared" si="124"/>
        <v>0</v>
      </c>
      <c r="EE14" s="42">
        <f t="shared" si="125"/>
        <v>0</v>
      </c>
      <c r="EF14" s="42">
        <f t="shared" si="126"/>
        <v>0</v>
      </c>
      <c r="EG14" s="42">
        <f t="shared" si="127"/>
        <v>0</v>
      </c>
      <c r="EH14" s="42">
        <f t="shared" si="128"/>
        <v>0</v>
      </c>
      <c r="EI14" s="42">
        <f t="shared" si="129"/>
        <v>0</v>
      </c>
      <c r="EJ14" s="42">
        <f t="shared" si="130"/>
        <v>0</v>
      </c>
      <c r="EK14" s="42">
        <f t="shared" si="131"/>
        <v>0</v>
      </c>
      <c r="EL14" s="42">
        <f t="shared" si="132"/>
        <v>0</v>
      </c>
      <c r="EM14" s="42">
        <f t="shared" si="133"/>
        <v>0</v>
      </c>
      <c r="EN14" s="42">
        <f t="shared" si="134"/>
        <v>0</v>
      </c>
      <c r="EO14" s="42">
        <f t="shared" si="135"/>
        <v>40</v>
      </c>
      <c r="EP14" s="42"/>
      <c r="EQ14" s="42">
        <f t="shared" si="136"/>
        <v>12</v>
      </c>
      <c r="ER14" s="42">
        <f t="shared" si="137"/>
        <v>3</v>
      </c>
      <c r="ES14" s="42"/>
      <c r="ET14" s="42">
        <f t="shared" si="138"/>
        <v>3</v>
      </c>
      <c r="EU14" s="42" t="e">
        <f>IF(J14=#REF!,IF(H14&lt;#REF!,#REF!,EY14),#REF!)</f>
        <v>#REF!</v>
      </c>
      <c r="EV14" s="42" t="e">
        <f>IF(J14=#REF!,IF(H14&lt;#REF!,0,1))</f>
        <v>#REF!</v>
      </c>
      <c r="EW14" s="42" t="e">
        <f>IF(AND(ET14&gt;=21,ET14&lt;&gt;0),ET14,IF(J14&lt;#REF!,"СТОП",EU14+EV14))</f>
        <v>#REF!</v>
      </c>
      <c r="EX14" s="42"/>
      <c r="EY14" s="42">
        <v>15</v>
      </c>
      <c r="EZ14" s="42">
        <v>16</v>
      </c>
      <c r="FA14" s="42"/>
      <c r="FB14" s="44">
        <f t="shared" si="139"/>
        <v>0</v>
      </c>
      <c r="FC14" s="44">
        <f t="shared" si="140"/>
        <v>0</v>
      </c>
      <c r="FD14" s="44">
        <f t="shared" si="141"/>
        <v>0</v>
      </c>
      <c r="FE14" s="44">
        <f t="shared" si="142"/>
        <v>0</v>
      </c>
      <c r="FF14" s="44">
        <f t="shared" si="143"/>
        <v>0</v>
      </c>
      <c r="FG14" s="44">
        <f t="shared" si="144"/>
        <v>0</v>
      </c>
      <c r="FH14" s="44">
        <f t="shared" si="145"/>
        <v>0</v>
      </c>
      <c r="FI14" s="44">
        <f t="shared" si="146"/>
        <v>0</v>
      </c>
      <c r="FJ14" s="44">
        <f t="shared" si="147"/>
        <v>0</v>
      </c>
      <c r="FK14" s="44">
        <f t="shared" si="148"/>
        <v>0</v>
      </c>
      <c r="FL14" s="44">
        <f t="shared" si="149"/>
        <v>0</v>
      </c>
      <c r="FM14" s="44">
        <f t="shared" si="150"/>
        <v>9</v>
      </c>
      <c r="FN14" s="44">
        <f t="shared" si="151"/>
        <v>0</v>
      </c>
      <c r="FO14" s="44">
        <f t="shared" si="152"/>
        <v>0</v>
      </c>
      <c r="FP14" s="44">
        <f t="shared" si="153"/>
        <v>0</v>
      </c>
      <c r="FQ14" s="44">
        <f t="shared" si="154"/>
        <v>0</v>
      </c>
      <c r="FR14" s="44">
        <f t="shared" si="155"/>
        <v>0</v>
      </c>
      <c r="FS14" s="44">
        <f t="shared" si="156"/>
        <v>0</v>
      </c>
      <c r="FT14" s="44">
        <f t="shared" si="157"/>
        <v>0</v>
      </c>
      <c r="FU14" s="44">
        <f t="shared" si="158"/>
        <v>0</v>
      </c>
      <c r="FV14" s="44">
        <f t="shared" si="159"/>
        <v>0</v>
      </c>
      <c r="FW14" s="44">
        <f t="shared" si="160"/>
        <v>0</v>
      </c>
      <c r="FX14" s="44">
        <f t="shared" si="161"/>
        <v>9</v>
      </c>
      <c r="FY14" s="44">
        <f t="shared" si="162"/>
        <v>0</v>
      </c>
      <c r="FZ14" s="44">
        <f t="shared" si="163"/>
        <v>0</v>
      </c>
      <c r="GA14" s="44">
        <f t="shared" si="164"/>
        <v>20</v>
      </c>
      <c r="GB14" s="44">
        <f t="shared" si="165"/>
        <v>0</v>
      </c>
      <c r="GC14" s="44">
        <f t="shared" si="166"/>
        <v>0</v>
      </c>
      <c r="GD14" s="44">
        <f t="shared" si="167"/>
        <v>0</v>
      </c>
      <c r="GE14" s="44">
        <f t="shared" si="168"/>
        <v>0</v>
      </c>
      <c r="GF14" s="44">
        <f t="shared" si="169"/>
        <v>0</v>
      </c>
      <c r="GG14" s="44">
        <f t="shared" si="170"/>
        <v>0</v>
      </c>
      <c r="GH14" s="44">
        <f t="shared" si="171"/>
        <v>0</v>
      </c>
      <c r="GI14" s="44">
        <f t="shared" si="172"/>
        <v>0</v>
      </c>
      <c r="GJ14" s="44">
        <f t="shared" si="173"/>
        <v>0</v>
      </c>
      <c r="GK14" s="44">
        <f t="shared" si="174"/>
        <v>0</v>
      </c>
      <c r="GL14" s="44">
        <f t="shared" si="175"/>
        <v>0</v>
      </c>
      <c r="GM14" s="44">
        <f t="shared" si="176"/>
        <v>0</v>
      </c>
      <c r="GN14" s="44">
        <f t="shared" si="177"/>
        <v>0</v>
      </c>
      <c r="GO14" s="44">
        <f t="shared" si="178"/>
        <v>0</v>
      </c>
      <c r="GP14" s="44">
        <f t="shared" si="179"/>
        <v>0</v>
      </c>
      <c r="GQ14" s="44">
        <f t="shared" si="180"/>
        <v>0</v>
      </c>
      <c r="GR14" s="44">
        <f t="shared" si="181"/>
        <v>0</v>
      </c>
      <c r="GS14" s="44">
        <f t="shared" si="182"/>
        <v>0</v>
      </c>
      <c r="GT14" s="44">
        <f t="shared" si="183"/>
        <v>0</v>
      </c>
      <c r="GU14" s="44">
        <f t="shared" si="184"/>
        <v>20</v>
      </c>
      <c r="GV14" s="44">
        <f t="shared" si="185"/>
        <v>0</v>
      </c>
      <c r="GW14" s="44">
        <f t="shared" si="186"/>
        <v>0</v>
      </c>
      <c r="GX14" s="44">
        <f t="shared" si="187"/>
        <v>0</v>
      </c>
      <c r="GY14" s="44">
        <f t="shared" si="188"/>
        <v>0</v>
      </c>
      <c r="GZ14" s="44">
        <f t="shared" si="189"/>
        <v>0</v>
      </c>
      <c r="HA14" s="44">
        <f t="shared" si="190"/>
        <v>0</v>
      </c>
      <c r="HB14" s="44">
        <f t="shared" si="191"/>
        <v>0</v>
      </c>
      <c r="HC14" s="44">
        <f t="shared" si="192"/>
        <v>0</v>
      </c>
      <c r="HD14" s="44">
        <f t="shared" si="193"/>
        <v>0</v>
      </c>
      <c r="HE14" s="44">
        <f t="shared" si="194"/>
        <v>0</v>
      </c>
      <c r="HF14" s="44">
        <f t="shared" si="195"/>
        <v>0</v>
      </c>
      <c r="HG14" s="44">
        <f t="shared" si="196"/>
        <v>73</v>
      </c>
      <c r="HH14" s="44">
        <f t="shared" si="197"/>
        <v>0</v>
      </c>
      <c r="HI14" s="44">
        <f t="shared" si="198"/>
        <v>0</v>
      </c>
      <c r="HJ14" s="44">
        <f t="shared" si="199"/>
        <v>0</v>
      </c>
      <c r="HK14" s="44">
        <f t="shared" si="200"/>
        <v>0</v>
      </c>
      <c r="HL14" s="44">
        <f t="shared" si="201"/>
        <v>0</v>
      </c>
      <c r="HM14" s="44">
        <f t="shared" si="202"/>
        <v>0</v>
      </c>
      <c r="HN14" s="44">
        <f t="shared" si="203"/>
        <v>0</v>
      </c>
      <c r="HO14" s="44">
        <f t="shared" si="204"/>
        <v>0</v>
      </c>
      <c r="HP14" s="44">
        <f t="shared" si="205"/>
        <v>0</v>
      </c>
      <c r="HQ14" s="44">
        <f t="shared" si="206"/>
        <v>0</v>
      </c>
      <c r="HR14" s="44">
        <f t="shared" si="207"/>
        <v>73</v>
      </c>
      <c r="HS14" s="44">
        <f t="shared" si="208"/>
        <v>0</v>
      </c>
      <c r="HT14" s="44">
        <f t="shared" si="209"/>
        <v>0</v>
      </c>
      <c r="HU14" s="44">
        <f t="shared" si="210"/>
        <v>95</v>
      </c>
      <c r="HV14" s="44">
        <f t="shared" si="211"/>
        <v>0</v>
      </c>
      <c r="HW14" s="44">
        <f t="shared" si="212"/>
        <v>0</v>
      </c>
      <c r="HX14" s="44">
        <f t="shared" si="213"/>
        <v>0</v>
      </c>
      <c r="HY14" s="44">
        <f t="shared" si="214"/>
        <v>0</v>
      </c>
      <c r="HZ14" s="44">
        <f t="shared" si="215"/>
        <v>0</v>
      </c>
      <c r="IA14" s="44">
        <f t="shared" si="216"/>
        <v>0</v>
      </c>
      <c r="IB14" s="44">
        <f t="shared" si="217"/>
        <v>0</v>
      </c>
      <c r="IC14" s="44">
        <f t="shared" si="218"/>
        <v>0</v>
      </c>
      <c r="ID14" s="44">
        <f t="shared" si="219"/>
        <v>0</v>
      </c>
      <c r="IE14" s="44">
        <f t="shared" si="220"/>
        <v>0</v>
      </c>
      <c r="IF14" s="44">
        <f t="shared" si="221"/>
        <v>0</v>
      </c>
      <c r="IG14" s="44">
        <f t="shared" si="222"/>
        <v>0</v>
      </c>
      <c r="IH14" s="44">
        <f t="shared" si="223"/>
        <v>0</v>
      </c>
      <c r="II14" s="44">
        <f t="shared" si="224"/>
        <v>0</v>
      </c>
      <c r="IJ14" s="44">
        <f t="shared" si="225"/>
        <v>0</v>
      </c>
      <c r="IK14" s="44">
        <f t="shared" si="226"/>
        <v>0</v>
      </c>
      <c r="IL14" s="44">
        <f t="shared" si="227"/>
        <v>0</v>
      </c>
      <c r="IM14" s="44">
        <f t="shared" si="228"/>
        <v>0</v>
      </c>
      <c r="IN14" s="44">
        <f t="shared" si="229"/>
        <v>0</v>
      </c>
      <c r="IO14" s="44">
        <f t="shared" si="230"/>
        <v>95</v>
      </c>
      <c r="IP14" s="42"/>
      <c r="IQ14" s="42"/>
      <c r="IR14" s="42"/>
      <c r="IS14" s="42"/>
      <c r="IT14" s="42"/>
      <c r="IU14" s="42"/>
      <c r="IV14" s="70"/>
      <c r="IW14" s="71"/>
    </row>
    <row r="15" spans="1:257" s="3" customFormat="1" ht="115.2" thickBot="1" x14ac:dyDescent="0.3">
      <c r="A15" s="72">
        <v>7</v>
      </c>
      <c r="B15" s="90">
        <v>121</v>
      </c>
      <c r="C15" s="84" t="s">
        <v>86</v>
      </c>
      <c r="D15" s="85" t="s">
        <v>85</v>
      </c>
      <c r="E15" s="60"/>
      <c r="F15" s="46">
        <v>4</v>
      </c>
      <c r="G15" s="39">
        <f t="shared" si="0"/>
        <v>18</v>
      </c>
      <c r="H15" s="47">
        <v>11</v>
      </c>
      <c r="I15" s="39">
        <f t="shared" si="1"/>
        <v>10</v>
      </c>
      <c r="J15" s="45">
        <f t="shared" si="2"/>
        <v>28</v>
      </c>
      <c r="K15" s="41">
        <f t="shared" si="3"/>
        <v>28</v>
      </c>
      <c r="L15" s="42"/>
      <c r="M15" s="43"/>
      <c r="N15" s="42">
        <f t="shared" si="4"/>
        <v>0</v>
      </c>
      <c r="O15" s="42">
        <f t="shared" si="5"/>
        <v>0</v>
      </c>
      <c r="P15" s="42">
        <f t="shared" si="6"/>
        <v>0</v>
      </c>
      <c r="Q15" s="42">
        <f t="shared" si="7"/>
        <v>18</v>
      </c>
      <c r="R15" s="42">
        <f t="shared" si="8"/>
        <v>0</v>
      </c>
      <c r="S15" s="42">
        <f t="shared" si="9"/>
        <v>0</v>
      </c>
      <c r="T15" s="42">
        <f t="shared" si="10"/>
        <v>0</v>
      </c>
      <c r="U15" s="42">
        <f t="shared" si="11"/>
        <v>0</v>
      </c>
      <c r="V15" s="42">
        <f t="shared" si="12"/>
        <v>0</v>
      </c>
      <c r="W15" s="42">
        <f t="shared" si="13"/>
        <v>0</v>
      </c>
      <c r="X15" s="42">
        <f t="shared" si="14"/>
        <v>0</v>
      </c>
      <c r="Y15" s="42">
        <f t="shared" si="15"/>
        <v>0</v>
      </c>
      <c r="Z15" s="42">
        <f t="shared" si="16"/>
        <v>0</v>
      </c>
      <c r="AA15" s="42">
        <f t="shared" si="17"/>
        <v>0</v>
      </c>
      <c r="AB15" s="42">
        <f t="shared" si="18"/>
        <v>0</v>
      </c>
      <c r="AC15" s="42">
        <f t="shared" si="19"/>
        <v>0</v>
      </c>
      <c r="AD15" s="42">
        <f t="shared" si="20"/>
        <v>0</v>
      </c>
      <c r="AE15" s="42">
        <f t="shared" si="21"/>
        <v>0</v>
      </c>
      <c r="AF15" s="42">
        <f t="shared" si="22"/>
        <v>0</v>
      </c>
      <c r="AG15" s="42">
        <f t="shared" si="23"/>
        <v>0</v>
      </c>
      <c r="AH15" s="42">
        <f t="shared" si="24"/>
        <v>0</v>
      </c>
      <c r="AI15" s="42">
        <f t="shared" si="25"/>
        <v>0</v>
      </c>
      <c r="AJ15" s="42">
        <f t="shared" si="26"/>
        <v>18</v>
      </c>
      <c r="AK15" s="42">
        <f t="shared" si="27"/>
        <v>0</v>
      </c>
      <c r="AL15" s="42">
        <f t="shared" si="28"/>
        <v>0</v>
      </c>
      <c r="AM15" s="42">
        <f t="shared" si="29"/>
        <v>0</v>
      </c>
      <c r="AN15" s="42">
        <f t="shared" si="30"/>
        <v>0</v>
      </c>
      <c r="AO15" s="42">
        <f t="shared" si="31"/>
        <v>0</v>
      </c>
      <c r="AP15" s="42">
        <f t="shared" si="32"/>
        <v>0</v>
      </c>
      <c r="AQ15" s="42">
        <f t="shared" si="33"/>
        <v>0</v>
      </c>
      <c r="AR15" s="42">
        <f t="shared" si="34"/>
        <v>0</v>
      </c>
      <c r="AS15" s="42">
        <f t="shared" si="35"/>
        <v>0</v>
      </c>
      <c r="AT15" s="42">
        <f t="shared" si="36"/>
        <v>0</v>
      </c>
      <c r="AU15" s="42">
        <f t="shared" si="37"/>
        <v>10</v>
      </c>
      <c r="AV15" s="42">
        <f t="shared" si="38"/>
        <v>0</v>
      </c>
      <c r="AW15" s="42">
        <f t="shared" si="39"/>
        <v>0</v>
      </c>
      <c r="AX15" s="42">
        <f t="shared" si="40"/>
        <v>0</v>
      </c>
      <c r="AY15" s="42">
        <f t="shared" si="41"/>
        <v>0</v>
      </c>
      <c r="AZ15" s="42">
        <f t="shared" si="42"/>
        <v>0</v>
      </c>
      <c r="BA15" s="42">
        <f t="shared" si="43"/>
        <v>0</v>
      </c>
      <c r="BB15" s="42">
        <f t="shared" si="44"/>
        <v>0</v>
      </c>
      <c r="BC15" s="42">
        <f t="shared" si="45"/>
        <v>0</v>
      </c>
      <c r="BD15" s="42">
        <f t="shared" si="46"/>
        <v>0</v>
      </c>
      <c r="BE15" s="42">
        <f t="shared" si="47"/>
        <v>0</v>
      </c>
      <c r="BF15" s="42">
        <f t="shared" si="48"/>
        <v>0</v>
      </c>
      <c r="BG15" s="42">
        <f t="shared" si="49"/>
        <v>10</v>
      </c>
      <c r="BH15" s="42">
        <f t="shared" si="50"/>
        <v>0</v>
      </c>
      <c r="BI15" s="42">
        <f t="shared" si="51"/>
        <v>0</v>
      </c>
      <c r="BJ15" s="42">
        <f t="shared" si="52"/>
        <v>0</v>
      </c>
      <c r="BK15" s="42">
        <f t="shared" si="53"/>
        <v>38</v>
      </c>
      <c r="BL15" s="42">
        <f t="shared" si="54"/>
        <v>0</v>
      </c>
      <c r="BM15" s="42">
        <f t="shared" si="55"/>
        <v>0</v>
      </c>
      <c r="BN15" s="42">
        <f t="shared" si="56"/>
        <v>0</v>
      </c>
      <c r="BO15" s="42">
        <f t="shared" si="57"/>
        <v>0</v>
      </c>
      <c r="BP15" s="42">
        <f t="shared" si="58"/>
        <v>0</v>
      </c>
      <c r="BQ15" s="42">
        <f t="shared" si="59"/>
        <v>0</v>
      </c>
      <c r="BR15" s="42">
        <f t="shared" si="60"/>
        <v>0</v>
      </c>
      <c r="BS15" s="42">
        <f t="shared" si="61"/>
        <v>0</v>
      </c>
      <c r="BT15" s="42">
        <f t="shared" si="62"/>
        <v>0</v>
      </c>
      <c r="BU15" s="42">
        <f t="shared" si="63"/>
        <v>0</v>
      </c>
      <c r="BV15" s="42">
        <f t="shared" si="64"/>
        <v>0</v>
      </c>
      <c r="BW15" s="42">
        <f t="shared" si="65"/>
        <v>0</v>
      </c>
      <c r="BX15" s="42">
        <f t="shared" si="66"/>
        <v>0</v>
      </c>
      <c r="BY15" s="42">
        <f t="shared" si="67"/>
        <v>0</v>
      </c>
      <c r="BZ15" s="42">
        <f t="shared" si="68"/>
        <v>0</v>
      </c>
      <c r="CA15" s="42">
        <f t="shared" si="69"/>
        <v>0</v>
      </c>
      <c r="CB15" s="42">
        <f t="shared" si="70"/>
        <v>0</v>
      </c>
      <c r="CC15" s="42">
        <f t="shared" si="71"/>
        <v>0</v>
      </c>
      <c r="CD15" s="42">
        <f t="shared" si="72"/>
        <v>0</v>
      </c>
      <c r="CE15" s="42">
        <f t="shared" si="73"/>
        <v>0</v>
      </c>
      <c r="CF15" s="42">
        <f t="shared" si="74"/>
        <v>0</v>
      </c>
      <c r="CG15" s="42">
        <f t="shared" si="75"/>
        <v>0</v>
      </c>
      <c r="CH15" s="42">
        <f t="shared" si="76"/>
        <v>0</v>
      </c>
      <c r="CI15" s="42">
        <f t="shared" si="77"/>
        <v>0</v>
      </c>
      <c r="CJ15" s="42">
        <f t="shared" si="78"/>
        <v>0</v>
      </c>
      <c r="CK15" s="42">
        <f t="shared" si="79"/>
        <v>0</v>
      </c>
      <c r="CL15" s="42">
        <f t="shared" si="80"/>
        <v>0</v>
      </c>
      <c r="CM15" s="42">
        <f t="shared" si="81"/>
        <v>0</v>
      </c>
      <c r="CN15" s="42">
        <f t="shared" si="82"/>
        <v>0</v>
      </c>
      <c r="CO15" s="42">
        <f t="shared" si="83"/>
        <v>0</v>
      </c>
      <c r="CP15" s="42">
        <f t="shared" si="84"/>
        <v>0</v>
      </c>
      <c r="CQ15" s="42">
        <f t="shared" si="85"/>
        <v>0</v>
      </c>
      <c r="CR15" s="42">
        <f t="shared" si="86"/>
        <v>0</v>
      </c>
      <c r="CS15" s="42">
        <f t="shared" si="87"/>
        <v>0</v>
      </c>
      <c r="CT15" s="42">
        <f t="shared" si="88"/>
        <v>0</v>
      </c>
      <c r="CU15" s="42">
        <f t="shared" si="89"/>
        <v>0</v>
      </c>
      <c r="CV15" s="42">
        <f t="shared" si="90"/>
        <v>0</v>
      </c>
      <c r="CW15" s="42">
        <f t="shared" si="91"/>
        <v>0</v>
      </c>
      <c r="CX15" s="42">
        <f t="shared" si="92"/>
        <v>38</v>
      </c>
      <c r="CY15" s="42">
        <f t="shared" si="93"/>
        <v>0</v>
      </c>
      <c r="CZ15" s="42">
        <f t="shared" si="94"/>
        <v>0</v>
      </c>
      <c r="DA15" s="42">
        <f t="shared" si="95"/>
        <v>0</v>
      </c>
      <c r="DB15" s="42">
        <f t="shared" si="96"/>
        <v>0</v>
      </c>
      <c r="DC15" s="42">
        <f t="shared" si="97"/>
        <v>0</v>
      </c>
      <c r="DD15" s="42">
        <f t="shared" si="98"/>
        <v>0</v>
      </c>
      <c r="DE15" s="42">
        <f t="shared" si="99"/>
        <v>0</v>
      </c>
      <c r="DF15" s="42">
        <f t="shared" si="100"/>
        <v>0</v>
      </c>
      <c r="DG15" s="42">
        <f t="shared" si="101"/>
        <v>0</v>
      </c>
      <c r="DH15" s="42">
        <f t="shared" si="102"/>
        <v>0</v>
      </c>
      <c r="DI15" s="42">
        <f t="shared" si="103"/>
        <v>30</v>
      </c>
      <c r="DJ15" s="42">
        <f t="shared" si="104"/>
        <v>0</v>
      </c>
      <c r="DK15" s="42">
        <f t="shared" si="105"/>
        <v>0</v>
      </c>
      <c r="DL15" s="42">
        <f t="shared" si="106"/>
        <v>0</v>
      </c>
      <c r="DM15" s="42">
        <f t="shared" si="107"/>
        <v>0</v>
      </c>
      <c r="DN15" s="42">
        <f t="shared" si="108"/>
        <v>0</v>
      </c>
      <c r="DO15" s="42">
        <f t="shared" si="109"/>
        <v>0</v>
      </c>
      <c r="DP15" s="42">
        <f t="shared" si="110"/>
        <v>0</v>
      </c>
      <c r="DQ15" s="42">
        <f t="shared" si="111"/>
        <v>0</v>
      </c>
      <c r="DR15" s="42">
        <f t="shared" si="112"/>
        <v>0</v>
      </c>
      <c r="DS15" s="42">
        <f t="shared" si="113"/>
        <v>0</v>
      </c>
      <c r="DT15" s="42">
        <f t="shared" si="114"/>
        <v>0</v>
      </c>
      <c r="DU15" s="42">
        <f t="shared" si="115"/>
        <v>0</v>
      </c>
      <c r="DV15" s="42">
        <f t="shared" si="116"/>
        <v>0</v>
      </c>
      <c r="DW15" s="42">
        <f t="shared" si="117"/>
        <v>0</v>
      </c>
      <c r="DX15" s="42">
        <f t="shared" si="118"/>
        <v>0</v>
      </c>
      <c r="DY15" s="42">
        <f t="shared" si="119"/>
        <v>0</v>
      </c>
      <c r="DZ15" s="42">
        <f t="shared" si="120"/>
        <v>0</v>
      </c>
      <c r="EA15" s="42">
        <f t="shared" si="121"/>
        <v>0</v>
      </c>
      <c r="EB15" s="42">
        <f t="shared" si="122"/>
        <v>0</v>
      </c>
      <c r="EC15" s="42">
        <f t="shared" si="123"/>
        <v>0</v>
      </c>
      <c r="ED15" s="42">
        <f t="shared" si="124"/>
        <v>0</v>
      </c>
      <c r="EE15" s="42">
        <f t="shared" si="125"/>
        <v>0</v>
      </c>
      <c r="EF15" s="42">
        <f t="shared" si="126"/>
        <v>0</v>
      </c>
      <c r="EG15" s="42">
        <f t="shared" si="127"/>
        <v>0</v>
      </c>
      <c r="EH15" s="42">
        <f t="shared" si="128"/>
        <v>0</v>
      </c>
      <c r="EI15" s="42">
        <f t="shared" si="129"/>
        <v>0</v>
      </c>
      <c r="EJ15" s="42">
        <f t="shared" si="130"/>
        <v>0</v>
      </c>
      <c r="EK15" s="42">
        <f t="shared" si="131"/>
        <v>0</v>
      </c>
      <c r="EL15" s="42">
        <f t="shared" si="132"/>
        <v>0</v>
      </c>
      <c r="EM15" s="42">
        <f t="shared" si="133"/>
        <v>0</v>
      </c>
      <c r="EN15" s="42">
        <f t="shared" si="134"/>
        <v>0</v>
      </c>
      <c r="EO15" s="42">
        <f t="shared" si="135"/>
        <v>30</v>
      </c>
      <c r="EP15" s="42"/>
      <c r="EQ15" s="42">
        <f t="shared" si="136"/>
        <v>4</v>
      </c>
      <c r="ER15" s="42">
        <f t="shared" si="137"/>
        <v>11</v>
      </c>
      <c r="ES15" s="42"/>
      <c r="ET15" s="42">
        <f t="shared" si="138"/>
        <v>4</v>
      </c>
      <c r="EU15" s="42" t="e">
        <f>IF(J15=#REF!,IF(H15&lt;#REF!,#REF!,EY15),#REF!)</f>
        <v>#REF!</v>
      </c>
      <c r="EV15" s="42" t="e">
        <f>IF(J15=#REF!,IF(H15&lt;#REF!,0,1))</f>
        <v>#REF!</v>
      </c>
      <c r="EW15" s="42" t="e">
        <f>IF(AND(ET15&gt;=21,ET15&lt;&gt;0),ET15,IF(J15&lt;#REF!,"СТОП",EU15+EV15))</f>
        <v>#REF!</v>
      </c>
      <c r="EX15" s="42"/>
      <c r="EY15" s="42">
        <v>15</v>
      </c>
      <c r="EZ15" s="42">
        <v>16</v>
      </c>
      <c r="FA15" s="42"/>
      <c r="FB15" s="44">
        <f t="shared" si="139"/>
        <v>0</v>
      </c>
      <c r="FC15" s="44">
        <f t="shared" si="140"/>
        <v>0</v>
      </c>
      <c r="FD15" s="44">
        <f t="shared" si="141"/>
        <v>0</v>
      </c>
      <c r="FE15" s="44">
        <f t="shared" si="142"/>
        <v>18</v>
      </c>
      <c r="FF15" s="44">
        <f t="shared" si="143"/>
        <v>0</v>
      </c>
      <c r="FG15" s="44">
        <f t="shared" si="144"/>
        <v>0</v>
      </c>
      <c r="FH15" s="44">
        <f t="shared" si="145"/>
        <v>0</v>
      </c>
      <c r="FI15" s="44">
        <f t="shared" si="146"/>
        <v>0</v>
      </c>
      <c r="FJ15" s="44">
        <f t="shared" si="147"/>
        <v>0</v>
      </c>
      <c r="FK15" s="44">
        <f t="shared" si="148"/>
        <v>0</v>
      </c>
      <c r="FL15" s="44">
        <f t="shared" si="149"/>
        <v>0</v>
      </c>
      <c r="FM15" s="44">
        <f t="shared" si="150"/>
        <v>0</v>
      </c>
      <c r="FN15" s="44">
        <f t="shared" si="151"/>
        <v>0</v>
      </c>
      <c r="FO15" s="44">
        <f t="shared" si="152"/>
        <v>0</v>
      </c>
      <c r="FP15" s="44">
        <f t="shared" si="153"/>
        <v>0</v>
      </c>
      <c r="FQ15" s="44">
        <f t="shared" si="154"/>
        <v>0</v>
      </c>
      <c r="FR15" s="44">
        <f t="shared" si="155"/>
        <v>0</v>
      </c>
      <c r="FS15" s="44">
        <f t="shared" si="156"/>
        <v>0</v>
      </c>
      <c r="FT15" s="44">
        <f t="shared" si="157"/>
        <v>0</v>
      </c>
      <c r="FU15" s="44">
        <f t="shared" si="158"/>
        <v>0</v>
      </c>
      <c r="FV15" s="44">
        <f t="shared" si="159"/>
        <v>0</v>
      </c>
      <c r="FW15" s="44">
        <f t="shared" si="160"/>
        <v>0</v>
      </c>
      <c r="FX15" s="44">
        <f t="shared" si="161"/>
        <v>18</v>
      </c>
      <c r="FY15" s="44">
        <f t="shared" si="162"/>
        <v>0</v>
      </c>
      <c r="FZ15" s="44">
        <f t="shared" si="163"/>
        <v>0</v>
      </c>
      <c r="GA15" s="44">
        <f t="shared" si="164"/>
        <v>0</v>
      </c>
      <c r="GB15" s="44">
        <f t="shared" si="165"/>
        <v>0</v>
      </c>
      <c r="GC15" s="44">
        <f t="shared" si="166"/>
        <v>0</v>
      </c>
      <c r="GD15" s="44">
        <f t="shared" si="167"/>
        <v>0</v>
      </c>
      <c r="GE15" s="44">
        <f t="shared" si="168"/>
        <v>0</v>
      </c>
      <c r="GF15" s="44">
        <f t="shared" si="169"/>
        <v>0</v>
      </c>
      <c r="GG15" s="44">
        <f t="shared" si="170"/>
        <v>0</v>
      </c>
      <c r="GH15" s="44">
        <f t="shared" si="171"/>
        <v>0</v>
      </c>
      <c r="GI15" s="44">
        <f t="shared" si="172"/>
        <v>10</v>
      </c>
      <c r="GJ15" s="44">
        <f t="shared" si="173"/>
        <v>0</v>
      </c>
      <c r="GK15" s="44">
        <f t="shared" si="174"/>
        <v>0</v>
      </c>
      <c r="GL15" s="44">
        <f t="shared" si="175"/>
        <v>0</v>
      </c>
      <c r="GM15" s="44">
        <f t="shared" si="176"/>
        <v>0</v>
      </c>
      <c r="GN15" s="44">
        <f t="shared" si="177"/>
        <v>0</v>
      </c>
      <c r="GO15" s="44">
        <f t="shared" si="178"/>
        <v>0</v>
      </c>
      <c r="GP15" s="44">
        <f t="shared" si="179"/>
        <v>0</v>
      </c>
      <c r="GQ15" s="44">
        <f t="shared" si="180"/>
        <v>0</v>
      </c>
      <c r="GR15" s="44">
        <f t="shared" si="181"/>
        <v>0</v>
      </c>
      <c r="GS15" s="44">
        <f t="shared" si="182"/>
        <v>0</v>
      </c>
      <c r="GT15" s="44">
        <f t="shared" si="183"/>
        <v>0</v>
      </c>
      <c r="GU15" s="44">
        <f t="shared" si="184"/>
        <v>10</v>
      </c>
      <c r="GV15" s="44">
        <f t="shared" si="185"/>
        <v>0</v>
      </c>
      <c r="GW15" s="44">
        <f t="shared" si="186"/>
        <v>0</v>
      </c>
      <c r="GX15" s="44">
        <f t="shared" si="187"/>
        <v>0</v>
      </c>
      <c r="GY15" s="44">
        <f t="shared" si="188"/>
        <v>93</v>
      </c>
      <c r="GZ15" s="44">
        <f t="shared" si="189"/>
        <v>0</v>
      </c>
      <c r="HA15" s="44">
        <f t="shared" si="190"/>
        <v>0</v>
      </c>
      <c r="HB15" s="44">
        <f t="shared" si="191"/>
        <v>0</v>
      </c>
      <c r="HC15" s="44">
        <f t="shared" si="192"/>
        <v>0</v>
      </c>
      <c r="HD15" s="44">
        <f t="shared" si="193"/>
        <v>0</v>
      </c>
      <c r="HE15" s="44">
        <f t="shared" si="194"/>
        <v>0</v>
      </c>
      <c r="HF15" s="44">
        <f t="shared" si="195"/>
        <v>0</v>
      </c>
      <c r="HG15" s="44">
        <f t="shared" si="196"/>
        <v>0</v>
      </c>
      <c r="HH15" s="44">
        <f t="shared" si="197"/>
        <v>0</v>
      </c>
      <c r="HI15" s="44">
        <f t="shared" si="198"/>
        <v>0</v>
      </c>
      <c r="HJ15" s="44">
        <f t="shared" si="199"/>
        <v>0</v>
      </c>
      <c r="HK15" s="44">
        <f t="shared" si="200"/>
        <v>0</v>
      </c>
      <c r="HL15" s="44">
        <f t="shared" si="201"/>
        <v>0</v>
      </c>
      <c r="HM15" s="44">
        <f t="shared" si="202"/>
        <v>0</v>
      </c>
      <c r="HN15" s="44">
        <f t="shared" si="203"/>
        <v>0</v>
      </c>
      <c r="HO15" s="44">
        <f t="shared" si="204"/>
        <v>0</v>
      </c>
      <c r="HP15" s="44">
        <f t="shared" si="205"/>
        <v>0</v>
      </c>
      <c r="HQ15" s="44">
        <f t="shared" si="206"/>
        <v>0</v>
      </c>
      <c r="HR15" s="44">
        <f t="shared" si="207"/>
        <v>93</v>
      </c>
      <c r="HS15" s="44">
        <f t="shared" si="208"/>
        <v>0</v>
      </c>
      <c r="HT15" s="44">
        <f t="shared" si="209"/>
        <v>0</v>
      </c>
      <c r="HU15" s="44">
        <f t="shared" si="210"/>
        <v>0</v>
      </c>
      <c r="HV15" s="44">
        <f t="shared" si="211"/>
        <v>0</v>
      </c>
      <c r="HW15" s="44">
        <f t="shared" si="212"/>
        <v>0</v>
      </c>
      <c r="HX15" s="44">
        <f t="shared" si="213"/>
        <v>0</v>
      </c>
      <c r="HY15" s="44">
        <f t="shared" si="214"/>
        <v>0</v>
      </c>
      <c r="HZ15" s="44">
        <f t="shared" si="215"/>
        <v>0</v>
      </c>
      <c r="IA15" s="44">
        <f t="shared" si="216"/>
        <v>0</v>
      </c>
      <c r="IB15" s="44">
        <f t="shared" si="217"/>
        <v>0</v>
      </c>
      <c r="IC15" s="44">
        <f t="shared" si="218"/>
        <v>75</v>
      </c>
      <c r="ID15" s="44">
        <f t="shared" si="219"/>
        <v>0</v>
      </c>
      <c r="IE15" s="44">
        <f t="shared" si="220"/>
        <v>0</v>
      </c>
      <c r="IF15" s="44">
        <f t="shared" si="221"/>
        <v>0</v>
      </c>
      <c r="IG15" s="44">
        <f t="shared" si="222"/>
        <v>0</v>
      </c>
      <c r="IH15" s="44">
        <f t="shared" si="223"/>
        <v>0</v>
      </c>
      <c r="II15" s="44">
        <f t="shared" si="224"/>
        <v>0</v>
      </c>
      <c r="IJ15" s="44">
        <f t="shared" si="225"/>
        <v>0</v>
      </c>
      <c r="IK15" s="44">
        <f t="shared" si="226"/>
        <v>0</v>
      </c>
      <c r="IL15" s="44">
        <f t="shared" si="227"/>
        <v>0</v>
      </c>
      <c r="IM15" s="44">
        <f t="shared" si="228"/>
        <v>0</v>
      </c>
      <c r="IN15" s="44">
        <f t="shared" si="229"/>
        <v>0</v>
      </c>
      <c r="IO15" s="44">
        <f t="shared" si="230"/>
        <v>75</v>
      </c>
      <c r="IP15" s="42"/>
      <c r="IQ15" s="42"/>
      <c r="IR15" s="42"/>
      <c r="IS15" s="42"/>
      <c r="IT15" s="42"/>
      <c r="IU15" s="42"/>
      <c r="IV15" s="70"/>
      <c r="IW15" s="71"/>
    </row>
    <row r="16" spans="1:257" s="3" customFormat="1" ht="115.2" thickBot="1" x14ac:dyDescent="0.3">
      <c r="A16" s="72">
        <v>8</v>
      </c>
      <c r="B16" s="90">
        <v>77</v>
      </c>
      <c r="C16" s="84" t="s">
        <v>81</v>
      </c>
      <c r="D16" s="85" t="s">
        <v>51</v>
      </c>
      <c r="E16" s="60"/>
      <c r="F16" s="46">
        <v>7</v>
      </c>
      <c r="G16" s="39">
        <f t="shared" si="0"/>
        <v>14</v>
      </c>
      <c r="H16" s="47">
        <v>8</v>
      </c>
      <c r="I16" s="39">
        <f t="shared" si="1"/>
        <v>13</v>
      </c>
      <c r="J16" s="45">
        <f t="shared" si="2"/>
        <v>27</v>
      </c>
      <c r="K16" s="41">
        <f t="shared" si="3"/>
        <v>27</v>
      </c>
      <c r="L16" s="42"/>
      <c r="M16" s="43"/>
      <c r="N16" s="42">
        <f t="shared" si="4"/>
        <v>0</v>
      </c>
      <c r="O16" s="42">
        <f t="shared" si="5"/>
        <v>0</v>
      </c>
      <c r="P16" s="42">
        <f t="shared" si="6"/>
        <v>0</v>
      </c>
      <c r="Q16" s="42">
        <f t="shared" si="7"/>
        <v>0</v>
      </c>
      <c r="R16" s="42">
        <f t="shared" si="8"/>
        <v>0</v>
      </c>
      <c r="S16" s="42">
        <f t="shared" si="9"/>
        <v>0</v>
      </c>
      <c r="T16" s="42">
        <f t="shared" si="10"/>
        <v>14</v>
      </c>
      <c r="U16" s="42">
        <f t="shared" si="11"/>
        <v>0</v>
      </c>
      <c r="V16" s="42">
        <f t="shared" si="12"/>
        <v>0</v>
      </c>
      <c r="W16" s="42">
        <f t="shared" si="13"/>
        <v>0</v>
      </c>
      <c r="X16" s="42">
        <f t="shared" si="14"/>
        <v>0</v>
      </c>
      <c r="Y16" s="42">
        <f t="shared" si="15"/>
        <v>0</v>
      </c>
      <c r="Z16" s="42">
        <f t="shared" si="16"/>
        <v>0</v>
      </c>
      <c r="AA16" s="42">
        <f t="shared" si="17"/>
        <v>0</v>
      </c>
      <c r="AB16" s="42">
        <f t="shared" si="18"/>
        <v>0</v>
      </c>
      <c r="AC16" s="42">
        <f t="shared" si="19"/>
        <v>0</v>
      </c>
      <c r="AD16" s="42">
        <f t="shared" si="20"/>
        <v>0</v>
      </c>
      <c r="AE16" s="42">
        <f t="shared" si="21"/>
        <v>0</v>
      </c>
      <c r="AF16" s="42">
        <f t="shared" si="22"/>
        <v>0</v>
      </c>
      <c r="AG16" s="42">
        <f t="shared" si="23"/>
        <v>0</v>
      </c>
      <c r="AH16" s="42">
        <f t="shared" si="24"/>
        <v>0</v>
      </c>
      <c r="AI16" s="42">
        <f t="shared" si="25"/>
        <v>0</v>
      </c>
      <c r="AJ16" s="42">
        <f t="shared" si="26"/>
        <v>14</v>
      </c>
      <c r="AK16" s="42">
        <f t="shared" si="27"/>
        <v>0</v>
      </c>
      <c r="AL16" s="42">
        <f t="shared" si="28"/>
        <v>0</v>
      </c>
      <c r="AM16" s="42">
        <f t="shared" si="29"/>
        <v>0</v>
      </c>
      <c r="AN16" s="42">
        <f t="shared" si="30"/>
        <v>0</v>
      </c>
      <c r="AO16" s="42">
        <f t="shared" si="31"/>
        <v>0</v>
      </c>
      <c r="AP16" s="42">
        <f t="shared" si="32"/>
        <v>0</v>
      </c>
      <c r="AQ16" s="42">
        <f t="shared" si="33"/>
        <v>0</v>
      </c>
      <c r="AR16" s="42">
        <f t="shared" si="34"/>
        <v>13</v>
      </c>
      <c r="AS16" s="42">
        <f t="shared" si="35"/>
        <v>0</v>
      </c>
      <c r="AT16" s="42">
        <f t="shared" si="36"/>
        <v>0</v>
      </c>
      <c r="AU16" s="42">
        <f t="shared" si="37"/>
        <v>0</v>
      </c>
      <c r="AV16" s="42">
        <f t="shared" si="38"/>
        <v>0</v>
      </c>
      <c r="AW16" s="42">
        <f t="shared" si="39"/>
        <v>0</v>
      </c>
      <c r="AX16" s="42">
        <f t="shared" si="40"/>
        <v>0</v>
      </c>
      <c r="AY16" s="42">
        <f t="shared" si="41"/>
        <v>0</v>
      </c>
      <c r="AZ16" s="42">
        <f t="shared" si="42"/>
        <v>0</v>
      </c>
      <c r="BA16" s="42">
        <f t="shared" si="43"/>
        <v>0</v>
      </c>
      <c r="BB16" s="42">
        <f t="shared" si="44"/>
        <v>0</v>
      </c>
      <c r="BC16" s="42">
        <f t="shared" si="45"/>
        <v>0</v>
      </c>
      <c r="BD16" s="42">
        <f t="shared" si="46"/>
        <v>0</v>
      </c>
      <c r="BE16" s="42">
        <f t="shared" si="47"/>
        <v>0</v>
      </c>
      <c r="BF16" s="42">
        <f t="shared" si="48"/>
        <v>0</v>
      </c>
      <c r="BG16" s="42">
        <f t="shared" si="49"/>
        <v>13</v>
      </c>
      <c r="BH16" s="42">
        <f t="shared" si="50"/>
        <v>0</v>
      </c>
      <c r="BI16" s="42">
        <f t="shared" si="51"/>
        <v>0</v>
      </c>
      <c r="BJ16" s="42">
        <f t="shared" si="52"/>
        <v>0</v>
      </c>
      <c r="BK16" s="42">
        <f t="shared" si="53"/>
        <v>0</v>
      </c>
      <c r="BL16" s="42">
        <f t="shared" si="54"/>
        <v>0</v>
      </c>
      <c r="BM16" s="42">
        <f t="shared" si="55"/>
        <v>0</v>
      </c>
      <c r="BN16" s="42">
        <f t="shared" si="56"/>
        <v>34</v>
      </c>
      <c r="BO16" s="42">
        <f t="shared" si="57"/>
        <v>0</v>
      </c>
      <c r="BP16" s="42">
        <f t="shared" si="58"/>
        <v>0</v>
      </c>
      <c r="BQ16" s="42">
        <f t="shared" si="59"/>
        <v>0</v>
      </c>
      <c r="BR16" s="42">
        <f t="shared" si="60"/>
        <v>0</v>
      </c>
      <c r="BS16" s="42">
        <f t="shared" si="61"/>
        <v>0</v>
      </c>
      <c r="BT16" s="42">
        <f t="shared" si="62"/>
        <v>0</v>
      </c>
      <c r="BU16" s="42">
        <f t="shared" si="63"/>
        <v>0</v>
      </c>
      <c r="BV16" s="42">
        <f t="shared" si="64"/>
        <v>0</v>
      </c>
      <c r="BW16" s="42">
        <f t="shared" si="65"/>
        <v>0</v>
      </c>
      <c r="BX16" s="42">
        <f t="shared" si="66"/>
        <v>0</v>
      </c>
      <c r="BY16" s="42">
        <f t="shared" si="67"/>
        <v>0</v>
      </c>
      <c r="BZ16" s="42">
        <f t="shared" si="68"/>
        <v>0</v>
      </c>
      <c r="CA16" s="42">
        <f t="shared" si="69"/>
        <v>0</v>
      </c>
      <c r="CB16" s="42">
        <f t="shared" si="70"/>
        <v>0</v>
      </c>
      <c r="CC16" s="42">
        <f t="shared" si="71"/>
        <v>0</v>
      </c>
      <c r="CD16" s="42">
        <f t="shared" si="72"/>
        <v>0</v>
      </c>
      <c r="CE16" s="42">
        <f t="shared" si="73"/>
        <v>0</v>
      </c>
      <c r="CF16" s="42">
        <f t="shared" si="74"/>
        <v>0</v>
      </c>
      <c r="CG16" s="42">
        <f t="shared" si="75"/>
        <v>0</v>
      </c>
      <c r="CH16" s="42">
        <f t="shared" si="76"/>
        <v>0</v>
      </c>
      <c r="CI16" s="42">
        <f t="shared" si="77"/>
        <v>0</v>
      </c>
      <c r="CJ16" s="42">
        <f t="shared" si="78"/>
        <v>0</v>
      </c>
      <c r="CK16" s="42">
        <f t="shared" si="79"/>
        <v>0</v>
      </c>
      <c r="CL16" s="42">
        <f t="shared" si="80"/>
        <v>0</v>
      </c>
      <c r="CM16" s="42">
        <f t="shared" si="81"/>
        <v>0</v>
      </c>
      <c r="CN16" s="42">
        <f t="shared" si="82"/>
        <v>0</v>
      </c>
      <c r="CO16" s="42">
        <f t="shared" si="83"/>
        <v>0</v>
      </c>
      <c r="CP16" s="42">
        <f t="shared" si="84"/>
        <v>0</v>
      </c>
      <c r="CQ16" s="42">
        <f t="shared" si="85"/>
        <v>0</v>
      </c>
      <c r="CR16" s="42">
        <f t="shared" si="86"/>
        <v>0</v>
      </c>
      <c r="CS16" s="42">
        <f t="shared" si="87"/>
        <v>0</v>
      </c>
      <c r="CT16" s="42">
        <f t="shared" si="88"/>
        <v>0</v>
      </c>
      <c r="CU16" s="42">
        <f t="shared" si="89"/>
        <v>0</v>
      </c>
      <c r="CV16" s="42">
        <f t="shared" si="90"/>
        <v>0</v>
      </c>
      <c r="CW16" s="42">
        <f t="shared" si="91"/>
        <v>0</v>
      </c>
      <c r="CX16" s="42">
        <f t="shared" si="92"/>
        <v>34</v>
      </c>
      <c r="CY16" s="42">
        <f t="shared" si="93"/>
        <v>0</v>
      </c>
      <c r="CZ16" s="42">
        <f t="shared" si="94"/>
        <v>0</v>
      </c>
      <c r="DA16" s="42">
        <f t="shared" si="95"/>
        <v>0</v>
      </c>
      <c r="DB16" s="42">
        <f t="shared" si="96"/>
        <v>0</v>
      </c>
      <c r="DC16" s="42">
        <f t="shared" si="97"/>
        <v>0</v>
      </c>
      <c r="DD16" s="42">
        <f t="shared" si="98"/>
        <v>0</v>
      </c>
      <c r="DE16" s="42">
        <f t="shared" si="99"/>
        <v>0</v>
      </c>
      <c r="DF16" s="42">
        <f t="shared" si="100"/>
        <v>33</v>
      </c>
      <c r="DG16" s="42">
        <f t="shared" si="101"/>
        <v>0</v>
      </c>
      <c r="DH16" s="42">
        <f t="shared" si="102"/>
        <v>0</v>
      </c>
      <c r="DI16" s="42">
        <f t="shared" si="103"/>
        <v>0</v>
      </c>
      <c r="DJ16" s="42">
        <f t="shared" si="104"/>
        <v>0</v>
      </c>
      <c r="DK16" s="42">
        <f t="shared" si="105"/>
        <v>0</v>
      </c>
      <c r="DL16" s="42">
        <f t="shared" si="106"/>
        <v>0</v>
      </c>
      <c r="DM16" s="42">
        <f t="shared" si="107"/>
        <v>0</v>
      </c>
      <c r="DN16" s="42">
        <f t="shared" si="108"/>
        <v>0</v>
      </c>
      <c r="DO16" s="42">
        <f t="shared" si="109"/>
        <v>0</v>
      </c>
      <c r="DP16" s="42">
        <f t="shared" si="110"/>
        <v>0</v>
      </c>
      <c r="DQ16" s="42">
        <f t="shared" si="111"/>
        <v>0</v>
      </c>
      <c r="DR16" s="42">
        <f t="shared" si="112"/>
        <v>0</v>
      </c>
      <c r="DS16" s="42">
        <f t="shared" si="113"/>
        <v>0</v>
      </c>
      <c r="DT16" s="42">
        <f t="shared" si="114"/>
        <v>0</v>
      </c>
      <c r="DU16" s="42">
        <f t="shared" si="115"/>
        <v>0</v>
      </c>
      <c r="DV16" s="42">
        <f t="shared" si="116"/>
        <v>0</v>
      </c>
      <c r="DW16" s="42">
        <f t="shared" si="117"/>
        <v>0</v>
      </c>
      <c r="DX16" s="42">
        <f t="shared" si="118"/>
        <v>0</v>
      </c>
      <c r="DY16" s="42">
        <f t="shared" si="119"/>
        <v>0</v>
      </c>
      <c r="DZ16" s="42">
        <f t="shared" si="120"/>
        <v>0</v>
      </c>
      <c r="EA16" s="42">
        <f t="shared" si="121"/>
        <v>0</v>
      </c>
      <c r="EB16" s="42">
        <f t="shared" si="122"/>
        <v>0</v>
      </c>
      <c r="EC16" s="42">
        <f t="shared" si="123"/>
        <v>0</v>
      </c>
      <c r="ED16" s="42">
        <f t="shared" si="124"/>
        <v>0</v>
      </c>
      <c r="EE16" s="42">
        <f t="shared" si="125"/>
        <v>0</v>
      </c>
      <c r="EF16" s="42">
        <f t="shared" si="126"/>
        <v>0</v>
      </c>
      <c r="EG16" s="42">
        <f t="shared" si="127"/>
        <v>0</v>
      </c>
      <c r="EH16" s="42">
        <f t="shared" si="128"/>
        <v>0</v>
      </c>
      <c r="EI16" s="42">
        <f t="shared" si="129"/>
        <v>0</v>
      </c>
      <c r="EJ16" s="42">
        <f t="shared" si="130"/>
        <v>0</v>
      </c>
      <c r="EK16" s="42">
        <f t="shared" si="131"/>
        <v>0</v>
      </c>
      <c r="EL16" s="42">
        <f t="shared" si="132"/>
        <v>0</v>
      </c>
      <c r="EM16" s="42">
        <f t="shared" si="133"/>
        <v>0</v>
      </c>
      <c r="EN16" s="42">
        <f t="shared" si="134"/>
        <v>0</v>
      </c>
      <c r="EO16" s="42">
        <f t="shared" si="135"/>
        <v>33</v>
      </c>
      <c r="EP16" s="42"/>
      <c r="EQ16" s="42">
        <f t="shared" si="136"/>
        <v>7</v>
      </c>
      <c r="ER16" s="42">
        <f t="shared" si="137"/>
        <v>8</v>
      </c>
      <c r="ES16" s="42"/>
      <c r="ET16" s="42">
        <f t="shared" si="138"/>
        <v>7</v>
      </c>
      <c r="EU16" s="42" t="e">
        <f>IF(J16=#REF!,IF(H16&lt;#REF!,#REF!,EY16),#REF!)</f>
        <v>#REF!</v>
      </c>
      <c r="EV16" s="42" t="e">
        <f>IF(J16=#REF!,IF(H16&lt;#REF!,0,1))</f>
        <v>#REF!</v>
      </c>
      <c r="EW16" s="42" t="e">
        <f>IF(AND(ET16&gt;=21,ET16&lt;&gt;0),ET16,IF(J16&lt;#REF!,"СТОП",EU16+EV16))</f>
        <v>#REF!</v>
      </c>
      <c r="EX16" s="42"/>
      <c r="EY16" s="42">
        <v>15</v>
      </c>
      <c r="EZ16" s="42">
        <v>16</v>
      </c>
      <c r="FA16" s="42"/>
      <c r="FB16" s="44">
        <f t="shared" si="139"/>
        <v>0</v>
      </c>
      <c r="FC16" s="44">
        <f t="shared" si="140"/>
        <v>0</v>
      </c>
      <c r="FD16" s="44">
        <f t="shared" si="141"/>
        <v>0</v>
      </c>
      <c r="FE16" s="44">
        <f t="shared" si="142"/>
        <v>0</v>
      </c>
      <c r="FF16" s="44">
        <f t="shared" si="143"/>
        <v>0</v>
      </c>
      <c r="FG16" s="44">
        <f t="shared" si="144"/>
        <v>0</v>
      </c>
      <c r="FH16" s="44">
        <f t="shared" si="145"/>
        <v>14</v>
      </c>
      <c r="FI16" s="44">
        <f t="shared" si="146"/>
        <v>0</v>
      </c>
      <c r="FJ16" s="44">
        <f t="shared" si="147"/>
        <v>0</v>
      </c>
      <c r="FK16" s="44">
        <f t="shared" si="148"/>
        <v>0</v>
      </c>
      <c r="FL16" s="44">
        <f t="shared" si="149"/>
        <v>0</v>
      </c>
      <c r="FM16" s="44">
        <f t="shared" si="150"/>
        <v>0</v>
      </c>
      <c r="FN16" s="44">
        <f t="shared" si="151"/>
        <v>0</v>
      </c>
      <c r="FO16" s="44">
        <f t="shared" si="152"/>
        <v>0</v>
      </c>
      <c r="FP16" s="44">
        <f t="shared" si="153"/>
        <v>0</v>
      </c>
      <c r="FQ16" s="44">
        <f t="shared" si="154"/>
        <v>0</v>
      </c>
      <c r="FR16" s="44">
        <f t="shared" si="155"/>
        <v>0</v>
      </c>
      <c r="FS16" s="44">
        <f t="shared" si="156"/>
        <v>0</v>
      </c>
      <c r="FT16" s="44">
        <f t="shared" si="157"/>
        <v>0</v>
      </c>
      <c r="FU16" s="44">
        <f t="shared" si="158"/>
        <v>0</v>
      </c>
      <c r="FV16" s="44">
        <f t="shared" si="159"/>
        <v>0</v>
      </c>
      <c r="FW16" s="44">
        <f t="shared" si="160"/>
        <v>0</v>
      </c>
      <c r="FX16" s="44">
        <f t="shared" si="161"/>
        <v>14</v>
      </c>
      <c r="FY16" s="44">
        <f t="shared" si="162"/>
        <v>0</v>
      </c>
      <c r="FZ16" s="44">
        <f t="shared" si="163"/>
        <v>0</v>
      </c>
      <c r="GA16" s="44">
        <f t="shared" si="164"/>
        <v>0</v>
      </c>
      <c r="GB16" s="44">
        <f t="shared" si="165"/>
        <v>0</v>
      </c>
      <c r="GC16" s="44">
        <f t="shared" si="166"/>
        <v>0</v>
      </c>
      <c r="GD16" s="44">
        <f t="shared" si="167"/>
        <v>0</v>
      </c>
      <c r="GE16" s="44">
        <f t="shared" si="168"/>
        <v>0</v>
      </c>
      <c r="GF16" s="44">
        <f t="shared" si="169"/>
        <v>13</v>
      </c>
      <c r="GG16" s="44">
        <f t="shared" si="170"/>
        <v>0</v>
      </c>
      <c r="GH16" s="44">
        <f t="shared" si="171"/>
        <v>0</v>
      </c>
      <c r="GI16" s="44">
        <f t="shared" si="172"/>
        <v>0</v>
      </c>
      <c r="GJ16" s="44">
        <f t="shared" si="173"/>
        <v>0</v>
      </c>
      <c r="GK16" s="44">
        <f t="shared" si="174"/>
        <v>0</v>
      </c>
      <c r="GL16" s="44">
        <f t="shared" si="175"/>
        <v>0</v>
      </c>
      <c r="GM16" s="44">
        <f t="shared" si="176"/>
        <v>0</v>
      </c>
      <c r="GN16" s="44">
        <f t="shared" si="177"/>
        <v>0</v>
      </c>
      <c r="GO16" s="44">
        <f t="shared" si="178"/>
        <v>0</v>
      </c>
      <c r="GP16" s="44">
        <f t="shared" si="179"/>
        <v>0</v>
      </c>
      <c r="GQ16" s="44">
        <f t="shared" si="180"/>
        <v>0</v>
      </c>
      <c r="GR16" s="44">
        <f t="shared" si="181"/>
        <v>0</v>
      </c>
      <c r="GS16" s="44">
        <f t="shared" si="182"/>
        <v>0</v>
      </c>
      <c r="GT16" s="44">
        <f t="shared" si="183"/>
        <v>0</v>
      </c>
      <c r="GU16" s="44">
        <f t="shared" si="184"/>
        <v>13</v>
      </c>
      <c r="GV16" s="44">
        <f t="shared" si="185"/>
        <v>0</v>
      </c>
      <c r="GW16" s="44">
        <f t="shared" si="186"/>
        <v>0</v>
      </c>
      <c r="GX16" s="44">
        <f t="shared" si="187"/>
        <v>0</v>
      </c>
      <c r="GY16" s="44">
        <f t="shared" si="188"/>
        <v>0</v>
      </c>
      <c r="GZ16" s="44">
        <f t="shared" si="189"/>
        <v>0</v>
      </c>
      <c r="HA16" s="44">
        <f t="shared" si="190"/>
        <v>0</v>
      </c>
      <c r="HB16" s="44">
        <f t="shared" si="191"/>
        <v>85</v>
      </c>
      <c r="HC16" s="44">
        <f t="shared" si="192"/>
        <v>0</v>
      </c>
      <c r="HD16" s="44">
        <f t="shared" si="193"/>
        <v>0</v>
      </c>
      <c r="HE16" s="44">
        <f t="shared" si="194"/>
        <v>0</v>
      </c>
      <c r="HF16" s="44">
        <f t="shared" si="195"/>
        <v>0</v>
      </c>
      <c r="HG16" s="44">
        <f t="shared" si="196"/>
        <v>0</v>
      </c>
      <c r="HH16" s="44">
        <f t="shared" si="197"/>
        <v>0</v>
      </c>
      <c r="HI16" s="44">
        <f t="shared" si="198"/>
        <v>0</v>
      </c>
      <c r="HJ16" s="44">
        <f t="shared" si="199"/>
        <v>0</v>
      </c>
      <c r="HK16" s="44">
        <f t="shared" si="200"/>
        <v>0</v>
      </c>
      <c r="HL16" s="44">
        <f t="shared" si="201"/>
        <v>0</v>
      </c>
      <c r="HM16" s="44">
        <f t="shared" si="202"/>
        <v>0</v>
      </c>
      <c r="HN16" s="44">
        <f t="shared" si="203"/>
        <v>0</v>
      </c>
      <c r="HO16" s="44">
        <f t="shared" si="204"/>
        <v>0</v>
      </c>
      <c r="HP16" s="44">
        <f t="shared" si="205"/>
        <v>0</v>
      </c>
      <c r="HQ16" s="44">
        <f t="shared" si="206"/>
        <v>0</v>
      </c>
      <c r="HR16" s="44">
        <f t="shared" si="207"/>
        <v>85</v>
      </c>
      <c r="HS16" s="44">
        <f t="shared" si="208"/>
        <v>0</v>
      </c>
      <c r="HT16" s="44">
        <f t="shared" si="209"/>
        <v>0</v>
      </c>
      <c r="HU16" s="44">
        <f t="shared" si="210"/>
        <v>0</v>
      </c>
      <c r="HV16" s="44">
        <f t="shared" si="211"/>
        <v>0</v>
      </c>
      <c r="HW16" s="44">
        <f t="shared" si="212"/>
        <v>0</v>
      </c>
      <c r="HX16" s="44">
        <f t="shared" si="213"/>
        <v>0</v>
      </c>
      <c r="HY16" s="44">
        <f t="shared" si="214"/>
        <v>0</v>
      </c>
      <c r="HZ16" s="44">
        <f t="shared" si="215"/>
        <v>83</v>
      </c>
      <c r="IA16" s="44">
        <f t="shared" si="216"/>
        <v>0</v>
      </c>
      <c r="IB16" s="44">
        <f t="shared" si="217"/>
        <v>0</v>
      </c>
      <c r="IC16" s="44">
        <f t="shared" si="218"/>
        <v>0</v>
      </c>
      <c r="ID16" s="44">
        <f t="shared" si="219"/>
        <v>0</v>
      </c>
      <c r="IE16" s="44">
        <f t="shared" si="220"/>
        <v>0</v>
      </c>
      <c r="IF16" s="44">
        <f t="shared" si="221"/>
        <v>0</v>
      </c>
      <c r="IG16" s="44">
        <f t="shared" si="222"/>
        <v>0</v>
      </c>
      <c r="IH16" s="44">
        <f t="shared" si="223"/>
        <v>0</v>
      </c>
      <c r="II16" s="44">
        <f t="shared" si="224"/>
        <v>0</v>
      </c>
      <c r="IJ16" s="44">
        <f t="shared" si="225"/>
        <v>0</v>
      </c>
      <c r="IK16" s="44">
        <f t="shared" si="226"/>
        <v>0</v>
      </c>
      <c r="IL16" s="44">
        <f t="shared" si="227"/>
        <v>0</v>
      </c>
      <c r="IM16" s="44">
        <f t="shared" si="228"/>
        <v>0</v>
      </c>
      <c r="IN16" s="44">
        <f t="shared" si="229"/>
        <v>0</v>
      </c>
      <c r="IO16" s="44">
        <f t="shared" si="230"/>
        <v>83</v>
      </c>
      <c r="IP16" s="42"/>
      <c r="IQ16" s="42"/>
      <c r="IR16" s="42"/>
      <c r="IS16" s="42"/>
      <c r="IT16" s="42"/>
      <c r="IU16" s="42"/>
      <c r="IV16" s="70"/>
      <c r="IW16" s="71"/>
    </row>
    <row r="17" spans="1:257" s="3" customFormat="1" ht="113.25" customHeight="1" thickBot="1" x14ac:dyDescent="2">
      <c r="A17" s="74">
        <v>9</v>
      </c>
      <c r="B17" s="89">
        <v>5</v>
      </c>
      <c r="C17" s="73" t="s">
        <v>73</v>
      </c>
      <c r="D17" s="73" t="s">
        <v>74</v>
      </c>
      <c r="E17" s="60"/>
      <c r="F17" s="46">
        <v>9</v>
      </c>
      <c r="G17" s="39">
        <f t="shared" si="0"/>
        <v>12</v>
      </c>
      <c r="H17" s="47">
        <v>7</v>
      </c>
      <c r="I17" s="39">
        <f t="shared" si="1"/>
        <v>14</v>
      </c>
      <c r="J17" s="45">
        <f t="shared" si="2"/>
        <v>26</v>
      </c>
      <c r="K17" s="41">
        <f t="shared" si="3"/>
        <v>26</v>
      </c>
      <c r="L17" s="42"/>
      <c r="M17" s="43"/>
      <c r="N17" s="42">
        <f t="shared" si="4"/>
        <v>0</v>
      </c>
      <c r="O17" s="42">
        <f t="shared" si="5"/>
        <v>0</v>
      </c>
      <c r="P17" s="42">
        <f t="shared" si="6"/>
        <v>0</v>
      </c>
      <c r="Q17" s="42">
        <f t="shared" si="7"/>
        <v>0</v>
      </c>
      <c r="R17" s="42">
        <f t="shared" si="8"/>
        <v>0</v>
      </c>
      <c r="S17" s="42">
        <f t="shared" si="9"/>
        <v>0</v>
      </c>
      <c r="T17" s="42">
        <f t="shared" si="10"/>
        <v>0</v>
      </c>
      <c r="U17" s="42">
        <f t="shared" si="11"/>
        <v>0</v>
      </c>
      <c r="V17" s="42">
        <f t="shared" si="12"/>
        <v>12</v>
      </c>
      <c r="W17" s="42">
        <f t="shared" si="13"/>
        <v>0</v>
      </c>
      <c r="X17" s="42">
        <f t="shared" si="14"/>
        <v>0</v>
      </c>
      <c r="Y17" s="42">
        <f t="shared" si="15"/>
        <v>0</v>
      </c>
      <c r="Z17" s="42">
        <f t="shared" si="16"/>
        <v>0</v>
      </c>
      <c r="AA17" s="42">
        <f t="shared" si="17"/>
        <v>0</v>
      </c>
      <c r="AB17" s="42">
        <f t="shared" si="18"/>
        <v>0</v>
      </c>
      <c r="AC17" s="42">
        <f t="shared" si="19"/>
        <v>0</v>
      </c>
      <c r="AD17" s="42">
        <f t="shared" si="20"/>
        <v>0</v>
      </c>
      <c r="AE17" s="42">
        <f t="shared" si="21"/>
        <v>0</v>
      </c>
      <c r="AF17" s="42">
        <f t="shared" si="22"/>
        <v>0</v>
      </c>
      <c r="AG17" s="42">
        <f t="shared" si="23"/>
        <v>0</v>
      </c>
      <c r="AH17" s="42">
        <f t="shared" si="24"/>
        <v>0</v>
      </c>
      <c r="AI17" s="42">
        <f t="shared" si="25"/>
        <v>0</v>
      </c>
      <c r="AJ17" s="42">
        <f t="shared" si="26"/>
        <v>12</v>
      </c>
      <c r="AK17" s="42">
        <f t="shared" si="27"/>
        <v>0</v>
      </c>
      <c r="AL17" s="42">
        <f t="shared" si="28"/>
        <v>0</v>
      </c>
      <c r="AM17" s="42">
        <f t="shared" si="29"/>
        <v>0</v>
      </c>
      <c r="AN17" s="42">
        <f t="shared" si="30"/>
        <v>0</v>
      </c>
      <c r="AO17" s="42">
        <f t="shared" si="31"/>
        <v>0</v>
      </c>
      <c r="AP17" s="42">
        <f t="shared" si="32"/>
        <v>0</v>
      </c>
      <c r="AQ17" s="42">
        <f t="shared" si="33"/>
        <v>14</v>
      </c>
      <c r="AR17" s="42">
        <f t="shared" si="34"/>
        <v>0</v>
      </c>
      <c r="AS17" s="42">
        <f t="shared" si="35"/>
        <v>0</v>
      </c>
      <c r="AT17" s="42">
        <f t="shared" si="36"/>
        <v>0</v>
      </c>
      <c r="AU17" s="42">
        <f t="shared" si="37"/>
        <v>0</v>
      </c>
      <c r="AV17" s="42">
        <f t="shared" si="38"/>
        <v>0</v>
      </c>
      <c r="AW17" s="42">
        <f t="shared" si="39"/>
        <v>0</v>
      </c>
      <c r="AX17" s="42">
        <f t="shared" si="40"/>
        <v>0</v>
      </c>
      <c r="AY17" s="42">
        <f t="shared" si="41"/>
        <v>0</v>
      </c>
      <c r="AZ17" s="42">
        <f t="shared" si="42"/>
        <v>0</v>
      </c>
      <c r="BA17" s="42">
        <f t="shared" si="43"/>
        <v>0</v>
      </c>
      <c r="BB17" s="42">
        <f t="shared" si="44"/>
        <v>0</v>
      </c>
      <c r="BC17" s="42">
        <f t="shared" si="45"/>
        <v>0</v>
      </c>
      <c r="BD17" s="42">
        <f t="shared" si="46"/>
        <v>0</v>
      </c>
      <c r="BE17" s="42">
        <f t="shared" si="47"/>
        <v>0</v>
      </c>
      <c r="BF17" s="42">
        <f t="shared" si="48"/>
        <v>0</v>
      </c>
      <c r="BG17" s="42">
        <f t="shared" si="49"/>
        <v>14</v>
      </c>
      <c r="BH17" s="42">
        <f t="shared" si="50"/>
        <v>0</v>
      </c>
      <c r="BI17" s="42">
        <f t="shared" si="51"/>
        <v>0</v>
      </c>
      <c r="BJ17" s="42">
        <f t="shared" si="52"/>
        <v>0</v>
      </c>
      <c r="BK17" s="42">
        <f t="shared" si="53"/>
        <v>0</v>
      </c>
      <c r="BL17" s="42">
        <f t="shared" si="54"/>
        <v>0</v>
      </c>
      <c r="BM17" s="42">
        <f t="shared" si="55"/>
        <v>0</v>
      </c>
      <c r="BN17" s="42">
        <f t="shared" si="56"/>
        <v>0</v>
      </c>
      <c r="BO17" s="42">
        <f t="shared" si="57"/>
        <v>0</v>
      </c>
      <c r="BP17" s="42">
        <f t="shared" si="58"/>
        <v>32</v>
      </c>
      <c r="BQ17" s="42">
        <f t="shared" si="59"/>
        <v>0</v>
      </c>
      <c r="BR17" s="42">
        <f t="shared" si="60"/>
        <v>0</v>
      </c>
      <c r="BS17" s="42">
        <f t="shared" si="61"/>
        <v>0</v>
      </c>
      <c r="BT17" s="42">
        <f t="shared" si="62"/>
        <v>0</v>
      </c>
      <c r="BU17" s="42">
        <f t="shared" si="63"/>
        <v>0</v>
      </c>
      <c r="BV17" s="42">
        <f t="shared" si="64"/>
        <v>0</v>
      </c>
      <c r="BW17" s="42">
        <f t="shared" si="65"/>
        <v>0</v>
      </c>
      <c r="BX17" s="42">
        <f t="shared" si="66"/>
        <v>0</v>
      </c>
      <c r="BY17" s="42">
        <f t="shared" si="67"/>
        <v>0</v>
      </c>
      <c r="BZ17" s="42">
        <f t="shared" si="68"/>
        <v>0</v>
      </c>
      <c r="CA17" s="42">
        <f t="shared" si="69"/>
        <v>0</v>
      </c>
      <c r="CB17" s="42">
        <f t="shared" si="70"/>
        <v>0</v>
      </c>
      <c r="CC17" s="42">
        <f t="shared" si="71"/>
        <v>0</v>
      </c>
      <c r="CD17" s="42">
        <f t="shared" si="72"/>
        <v>0</v>
      </c>
      <c r="CE17" s="42">
        <f t="shared" si="73"/>
        <v>0</v>
      </c>
      <c r="CF17" s="42">
        <f t="shared" si="74"/>
        <v>0</v>
      </c>
      <c r="CG17" s="42">
        <f t="shared" si="75"/>
        <v>0</v>
      </c>
      <c r="CH17" s="42">
        <f t="shared" si="76"/>
        <v>0</v>
      </c>
      <c r="CI17" s="42">
        <f t="shared" si="77"/>
        <v>0</v>
      </c>
      <c r="CJ17" s="42">
        <f t="shared" si="78"/>
        <v>0</v>
      </c>
      <c r="CK17" s="42">
        <f t="shared" si="79"/>
        <v>0</v>
      </c>
      <c r="CL17" s="42">
        <f t="shared" si="80"/>
        <v>0</v>
      </c>
      <c r="CM17" s="42">
        <f t="shared" si="81"/>
        <v>0</v>
      </c>
      <c r="CN17" s="42">
        <f t="shared" si="82"/>
        <v>0</v>
      </c>
      <c r="CO17" s="42">
        <f t="shared" si="83"/>
        <v>0</v>
      </c>
      <c r="CP17" s="42">
        <f t="shared" si="84"/>
        <v>0</v>
      </c>
      <c r="CQ17" s="42">
        <f t="shared" si="85"/>
        <v>0</v>
      </c>
      <c r="CR17" s="42">
        <f t="shared" si="86"/>
        <v>0</v>
      </c>
      <c r="CS17" s="42">
        <f t="shared" si="87"/>
        <v>0</v>
      </c>
      <c r="CT17" s="42">
        <f t="shared" si="88"/>
        <v>0</v>
      </c>
      <c r="CU17" s="42">
        <f t="shared" si="89"/>
        <v>0</v>
      </c>
      <c r="CV17" s="42">
        <f t="shared" si="90"/>
        <v>0</v>
      </c>
      <c r="CW17" s="42">
        <f t="shared" si="91"/>
        <v>0</v>
      </c>
      <c r="CX17" s="42">
        <f t="shared" si="92"/>
        <v>32</v>
      </c>
      <c r="CY17" s="42">
        <f t="shared" si="93"/>
        <v>0</v>
      </c>
      <c r="CZ17" s="42">
        <f t="shared" si="94"/>
        <v>0</v>
      </c>
      <c r="DA17" s="42">
        <f t="shared" si="95"/>
        <v>0</v>
      </c>
      <c r="DB17" s="42">
        <f t="shared" si="96"/>
        <v>0</v>
      </c>
      <c r="DC17" s="42">
        <f t="shared" si="97"/>
        <v>0</v>
      </c>
      <c r="DD17" s="42">
        <f t="shared" si="98"/>
        <v>0</v>
      </c>
      <c r="DE17" s="42">
        <f t="shared" si="99"/>
        <v>34</v>
      </c>
      <c r="DF17" s="42">
        <f t="shared" si="100"/>
        <v>0</v>
      </c>
      <c r="DG17" s="42">
        <f t="shared" si="101"/>
        <v>0</v>
      </c>
      <c r="DH17" s="42">
        <f t="shared" si="102"/>
        <v>0</v>
      </c>
      <c r="DI17" s="42">
        <f t="shared" si="103"/>
        <v>0</v>
      </c>
      <c r="DJ17" s="42">
        <f t="shared" si="104"/>
        <v>0</v>
      </c>
      <c r="DK17" s="42">
        <f t="shared" si="105"/>
        <v>0</v>
      </c>
      <c r="DL17" s="42">
        <f t="shared" si="106"/>
        <v>0</v>
      </c>
      <c r="DM17" s="42">
        <f t="shared" si="107"/>
        <v>0</v>
      </c>
      <c r="DN17" s="42">
        <f t="shared" si="108"/>
        <v>0</v>
      </c>
      <c r="DO17" s="42">
        <f t="shared" si="109"/>
        <v>0</v>
      </c>
      <c r="DP17" s="42">
        <f t="shared" si="110"/>
        <v>0</v>
      </c>
      <c r="DQ17" s="42">
        <f t="shared" si="111"/>
        <v>0</v>
      </c>
      <c r="DR17" s="42">
        <f t="shared" si="112"/>
        <v>0</v>
      </c>
      <c r="DS17" s="42">
        <f t="shared" si="113"/>
        <v>0</v>
      </c>
      <c r="DT17" s="42">
        <f t="shared" si="114"/>
        <v>0</v>
      </c>
      <c r="DU17" s="42">
        <f t="shared" si="115"/>
        <v>0</v>
      </c>
      <c r="DV17" s="42">
        <f t="shared" si="116"/>
        <v>0</v>
      </c>
      <c r="DW17" s="42">
        <f t="shared" si="117"/>
        <v>0</v>
      </c>
      <c r="DX17" s="42">
        <f t="shared" si="118"/>
        <v>0</v>
      </c>
      <c r="DY17" s="42">
        <f t="shared" si="119"/>
        <v>0</v>
      </c>
      <c r="DZ17" s="42">
        <f t="shared" si="120"/>
        <v>0</v>
      </c>
      <c r="EA17" s="42">
        <f t="shared" si="121"/>
        <v>0</v>
      </c>
      <c r="EB17" s="42">
        <f t="shared" si="122"/>
        <v>0</v>
      </c>
      <c r="EC17" s="42">
        <f t="shared" si="123"/>
        <v>0</v>
      </c>
      <c r="ED17" s="42">
        <f t="shared" si="124"/>
        <v>0</v>
      </c>
      <c r="EE17" s="42">
        <f t="shared" si="125"/>
        <v>0</v>
      </c>
      <c r="EF17" s="42">
        <f t="shared" si="126"/>
        <v>0</v>
      </c>
      <c r="EG17" s="42">
        <f t="shared" si="127"/>
        <v>0</v>
      </c>
      <c r="EH17" s="42">
        <f t="shared" si="128"/>
        <v>0</v>
      </c>
      <c r="EI17" s="42">
        <f t="shared" si="129"/>
        <v>0</v>
      </c>
      <c r="EJ17" s="42">
        <f t="shared" si="130"/>
        <v>0</v>
      </c>
      <c r="EK17" s="42">
        <f t="shared" si="131"/>
        <v>0</v>
      </c>
      <c r="EL17" s="42">
        <f t="shared" si="132"/>
        <v>0</v>
      </c>
      <c r="EM17" s="42">
        <f t="shared" si="133"/>
        <v>0</v>
      </c>
      <c r="EN17" s="42">
        <f t="shared" si="134"/>
        <v>0</v>
      </c>
      <c r="EO17" s="42">
        <f t="shared" si="135"/>
        <v>34</v>
      </c>
      <c r="EP17" s="42"/>
      <c r="EQ17" s="42">
        <f t="shared" si="136"/>
        <v>9</v>
      </c>
      <c r="ER17" s="42">
        <f t="shared" si="137"/>
        <v>7</v>
      </c>
      <c r="ES17" s="42"/>
      <c r="ET17" s="42">
        <f t="shared" si="138"/>
        <v>7</v>
      </c>
      <c r="EU17" s="42" t="e">
        <f>IF(J17=#REF!,IF(H17&lt;#REF!,#REF!,EY17),#REF!)</f>
        <v>#REF!</v>
      </c>
      <c r="EV17" s="42" t="e">
        <f>IF(J17=#REF!,IF(H17&lt;#REF!,0,1))</f>
        <v>#REF!</v>
      </c>
      <c r="EW17" s="42" t="e">
        <f>IF(AND(ET17&gt;=21,ET17&lt;&gt;0),ET17,IF(J17&lt;#REF!,"СТОП",EU17+EV17))</f>
        <v>#REF!</v>
      </c>
      <c r="EX17" s="42"/>
      <c r="EY17" s="42">
        <v>15</v>
      </c>
      <c r="EZ17" s="42">
        <v>16</v>
      </c>
      <c r="FA17" s="42"/>
      <c r="FB17" s="44">
        <f t="shared" si="139"/>
        <v>0</v>
      </c>
      <c r="FC17" s="44">
        <f t="shared" si="140"/>
        <v>0</v>
      </c>
      <c r="FD17" s="44">
        <f t="shared" si="141"/>
        <v>0</v>
      </c>
      <c r="FE17" s="44">
        <f t="shared" si="142"/>
        <v>0</v>
      </c>
      <c r="FF17" s="44">
        <f t="shared" si="143"/>
        <v>0</v>
      </c>
      <c r="FG17" s="44">
        <f t="shared" si="144"/>
        <v>0</v>
      </c>
      <c r="FH17" s="44">
        <f t="shared" si="145"/>
        <v>0</v>
      </c>
      <c r="FI17" s="44">
        <f t="shared" si="146"/>
        <v>0</v>
      </c>
      <c r="FJ17" s="44">
        <f t="shared" si="147"/>
        <v>12</v>
      </c>
      <c r="FK17" s="44">
        <f t="shared" si="148"/>
        <v>0</v>
      </c>
      <c r="FL17" s="44">
        <f t="shared" si="149"/>
        <v>0</v>
      </c>
      <c r="FM17" s="44">
        <f t="shared" si="150"/>
        <v>0</v>
      </c>
      <c r="FN17" s="44">
        <f t="shared" si="151"/>
        <v>0</v>
      </c>
      <c r="FO17" s="44">
        <f t="shared" si="152"/>
        <v>0</v>
      </c>
      <c r="FP17" s="44">
        <f t="shared" si="153"/>
        <v>0</v>
      </c>
      <c r="FQ17" s="44">
        <f t="shared" si="154"/>
        <v>0</v>
      </c>
      <c r="FR17" s="44">
        <f t="shared" si="155"/>
        <v>0</v>
      </c>
      <c r="FS17" s="44">
        <f t="shared" si="156"/>
        <v>0</v>
      </c>
      <c r="FT17" s="44">
        <f t="shared" si="157"/>
        <v>0</v>
      </c>
      <c r="FU17" s="44">
        <f t="shared" si="158"/>
        <v>0</v>
      </c>
      <c r="FV17" s="44">
        <f t="shared" si="159"/>
        <v>0</v>
      </c>
      <c r="FW17" s="44">
        <f t="shared" si="160"/>
        <v>0</v>
      </c>
      <c r="FX17" s="44">
        <f t="shared" si="161"/>
        <v>12</v>
      </c>
      <c r="FY17" s="44">
        <f t="shared" si="162"/>
        <v>0</v>
      </c>
      <c r="FZ17" s="44">
        <f t="shared" si="163"/>
        <v>0</v>
      </c>
      <c r="GA17" s="44">
        <f t="shared" si="164"/>
        <v>0</v>
      </c>
      <c r="GB17" s="44">
        <f t="shared" si="165"/>
        <v>0</v>
      </c>
      <c r="GC17" s="44">
        <f t="shared" si="166"/>
        <v>0</v>
      </c>
      <c r="GD17" s="44">
        <f t="shared" si="167"/>
        <v>0</v>
      </c>
      <c r="GE17" s="44">
        <f t="shared" si="168"/>
        <v>14</v>
      </c>
      <c r="GF17" s="44">
        <f t="shared" si="169"/>
        <v>0</v>
      </c>
      <c r="GG17" s="44">
        <f t="shared" si="170"/>
        <v>0</v>
      </c>
      <c r="GH17" s="44">
        <f t="shared" si="171"/>
        <v>0</v>
      </c>
      <c r="GI17" s="44">
        <f t="shared" si="172"/>
        <v>0</v>
      </c>
      <c r="GJ17" s="44">
        <f t="shared" si="173"/>
        <v>0</v>
      </c>
      <c r="GK17" s="44">
        <f t="shared" si="174"/>
        <v>0</v>
      </c>
      <c r="GL17" s="44">
        <f t="shared" si="175"/>
        <v>0</v>
      </c>
      <c r="GM17" s="44">
        <f t="shared" si="176"/>
        <v>0</v>
      </c>
      <c r="GN17" s="44">
        <f t="shared" si="177"/>
        <v>0</v>
      </c>
      <c r="GO17" s="44">
        <f t="shared" si="178"/>
        <v>0</v>
      </c>
      <c r="GP17" s="44">
        <f t="shared" si="179"/>
        <v>0</v>
      </c>
      <c r="GQ17" s="44">
        <f t="shared" si="180"/>
        <v>0</v>
      </c>
      <c r="GR17" s="44">
        <f t="shared" si="181"/>
        <v>0</v>
      </c>
      <c r="GS17" s="44">
        <f t="shared" si="182"/>
        <v>0</v>
      </c>
      <c r="GT17" s="44">
        <f t="shared" si="183"/>
        <v>0</v>
      </c>
      <c r="GU17" s="44">
        <f t="shared" si="184"/>
        <v>14</v>
      </c>
      <c r="GV17" s="44">
        <f t="shared" si="185"/>
        <v>0</v>
      </c>
      <c r="GW17" s="44">
        <f t="shared" si="186"/>
        <v>0</v>
      </c>
      <c r="GX17" s="44">
        <f t="shared" si="187"/>
        <v>0</v>
      </c>
      <c r="GY17" s="44">
        <f t="shared" si="188"/>
        <v>0</v>
      </c>
      <c r="GZ17" s="44">
        <f t="shared" si="189"/>
        <v>0</v>
      </c>
      <c r="HA17" s="44">
        <f t="shared" si="190"/>
        <v>0</v>
      </c>
      <c r="HB17" s="44">
        <f t="shared" si="191"/>
        <v>0</v>
      </c>
      <c r="HC17" s="44">
        <f t="shared" si="192"/>
        <v>0</v>
      </c>
      <c r="HD17" s="44">
        <f t="shared" si="193"/>
        <v>80</v>
      </c>
      <c r="HE17" s="44">
        <f t="shared" si="194"/>
        <v>0</v>
      </c>
      <c r="HF17" s="44">
        <f t="shared" si="195"/>
        <v>0</v>
      </c>
      <c r="HG17" s="44">
        <f t="shared" si="196"/>
        <v>0</v>
      </c>
      <c r="HH17" s="44">
        <f t="shared" si="197"/>
        <v>0</v>
      </c>
      <c r="HI17" s="44">
        <f t="shared" si="198"/>
        <v>0</v>
      </c>
      <c r="HJ17" s="44">
        <f t="shared" si="199"/>
        <v>0</v>
      </c>
      <c r="HK17" s="44">
        <f t="shared" si="200"/>
        <v>0</v>
      </c>
      <c r="HL17" s="44">
        <f t="shared" si="201"/>
        <v>0</v>
      </c>
      <c r="HM17" s="44">
        <f t="shared" si="202"/>
        <v>0</v>
      </c>
      <c r="HN17" s="44">
        <f t="shared" si="203"/>
        <v>0</v>
      </c>
      <c r="HO17" s="44">
        <f t="shared" si="204"/>
        <v>0</v>
      </c>
      <c r="HP17" s="44">
        <f t="shared" si="205"/>
        <v>0</v>
      </c>
      <c r="HQ17" s="44">
        <f t="shared" si="206"/>
        <v>0</v>
      </c>
      <c r="HR17" s="44">
        <f t="shared" si="207"/>
        <v>80</v>
      </c>
      <c r="HS17" s="44">
        <f t="shared" si="208"/>
        <v>0</v>
      </c>
      <c r="HT17" s="44">
        <f t="shared" si="209"/>
        <v>0</v>
      </c>
      <c r="HU17" s="44">
        <f t="shared" si="210"/>
        <v>0</v>
      </c>
      <c r="HV17" s="44">
        <f t="shared" si="211"/>
        <v>0</v>
      </c>
      <c r="HW17" s="44">
        <f t="shared" si="212"/>
        <v>0</v>
      </c>
      <c r="HX17" s="44">
        <f t="shared" si="213"/>
        <v>0</v>
      </c>
      <c r="HY17" s="44">
        <f t="shared" si="214"/>
        <v>85</v>
      </c>
      <c r="HZ17" s="44">
        <f t="shared" si="215"/>
        <v>0</v>
      </c>
      <c r="IA17" s="44">
        <f t="shared" si="216"/>
        <v>0</v>
      </c>
      <c r="IB17" s="44">
        <f t="shared" si="217"/>
        <v>0</v>
      </c>
      <c r="IC17" s="44">
        <f t="shared" si="218"/>
        <v>0</v>
      </c>
      <c r="ID17" s="44">
        <f t="shared" si="219"/>
        <v>0</v>
      </c>
      <c r="IE17" s="44">
        <f t="shared" si="220"/>
        <v>0</v>
      </c>
      <c r="IF17" s="44">
        <f t="shared" si="221"/>
        <v>0</v>
      </c>
      <c r="IG17" s="44">
        <f t="shared" si="222"/>
        <v>0</v>
      </c>
      <c r="IH17" s="44">
        <f t="shared" si="223"/>
        <v>0</v>
      </c>
      <c r="II17" s="44">
        <f t="shared" si="224"/>
        <v>0</v>
      </c>
      <c r="IJ17" s="44">
        <f t="shared" si="225"/>
        <v>0</v>
      </c>
      <c r="IK17" s="44">
        <f t="shared" si="226"/>
        <v>0</v>
      </c>
      <c r="IL17" s="44">
        <f t="shared" si="227"/>
        <v>0</v>
      </c>
      <c r="IM17" s="44">
        <f t="shared" si="228"/>
        <v>0</v>
      </c>
      <c r="IN17" s="44">
        <f t="shared" si="229"/>
        <v>0</v>
      </c>
      <c r="IO17" s="44">
        <f t="shared" si="230"/>
        <v>85</v>
      </c>
      <c r="IP17" s="42"/>
      <c r="IQ17" s="42"/>
      <c r="IR17" s="42"/>
      <c r="IS17" s="42"/>
      <c r="IT17" s="42"/>
      <c r="IU17" s="42"/>
      <c r="IV17" s="70"/>
      <c r="IW17" s="71"/>
    </row>
    <row r="18" spans="1:257" s="3" customFormat="1" ht="107.25" customHeight="1" thickBot="1" x14ac:dyDescent="2">
      <c r="A18" s="72">
        <v>10</v>
      </c>
      <c r="B18" s="89">
        <v>10</v>
      </c>
      <c r="C18" s="73" t="s">
        <v>75</v>
      </c>
      <c r="D18" s="73" t="s">
        <v>76</v>
      </c>
      <c r="E18" s="60"/>
      <c r="F18" s="46">
        <v>8</v>
      </c>
      <c r="G18" s="39">
        <f t="shared" si="0"/>
        <v>13</v>
      </c>
      <c r="H18" s="47">
        <v>10</v>
      </c>
      <c r="I18" s="39">
        <f t="shared" si="1"/>
        <v>11</v>
      </c>
      <c r="J18" s="45">
        <f t="shared" si="2"/>
        <v>24</v>
      </c>
      <c r="K18" s="41">
        <f t="shared" si="3"/>
        <v>24</v>
      </c>
      <c r="L18" s="42"/>
      <c r="M18" s="43"/>
      <c r="N18" s="42">
        <f t="shared" si="4"/>
        <v>0</v>
      </c>
      <c r="O18" s="42">
        <f t="shared" si="5"/>
        <v>0</v>
      </c>
      <c r="P18" s="42">
        <f t="shared" si="6"/>
        <v>0</v>
      </c>
      <c r="Q18" s="42">
        <f t="shared" si="7"/>
        <v>0</v>
      </c>
      <c r="R18" s="42">
        <f t="shared" si="8"/>
        <v>0</v>
      </c>
      <c r="S18" s="42">
        <f t="shared" si="9"/>
        <v>0</v>
      </c>
      <c r="T18" s="42">
        <f t="shared" si="10"/>
        <v>0</v>
      </c>
      <c r="U18" s="42">
        <f t="shared" si="11"/>
        <v>13</v>
      </c>
      <c r="V18" s="42">
        <f t="shared" si="12"/>
        <v>0</v>
      </c>
      <c r="W18" s="42">
        <f t="shared" si="13"/>
        <v>0</v>
      </c>
      <c r="X18" s="42">
        <f t="shared" si="14"/>
        <v>0</v>
      </c>
      <c r="Y18" s="42">
        <f t="shared" si="15"/>
        <v>0</v>
      </c>
      <c r="Z18" s="42">
        <f t="shared" si="16"/>
        <v>0</v>
      </c>
      <c r="AA18" s="42">
        <f t="shared" si="17"/>
        <v>0</v>
      </c>
      <c r="AB18" s="42">
        <f t="shared" si="18"/>
        <v>0</v>
      </c>
      <c r="AC18" s="42">
        <f t="shared" si="19"/>
        <v>0</v>
      </c>
      <c r="AD18" s="42">
        <f t="shared" si="20"/>
        <v>0</v>
      </c>
      <c r="AE18" s="42">
        <f t="shared" si="21"/>
        <v>0</v>
      </c>
      <c r="AF18" s="42">
        <f t="shared" si="22"/>
        <v>0</v>
      </c>
      <c r="AG18" s="42">
        <f t="shared" si="23"/>
        <v>0</v>
      </c>
      <c r="AH18" s="42">
        <f t="shared" si="24"/>
        <v>0</v>
      </c>
      <c r="AI18" s="42">
        <f t="shared" si="25"/>
        <v>0</v>
      </c>
      <c r="AJ18" s="42">
        <f t="shared" si="26"/>
        <v>13</v>
      </c>
      <c r="AK18" s="42">
        <f t="shared" si="27"/>
        <v>0</v>
      </c>
      <c r="AL18" s="42">
        <f t="shared" si="28"/>
        <v>0</v>
      </c>
      <c r="AM18" s="42">
        <f t="shared" si="29"/>
        <v>0</v>
      </c>
      <c r="AN18" s="42">
        <f t="shared" si="30"/>
        <v>0</v>
      </c>
      <c r="AO18" s="42">
        <f t="shared" si="31"/>
        <v>0</v>
      </c>
      <c r="AP18" s="42">
        <f t="shared" si="32"/>
        <v>0</v>
      </c>
      <c r="AQ18" s="42">
        <f t="shared" si="33"/>
        <v>0</v>
      </c>
      <c r="AR18" s="42">
        <f t="shared" si="34"/>
        <v>0</v>
      </c>
      <c r="AS18" s="42">
        <f t="shared" si="35"/>
        <v>0</v>
      </c>
      <c r="AT18" s="42">
        <f t="shared" si="36"/>
        <v>11</v>
      </c>
      <c r="AU18" s="42">
        <f t="shared" si="37"/>
        <v>0</v>
      </c>
      <c r="AV18" s="42">
        <f t="shared" si="38"/>
        <v>0</v>
      </c>
      <c r="AW18" s="42">
        <f t="shared" si="39"/>
        <v>0</v>
      </c>
      <c r="AX18" s="42">
        <f t="shared" si="40"/>
        <v>0</v>
      </c>
      <c r="AY18" s="42">
        <f t="shared" si="41"/>
        <v>0</v>
      </c>
      <c r="AZ18" s="42">
        <f t="shared" si="42"/>
        <v>0</v>
      </c>
      <c r="BA18" s="42">
        <f t="shared" si="43"/>
        <v>0</v>
      </c>
      <c r="BB18" s="42">
        <f t="shared" si="44"/>
        <v>0</v>
      </c>
      <c r="BC18" s="42">
        <f t="shared" si="45"/>
        <v>0</v>
      </c>
      <c r="BD18" s="42">
        <f t="shared" si="46"/>
        <v>0</v>
      </c>
      <c r="BE18" s="42">
        <f t="shared" si="47"/>
        <v>0</v>
      </c>
      <c r="BF18" s="42">
        <f t="shared" si="48"/>
        <v>0</v>
      </c>
      <c r="BG18" s="42">
        <f t="shared" si="49"/>
        <v>11</v>
      </c>
      <c r="BH18" s="42">
        <f t="shared" si="50"/>
        <v>0</v>
      </c>
      <c r="BI18" s="42">
        <f t="shared" si="51"/>
        <v>0</v>
      </c>
      <c r="BJ18" s="42">
        <f t="shared" si="52"/>
        <v>0</v>
      </c>
      <c r="BK18" s="42">
        <f t="shared" si="53"/>
        <v>0</v>
      </c>
      <c r="BL18" s="42">
        <f t="shared" si="54"/>
        <v>0</v>
      </c>
      <c r="BM18" s="42">
        <f t="shared" si="55"/>
        <v>0</v>
      </c>
      <c r="BN18" s="42">
        <f t="shared" si="56"/>
        <v>0</v>
      </c>
      <c r="BO18" s="42">
        <f t="shared" si="57"/>
        <v>33</v>
      </c>
      <c r="BP18" s="42">
        <f t="shared" si="58"/>
        <v>0</v>
      </c>
      <c r="BQ18" s="42">
        <f t="shared" si="59"/>
        <v>0</v>
      </c>
      <c r="BR18" s="42">
        <f t="shared" si="60"/>
        <v>0</v>
      </c>
      <c r="BS18" s="42">
        <f t="shared" si="61"/>
        <v>0</v>
      </c>
      <c r="BT18" s="42">
        <f t="shared" si="62"/>
        <v>0</v>
      </c>
      <c r="BU18" s="42">
        <f t="shared" si="63"/>
        <v>0</v>
      </c>
      <c r="BV18" s="42">
        <f t="shared" si="64"/>
        <v>0</v>
      </c>
      <c r="BW18" s="42">
        <f t="shared" si="65"/>
        <v>0</v>
      </c>
      <c r="BX18" s="42">
        <f t="shared" si="66"/>
        <v>0</v>
      </c>
      <c r="BY18" s="42">
        <f t="shared" si="67"/>
        <v>0</v>
      </c>
      <c r="BZ18" s="42">
        <f t="shared" si="68"/>
        <v>0</v>
      </c>
      <c r="CA18" s="42">
        <f t="shared" si="69"/>
        <v>0</v>
      </c>
      <c r="CB18" s="42">
        <f t="shared" si="70"/>
        <v>0</v>
      </c>
      <c r="CC18" s="42">
        <f t="shared" si="71"/>
        <v>0</v>
      </c>
      <c r="CD18" s="42">
        <f t="shared" si="72"/>
        <v>0</v>
      </c>
      <c r="CE18" s="42">
        <f t="shared" si="73"/>
        <v>0</v>
      </c>
      <c r="CF18" s="42">
        <f t="shared" si="74"/>
        <v>0</v>
      </c>
      <c r="CG18" s="42">
        <f t="shared" si="75"/>
        <v>0</v>
      </c>
      <c r="CH18" s="42">
        <f t="shared" si="76"/>
        <v>0</v>
      </c>
      <c r="CI18" s="42">
        <f t="shared" si="77"/>
        <v>0</v>
      </c>
      <c r="CJ18" s="42">
        <f t="shared" si="78"/>
        <v>0</v>
      </c>
      <c r="CK18" s="42">
        <f t="shared" si="79"/>
        <v>0</v>
      </c>
      <c r="CL18" s="42">
        <f t="shared" si="80"/>
        <v>0</v>
      </c>
      <c r="CM18" s="42">
        <f t="shared" si="81"/>
        <v>0</v>
      </c>
      <c r="CN18" s="42">
        <f t="shared" si="82"/>
        <v>0</v>
      </c>
      <c r="CO18" s="42">
        <f t="shared" si="83"/>
        <v>0</v>
      </c>
      <c r="CP18" s="42">
        <f t="shared" si="84"/>
        <v>0</v>
      </c>
      <c r="CQ18" s="42">
        <f t="shared" si="85"/>
        <v>0</v>
      </c>
      <c r="CR18" s="42">
        <f t="shared" si="86"/>
        <v>0</v>
      </c>
      <c r="CS18" s="42">
        <f t="shared" si="87"/>
        <v>0</v>
      </c>
      <c r="CT18" s="42">
        <f t="shared" si="88"/>
        <v>0</v>
      </c>
      <c r="CU18" s="42">
        <f t="shared" si="89"/>
        <v>0</v>
      </c>
      <c r="CV18" s="42">
        <f t="shared" si="90"/>
        <v>0</v>
      </c>
      <c r="CW18" s="42">
        <f t="shared" si="91"/>
        <v>0</v>
      </c>
      <c r="CX18" s="42">
        <f t="shared" si="92"/>
        <v>33</v>
      </c>
      <c r="CY18" s="42">
        <f t="shared" si="93"/>
        <v>0</v>
      </c>
      <c r="CZ18" s="42">
        <f t="shared" si="94"/>
        <v>0</v>
      </c>
      <c r="DA18" s="42">
        <f t="shared" si="95"/>
        <v>0</v>
      </c>
      <c r="DB18" s="42">
        <f t="shared" si="96"/>
        <v>0</v>
      </c>
      <c r="DC18" s="42">
        <f t="shared" si="97"/>
        <v>0</v>
      </c>
      <c r="DD18" s="42">
        <f t="shared" si="98"/>
        <v>0</v>
      </c>
      <c r="DE18" s="42">
        <f t="shared" si="99"/>
        <v>0</v>
      </c>
      <c r="DF18" s="42">
        <f t="shared" si="100"/>
        <v>0</v>
      </c>
      <c r="DG18" s="42">
        <f t="shared" si="101"/>
        <v>0</v>
      </c>
      <c r="DH18" s="42">
        <f t="shared" si="102"/>
        <v>31</v>
      </c>
      <c r="DI18" s="42">
        <f t="shared" si="103"/>
        <v>0</v>
      </c>
      <c r="DJ18" s="42">
        <f t="shared" si="104"/>
        <v>0</v>
      </c>
      <c r="DK18" s="42">
        <f t="shared" si="105"/>
        <v>0</v>
      </c>
      <c r="DL18" s="42">
        <f t="shared" si="106"/>
        <v>0</v>
      </c>
      <c r="DM18" s="42">
        <f t="shared" si="107"/>
        <v>0</v>
      </c>
      <c r="DN18" s="42">
        <f t="shared" si="108"/>
        <v>0</v>
      </c>
      <c r="DO18" s="42">
        <f t="shared" si="109"/>
        <v>0</v>
      </c>
      <c r="DP18" s="42">
        <f t="shared" si="110"/>
        <v>0</v>
      </c>
      <c r="DQ18" s="42">
        <f t="shared" si="111"/>
        <v>0</v>
      </c>
      <c r="DR18" s="42">
        <f t="shared" si="112"/>
        <v>0</v>
      </c>
      <c r="DS18" s="42">
        <f t="shared" si="113"/>
        <v>0</v>
      </c>
      <c r="DT18" s="42">
        <f t="shared" si="114"/>
        <v>0</v>
      </c>
      <c r="DU18" s="42">
        <f t="shared" si="115"/>
        <v>0</v>
      </c>
      <c r="DV18" s="42">
        <f t="shared" si="116"/>
        <v>0</v>
      </c>
      <c r="DW18" s="42">
        <f t="shared" si="117"/>
        <v>0</v>
      </c>
      <c r="DX18" s="42">
        <f t="shared" si="118"/>
        <v>0</v>
      </c>
      <c r="DY18" s="42">
        <f t="shared" si="119"/>
        <v>0</v>
      </c>
      <c r="DZ18" s="42">
        <f t="shared" si="120"/>
        <v>0</v>
      </c>
      <c r="EA18" s="42">
        <f t="shared" si="121"/>
        <v>0</v>
      </c>
      <c r="EB18" s="42">
        <f t="shared" si="122"/>
        <v>0</v>
      </c>
      <c r="EC18" s="42">
        <f t="shared" si="123"/>
        <v>0</v>
      </c>
      <c r="ED18" s="42">
        <f t="shared" si="124"/>
        <v>0</v>
      </c>
      <c r="EE18" s="42">
        <f t="shared" si="125"/>
        <v>0</v>
      </c>
      <c r="EF18" s="42">
        <f t="shared" si="126"/>
        <v>0</v>
      </c>
      <c r="EG18" s="42">
        <f t="shared" si="127"/>
        <v>0</v>
      </c>
      <c r="EH18" s="42">
        <f t="shared" si="128"/>
        <v>0</v>
      </c>
      <c r="EI18" s="42">
        <f t="shared" si="129"/>
        <v>0</v>
      </c>
      <c r="EJ18" s="42">
        <f t="shared" si="130"/>
        <v>0</v>
      </c>
      <c r="EK18" s="42">
        <f t="shared" si="131"/>
        <v>0</v>
      </c>
      <c r="EL18" s="42">
        <f t="shared" si="132"/>
        <v>0</v>
      </c>
      <c r="EM18" s="42">
        <f t="shared" si="133"/>
        <v>0</v>
      </c>
      <c r="EN18" s="42">
        <f t="shared" si="134"/>
        <v>0</v>
      </c>
      <c r="EO18" s="42">
        <f t="shared" si="135"/>
        <v>31</v>
      </c>
      <c r="EP18" s="42"/>
      <c r="EQ18" s="42">
        <f t="shared" si="136"/>
        <v>8</v>
      </c>
      <c r="ER18" s="42">
        <f t="shared" si="137"/>
        <v>10</v>
      </c>
      <c r="ES18" s="42"/>
      <c r="ET18" s="42">
        <f t="shared" si="138"/>
        <v>8</v>
      </c>
      <c r="EU18" s="42" t="e">
        <f>IF(J18=#REF!,IF(H18&lt;#REF!,#REF!,EY18),#REF!)</f>
        <v>#REF!</v>
      </c>
      <c r="EV18" s="42" t="e">
        <f>IF(J18=#REF!,IF(H18&lt;#REF!,0,1))</f>
        <v>#REF!</v>
      </c>
      <c r="EW18" s="42" t="e">
        <f>IF(AND(ET18&gt;=21,ET18&lt;&gt;0),ET18,IF(J18&lt;#REF!,"СТОП",EU18+EV18))</f>
        <v>#REF!</v>
      </c>
      <c r="EX18" s="42"/>
      <c r="EY18" s="42">
        <v>15</v>
      </c>
      <c r="EZ18" s="42">
        <v>16</v>
      </c>
      <c r="FA18" s="42"/>
      <c r="FB18" s="44">
        <f t="shared" si="139"/>
        <v>0</v>
      </c>
      <c r="FC18" s="44">
        <f t="shared" si="140"/>
        <v>0</v>
      </c>
      <c r="FD18" s="44">
        <f t="shared" si="141"/>
        <v>0</v>
      </c>
      <c r="FE18" s="44">
        <f t="shared" si="142"/>
        <v>0</v>
      </c>
      <c r="FF18" s="44">
        <f t="shared" si="143"/>
        <v>0</v>
      </c>
      <c r="FG18" s="44">
        <f t="shared" si="144"/>
        <v>0</v>
      </c>
      <c r="FH18" s="44">
        <f t="shared" si="145"/>
        <v>0</v>
      </c>
      <c r="FI18" s="44">
        <f t="shared" si="146"/>
        <v>13</v>
      </c>
      <c r="FJ18" s="44">
        <f t="shared" si="147"/>
        <v>0</v>
      </c>
      <c r="FK18" s="44">
        <f t="shared" si="148"/>
        <v>0</v>
      </c>
      <c r="FL18" s="44">
        <f t="shared" si="149"/>
        <v>0</v>
      </c>
      <c r="FM18" s="44">
        <f t="shared" si="150"/>
        <v>0</v>
      </c>
      <c r="FN18" s="44">
        <f t="shared" si="151"/>
        <v>0</v>
      </c>
      <c r="FO18" s="44">
        <f t="shared" si="152"/>
        <v>0</v>
      </c>
      <c r="FP18" s="44">
        <f t="shared" si="153"/>
        <v>0</v>
      </c>
      <c r="FQ18" s="44">
        <f t="shared" si="154"/>
        <v>0</v>
      </c>
      <c r="FR18" s="44">
        <f t="shared" si="155"/>
        <v>0</v>
      </c>
      <c r="FS18" s="44">
        <f t="shared" si="156"/>
        <v>0</v>
      </c>
      <c r="FT18" s="44">
        <f t="shared" si="157"/>
        <v>0</v>
      </c>
      <c r="FU18" s="44">
        <f t="shared" si="158"/>
        <v>0</v>
      </c>
      <c r="FV18" s="44">
        <f t="shared" si="159"/>
        <v>0</v>
      </c>
      <c r="FW18" s="44">
        <f t="shared" si="160"/>
        <v>0</v>
      </c>
      <c r="FX18" s="44">
        <f t="shared" si="161"/>
        <v>13</v>
      </c>
      <c r="FY18" s="44">
        <f t="shared" si="162"/>
        <v>0</v>
      </c>
      <c r="FZ18" s="44">
        <f t="shared" si="163"/>
        <v>0</v>
      </c>
      <c r="GA18" s="44">
        <f t="shared" si="164"/>
        <v>0</v>
      </c>
      <c r="GB18" s="44">
        <f t="shared" si="165"/>
        <v>0</v>
      </c>
      <c r="GC18" s="44">
        <f t="shared" si="166"/>
        <v>0</v>
      </c>
      <c r="GD18" s="44">
        <f t="shared" si="167"/>
        <v>0</v>
      </c>
      <c r="GE18" s="44">
        <f t="shared" si="168"/>
        <v>0</v>
      </c>
      <c r="GF18" s="44">
        <f t="shared" si="169"/>
        <v>0</v>
      </c>
      <c r="GG18" s="44">
        <f t="shared" si="170"/>
        <v>0</v>
      </c>
      <c r="GH18" s="44">
        <f t="shared" si="171"/>
        <v>11</v>
      </c>
      <c r="GI18" s="44">
        <f t="shared" si="172"/>
        <v>0</v>
      </c>
      <c r="GJ18" s="44">
        <f t="shared" si="173"/>
        <v>0</v>
      </c>
      <c r="GK18" s="44">
        <f t="shared" si="174"/>
        <v>0</v>
      </c>
      <c r="GL18" s="44">
        <f t="shared" si="175"/>
        <v>0</v>
      </c>
      <c r="GM18" s="44">
        <f t="shared" si="176"/>
        <v>0</v>
      </c>
      <c r="GN18" s="44">
        <f t="shared" si="177"/>
        <v>0</v>
      </c>
      <c r="GO18" s="44">
        <f t="shared" si="178"/>
        <v>0</v>
      </c>
      <c r="GP18" s="44">
        <f t="shared" si="179"/>
        <v>0</v>
      </c>
      <c r="GQ18" s="44">
        <f t="shared" si="180"/>
        <v>0</v>
      </c>
      <c r="GR18" s="44">
        <f t="shared" si="181"/>
        <v>0</v>
      </c>
      <c r="GS18" s="44">
        <f t="shared" si="182"/>
        <v>0</v>
      </c>
      <c r="GT18" s="44">
        <f t="shared" si="183"/>
        <v>0</v>
      </c>
      <c r="GU18" s="44">
        <f t="shared" si="184"/>
        <v>11</v>
      </c>
      <c r="GV18" s="44">
        <f t="shared" si="185"/>
        <v>0</v>
      </c>
      <c r="GW18" s="44">
        <f t="shared" si="186"/>
        <v>0</v>
      </c>
      <c r="GX18" s="44">
        <f t="shared" si="187"/>
        <v>0</v>
      </c>
      <c r="GY18" s="44">
        <f t="shared" si="188"/>
        <v>0</v>
      </c>
      <c r="GZ18" s="44">
        <f t="shared" si="189"/>
        <v>0</v>
      </c>
      <c r="HA18" s="44">
        <f t="shared" si="190"/>
        <v>0</v>
      </c>
      <c r="HB18" s="44">
        <f t="shared" si="191"/>
        <v>0</v>
      </c>
      <c r="HC18" s="44">
        <f t="shared" si="192"/>
        <v>83</v>
      </c>
      <c r="HD18" s="44">
        <f t="shared" si="193"/>
        <v>0</v>
      </c>
      <c r="HE18" s="44">
        <f t="shared" si="194"/>
        <v>0</v>
      </c>
      <c r="HF18" s="44">
        <f t="shared" si="195"/>
        <v>0</v>
      </c>
      <c r="HG18" s="44">
        <f t="shared" si="196"/>
        <v>0</v>
      </c>
      <c r="HH18" s="44">
        <f t="shared" si="197"/>
        <v>0</v>
      </c>
      <c r="HI18" s="44">
        <f t="shared" si="198"/>
        <v>0</v>
      </c>
      <c r="HJ18" s="44">
        <f t="shared" si="199"/>
        <v>0</v>
      </c>
      <c r="HK18" s="44">
        <f t="shared" si="200"/>
        <v>0</v>
      </c>
      <c r="HL18" s="44">
        <f t="shared" si="201"/>
        <v>0</v>
      </c>
      <c r="HM18" s="44">
        <f t="shared" si="202"/>
        <v>0</v>
      </c>
      <c r="HN18" s="44">
        <f t="shared" si="203"/>
        <v>0</v>
      </c>
      <c r="HO18" s="44">
        <f t="shared" si="204"/>
        <v>0</v>
      </c>
      <c r="HP18" s="44">
        <f t="shared" si="205"/>
        <v>0</v>
      </c>
      <c r="HQ18" s="44">
        <f t="shared" si="206"/>
        <v>0</v>
      </c>
      <c r="HR18" s="44">
        <f t="shared" si="207"/>
        <v>83</v>
      </c>
      <c r="HS18" s="44">
        <f t="shared" si="208"/>
        <v>0</v>
      </c>
      <c r="HT18" s="44">
        <f t="shared" si="209"/>
        <v>0</v>
      </c>
      <c r="HU18" s="44">
        <f t="shared" si="210"/>
        <v>0</v>
      </c>
      <c r="HV18" s="44">
        <f t="shared" si="211"/>
        <v>0</v>
      </c>
      <c r="HW18" s="44">
        <f t="shared" si="212"/>
        <v>0</v>
      </c>
      <c r="HX18" s="44">
        <f t="shared" si="213"/>
        <v>0</v>
      </c>
      <c r="HY18" s="44">
        <f t="shared" si="214"/>
        <v>0</v>
      </c>
      <c r="HZ18" s="44">
        <f t="shared" si="215"/>
        <v>0</v>
      </c>
      <c r="IA18" s="44">
        <f t="shared" si="216"/>
        <v>0</v>
      </c>
      <c r="IB18" s="44">
        <f t="shared" si="217"/>
        <v>78</v>
      </c>
      <c r="IC18" s="44">
        <f t="shared" si="218"/>
        <v>0</v>
      </c>
      <c r="ID18" s="44">
        <f t="shared" si="219"/>
        <v>0</v>
      </c>
      <c r="IE18" s="44">
        <f t="shared" si="220"/>
        <v>0</v>
      </c>
      <c r="IF18" s="44">
        <f t="shared" si="221"/>
        <v>0</v>
      </c>
      <c r="IG18" s="44">
        <f t="shared" si="222"/>
        <v>0</v>
      </c>
      <c r="IH18" s="44">
        <f t="shared" si="223"/>
        <v>0</v>
      </c>
      <c r="II18" s="44">
        <f t="shared" si="224"/>
        <v>0</v>
      </c>
      <c r="IJ18" s="44">
        <f t="shared" si="225"/>
        <v>0</v>
      </c>
      <c r="IK18" s="44">
        <f t="shared" si="226"/>
        <v>0</v>
      </c>
      <c r="IL18" s="44">
        <f t="shared" si="227"/>
        <v>0</v>
      </c>
      <c r="IM18" s="44">
        <f t="shared" si="228"/>
        <v>0</v>
      </c>
      <c r="IN18" s="44">
        <f t="shared" si="229"/>
        <v>0</v>
      </c>
      <c r="IO18" s="44">
        <f t="shared" si="230"/>
        <v>78</v>
      </c>
      <c r="IP18" s="42"/>
      <c r="IQ18" s="42"/>
      <c r="IR18" s="42"/>
      <c r="IS18" s="42"/>
      <c r="IT18" s="42"/>
      <c r="IU18" s="42"/>
      <c r="IV18" s="70"/>
      <c r="IW18" s="71"/>
    </row>
    <row r="19" spans="1:257" s="3" customFormat="1" ht="107.25" customHeight="1" thickBot="1" x14ac:dyDescent="2">
      <c r="A19" s="59">
        <v>11</v>
      </c>
      <c r="B19" s="89">
        <v>775</v>
      </c>
      <c r="C19" s="75" t="s">
        <v>90</v>
      </c>
      <c r="D19" s="75" t="s">
        <v>91</v>
      </c>
      <c r="E19" s="60"/>
      <c r="F19" s="46">
        <v>11</v>
      </c>
      <c r="G19" s="39">
        <f t="shared" si="0"/>
        <v>10</v>
      </c>
      <c r="H19" s="47">
        <v>9</v>
      </c>
      <c r="I19" s="39">
        <f t="shared" si="1"/>
        <v>12</v>
      </c>
      <c r="J19" s="45">
        <f t="shared" si="2"/>
        <v>22</v>
      </c>
      <c r="K19" s="41">
        <f t="shared" si="3"/>
        <v>22</v>
      </c>
      <c r="L19" s="42"/>
      <c r="M19" s="43"/>
      <c r="N19" s="42">
        <f t="shared" si="4"/>
        <v>0</v>
      </c>
      <c r="O19" s="42">
        <f t="shared" si="5"/>
        <v>0</v>
      </c>
      <c r="P19" s="42">
        <f t="shared" si="6"/>
        <v>0</v>
      </c>
      <c r="Q19" s="42">
        <f t="shared" si="7"/>
        <v>0</v>
      </c>
      <c r="R19" s="42">
        <f t="shared" si="8"/>
        <v>0</v>
      </c>
      <c r="S19" s="42">
        <f t="shared" si="9"/>
        <v>0</v>
      </c>
      <c r="T19" s="42">
        <f t="shared" si="10"/>
        <v>0</v>
      </c>
      <c r="U19" s="42">
        <f t="shared" si="11"/>
        <v>0</v>
      </c>
      <c r="V19" s="42">
        <f t="shared" si="12"/>
        <v>0</v>
      </c>
      <c r="W19" s="42">
        <f t="shared" si="13"/>
        <v>0</v>
      </c>
      <c r="X19" s="42">
        <f t="shared" si="14"/>
        <v>10</v>
      </c>
      <c r="Y19" s="42">
        <f t="shared" si="15"/>
        <v>0</v>
      </c>
      <c r="Z19" s="42">
        <f t="shared" si="16"/>
        <v>0</v>
      </c>
      <c r="AA19" s="42">
        <f t="shared" si="17"/>
        <v>0</v>
      </c>
      <c r="AB19" s="42">
        <f t="shared" si="18"/>
        <v>0</v>
      </c>
      <c r="AC19" s="42">
        <f t="shared" si="19"/>
        <v>0</v>
      </c>
      <c r="AD19" s="42">
        <f t="shared" si="20"/>
        <v>0</v>
      </c>
      <c r="AE19" s="42">
        <f t="shared" si="21"/>
        <v>0</v>
      </c>
      <c r="AF19" s="42">
        <f t="shared" si="22"/>
        <v>0</v>
      </c>
      <c r="AG19" s="42">
        <f t="shared" si="23"/>
        <v>0</v>
      </c>
      <c r="AH19" s="42">
        <f t="shared" si="24"/>
        <v>0</v>
      </c>
      <c r="AI19" s="42">
        <f t="shared" si="25"/>
        <v>0</v>
      </c>
      <c r="AJ19" s="42">
        <f t="shared" si="26"/>
        <v>10</v>
      </c>
      <c r="AK19" s="42">
        <f t="shared" si="27"/>
        <v>0</v>
      </c>
      <c r="AL19" s="42">
        <f t="shared" si="28"/>
        <v>0</v>
      </c>
      <c r="AM19" s="42">
        <f t="shared" si="29"/>
        <v>0</v>
      </c>
      <c r="AN19" s="42">
        <f t="shared" si="30"/>
        <v>0</v>
      </c>
      <c r="AO19" s="42">
        <f t="shared" si="31"/>
        <v>0</v>
      </c>
      <c r="AP19" s="42">
        <f t="shared" si="32"/>
        <v>0</v>
      </c>
      <c r="AQ19" s="42">
        <f t="shared" si="33"/>
        <v>0</v>
      </c>
      <c r="AR19" s="42">
        <f t="shared" si="34"/>
        <v>0</v>
      </c>
      <c r="AS19" s="42">
        <f t="shared" si="35"/>
        <v>12</v>
      </c>
      <c r="AT19" s="42">
        <f t="shared" si="36"/>
        <v>0</v>
      </c>
      <c r="AU19" s="42">
        <f t="shared" si="37"/>
        <v>0</v>
      </c>
      <c r="AV19" s="42">
        <f t="shared" si="38"/>
        <v>0</v>
      </c>
      <c r="AW19" s="42">
        <f t="shared" si="39"/>
        <v>0</v>
      </c>
      <c r="AX19" s="42">
        <f t="shared" si="40"/>
        <v>0</v>
      </c>
      <c r="AY19" s="42">
        <f t="shared" si="41"/>
        <v>0</v>
      </c>
      <c r="AZ19" s="42">
        <f t="shared" si="42"/>
        <v>0</v>
      </c>
      <c r="BA19" s="42">
        <f t="shared" si="43"/>
        <v>0</v>
      </c>
      <c r="BB19" s="42">
        <f t="shared" si="44"/>
        <v>0</v>
      </c>
      <c r="BC19" s="42">
        <f t="shared" si="45"/>
        <v>0</v>
      </c>
      <c r="BD19" s="42">
        <f t="shared" si="46"/>
        <v>0</v>
      </c>
      <c r="BE19" s="42">
        <f t="shared" si="47"/>
        <v>0</v>
      </c>
      <c r="BF19" s="42">
        <f t="shared" si="48"/>
        <v>0</v>
      </c>
      <c r="BG19" s="42">
        <f t="shared" si="49"/>
        <v>12</v>
      </c>
      <c r="BH19" s="42">
        <f t="shared" si="50"/>
        <v>0</v>
      </c>
      <c r="BI19" s="42">
        <f t="shared" si="51"/>
        <v>0</v>
      </c>
      <c r="BJ19" s="42">
        <f t="shared" si="52"/>
        <v>0</v>
      </c>
      <c r="BK19" s="42">
        <f t="shared" si="53"/>
        <v>0</v>
      </c>
      <c r="BL19" s="42">
        <f t="shared" si="54"/>
        <v>0</v>
      </c>
      <c r="BM19" s="42">
        <f t="shared" si="55"/>
        <v>0</v>
      </c>
      <c r="BN19" s="42">
        <f t="shared" si="56"/>
        <v>0</v>
      </c>
      <c r="BO19" s="42">
        <f t="shared" si="57"/>
        <v>0</v>
      </c>
      <c r="BP19" s="42">
        <f t="shared" si="58"/>
        <v>0</v>
      </c>
      <c r="BQ19" s="42">
        <f t="shared" si="59"/>
        <v>0</v>
      </c>
      <c r="BR19" s="42">
        <f t="shared" si="60"/>
        <v>30</v>
      </c>
      <c r="BS19" s="42">
        <f t="shared" si="61"/>
        <v>0</v>
      </c>
      <c r="BT19" s="42">
        <f t="shared" si="62"/>
        <v>0</v>
      </c>
      <c r="BU19" s="42">
        <f t="shared" si="63"/>
        <v>0</v>
      </c>
      <c r="BV19" s="42">
        <f t="shared" si="64"/>
        <v>0</v>
      </c>
      <c r="BW19" s="42">
        <f t="shared" si="65"/>
        <v>0</v>
      </c>
      <c r="BX19" s="42">
        <f t="shared" si="66"/>
        <v>0</v>
      </c>
      <c r="BY19" s="42">
        <f t="shared" si="67"/>
        <v>0</v>
      </c>
      <c r="BZ19" s="42">
        <f t="shared" si="68"/>
        <v>0</v>
      </c>
      <c r="CA19" s="42">
        <f t="shared" si="69"/>
        <v>0</v>
      </c>
      <c r="CB19" s="42">
        <f t="shared" si="70"/>
        <v>0</v>
      </c>
      <c r="CC19" s="42">
        <f t="shared" si="71"/>
        <v>0</v>
      </c>
      <c r="CD19" s="42">
        <f t="shared" si="72"/>
        <v>0</v>
      </c>
      <c r="CE19" s="42">
        <f t="shared" si="73"/>
        <v>0</v>
      </c>
      <c r="CF19" s="42">
        <f t="shared" si="74"/>
        <v>0</v>
      </c>
      <c r="CG19" s="42">
        <f t="shared" si="75"/>
        <v>0</v>
      </c>
      <c r="CH19" s="42">
        <f t="shared" si="76"/>
        <v>0</v>
      </c>
      <c r="CI19" s="42">
        <f t="shared" si="77"/>
        <v>0</v>
      </c>
      <c r="CJ19" s="42">
        <f t="shared" si="78"/>
        <v>0</v>
      </c>
      <c r="CK19" s="42">
        <f t="shared" si="79"/>
        <v>0</v>
      </c>
      <c r="CL19" s="42">
        <f t="shared" si="80"/>
        <v>0</v>
      </c>
      <c r="CM19" s="42">
        <f t="shared" si="81"/>
        <v>0</v>
      </c>
      <c r="CN19" s="42">
        <f t="shared" si="82"/>
        <v>0</v>
      </c>
      <c r="CO19" s="42">
        <f t="shared" si="83"/>
        <v>0</v>
      </c>
      <c r="CP19" s="42">
        <f t="shared" si="84"/>
        <v>0</v>
      </c>
      <c r="CQ19" s="42">
        <f t="shared" si="85"/>
        <v>0</v>
      </c>
      <c r="CR19" s="42">
        <f t="shared" si="86"/>
        <v>0</v>
      </c>
      <c r="CS19" s="42">
        <f t="shared" si="87"/>
        <v>0</v>
      </c>
      <c r="CT19" s="42">
        <f t="shared" si="88"/>
        <v>0</v>
      </c>
      <c r="CU19" s="42">
        <f t="shared" si="89"/>
        <v>0</v>
      </c>
      <c r="CV19" s="42">
        <f t="shared" si="90"/>
        <v>0</v>
      </c>
      <c r="CW19" s="42">
        <f t="shared" si="91"/>
        <v>0</v>
      </c>
      <c r="CX19" s="42">
        <f t="shared" si="92"/>
        <v>30</v>
      </c>
      <c r="CY19" s="42">
        <f t="shared" si="93"/>
        <v>0</v>
      </c>
      <c r="CZ19" s="42">
        <f t="shared" si="94"/>
        <v>0</v>
      </c>
      <c r="DA19" s="42">
        <f t="shared" si="95"/>
        <v>0</v>
      </c>
      <c r="DB19" s="42">
        <f t="shared" si="96"/>
        <v>0</v>
      </c>
      <c r="DC19" s="42">
        <f t="shared" si="97"/>
        <v>0</v>
      </c>
      <c r="DD19" s="42">
        <f t="shared" si="98"/>
        <v>0</v>
      </c>
      <c r="DE19" s="42">
        <f t="shared" si="99"/>
        <v>0</v>
      </c>
      <c r="DF19" s="42">
        <f t="shared" si="100"/>
        <v>0</v>
      </c>
      <c r="DG19" s="42">
        <f t="shared" si="101"/>
        <v>32</v>
      </c>
      <c r="DH19" s="42">
        <f t="shared" si="102"/>
        <v>0</v>
      </c>
      <c r="DI19" s="42">
        <f t="shared" si="103"/>
        <v>0</v>
      </c>
      <c r="DJ19" s="42">
        <f t="shared" si="104"/>
        <v>0</v>
      </c>
      <c r="DK19" s="42">
        <f t="shared" si="105"/>
        <v>0</v>
      </c>
      <c r="DL19" s="42">
        <f t="shared" si="106"/>
        <v>0</v>
      </c>
      <c r="DM19" s="42">
        <f t="shared" si="107"/>
        <v>0</v>
      </c>
      <c r="DN19" s="42">
        <f t="shared" si="108"/>
        <v>0</v>
      </c>
      <c r="DO19" s="42">
        <f t="shared" si="109"/>
        <v>0</v>
      </c>
      <c r="DP19" s="42">
        <f t="shared" si="110"/>
        <v>0</v>
      </c>
      <c r="DQ19" s="42">
        <f t="shared" si="111"/>
        <v>0</v>
      </c>
      <c r="DR19" s="42">
        <f t="shared" si="112"/>
        <v>0</v>
      </c>
      <c r="DS19" s="42">
        <f t="shared" si="113"/>
        <v>0</v>
      </c>
      <c r="DT19" s="42">
        <f t="shared" si="114"/>
        <v>0</v>
      </c>
      <c r="DU19" s="42">
        <f t="shared" si="115"/>
        <v>0</v>
      </c>
      <c r="DV19" s="42">
        <f t="shared" si="116"/>
        <v>0</v>
      </c>
      <c r="DW19" s="42">
        <f t="shared" si="117"/>
        <v>0</v>
      </c>
      <c r="DX19" s="42">
        <f t="shared" si="118"/>
        <v>0</v>
      </c>
      <c r="DY19" s="42">
        <f t="shared" si="119"/>
        <v>0</v>
      </c>
      <c r="DZ19" s="42">
        <f t="shared" si="120"/>
        <v>0</v>
      </c>
      <c r="EA19" s="42">
        <f t="shared" si="121"/>
        <v>0</v>
      </c>
      <c r="EB19" s="42">
        <f t="shared" si="122"/>
        <v>0</v>
      </c>
      <c r="EC19" s="42">
        <f t="shared" si="123"/>
        <v>0</v>
      </c>
      <c r="ED19" s="42">
        <f t="shared" si="124"/>
        <v>0</v>
      </c>
      <c r="EE19" s="42">
        <f t="shared" si="125"/>
        <v>0</v>
      </c>
      <c r="EF19" s="42">
        <f t="shared" si="126"/>
        <v>0</v>
      </c>
      <c r="EG19" s="42">
        <f t="shared" si="127"/>
        <v>0</v>
      </c>
      <c r="EH19" s="42">
        <f t="shared" si="128"/>
        <v>0</v>
      </c>
      <c r="EI19" s="42">
        <f t="shared" si="129"/>
        <v>0</v>
      </c>
      <c r="EJ19" s="42">
        <f t="shared" si="130"/>
        <v>0</v>
      </c>
      <c r="EK19" s="42">
        <f t="shared" si="131"/>
        <v>0</v>
      </c>
      <c r="EL19" s="42">
        <f t="shared" si="132"/>
        <v>0</v>
      </c>
      <c r="EM19" s="42">
        <f t="shared" si="133"/>
        <v>0</v>
      </c>
      <c r="EN19" s="42">
        <f t="shared" si="134"/>
        <v>0</v>
      </c>
      <c r="EO19" s="42">
        <f t="shared" si="135"/>
        <v>32</v>
      </c>
      <c r="EP19" s="42"/>
      <c r="EQ19" s="42">
        <f t="shared" si="136"/>
        <v>11</v>
      </c>
      <c r="ER19" s="42">
        <f t="shared" si="137"/>
        <v>9</v>
      </c>
      <c r="ES19" s="42"/>
      <c r="ET19" s="42">
        <f t="shared" si="138"/>
        <v>9</v>
      </c>
      <c r="EU19" s="42" t="e">
        <f>IF(J19=#REF!,IF(H19&lt;#REF!,#REF!,EY19),#REF!)</f>
        <v>#REF!</v>
      </c>
      <c r="EV19" s="42" t="e">
        <f>IF(J19=#REF!,IF(H19&lt;#REF!,0,1))</f>
        <v>#REF!</v>
      </c>
      <c r="EW19" s="42" t="e">
        <f>IF(AND(ET19&gt;=21,ET19&lt;&gt;0),ET19,IF(J19&lt;#REF!,"СТОП",EU19+EV19))</f>
        <v>#REF!</v>
      </c>
      <c r="EX19" s="42"/>
      <c r="EY19" s="42">
        <v>15</v>
      </c>
      <c r="EZ19" s="42">
        <v>16</v>
      </c>
      <c r="FA19" s="42"/>
      <c r="FB19" s="44">
        <f t="shared" si="139"/>
        <v>0</v>
      </c>
      <c r="FC19" s="44">
        <f t="shared" si="140"/>
        <v>0</v>
      </c>
      <c r="FD19" s="44">
        <f t="shared" si="141"/>
        <v>0</v>
      </c>
      <c r="FE19" s="44">
        <f t="shared" si="142"/>
        <v>0</v>
      </c>
      <c r="FF19" s="44">
        <f t="shared" si="143"/>
        <v>0</v>
      </c>
      <c r="FG19" s="44">
        <f t="shared" si="144"/>
        <v>0</v>
      </c>
      <c r="FH19" s="44">
        <f t="shared" si="145"/>
        <v>0</v>
      </c>
      <c r="FI19" s="44">
        <f t="shared" si="146"/>
        <v>0</v>
      </c>
      <c r="FJ19" s="44">
        <f t="shared" si="147"/>
        <v>0</v>
      </c>
      <c r="FK19" s="44">
        <f t="shared" si="148"/>
        <v>0</v>
      </c>
      <c r="FL19" s="44">
        <f t="shared" si="149"/>
        <v>10</v>
      </c>
      <c r="FM19" s="44">
        <f t="shared" si="150"/>
        <v>0</v>
      </c>
      <c r="FN19" s="44">
        <f t="shared" si="151"/>
        <v>0</v>
      </c>
      <c r="FO19" s="44">
        <f t="shared" si="152"/>
        <v>0</v>
      </c>
      <c r="FP19" s="44">
        <f t="shared" si="153"/>
        <v>0</v>
      </c>
      <c r="FQ19" s="44">
        <f t="shared" si="154"/>
        <v>0</v>
      </c>
      <c r="FR19" s="44">
        <f t="shared" si="155"/>
        <v>0</v>
      </c>
      <c r="FS19" s="44">
        <f t="shared" si="156"/>
        <v>0</v>
      </c>
      <c r="FT19" s="44">
        <f t="shared" si="157"/>
        <v>0</v>
      </c>
      <c r="FU19" s="44">
        <f t="shared" si="158"/>
        <v>0</v>
      </c>
      <c r="FV19" s="44">
        <f t="shared" si="159"/>
        <v>0</v>
      </c>
      <c r="FW19" s="44">
        <f t="shared" si="160"/>
        <v>0</v>
      </c>
      <c r="FX19" s="44">
        <f t="shared" si="161"/>
        <v>10</v>
      </c>
      <c r="FY19" s="44">
        <f t="shared" si="162"/>
        <v>0</v>
      </c>
      <c r="FZ19" s="44">
        <f t="shared" si="163"/>
        <v>0</v>
      </c>
      <c r="GA19" s="44">
        <f t="shared" si="164"/>
        <v>0</v>
      </c>
      <c r="GB19" s="44">
        <f t="shared" si="165"/>
        <v>0</v>
      </c>
      <c r="GC19" s="44">
        <f t="shared" si="166"/>
        <v>0</v>
      </c>
      <c r="GD19" s="44">
        <f t="shared" si="167"/>
        <v>0</v>
      </c>
      <c r="GE19" s="44">
        <f t="shared" si="168"/>
        <v>0</v>
      </c>
      <c r="GF19" s="44">
        <f t="shared" si="169"/>
        <v>0</v>
      </c>
      <c r="GG19" s="44">
        <f t="shared" si="170"/>
        <v>12</v>
      </c>
      <c r="GH19" s="44">
        <f t="shared" si="171"/>
        <v>0</v>
      </c>
      <c r="GI19" s="44">
        <f t="shared" si="172"/>
        <v>0</v>
      </c>
      <c r="GJ19" s="44">
        <f t="shared" si="173"/>
        <v>0</v>
      </c>
      <c r="GK19" s="44">
        <f t="shared" si="174"/>
        <v>0</v>
      </c>
      <c r="GL19" s="44">
        <f t="shared" si="175"/>
        <v>0</v>
      </c>
      <c r="GM19" s="44">
        <f t="shared" si="176"/>
        <v>0</v>
      </c>
      <c r="GN19" s="44">
        <f t="shared" si="177"/>
        <v>0</v>
      </c>
      <c r="GO19" s="44">
        <f t="shared" si="178"/>
        <v>0</v>
      </c>
      <c r="GP19" s="44">
        <f t="shared" si="179"/>
        <v>0</v>
      </c>
      <c r="GQ19" s="44">
        <f t="shared" si="180"/>
        <v>0</v>
      </c>
      <c r="GR19" s="44">
        <f t="shared" si="181"/>
        <v>0</v>
      </c>
      <c r="GS19" s="44">
        <f t="shared" si="182"/>
        <v>0</v>
      </c>
      <c r="GT19" s="44">
        <f t="shared" si="183"/>
        <v>0</v>
      </c>
      <c r="GU19" s="44">
        <f t="shared" si="184"/>
        <v>12</v>
      </c>
      <c r="GV19" s="44">
        <f t="shared" si="185"/>
        <v>0</v>
      </c>
      <c r="GW19" s="44">
        <f t="shared" si="186"/>
        <v>0</v>
      </c>
      <c r="GX19" s="44">
        <f t="shared" si="187"/>
        <v>0</v>
      </c>
      <c r="GY19" s="44">
        <f t="shared" si="188"/>
        <v>0</v>
      </c>
      <c r="GZ19" s="44">
        <f t="shared" si="189"/>
        <v>0</v>
      </c>
      <c r="HA19" s="44">
        <f t="shared" si="190"/>
        <v>0</v>
      </c>
      <c r="HB19" s="44">
        <f t="shared" si="191"/>
        <v>0</v>
      </c>
      <c r="HC19" s="44">
        <f t="shared" si="192"/>
        <v>0</v>
      </c>
      <c r="HD19" s="44">
        <f t="shared" si="193"/>
        <v>0</v>
      </c>
      <c r="HE19" s="44">
        <f t="shared" si="194"/>
        <v>0</v>
      </c>
      <c r="HF19" s="44">
        <f t="shared" si="195"/>
        <v>75</v>
      </c>
      <c r="HG19" s="44">
        <f t="shared" si="196"/>
        <v>0</v>
      </c>
      <c r="HH19" s="44">
        <f t="shared" si="197"/>
        <v>0</v>
      </c>
      <c r="HI19" s="44">
        <f t="shared" si="198"/>
        <v>0</v>
      </c>
      <c r="HJ19" s="44">
        <f t="shared" si="199"/>
        <v>0</v>
      </c>
      <c r="HK19" s="44">
        <f t="shared" si="200"/>
        <v>0</v>
      </c>
      <c r="HL19" s="44">
        <f t="shared" si="201"/>
        <v>0</v>
      </c>
      <c r="HM19" s="44">
        <f t="shared" si="202"/>
        <v>0</v>
      </c>
      <c r="HN19" s="44">
        <f t="shared" si="203"/>
        <v>0</v>
      </c>
      <c r="HO19" s="44">
        <f t="shared" si="204"/>
        <v>0</v>
      </c>
      <c r="HP19" s="44">
        <f t="shared" si="205"/>
        <v>0</v>
      </c>
      <c r="HQ19" s="44">
        <f t="shared" si="206"/>
        <v>0</v>
      </c>
      <c r="HR19" s="44">
        <f t="shared" si="207"/>
        <v>75</v>
      </c>
      <c r="HS19" s="44">
        <f t="shared" si="208"/>
        <v>0</v>
      </c>
      <c r="HT19" s="44">
        <f t="shared" si="209"/>
        <v>0</v>
      </c>
      <c r="HU19" s="44">
        <f t="shared" si="210"/>
        <v>0</v>
      </c>
      <c r="HV19" s="44">
        <f t="shared" si="211"/>
        <v>0</v>
      </c>
      <c r="HW19" s="44">
        <f t="shared" si="212"/>
        <v>0</v>
      </c>
      <c r="HX19" s="44">
        <f t="shared" si="213"/>
        <v>0</v>
      </c>
      <c r="HY19" s="44">
        <f t="shared" si="214"/>
        <v>0</v>
      </c>
      <c r="HZ19" s="44">
        <f t="shared" si="215"/>
        <v>0</v>
      </c>
      <c r="IA19" s="44">
        <f t="shared" si="216"/>
        <v>80</v>
      </c>
      <c r="IB19" s="44">
        <f t="shared" si="217"/>
        <v>0</v>
      </c>
      <c r="IC19" s="44">
        <f t="shared" si="218"/>
        <v>0</v>
      </c>
      <c r="ID19" s="44">
        <f t="shared" si="219"/>
        <v>0</v>
      </c>
      <c r="IE19" s="44">
        <f t="shared" si="220"/>
        <v>0</v>
      </c>
      <c r="IF19" s="44">
        <f t="shared" si="221"/>
        <v>0</v>
      </c>
      <c r="IG19" s="44">
        <f t="shared" si="222"/>
        <v>0</v>
      </c>
      <c r="IH19" s="44">
        <f t="shared" si="223"/>
        <v>0</v>
      </c>
      <c r="II19" s="44">
        <f t="shared" si="224"/>
        <v>0</v>
      </c>
      <c r="IJ19" s="44">
        <f t="shared" si="225"/>
        <v>0</v>
      </c>
      <c r="IK19" s="44">
        <f t="shared" si="226"/>
        <v>0</v>
      </c>
      <c r="IL19" s="44">
        <f t="shared" si="227"/>
        <v>0</v>
      </c>
      <c r="IM19" s="44">
        <f t="shared" si="228"/>
        <v>0</v>
      </c>
      <c r="IN19" s="44">
        <f t="shared" si="229"/>
        <v>0</v>
      </c>
      <c r="IO19" s="44">
        <f t="shared" si="230"/>
        <v>80</v>
      </c>
      <c r="IP19" s="42"/>
      <c r="IQ19" s="42"/>
      <c r="IR19" s="42"/>
      <c r="IS19" s="42"/>
      <c r="IT19" s="42"/>
      <c r="IU19" s="42"/>
      <c r="IV19" s="70"/>
      <c r="IW19" s="71"/>
    </row>
    <row r="20" spans="1:257" s="3" customFormat="1" ht="115.2" thickBot="1" x14ac:dyDescent="2">
      <c r="A20" s="59">
        <v>12</v>
      </c>
      <c r="B20" s="89">
        <v>111</v>
      </c>
      <c r="C20" s="73" t="s">
        <v>83</v>
      </c>
      <c r="D20" s="73" t="s">
        <v>51</v>
      </c>
      <c r="E20" s="60"/>
      <c r="F20" s="46">
        <v>10</v>
      </c>
      <c r="G20" s="39">
        <f t="shared" si="0"/>
        <v>11</v>
      </c>
      <c r="H20" s="47">
        <v>12</v>
      </c>
      <c r="I20" s="39">
        <f t="shared" si="1"/>
        <v>9</v>
      </c>
      <c r="J20" s="45">
        <f t="shared" si="2"/>
        <v>20</v>
      </c>
      <c r="K20" s="41">
        <f t="shared" si="3"/>
        <v>20</v>
      </c>
      <c r="L20" s="42"/>
      <c r="M20" s="43"/>
      <c r="N20" s="42">
        <f t="shared" si="4"/>
        <v>0</v>
      </c>
      <c r="O20" s="42">
        <f t="shared" si="5"/>
        <v>0</v>
      </c>
      <c r="P20" s="42">
        <f t="shared" si="6"/>
        <v>0</v>
      </c>
      <c r="Q20" s="42">
        <f t="shared" si="7"/>
        <v>0</v>
      </c>
      <c r="R20" s="42">
        <f t="shared" si="8"/>
        <v>0</v>
      </c>
      <c r="S20" s="42">
        <f t="shared" si="9"/>
        <v>0</v>
      </c>
      <c r="T20" s="42">
        <f t="shared" si="10"/>
        <v>0</v>
      </c>
      <c r="U20" s="42">
        <f t="shared" si="11"/>
        <v>0</v>
      </c>
      <c r="V20" s="42">
        <f t="shared" si="12"/>
        <v>0</v>
      </c>
      <c r="W20" s="42">
        <f t="shared" si="13"/>
        <v>11</v>
      </c>
      <c r="X20" s="42">
        <f t="shared" si="14"/>
        <v>0</v>
      </c>
      <c r="Y20" s="42">
        <f t="shared" si="15"/>
        <v>0</v>
      </c>
      <c r="Z20" s="42">
        <f t="shared" si="16"/>
        <v>0</v>
      </c>
      <c r="AA20" s="42">
        <f t="shared" si="17"/>
        <v>0</v>
      </c>
      <c r="AB20" s="42">
        <f t="shared" si="18"/>
        <v>0</v>
      </c>
      <c r="AC20" s="42">
        <f t="shared" si="19"/>
        <v>0</v>
      </c>
      <c r="AD20" s="42">
        <f t="shared" si="20"/>
        <v>0</v>
      </c>
      <c r="AE20" s="42">
        <f t="shared" si="21"/>
        <v>0</v>
      </c>
      <c r="AF20" s="42">
        <f t="shared" si="22"/>
        <v>0</v>
      </c>
      <c r="AG20" s="42">
        <f t="shared" si="23"/>
        <v>0</v>
      </c>
      <c r="AH20" s="42">
        <f t="shared" si="24"/>
        <v>0</v>
      </c>
      <c r="AI20" s="42">
        <f t="shared" si="25"/>
        <v>0</v>
      </c>
      <c r="AJ20" s="42">
        <f t="shared" si="26"/>
        <v>11</v>
      </c>
      <c r="AK20" s="42">
        <f t="shared" si="27"/>
        <v>0</v>
      </c>
      <c r="AL20" s="42">
        <f t="shared" si="28"/>
        <v>0</v>
      </c>
      <c r="AM20" s="42">
        <f t="shared" si="29"/>
        <v>0</v>
      </c>
      <c r="AN20" s="42">
        <f t="shared" si="30"/>
        <v>0</v>
      </c>
      <c r="AO20" s="42">
        <f t="shared" si="31"/>
        <v>0</v>
      </c>
      <c r="AP20" s="42">
        <f t="shared" si="32"/>
        <v>0</v>
      </c>
      <c r="AQ20" s="42">
        <f t="shared" si="33"/>
        <v>0</v>
      </c>
      <c r="AR20" s="42">
        <f t="shared" si="34"/>
        <v>0</v>
      </c>
      <c r="AS20" s="42">
        <f t="shared" si="35"/>
        <v>0</v>
      </c>
      <c r="AT20" s="42">
        <f t="shared" si="36"/>
        <v>0</v>
      </c>
      <c r="AU20" s="42">
        <f t="shared" si="37"/>
        <v>0</v>
      </c>
      <c r="AV20" s="42">
        <f t="shared" si="38"/>
        <v>9</v>
      </c>
      <c r="AW20" s="42">
        <f t="shared" si="39"/>
        <v>0</v>
      </c>
      <c r="AX20" s="42">
        <f t="shared" si="40"/>
        <v>0</v>
      </c>
      <c r="AY20" s="42">
        <f t="shared" si="41"/>
        <v>0</v>
      </c>
      <c r="AZ20" s="42">
        <f t="shared" si="42"/>
        <v>0</v>
      </c>
      <c r="BA20" s="42">
        <f t="shared" si="43"/>
        <v>0</v>
      </c>
      <c r="BB20" s="42">
        <f t="shared" si="44"/>
        <v>0</v>
      </c>
      <c r="BC20" s="42">
        <f t="shared" si="45"/>
        <v>0</v>
      </c>
      <c r="BD20" s="42">
        <f t="shared" si="46"/>
        <v>0</v>
      </c>
      <c r="BE20" s="42">
        <f t="shared" si="47"/>
        <v>0</v>
      </c>
      <c r="BF20" s="42">
        <f t="shared" si="48"/>
        <v>0</v>
      </c>
      <c r="BG20" s="42">
        <f t="shared" si="49"/>
        <v>9</v>
      </c>
      <c r="BH20" s="42">
        <f t="shared" si="50"/>
        <v>0</v>
      </c>
      <c r="BI20" s="42">
        <f t="shared" si="51"/>
        <v>0</v>
      </c>
      <c r="BJ20" s="42">
        <f t="shared" si="52"/>
        <v>0</v>
      </c>
      <c r="BK20" s="42">
        <f t="shared" si="53"/>
        <v>0</v>
      </c>
      <c r="BL20" s="42">
        <f t="shared" si="54"/>
        <v>0</v>
      </c>
      <c r="BM20" s="42">
        <f t="shared" si="55"/>
        <v>0</v>
      </c>
      <c r="BN20" s="42">
        <f t="shared" si="56"/>
        <v>0</v>
      </c>
      <c r="BO20" s="42">
        <f t="shared" si="57"/>
        <v>0</v>
      </c>
      <c r="BP20" s="42">
        <f t="shared" si="58"/>
        <v>0</v>
      </c>
      <c r="BQ20" s="42">
        <f t="shared" si="59"/>
        <v>31</v>
      </c>
      <c r="BR20" s="42">
        <f t="shared" si="60"/>
        <v>0</v>
      </c>
      <c r="BS20" s="42">
        <f t="shared" si="61"/>
        <v>0</v>
      </c>
      <c r="BT20" s="42">
        <f t="shared" si="62"/>
        <v>0</v>
      </c>
      <c r="BU20" s="42">
        <f t="shared" si="63"/>
        <v>0</v>
      </c>
      <c r="BV20" s="42">
        <f t="shared" si="64"/>
        <v>0</v>
      </c>
      <c r="BW20" s="42">
        <f t="shared" si="65"/>
        <v>0</v>
      </c>
      <c r="BX20" s="42">
        <f t="shared" si="66"/>
        <v>0</v>
      </c>
      <c r="BY20" s="42">
        <f t="shared" si="67"/>
        <v>0</v>
      </c>
      <c r="BZ20" s="42">
        <f t="shared" si="68"/>
        <v>0</v>
      </c>
      <c r="CA20" s="42">
        <f t="shared" si="69"/>
        <v>0</v>
      </c>
      <c r="CB20" s="42">
        <f t="shared" si="70"/>
        <v>0</v>
      </c>
      <c r="CC20" s="42">
        <f t="shared" si="71"/>
        <v>0</v>
      </c>
      <c r="CD20" s="42">
        <f t="shared" si="72"/>
        <v>0</v>
      </c>
      <c r="CE20" s="42">
        <f t="shared" si="73"/>
        <v>0</v>
      </c>
      <c r="CF20" s="42">
        <f t="shared" si="74"/>
        <v>0</v>
      </c>
      <c r="CG20" s="42">
        <f t="shared" si="75"/>
        <v>0</v>
      </c>
      <c r="CH20" s="42">
        <f t="shared" si="76"/>
        <v>0</v>
      </c>
      <c r="CI20" s="42">
        <f t="shared" si="77"/>
        <v>0</v>
      </c>
      <c r="CJ20" s="42">
        <f t="shared" si="78"/>
        <v>0</v>
      </c>
      <c r="CK20" s="42">
        <f t="shared" si="79"/>
        <v>0</v>
      </c>
      <c r="CL20" s="42">
        <f t="shared" si="80"/>
        <v>0</v>
      </c>
      <c r="CM20" s="42">
        <f t="shared" si="81"/>
        <v>0</v>
      </c>
      <c r="CN20" s="42">
        <f t="shared" si="82"/>
        <v>0</v>
      </c>
      <c r="CO20" s="42">
        <f t="shared" si="83"/>
        <v>0</v>
      </c>
      <c r="CP20" s="42">
        <f t="shared" si="84"/>
        <v>0</v>
      </c>
      <c r="CQ20" s="42">
        <f t="shared" si="85"/>
        <v>0</v>
      </c>
      <c r="CR20" s="42">
        <f t="shared" si="86"/>
        <v>0</v>
      </c>
      <c r="CS20" s="42">
        <f t="shared" si="87"/>
        <v>0</v>
      </c>
      <c r="CT20" s="42">
        <f t="shared" si="88"/>
        <v>0</v>
      </c>
      <c r="CU20" s="42">
        <f t="shared" si="89"/>
        <v>0</v>
      </c>
      <c r="CV20" s="42">
        <f t="shared" si="90"/>
        <v>0</v>
      </c>
      <c r="CW20" s="42">
        <f t="shared" si="91"/>
        <v>0</v>
      </c>
      <c r="CX20" s="42">
        <f t="shared" si="92"/>
        <v>31</v>
      </c>
      <c r="CY20" s="42">
        <f t="shared" si="93"/>
        <v>0</v>
      </c>
      <c r="CZ20" s="42">
        <f t="shared" si="94"/>
        <v>0</v>
      </c>
      <c r="DA20" s="42">
        <f t="shared" si="95"/>
        <v>0</v>
      </c>
      <c r="DB20" s="42">
        <f t="shared" si="96"/>
        <v>0</v>
      </c>
      <c r="DC20" s="42">
        <f t="shared" si="97"/>
        <v>0</v>
      </c>
      <c r="DD20" s="42">
        <f t="shared" si="98"/>
        <v>0</v>
      </c>
      <c r="DE20" s="42">
        <f t="shared" si="99"/>
        <v>0</v>
      </c>
      <c r="DF20" s="42">
        <f t="shared" si="100"/>
        <v>0</v>
      </c>
      <c r="DG20" s="42">
        <f t="shared" si="101"/>
        <v>0</v>
      </c>
      <c r="DH20" s="42">
        <f t="shared" si="102"/>
        <v>0</v>
      </c>
      <c r="DI20" s="42">
        <f t="shared" si="103"/>
        <v>0</v>
      </c>
      <c r="DJ20" s="42">
        <f t="shared" si="104"/>
        <v>29</v>
      </c>
      <c r="DK20" s="42">
        <f t="shared" si="105"/>
        <v>0</v>
      </c>
      <c r="DL20" s="42">
        <f t="shared" si="106"/>
        <v>0</v>
      </c>
      <c r="DM20" s="42">
        <f t="shared" si="107"/>
        <v>0</v>
      </c>
      <c r="DN20" s="42">
        <f t="shared" si="108"/>
        <v>0</v>
      </c>
      <c r="DO20" s="42">
        <f t="shared" si="109"/>
        <v>0</v>
      </c>
      <c r="DP20" s="42">
        <f t="shared" si="110"/>
        <v>0</v>
      </c>
      <c r="DQ20" s="42">
        <f t="shared" si="111"/>
        <v>0</v>
      </c>
      <c r="DR20" s="42">
        <f t="shared" si="112"/>
        <v>0</v>
      </c>
      <c r="DS20" s="42">
        <f t="shared" si="113"/>
        <v>0</v>
      </c>
      <c r="DT20" s="42">
        <f t="shared" si="114"/>
        <v>0</v>
      </c>
      <c r="DU20" s="42">
        <f t="shared" si="115"/>
        <v>0</v>
      </c>
      <c r="DV20" s="42">
        <f t="shared" si="116"/>
        <v>0</v>
      </c>
      <c r="DW20" s="42">
        <f t="shared" si="117"/>
        <v>0</v>
      </c>
      <c r="DX20" s="42">
        <f t="shared" si="118"/>
        <v>0</v>
      </c>
      <c r="DY20" s="42">
        <f t="shared" si="119"/>
        <v>0</v>
      </c>
      <c r="DZ20" s="42">
        <f t="shared" si="120"/>
        <v>0</v>
      </c>
      <c r="EA20" s="42">
        <f t="shared" si="121"/>
        <v>0</v>
      </c>
      <c r="EB20" s="42">
        <f t="shared" si="122"/>
        <v>0</v>
      </c>
      <c r="EC20" s="42">
        <f t="shared" si="123"/>
        <v>0</v>
      </c>
      <c r="ED20" s="42">
        <f t="shared" si="124"/>
        <v>0</v>
      </c>
      <c r="EE20" s="42">
        <f t="shared" si="125"/>
        <v>0</v>
      </c>
      <c r="EF20" s="42">
        <f t="shared" si="126"/>
        <v>0</v>
      </c>
      <c r="EG20" s="42">
        <f t="shared" si="127"/>
        <v>0</v>
      </c>
      <c r="EH20" s="42">
        <f t="shared" si="128"/>
        <v>0</v>
      </c>
      <c r="EI20" s="42">
        <f t="shared" si="129"/>
        <v>0</v>
      </c>
      <c r="EJ20" s="42">
        <f t="shared" si="130"/>
        <v>0</v>
      </c>
      <c r="EK20" s="42">
        <f t="shared" si="131"/>
        <v>0</v>
      </c>
      <c r="EL20" s="42">
        <f t="shared" si="132"/>
        <v>0</v>
      </c>
      <c r="EM20" s="42">
        <f t="shared" si="133"/>
        <v>0</v>
      </c>
      <c r="EN20" s="42">
        <f t="shared" si="134"/>
        <v>0</v>
      </c>
      <c r="EO20" s="42">
        <f t="shared" si="135"/>
        <v>29</v>
      </c>
      <c r="EP20" s="42"/>
      <c r="EQ20" s="42">
        <f t="shared" si="136"/>
        <v>10</v>
      </c>
      <c r="ER20" s="42">
        <f t="shared" si="137"/>
        <v>12</v>
      </c>
      <c r="ES20" s="42"/>
      <c r="ET20" s="42">
        <f t="shared" si="138"/>
        <v>10</v>
      </c>
      <c r="EU20" s="42" t="e">
        <f>IF(J20=#REF!,IF(H20&lt;#REF!,#REF!,EY20),#REF!)</f>
        <v>#REF!</v>
      </c>
      <c r="EV20" s="42" t="e">
        <f>IF(J20=#REF!,IF(H20&lt;#REF!,0,1))</f>
        <v>#REF!</v>
      </c>
      <c r="EW20" s="42" t="e">
        <f>IF(AND(ET20&gt;=21,ET20&lt;&gt;0),ET20,IF(J20&lt;#REF!,"СТОП",EU20+EV20))</f>
        <v>#REF!</v>
      </c>
      <c r="EX20" s="42"/>
      <c r="EY20" s="42">
        <v>15</v>
      </c>
      <c r="EZ20" s="42">
        <v>16</v>
      </c>
      <c r="FA20" s="42"/>
      <c r="FB20" s="44">
        <f t="shared" si="139"/>
        <v>0</v>
      </c>
      <c r="FC20" s="44">
        <f t="shared" si="140"/>
        <v>0</v>
      </c>
      <c r="FD20" s="44">
        <f t="shared" si="141"/>
        <v>0</v>
      </c>
      <c r="FE20" s="44">
        <f t="shared" si="142"/>
        <v>0</v>
      </c>
      <c r="FF20" s="44">
        <f t="shared" si="143"/>
        <v>0</v>
      </c>
      <c r="FG20" s="44">
        <f t="shared" si="144"/>
        <v>0</v>
      </c>
      <c r="FH20" s="44">
        <f t="shared" si="145"/>
        <v>0</v>
      </c>
      <c r="FI20" s="44">
        <f t="shared" si="146"/>
        <v>0</v>
      </c>
      <c r="FJ20" s="44">
        <f t="shared" si="147"/>
        <v>0</v>
      </c>
      <c r="FK20" s="44">
        <f t="shared" si="148"/>
        <v>11</v>
      </c>
      <c r="FL20" s="44">
        <f t="shared" si="149"/>
        <v>0</v>
      </c>
      <c r="FM20" s="44">
        <f t="shared" si="150"/>
        <v>0</v>
      </c>
      <c r="FN20" s="44">
        <f t="shared" si="151"/>
        <v>0</v>
      </c>
      <c r="FO20" s="44">
        <f t="shared" si="152"/>
        <v>0</v>
      </c>
      <c r="FP20" s="44">
        <f t="shared" si="153"/>
        <v>0</v>
      </c>
      <c r="FQ20" s="44">
        <f t="shared" si="154"/>
        <v>0</v>
      </c>
      <c r="FR20" s="44">
        <f t="shared" si="155"/>
        <v>0</v>
      </c>
      <c r="FS20" s="44">
        <f t="shared" si="156"/>
        <v>0</v>
      </c>
      <c r="FT20" s="44">
        <f t="shared" si="157"/>
        <v>0</v>
      </c>
      <c r="FU20" s="44">
        <f t="shared" si="158"/>
        <v>0</v>
      </c>
      <c r="FV20" s="44">
        <f t="shared" si="159"/>
        <v>0</v>
      </c>
      <c r="FW20" s="44">
        <f t="shared" si="160"/>
        <v>0</v>
      </c>
      <c r="FX20" s="44">
        <f t="shared" si="161"/>
        <v>11</v>
      </c>
      <c r="FY20" s="44">
        <f t="shared" si="162"/>
        <v>0</v>
      </c>
      <c r="FZ20" s="44">
        <f t="shared" si="163"/>
        <v>0</v>
      </c>
      <c r="GA20" s="44">
        <f t="shared" si="164"/>
        <v>0</v>
      </c>
      <c r="GB20" s="44">
        <f t="shared" si="165"/>
        <v>0</v>
      </c>
      <c r="GC20" s="44">
        <f t="shared" si="166"/>
        <v>0</v>
      </c>
      <c r="GD20" s="44">
        <f t="shared" si="167"/>
        <v>0</v>
      </c>
      <c r="GE20" s="44">
        <f t="shared" si="168"/>
        <v>0</v>
      </c>
      <c r="GF20" s="44">
        <f t="shared" si="169"/>
        <v>0</v>
      </c>
      <c r="GG20" s="44">
        <f t="shared" si="170"/>
        <v>0</v>
      </c>
      <c r="GH20" s="44">
        <f t="shared" si="171"/>
        <v>0</v>
      </c>
      <c r="GI20" s="44">
        <f t="shared" si="172"/>
        <v>0</v>
      </c>
      <c r="GJ20" s="44">
        <f t="shared" si="173"/>
        <v>9</v>
      </c>
      <c r="GK20" s="44">
        <f t="shared" si="174"/>
        <v>0</v>
      </c>
      <c r="GL20" s="44">
        <f t="shared" si="175"/>
        <v>0</v>
      </c>
      <c r="GM20" s="44">
        <f t="shared" si="176"/>
        <v>0</v>
      </c>
      <c r="GN20" s="44">
        <f t="shared" si="177"/>
        <v>0</v>
      </c>
      <c r="GO20" s="44">
        <f t="shared" si="178"/>
        <v>0</v>
      </c>
      <c r="GP20" s="44">
        <f t="shared" si="179"/>
        <v>0</v>
      </c>
      <c r="GQ20" s="44">
        <f t="shared" si="180"/>
        <v>0</v>
      </c>
      <c r="GR20" s="44">
        <f t="shared" si="181"/>
        <v>0</v>
      </c>
      <c r="GS20" s="44">
        <f t="shared" si="182"/>
        <v>0</v>
      </c>
      <c r="GT20" s="44">
        <f t="shared" si="183"/>
        <v>0</v>
      </c>
      <c r="GU20" s="44">
        <f t="shared" si="184"/>
        <v>9</v>
      </c>
      <c r="GV20" s="44">
        <f t="shared" si="185"/>
        <v>0</v>
      </c>
      <c r="GW20" s="44">
        <f t="shared" si="186"/>
        <v>0</v>
      </c>
      <c r="GX20" s="44">
        <f t="shared" si="187"/>
        <v>0</v>
      </c>
      <c r="GY20" s="44">
        <f t="shared" si="188"/>
        <v>0</v>
      </c>
      <c r="GZ20" s="44">
        <f t="shared" si="189"/>
        <v>0</v>
      </c>
      <c r="HA20" s="44">
        <f t="shared" si="190"/>
        <v>0</v>
      </c>
      <c r="HB20" s="44">
        <f t="shared" si="191"/>
        <v>0</v>
      </c>
      <c r="HC20" s="44">
        <f t="shared" si="192"/>
        <v>0</v>
      </c>
      <c r="HD20" s="44">
        <f t="shared" si="193"/>
        <v>0</v>
      </c>
      <c r="HE20" s="44">
        <f t="shared" si="194"/>
        <v>78</v>
      </c>
      <c r="HF20" s="44">
        <f t="shared" si="195"/>
        <v>0</v>
      </c>
      <c r="HG20" s="44">
        <f t="shared" si="196"/>
        <v>0</v>
      </c>
      <c r="HH20" s="44">
        <f t="shared" si="197"/>
        <v>0</v>
      </c>
      <c r="HI20" s="44">
        <f t="shared" si="198"/>
        <v>0</v>
      </c>
      <c r="HJ20" s="44">
        <f t="shared" si="199"/>
        <v>0</v>
      </c>
      <c r="HK20" s="44">
        <f t="shared" si="200"/>
        <v>0</v>
      </c>
      <c r="HL20" s="44">
        <f t="shared" si="201"/>
        <v>0</v>
      </c>
      <c r="HM20" s="44">
        <f t="shared" si="202"/>
        <v>0</v>
      </c>
      <c r="HN20" s="44">
        <f t="shared" si="203"/>
        <v>0</v>
      </c>
      <c r="HO20" s="44">
        <f t="shared" si="204"/>
        <v>0</v>
      </c>
      <c r="HP20" s="44">
        <f t="shared" si="205"/>
        <v>0</v>
      </c>
      <c r="HQ20" s="44">
        <f t="shared" si="206"/>
        <v>0</v>
      </c>
      <c r="HR20" s="44">
        <f t="shared" si="207"/>
        <v>78</v>
      </c>
      <c r="HS20" s="44">
        <f t="shared" si="208"/>
        <v>0</v>
      </c>
      <c r="HT20" s="44">
        <f t="shared" si="209"/>
        <v>0</v>
      </c>
      <c r="HU20" s="44">
        <f t="shared" si="210"/>
        <v>0</v>
      </c>
      <c r="HV20" s="44">
        <f t="shared" si="211"/>
        <v>0</v>
      </c>
      <c r="HW20" s="44">
        <f t="shared" si="212"/>
        <v>0</v>
      </c>
      <c r="HX20" s="44">
        <f t="shared" si="213"/>
        <v>0</v>
      </c>
      <c r="HY20" s="44">
        <f t="shared" si="214"/>
        <v>0</v>
      </c>
      <c r="HZ20" s="44">
        <f t="shared" si="215"/>
        <v>0</v>
      </c>
      <c r="IA20" s="44">
        <f t="shared" si="216"/>
        <v>0</v>
      </c>
      <c r="IB20" s="44">
        <f t="shared" si="217"/>
        <v>0</v>
      </c>
      <c r="IC20" s="44">
        <f t="shared" si="218"/>
        <v>0</v>
      </c>
      <c r="ID20" s="44">
        <f t="shared" si="219"/>
        <v>73</v>
      </c>
      <c r="IE20" s="44">
        <f t="shared" si="220"/>
        <v>0</v>
      </c>
      <c r="IF20" s="44">
        <f t="shared" si="221"/>
        <v>0</v>
      </c>
      <c r="IG20" s="44">
        <f t="shared" si="222"/>
        <v>0</v>
      </c>
      <c r="IH20" s="44">
        <f t="shared" si="223"/>
        <v>0</v>
      </c>
      <c r="II20" s="44">
        <f t="shared" si="224"/>
        <v>0</v>
      </c>
      <c r="IJ20" s="44">
        <f t="shared" si="225"/>
        <v>0</v>
      </c>
      <c r="IK20" s="44">
        <f t="shared" si="226"/>
        <v>0</v>
      </c>
      <c r="IL20" s="44">
        <f t="shared" si="227"/>
        <v>0</v>
      </c>
      <c r="IM20" s="44">
        <f t="shared" si="228"/>
        <v>0</v>
      </c>
      <c r="IN20" s="44">
        <f t="shared" si="229"/>
        <v>0</v>
      </c>
      <c r="IO20" s="44">
        <f t="shared" si="230"/>
        <v>73</v>
      </c>
      <c r="IP20" s="42"/>
      <c r="IQ20" s="42"/>
      <c r="IR20" s="42"/>
      <c r="IS20" s="42"/>
      <c r="IT20" s="42"/>
      <c r="IU20" s="42"/>
      <c r="IV20" s="70"/>
      <c r="IW20" s="71"/>
    </row>
    <row r="21" spans="1:257" s="3" customFormat="1" ht="115.2" thickBot="1" x14ac:dyDescent="2">
      <c r="A21" s="56">
        <v>13</v>
      </c>
      <c r="B21" s="89">
        <v>19</v>
      </c>
      <c r="C21" s="75" t="s">
        <v>78</v>
      </c>
      <c r="D21" s="75" t="s">
        <v>51</v>
      </c>
      <c r="E21" s="60"/>
      <c r="F21" s="46">
        <v>13</v>
      </c>
      <c r="G21" s="39">
        <f t="shared" si="0"/>
        <v>8</v>
      </c>
      <c r="H21" s="47">
        <v>13</v>
      </c>
      <c r="I21" s="39">
        <f t="shared" si="1"/>
        <v>8</v>
      </c>
      <c r="J21" s="45">
        <f t="shared" si="2"/>
        <v>16</v>
      </c>
      <c r="K21" s="41">
        <f t="shared" si="3"/>
        <v>16</v>
      </c>
      <c r="L21" s="42"/>
      <c r="M21" s="43"/>
      <c r="N21" s="42">
        <f t="shared" si="4"/>
        <v>0</v>
      </c>
      <c r="O21" s="42">
        <f t="shared" si="5"/>
        <v>0</v>
      </c>
      <c r="P21" s="42">
        <f t="shared" si="6"/>
        <v>0</v>
      </c>
      <c r="Q21" s="42">
        <f t="shared" si="7"/>
        <v>0</v>
      </c>
      <c r="R21" s="42">
        <f t="shared" si="8"/>
        <v>0</v>
      </c>
      <c r="S21" s="42">
        <f t="shared" si="9"/>
        <v>0</v>
      </c>
      <c r="T21" s="42">
        <f t="shared" si="10"/>
        <v>0</v>
      </c>
      <c r="U21" s="42">
        <f t="shared" si="11"/>
        <v>0</v>
      </c>
      <c r="V21" s="42">
        <f t="shared" si="12"/>
        <v>0</v>
      </c>
      <c r="W21" s="42">
        <f t="shared" si="13"/>
        <v>0</v>
      </c>
      <c r="X21" s="42">
        <f t="shared" si="14"/>
        <v>0</v>
      </c>
      <c r="Y21" s="42">
        <f t="shared" si="15"/>
        <v>0</v>
      </c>
      <c r="Z21" s="42">
        <f t="shared" si="16"/>
        <v>8</v>
      </c>
      <c r="AA21" s="42">
        <f t="shared" si="17"/>
        <v>0</v>
      </c>
      <c r="AB21" s="42">
        <f t="shared" si="18"/>
        <v>0</v>
      </c>
      <c r="AC21" s="42">
        <f t="shared" si="19"/>
        <v>0</v>
      </c>
      <c r="AD21" s="42">
        <f t="shared" si="20"/>
        <v>0</v>
      </c>
      <c r="AE21" s="42">
        <f t="shared" si="21"/>
        <v>0</v>
      </c>
      <c r="AF21" s="42">
        <f t="shared" si="22"/>
        <v>0</v>
      </c>
      <c r="AG21" s="42">
        <f t="shared" si="23"/>
        <v>0</v>
      </c>
      <c r="AH21" s="42">
        <f t="shared" si="24"/>
        <v>0</v>
      </c>
      <c r="AI21" s="42">
        <f t="shared" si="25"/>
        <v>0</v>
      </c>
      <c r="AJ21" s="42">
        <f t="shared" si="26"/>
        <v>8</v>
      </c>
      <c r="AK21" s="42">
        <f t="shared" si="27"/>
        <v>0</v>
      </c>
      <c r="AL21" s="42">
        <f t="shared" si="28"/>
        <v>0</v>
      </c>
      <c r="AM21" s="42">
        <f t="shared" si="29"/>
        <v>0</v>
      </c>
      <c r="AN21" s="42">
        <f t="shared" si="30"/>
        <v>0</v>
      </c>
      <c r="AO21" s="42">
        <f t="shared" si="31"/>
        <v>0</v>
      </c>
      <c r="AP21" s="42">
        <f t="shared" si="32"/>
        <v>0</v>
      </c>
      <c r="AQ21" s="42">
        <f t="shared" si="33"/>
        <v>0</v>
      </c>
      <c r="AR21" s="42">
        <f t="shared" si="34"/>
        <v>0</v>
      </c>
      <c r="AS21" s="42">
        <f t="shared" si="35"/>
        <v>0</v>
      </c>
      <c r="AT21" s="42">
        <f t="shared" si="36"/>
        <v>0</v>
      </c>
      <c r="AU21" s="42">
        <f t="shared" si="37"/>
        <v>0</v>
      </c>
      <c r="AV21" s="42">
        <f t="shared" si="38"/>
        <v>0</v>
      </c>
      <c r="AW21" s="42">
        <f t="shared" si="39"/>
        <v>8</v>
      </c>
      <c r="AX21" s="42">
        <f t="shared" si="40"/>
        <v>0</v>
      </c>
      <c r="AY21" s="42">
        <f t="shared" si="41"/>
        <v>0</v>
      </c>
      <c r="AZ21" s="42">
        <f t="shared" si="42"/>
        <v>0</v>
      </c>
      <c r="BA21" s="42">
        <f t="shared" si="43"/>
        <v>0</v>
      </c>
      <c r="BB21" s="42">
        <f t="shared" si="44"/>
        <v>0</v>
      </c>
      <c r="BC21" s="42">
        <f t="shared" si="45"/>
        <v>0</v>
      </c>
      <c r="BD21" s="42">
        <f t="shared" si="46"/>
        <v>0</v>
      </c>
      <c r="BE21" s="42">
        <f t="shared" si="47"/>
        <v>0</v>
      </c>
      <c r="BF21" s="42">
        <f t="shared" si="48"/>
        <v>0</v>
      </c>
      <c r="BG21" s="42">
        <f t="shared" si="49"/>
        <v>8</v>
      </c>
      <c r="BH21" s="42">
        <f t="shared" si="50"/>
        <v>0</v>
      </c>
      <c r="BI21" s="42">
        <f t="shared" si="51"/>
        <v>0</v>
      </c>
      <c r="BJ21" s="42">
        <f t="shared" si="52"/>
        <v>0</v>
      </c>
      <c r="BK21" s="42">
        <f t="shared" si="53"/>
        <v>0</v>
      </c>
      <c r="BL21" s="42">
        <f t="shared" si="54"/>
        <v>0</v>
      </c>
      <c r="BM21" s="42">
        <f t="shared" si="55"/>
        <v>0</v>
      </c>
      <c r="BN21" s="42">
        <f t="shared" si="56"/>
        <v>0</v>
      </c>
      <c r="BO21" s="42">
        <f t="shared" si="57"/>
        <v>0</v>
      </c>
      <c r="BP21" s="42">
        <f t="shared" si="58"/>
        <v>0</v>
      </c>
      <c r="BQ21" s="42">
        <f t="shared" si="59"/>
        <v>0</v>
      </c>
      <c r="BR21" s="42">
        <f t="shared" si="60"/>
        <v>0</v>
      </c>
      <c r="BS21" s="42">
        <f t="shared" si="61"/>
        <v>0</v>
      </c>
      <c r="BT21" s="42">
        <f t="shared" si="62"/>
        <v>28</v>
      </c>
      <c r="BU21" s="42">
        <f t="shared" si="63"/>
        <v>0</v>
      </c>
      <c r="BV21" s="42">
        <f t="shared" si="64"/>
        <v>0</v>
      </c>
      <c r="BW21" s="42">
        <f t="shared" si="65"/>
        <v>0</v>
      </c>
      <c r="BX21" s="42">
        <f t="shared" si="66"/>
        <v>0</v>
      </c>
      <c r="BY21" s="42">
        <f t="shared" si="67"/>
        <v>0</v>
      </c>
      <c r="BZ21" s="42">
        <f t="shared" si="68"/>
        <v>0</v>
      </c>
      <c r="CA21" s="42">
        <f t="shared" si="69"/>
        <v>0</v>
      </c>
      <c r="CB21" s="42">
        <f t="shared" si="70"/>
        <v>0</v>
      </c>
      <c r="CC21" s="42">
        <f t="shared" si="71"/>
        <v>0</v>
      </c>
      <c r="CD21" s="42">
        <f t="shared" si="72"/>
        <v>0</v>
      </c>
      <c r="CE21" s="42">
        <f t="shared" si="73"/>
        <v>0</v>
      </c>
      <c r="CF21" s="42">
        <f t="shared" si="74"/>
        <v>0</v>
      </c>
      <c r="CG21" s="42">
        <f t="shared" si="75"/>
        <v>0</v>
      </c>
      <c r="CH21" s="42">
        <f t="shared" si="76"/>
        <v>0</v>
      </c>
      <c r="CI21" s="42">
        <f t="shared" si="77"/>
        <v>0</v>
      </c>
      <c r="CJ21" s="42">
        <f t="shared" si="78"/>
        <v>0</v>
      </c>
      <c r="CK21" s="42">
        <f t="shared" si="79"/>
        <v>0</v>
      </c>
      <c r="CL21" s="42">
        <f t="shared" si="80"/>
        <v>0</v>
      </c>
      <c r="CM21" s="42">
        <f t="shared" si="81"/>
        <v>0</v>
      </c>
      <c r="CN21" s="42">
        <f t="shared" si="82"/>
        <v>0</v>
      </c>
      <c r="CO21" s="42">
        <f t="shared" si="83"/>
        <v>0</v>
      </c>
      <c r="CP21" s="42">
        <f t="shared" si="84"/>
        <v>0</v>
      </c>
      <c r="CQ21" s="42">
        <f t="shared" si="85"/>
        <v>0</v>
      </c>
      <c r="CR21" s="42">
        <f t="shared" si="86"/>
        <v>0</v>
      </c>
      <c r="CS21" s="42">
        <f t="shared" si="87"/>
        <v>0</v>
      </c>
      <c r="CT21" s="42">
        <f t="shared" si="88"/>
        <v>0</v>
      </c>
      <c r="CU21" s="42">
        <f t="shared" si="89"/>
        <v>0</v>
      </c>
      <c r="CV21" s="42">
        <f t="shared" si="90"/>
        <v>0</v>
      </c>
      <c r="CW21" s="42">
        <f t="shared" si="91"/>
        <v>0</v>
      </c>
      <c r="CX21" s="42">
        <f t="shared" si="92"/>
        <v>28</v>
      </c>
      <c r="CY21" s="42">
        <f t="shared" si="93"/>
        <v>0</v>
      </c>
      <c r="CZ21" s="42">
        <f t="shared" si="94"/>
        <v>0</v>
      </c>
      <c r="DA21" s="42">
        <f t="shared" si="95"/>
        <v>0</v>
      </c>
      <c r="DB21" s="42">
        <f t="shared" si="96"/>
        <v>0</v>
      </c>
      <c r="DC21" s="42">
        <f t="shared" si="97"/>
        <v>0</v>
      </c>
      <c r="DD21" s="42">
        <f t="shared" si="98"/>
        <v>0</v>
      </c>
      <c r="DE21" s="42">
        <f t="shared" si="99"/>
        <v>0</v>
      </c>
      <c r="DF21" s="42">
        <f t="shared" si="100"/>
        <v>0</v>
      </c>
      <c r="DG21" s="42">
        <f t="shared" si="101"/>
        <v>0</v>
      </c>
      <c r="DH21" s="42">
        <f t="shared" si="102"/>
        <v>0</v>
      </c>
      <c r="DI21" s="42">
        <f t="shared" si="103"/>
        <v>0</v>
      </c>
      <c r="DJ21" s="42">
        <f t="shared" si="104"/>
        <v>0</v>
      </c>
      <c r="DK21" s="42">
        <f t="shared" si="105"/>
        <v>28</v>
      </c>
      <c r="DL21" s="42">
        <f t="shared" si="106"/>
        <v>0</v>
      </c>
      <c r="DM21" s="42">
        <f t="shared" si="107"/>
        <v>0</v>
      </c>
      <c r="DN21" s="42">
        <f t="shared" si="108"/>
        <v>0</v>
      </c>
      <c r="DO21" s="42">
        <f t="shared" si="109"/>
        <v>0</v>
      </c>
      <c r="DP21" s="42">
        <f t="shared" si="110"/>
        <v>0</v>
      </c>
      <c r="DQ21" s="42">
        <f t="shared" si="111"/>
        <v>0</v>
      </c>
      <c r="DR21" s="42">
        <f t="shared" si="112"/>
        <v>0</v>
      </c>
      <c r="DS21" s="42">
        <f t="shared" si="113"/>
        <v>0</v>
      </c>
      <c r="DT21" s="42">
        <f t="shared" si="114"/>
        <v>0</v>
      </c>
      <c r="DU21" s="42">
        <f t="shared" si="115"/>
        <v>0</v>
      </c>
      <c r="DV21" s="42">
        <f t="shared" si="116"/>
        <v>0</v>
      </c>
      <c r="DW21" s="42">
        <f t="shared" si="117"/>
        <v>0</v>
      </c>
      <c r="DX21" s="42">
        <f t="shared" si="118"/>
        <v>0</v>
      </c>
      <c r="DY21" s="42">
        <f t="shared" si="119"/>
        <v>0</v>
      </c>
      <c r="DZ21" s="42">
        <f t="shared" si="120"/>
        <v>0</v>
      </c>
      <c r="EA21" s="42">
        <f t="shared" si="121"/>
        <v>0</v>
      </c>
      <c r="EB21" s="42">
        <f t="shared" si="122"/>
        <v>0</v>
      </c>
      <c r="EC21" s="42">
        <f t="shared" si="123"/>
        <v>0</v>
      </c>
      <c r="ED21" s="42">
        <f t="shared" si="124"/>
        <v>0</v>
      </c>
      <c r="EE21" s="42">
        <f t="shared" si="125"/>
        <v>0</v>
      </c>
      <c r="EF21" s="42">
        <f t="shared" si="126"/>
        <v>0</v>
      </c>
      <c r="EG21" s="42">
        <f t="shared" si="127"/>
        <v>0</v>
      </c>
      <c r="EH21" s="42">
        <f t="shared" si="128"/>
        <v>0</v>
      </c>
      <c r="EI21" s="42">
        <f t="shared" si="129"/>
        <v>0</v>
      </c>
      <c r="EJ21" s="42">
        <f t="shared" si="130"/>
        <v>0</v>
      </c>
      <c r="EK21" s="42">
        <f t="shared" si="131"/>
        <v>0</v>
      </c>
      <c r="EL21" s="42">
        <f t="shared" si="132"/>
        <v>0</v>
      </c>
      <c r="EM21" s="42">
        <f t="shared" si="133"/>
        <v>0</v>
      </c>
      <c r="EN21" s="42">
        <f t="shared" si="134"/>
        <v>0</v>
      </c>
      <c r="EO21" s="42">
        <f t="shared" si="135"/>
        <v>28</v>
      </c>
      <c r="EP21" s="42"/>
      <c r="EQ21" s="42">
        <f t="shared" si="136"/>
        <v>13</v>
      </c>
      <c r="ER21" s="42">
        <f t="shared" si="137"/>
        <v>13</v>
      </c>
      <c r="ES21" s="42"/>
      <c r="ET21" s="42">
        <f t="shared" si="138"/>
        <v>13</v>
      </c>
      <c r="EU21" s="42" t="e">
        <f>IF(J21=#REF!,IF(H21&lt;#REF!,#REF!,EY21),#REF!)</f>
        <v>#REF!</v>
      </c>
      <c r="EV21" s="42" t="e">
        <f>IF(J21=#REF!,IF(H21&lt;#REF!,0,1))</f>
        <v>#REF!</v>
      </c>
      <c r="EW21" s="42" t="e">
        <f>IF(AND(ET21&gt;=21,ET21&lt;&gt;0),ET21,IF(J21&lt;#REF!,"СТОП",EU21+EV21))</f>
        <v>#REF!</v>
      </c>
      <c r="EX21" s="42"/>
      <c r="EY21" s="42">
        <v>15</v>
      </c>
      <c r="EZ21" s="42">
        <v>16</v>
      </c>
      <c r="FA21" s="42"/>
      <c r="FB21" s="44">
        <f t="shared" si="139"/>
        <v>0</v>
      </c>
      <c r="FC21" s="44">
        <f t="shared" si="140"/>
        <v>0</v>
      </c>
      <c r="FD21" s="44">
        <f t="shared" si="141"/>
        <v>0</v>
      </c>
      <c r="FE21" s="44">
        <f t="shared" si="142"/>
        <v>0</v>
      </c>
      <c r="FF21" s="44">
        <f t="shared" si="143"/>
        <v>0</v>
      </c>
      <c r="FG21" s="44">
        <f t="shared" si="144"/>
        <v>0</v>
      </c>
      <c r="FH21" s="44">
        <f t="shared" si="145"/>
        <v>0</v>
      </c>
      <c r="FI21" s="44">
        <f t="shared" si="146"/>
        <v>0</v>
      </c>
      <c r="FJ21" s="44">
        <f t="shared" si="147"/>
        <v>0</v>
      </c>
      <c r="FK21" s="44">
        <f t="shared" si="148"/>
        <v>0</v>
      </c>
      <c r="FL21" s="44">
        <f t="shared" si="149"/>
        <v>0</v>
      </c>
      <c r="FM21" s="44">
        <f t="shared" si="150"/>
        <v>0</v>
      </c>
      <c r="FN21" s="44">
        <f t="shared" si="151"/>
        <v>8</v>
      </c>
      <c r="FO21" s="44">
        <f t="shared" si="152"/>
        <v>0</v>
      </c>
      <c r="FP21" s="44">
        <f t="shared" si="153"/>
        <v>0</v>
      </c>
      <c r="FQ21" s="44">
        <f t="shared" si="154"/>
        <v>0</v>
      </c>
      <c r="FR21" s="44">
        <f t="shared" si="155"/>
        <v>0</v>
      </c>
      <c r="FS21" s="44">
        <f t="shared" si="156"/>
        <v>0</v>
      </c>
      <c r="FT21" s="44">
        <f t="shared" si="157"/>
        <v>0</v>
      </c>
      <c r="FU21" s="44">
        <f t="shared" si="158"/>
        <v>0</v>
      </c>
      <c r="FV21" s="44">
        <f t="shared" si="159"/>
        <v>0</v>
      </c>
      <c r="FW21" s="44">
        <f t="shared" si="160"/>
        <v>0</v>
      </c>
      <c r="FX21" s="44">
        <f t="shared" si="161"/>
        <v>8</v>
      </c>
      <c r="FY21" s="44">
        <f t="shared" si="162"/>
        <v>0</v>
      </c>
      <c r="FZ21" s="44">
        <f t="shared" si="163"/>
        <v>0</v>
      </c>
      <c r="GA21" s="44">
        <f t="shared" si="164"/>
        <v>0</v>
      </c>
      <c r="GB21" s="44">
        <f t="shared" si="165"/>
        <v>0</v>
      </c>
      <c r="GC21" s="44">
        <f t="shared" si="166"/>
        <v>0</v>
      </c>
      <c r="GD21" s="44">
        <f t="shared" si="167"/>
        <v>0</v>
      </c>
      <c r="GE21" s="44">
        <f t="shared" si="168"/>
        <v>0</v>
      </c>
      <c r="GF21" s="44">
        <f t="shared" si="169"/>
        <v>0</v>
      </c>
      <c r="GG21" s="44">
        <f t="shared" si="170"/>
        <v>0</v>
      </c>
      <c r="GH21" s="44">
        <f t="shared" si="171"/>
        <v>0</v>
      </c>
      <c r="GI21" s="44">
        <f t="shared" si="172"/>
        <v>0</v>
      </c>
      <c r="GJ21" s="44">
        <f t="shared" si="173"/>
        <v>0</v>
      </c>
      <c r="GK21" s="44">
        <f t="shared" si="174"/>
        <v>8</v>
      </c>
      <c r="GL21" s="44">
        <f t="shared" si="175"/>
        <v>0</v>
      </c>
      <c r="GM21" s="44">
        <f t="shared" si="176"/>
        <v>0</v>
      </c>
      <c r="GN21" s="44">
        <f t="shared" si="177"/>
        <v>0</v>
      </c>
      <c r="GO21" s="44">
        <f t="shared" si="178"/>
        <v>0</v>
      </c>
      <c r="GP21" s="44">
        <f t="shared" si="179"/>
        <v>0</v>
      </c>
      <c r="GQ21" s="44">
        <f t="shared" si="180"/>
        <v>0</v>
      </c>
      <c r="GR21" s="44">
        <f t="shared" si="181"/>
        <v>0</v>
      </c>
      <c r="GS21" s="44">
        <f t="shared" si="182"/>
        <v>0</v>
      </c>
      <c r="GT21" s="44">
        <f t="shared" si="183"/>
        <v>0</v>
      </c>
      <c r="GU21" s="44">
        <f t="shared" si="184"/>
        <v>8</v>
      </c>
      <c r="GV21" s="44">
        <f t="shared" si="185"/>
        <v>0</v>
      </c>
      <c r="GW21" s="44">
        <f t="shared" si="186"/>
        <v>0</v>
      </c>
      <c r="GX21" s="44">
        <f t="shared" si="187"/>
        <v>0</v>
      </c>
      <c r="GY21" s="44">
        <f t="shared" si="188"/>
        <v>0</v>
      </c>
      <c r="GZ21" s="44">
        <f t="shared" si="189"/>
        <v>0</v>
      </c>
      <c r="HA21" s="44">
        <f t="shared" si="190"/>
        <v>0</v>
      </c>
      <c r="HB21" s="44">
        <f t="shared" si="191"/>
        <v>0</v>
      </c>
      <c r="HC21" s="44">
        <f t="shared" si="192"/>
        <v>0</v>
      </c>
      <c r="HD21" s="44">
        <f t="shared" si="193"/>
        <v>0</v>
      </c>
      <c r="HE21" s="44">
        <f t="shared" si="194"/>
        <v>0</v>
      </c>
      <c r="HF21" s="44">
        <f t="shared" si="195"/>
        <v>0</v>
      </c>
      <c r="HG21" s="44">
        <f t="shared" si="196"/>
        <v>0</v>
      </c>
      <c r="HH21" s="44">
        <f t="shared" si="197"/>
        <v>70</v>
      </c>
      <c r="HI21" s="44">
        <f t="shared" si="198"/>
        <v>0</v>
      </c>
      <c r="HJ21" s="44">
        <f t="shared" si="199"/>
        <v>0</v>
      </c>
      <c r="HK21" s="44">
        <f t="shared" si="200"/>
        <v>0</v>
      </c>
      <c r="HL21" s="44">
        <f t="shared" si="201"/>
        <v>0</v>
      </c>
      <c r="HM21" s="44">
        <f t="shared" si="202"/>
        <v>0</v>
      </c>
      <c r="HN21" s="44">
        <f t="shared" si="203"/>
        <v>0</v>
      </c>
      <c r="HO21" s="44">
        <f t="shared" si="204"/>
        <v>0</v>
      </c>
      <c r="HP21" s="44">
        <f t="shared" si="205"/>
        <v>0</v>
      </c>
      <c r="HQ21" s="44">
        <f t="shared" si="206"/>
        <v>0</v>
      </c>
      <c r="HR21" s="44">
        <f t="shared" si="207"/>
        <v>70</v>
      </c>
      <c r="HS21" s="44">
        <f t="shared" si="208"/>
        <v>0</v>
      </c>
      <c r="HT21" s="44">
        <f t="shared" si="209"/>
        <v>0</v>
      </c>
      <c r="HU21" s="44">
        <f t="shared" si="210"/>
        <v>0</v>
      </c>
      <c r="HV21" s="44">
        <f t="shared" si="211"/>
        <v>0</v>
      </c>
      <c r="HW21" s="44">
        <f t="shared" si="212"/>
        <v>0</v>
      </c>
      <c r="HX21" s="44">
        <f t="shared" si="213"/>
        <v>0</v>
      </c>
      <c r="HY21" s="44">
        <f t="shared" si="214"/>
        <v>0</v>
      </c>
      <c r="HZ21" s="44">
        <f t="shared" si="215"/>
        <v>0</v>
      </c>
      <c r="IA21" s="44">
        <f t="shared" si="216"/>
        <v>0</v>
      </c>
      <c r="IB21" s="44">
        <f t="shared" si="217"/>
        <v>0</v>
      </c>
      <c r="IC21" s="44">
        <f t="shared" si="218"/>
        <v>0</v>
      </c>
      <c r="ID21" s="44">
        <f t="shared" si="219"/>
        <v>0</v>
      </c>
      <c r="IE21" s="44">
        <f t="shared" si="220"/>
        <v>70</v>
      </c>
      <c r="IF21" s="44">
        <f t="shared" si="221"/>
        <v>0</v>
      </c>
      <c r="IG21" s="44">
        <f t="shared" si="222"/>
        <v>0</v>
      </c>
      <c r="IH21" s="44">
        <f t="shared" si="223"/>
        <v>0</v>
      </c>
      <c r="II21" s="44">
        <f t="shared" si="224"/>
        <v>0</v>
      </c>
      <c r="IJ21" s="44">
        <f t="shared" si="225"/>
        <v>0</v>
      </c>
      <c r="IK21" s="44">
        <f t="shared" si="226"/>
        <v>0</v>
      </c>
      <c r="IL21" s="44">
        <f t="shared" si="227"/>
        <v>0</v>
      </c>
      <c r="IM21" s="44">
        <f t="shared" si="228"/>
        <v>0</v>
      </c>
      <c r="IN21" s="44">
        <f t="shared" si="229"/>
        <v>0</v>
      </c>
      <c r="IO21" s="44">
        <f t="shared" si="230"/>
        <v>70</v>
      </c>
      <c r="IP21" s="42"/>
      <c r="IQ21" s="42"/>
      <c r="IR21" s="42"/>
      <c r="IS21" s="42"/>
      <c r="IT21" s="42"/>
      <c r="IU21" s="42"/>
      <c r="IV21" s="70"/>
      <c r="IW21" s="71"/>
    </row>
    <row r="22" spans="1:257" s="3" customFormat="1" ht="115.2" thickBot="1" x14ac:dyDescent="2">
      <c r="A22" s="59">
        <v>14</v>
      </c>
      <c r="B22" s="89">
        <v>31</v>
      </c>
      <c r="C22" s="73" t="s">
        <v>82</v>
      </c>
      <c r="D22" s="73" t="s">
        <v>57</v>
      </c>
      <c r="E22" s="60"/>
      <c r="F22" s="46">
        <v>15</v>
      </c>
      <c r="G22" s="39">
        <f t="shared" si="0"/>
        <v>6</v>
      </c>
      <c r="H22" s="47">
        <v>14</v>
      </c>
      <c r="I22" s="39">
        <f t="shared" si="1"/>
        <v>7</v>
      </c>
      <c r="J22" s="45">
        <f t="shared" si="2"/>
        <v>13</v>
      </c>
      <c r="K22" s="41">
        <f t="shared" si="3"/>
        <v>13</v>
      </c>
      <c r="L22" s="42"/>
      <c r="M22" s="43"/>
      <c r="N22" s="42">
        <f t="shared" si="4"/>
        <v>0</v>
      </c>
      <c r="O22" s="42">
        <f t="shared" si="5"/>
        <v>0</v>
      </c>
      <c r="P22" s="42">
        <f t="shared" si="6"/>
        <v>0</v>
      </c>
      <c r="Q22" s="42">
        <f t="shared" si="7"/>
        <v>0</v>
      </c>
      <c r="R22" s="42">
        <f t="shared" si="8"/>
        <v>0</v>
      </c>
      <c r="S22" s="42">
        <f t="shared" si="9"/>
        <v>0</v>
      </c>
      <c r="T22" s="42">
        <f t="shared" si="10"/>
        <v>0</v>
      </c>
      <c r="U22" s="42">
        <f t="shared" si="11"/>
        <v>0</v>
      </c>
      <c r="V22" s="42">
        <f t="shared" si="12"/>
        <v>0</v>
      </c>
      <c r="W22" s="42">
        <f t="shared" si="13"/>
        <v>0</v>
      </c>
      <c r="X22" s="42">
        <f t="shared" si="14"/>
        <v>0</v>
      </c>
      <c r="Y22" s="42">
        <f t="shared" si="15"/>
        <v>0</v>
      </c>
      <c r="Z22" s="42">
        <f t="shared" si="16"/>
        <v>0</v>
      </c>
      <c r="AA22" s="42">
        <f t="shared" si="17"/>
        <v>0</v>
      </c>
      <c r="AB22" s="42">
        <f t="shared" si="18"/>
        <v>6</v>
      </c>
      <c r="AC22" s="42">
        <f t="shared" si="19"/>
        <v>0</v>
      </c>
      <c r="AD22" s="42">
        <f t="shared" si="20"/>
        <v>0</v>
      </c>
      <c r="AE22" s="42">
        <f t="shared" si="21"/>
        <v>0</v>
      </c>
      <c r="AF22" s="42">
        <f t="shared" si="22"/>
        <v>0</v>
      </c>
      <c r="AG22" s="42">
        <f t="shared" si="23"/>
        <v>0</v>
      </c>
      <c r="AH22" s="42">
        <f t="shared" si="24"/>
        <v>0</v>
      </c>
      <c r="AI22" s="42">
        <f t="shared" si="25"/>
        <v>0</v>
      </c>
      <c r="AJ22" s="42">
        <f t="shared" si="26"/>
        <v>6</v>
      </c>
      <c r="AK22" s="42">
        <f t="shared" si="27"/>
        <v>0</v>
      </c>
      <c r="AL22" s="42">
        <f t="shared" si="28"/>
        <v>0</v>
      </c>
      <c r="AM22" s="42">
        <f t="shared" si="29"/>
        <v>0</v>
      </c>
      <c r="AN22" s="42">
        <f t="shared" si="30"/>
        <v>0</v>
      </c>
      <c r="AO22" s="42">
        <f t="shared" si="31"/>
        <v>0</v>
      </c>
      <c r="AP22" s="42">
        <f t="shared" si="32"/>
        <v>0</v>
      </c>
      <c r="AQ22" s="42">
        <f t="shared" si="33"/>
        <v>0</v>
      </c>
      <c r="AR22" s="42">
        <f t="shared" si="34"/>
        <v>0</v>
      </c>
      <c r="AS22" s="42">
        <f t="shared" si="35"/>
        <v>0</v>
      </c>
      <c r="AT22" s="42">
        <f t="shared" si="36"/>
        <v>0</v>
      </c>
      <c r="AU22" s="42">
        <f t="shared" si="37"/>
        <v>0</v>
      </c>
      <c r="AV22" s="42">
        <f t="shared" si="38"/>
        <v>0</v>
      </c>
      <c r="AW22" s="42">
        <f t="shared" si="39"/>
        <v>0</v>
      </c>
      <c r="AX22" s="42">
        <f t="shared" si="40"/>
        <v>7</v>
      </c>
      <c r="AY22" s="42">
        <f t="shared" si="41"/>
        <v>0</v>
      </c>
      <c r="AZ22" s="42">
        <f t="shared" si="42"/>
        <v>0</v>
      </c>
      <c r="BA22" s="42">
        <f t="shared" si="43"/>
        <v>0</v>
      </c>
      <c r="BB22" s="42">
        <f t="shared" si="44"/>
        <v>0</v>
      </c>
      <c r="BC22" s="42">
        <f t="shared" si="45"/>
        <v>0</v>
      </c>
      <c r="BD22" s="42">
        <f t="shared" si="46"/>
        <v>0</v>
      </c>
      <c r="BE22" s="42">
        <f t="shared" si="47"/>
        <v>0</v>
      </c>
      <c r="BF22" s="42">
        <f t="shared" si="48"/>
        <v>0</v>
      </c>
      <c r="BG22" s="42">
        <f t="shared" si="49"/>
        <v>7</v>
      </c>
      <c r="BH22" s="42">
        <f t="shared" si="50"/>
        <v>0</v>
      </c>
      <c r="BI22" s="42">
        <f t="shared" si="51"/>
        <v>0</v>
      </c>
      <c r="BJ22" s="42">
        <f t="shared" si="52"/>
        <v>0</v>
      </c>
      <c r="BK22" s="42">
        <f t="shared" si="53"/>
        <v>0</v>
      </c>
      <c r="BL22" s="42">
        <f t="shared" si="54"/>
        <v>0</v>
      </c>
      <c r="BM22" s="42">
        <f t="shared" si="55"/>
        <v>0</v>
      </c>
      <c r="BN22" s="42">
        <f t="shared" si="56"/>
        <v>0</v>
      </c>
      <c r="BO22" s="42">
        <f t="shared" si="57"/>
        <v>0</v>
      </c>
      <c r="BP22" s="42">
        <f t="shared" si="58"/>
        <v>0</v>
      </c>
      <c r="BQ22" s="42">
        <f t="shared" si="59"/>
        <v>0</v>
      </c>
      <c r="BR22" s="42">
        <f t="shared" si="60"/>
        <v>0</v>
      </c>
      <c r="BS22" s="42">
        <f t="shared" si="61"/>
        <v>0</v>
      </c>
      <c r="BT22" s="42">
        <f t="shared" si="62"/>
        <v>0</v>
      </c>
      <c r="BU22" s="42">
        <f t="shared" si="63"/>
        <v>0</v>
      </c>
      <c r="BV22" s="42">
        <f t="shared" si="64"/>
        <v>26</v>
      </c>
      <c r="BW22" s="42">
        <f t="shared" si="65"/>
        <v>0</v>
      </c>
      <c r="BX22" s="42">
        <f t="shared" si="66"/>
        <v>0</v>
      </c>
      <c r="BY22" s="42">
        <f t="shared" si="67"/>
        <v>0</v>
      </c>
      <c r="BZ22" s="42">
        <f t="shared" si="68"/>
        <v>0</v>
      </c>
      <c r="CA22" s="42">
        <f t="shared" si="69"/>
        <v>0</v>
      </c>
      <c r="CB22" s="42">
        <f t="shared" si="70"/>
        <v>0</v>
      </c>
      <c r="CC22" s="42">
        <f t="shared" si="71"/>
        <v>0</v>
      </c>
      <c r="CD22" s="42">
        <f t="shared" si="72"/>
        <v>0</v>
      </c>
      <c r="CE22" s="42">
        <f t="shared" si="73"/>
        <v>0</v>
      </c>
      <c r="CF22" s="42">
        <f t="shared" si="74"/>
        <v>0</v>
      </c>
      <c r="CG22" s="42">
        <f t="shared" si="75"/>
        <v>0</v>
      </c>
      <c r="CH22" s="42">
        <f t="shared" si="76"/>
        <v>0</v>
      </c>
      <c r="CI22" s="42">
        <f t="shared" si="77"/>
        <v>0</v>
      </c>
      <c r="CJ22" s="42">
        <f t="shared" si="78"/>
        <v>0</v>
      </c>
      <c r="CK22" s="42">
        <f t="shared" si="79"/>
        <v>0</v>
      </c>
      <c r="CL22" s="42">
        <f t="shared" si="80"/>
        <v>0</v>
      </c>
      <c r="CM22" s="42">
        <f t="shared" si="81"/>
        <v>0</v>
      </c>
      <c r="CN22" s="42">
        <f t="shared" si="82"/>
        <v>0</v>
      </c>
      <c r="CO22" s="42">
        <f t="shared" si="83"/>
        <v>0</v>
      </c>
      <c r="CP22" s="42">
        <f t="shared" si="84"/>
        <v>0</v>
      </c>
      <c r="CQ22" s="42">
        <f t="shared" si="85"/>
        <v>0</v>
      </c>
      <c r="CR22" s="42">
        <f t="shared" si="86"/>
        <v>0</v>
      </c>
      <c r="CS22" s="42">
        <f t="shared" si="87"/>
        <v>0</v>
      </c>
      <c r="CT22" s="42">
        <f t="shared" si="88"/>
        <v>0</v>
      </c>
      <c r="CU22" s="42">
        <f t="shared" si="89"/>
        <v>0</v>
      </c>
      <c r="CV22" s="42">
        <f t="shared" si="90"/>
        <v>0</v>
      </c>
      <c r="CW22" s="42">
        <f t="shared" si="91"/>
        <v>0</v>
      </c>
      <c r="CX22" s="42">
        <f t="shared" si="92"/>
        <v>26</v>
      </c>
      <c r="CY22" s="42">
        <f t="shared" si="93"/>
        <v>0</v>
      </c>
      <c r="CZ22" s="42">
        <f t="shared" si="94"/>
        <v>0</v>
      </c>
      <c r="DA22" s="42">
        <f t="shared" si="95"/>
        <v>0</v>
      </c>
      <c r="DB22" s="42">
        <f t="shared" si="96"/>
        <v>0</v>
      </c>
      <c r="DC22" s="42">
        <f t="shared" si="97"/>
        <v>0</v>
      </c>
      <c r="DD22" s="42">
        <f t="shared" si="98"/>
        <v>0</v>
      </c>
      <c r="DE22" s="42">
        <f t="shared" si="99"/>
        <v>0</v>
      </c>
      <c r="DF22" s="42">
        <f t="shared" si="100"/>
        <v>0</v>
      </c>
      <c r="DG22" s="42">
        <f t="shared" si="101"/>
        <v>0</v>
      </c>
      <c r="DH22" s="42">
        <f t="shared" si="102"/>
        <v>0</v>
      </c>
      <c r="DI22" s="42">
        <f t="shared" si="103"/>
        <v>0</v>
      </c>
      <c r="DJ22" s="42">
        <f t="shared" si="104"/>
        <v>0</v>
      </c>
      <c r="DK22" s="42">
        <f t="shared" si="105"/>
        <v>0</v>
      </c>
      <c r="DL22" s="42">
        <f t="shared" si="106"/>
        <v>27</v>
      </c>
      <c r="DM22" s="42">
        <f t="shared" si="107"/>
        <v>0</v>
      </c>
      <c r="DN22" s="42">
        <f t="shared" si="108"/>
        <v>0</v>
      </c>
      <c r="DO22" s="42">
        <f t="shared" si="109"/>
        <v>0</v>
      </c>
      <c r="DP22" s="42">
        <f t="shared" si="110"/>
        <v>0</v>
      </c>
      <c r="DQ22" s="42">
        <f t="shared" si="111"/>
        <v>0</v>
      </c>
      <c r="DR22" s="42">
        <f t="shared" si="112"/>
        <v>0</v>
      </c>
      <c r="DS22" s="42">
        <f t="shared" si="113"/>
        <v>0</v>
      </c>
      <c r="DT22" s="42">
        <f t="shared" si="114"/>
        <v>0</v>
      </c>
      <c r="DU22" s="42">
        <f t="shared" si="115"/>
        <v>0</v>
      </c>
      <c r="DV22" s="42">
        <f t="shared" si="116"/>
        <v>0</v>
      </c>
      <c r="DW22" s="42">
        <f t="shared" si="117"/>
        <v>0</v>
      </c>
      <c r="DX22" s="42">
        <f t="shared" si="118"/>
        <v>0</v>
      </c>
      <c r="DY22" s="42">
        <f t="shared" si="119"/>
        <v>0</v>
      </c>
      <c r="DZ22" s="42">
        <f t="shared" si="120"/>
        <v>0</v>
      </c>
      <c r="EA22" s="42">
        <f t="shared" si="121"/>
        <v>0</v>
      </c>
      <c r="EB22" s="42">
        <f t="shared" si="122"/>
        <v>0</v>
      </c>
      <c r="EC22" s="42">
        <f t="shared" si="123"/>
        <v>0</v>
      </c>
      <c r="ED22" s="42">
        <f t="shared" si="124"/>
        <v>0</v>
      </c>
      <c r="EE22" s="42">
        <f t="shared" si="125"/>
        <v>0</v>
      </c>
      <c r="EF22" s="42">
        <f t="shared" si="126"/>
        <v>0</v>
      </c>
      <c r="EG22" s="42">
        <f t="shared" si="127"/>
        <v>0</v>
      </c>
      <c r="EH22" s="42">
        <f t="shared" si="128"/>
        <v>0</v>
      </c>
      <c r="EI22" s="42">
        <f t="shared" si="129"/>
        <v>0</v>
      </c>
      <c r="EJ22" s="42">
        <f t="shared" si="130"/>
        <v>0</v>
      </c>
      <c r="EK22" s="42">
        <f t="shared" si="131"/>
        <v>0</v>
      </c>
      <c r="EL22" s="42">
        <f t="shared" si="132"/>
        <v>0</v>
      </c>
      <c r="EM22" s="42">
        <f t="shared" si="133"/>
        <v>0</v>
      </c>
      <c r="EN22" s="42">
        <f t="shared" si="134"/>
        <v>0</v>
      </c>
      <c r="EO22" s="42">
        <f t="shared" si="135"/>
        <v>27</v>
      </c>
      <c r="EP22" s="42"/>
      <c r="EQ22" s="42">
        <f t="shared" si="136"/>
        <v>15</v>
      </c>
      <c r="ER22" s="42">
        <f t="shared" si="137"/>
        <v>14</v>
      </c>
      <c r="ES22" s="42"/>
      <c r="ET22" s="42">
        <f t="shared" si="138"/>
        <v>14</v>
      </c>
      <c r="EU22" s="42" t="e">
        <f>IF(J22=#REF!,IF(H22&lt;#REF!,#REF!,EY22),#REF!)</f>
        <v>#REF!</v>
      </c>
      <c r="EV22" s="42" t="e">
        <f>IF(J22=#REF!,IF(H22&lt;#REF!,0,1))</f>
        <v>#REF!</v>
      </c>
      <c r="EW22" s="42" t="e">
        <f>IF(AND(ET22&gt;=21,ET22&lt;&gt;0),ET22,IF(J22&lt;#REF!,"СТОП",EU22+EV22))</f>
        <v>#REF!</v>
      </c>
      <c r="EX22" s="42"/>
      <c r="EY22" s="42">
        <v>5</v>
      </c>
      <c r="EZ22" s="42">
        <v>6</v>
      </c>
      <c r="FA22" s="42"/>
      <c r="FB22" s="44">
        <f t="shared" si="139"/>
        <v>0</v>
      </c>
      <c r="FC22" s="44">
        <f t="shared" si="140"/>
        <v>0</v>
      </c>
      <c r="FD22" s="44">
        <f t="shared" si="141"/>
        <v>0</v>
      </c>
      <c r="FE22" s="44">
        <f t="shared" si="142"/>
        <v>0</v>
      </c>
      <c r="FF22" s="44">
        <f t="shared" si="143"/>
        <v>0</v>
      </c>
      <c r="FG22" s="44">
        <f t="shared" si="144"/>
        <v>0</v>
      </c>
      <c r="FH22" s="44">
        <f t="shared" si="145"/>
        <v>0</v>
      </c>
      <c r="FI22" s="44">
        <f t="shared" si="146"/>
        <v>0</v>
      </c>
      <c r="FJ22" s="44">
        <f t="shared" si="147"/>
        <v>0</v>
      </c>
      <c r="FK22" s="44">
        <f t="shared" si="148"/>
        <v>0</v>
      </c>
      <c r="FL22" s="44">
        <f t="shared" si="149"/>
        <v>0</v>
      </c>
      <c r="FM22" s="44">
        <f t="shared" si="150"/>
        <v>0</v>
      </c>
      <c r="FN22" s="44">
        <f t="shared" si="151"/>
        <v>0</v>
      </c>
      <c r="FO22" s="44">
        <f t="shared" si="152"/>
        <v>0</v>
      </c>
      <c r="FP22" s="44">
        <f t="shared" si="153"/>
        <v>6</v>
      </c>
      <c r="FQ22" s="44">
        <f t="shared" si="154"/>
        <v>0</v>
      </c>
      <c r="FR22" s="44">
        <f t="shared" si="155"/>
        <v>0</v>
      </c>
      <c r="FS22" s="44">
        <f t="shared" si="156"/>
        <v>0</v>
      </c>
      <c r="FT22" s="44">
        <f t="shared" si="157"/>
        <v>0</v>
      </c>
      <c r="FU22" s="44">
        <f t="shared" si="158"/>
        <v>0</v>
      </c>
      <c r="FV22" s="44">
        <f t="shared" si="159"/>
        <v>0</v>
      </c>
      <c r="FW22" s="44">
        <f t="shared" si="160"/>
        <v>0</v>
      </c>
      <c r="FX22" s="44">
        <f t="shared" si="161"/>
        <v>6</v>
      </c>
      <c r="FY22" s="44">
        <f t="shared" si="162"/>
        <v>0</v>
      </c>
      <c r="FZ22" s="44">
        <f t="shared" si="163"/>
        <v>0</v>
      </c>
      <c r="GA22" s="44">
        <f t="shared" si="164"/>
        <v>0</v>
      </c>
      <c r="GB22" s="44">
        <f t="shared" si="165"/>
        <v>0</v>
      </c>
      <c r="GC22" s="44">
        <f t="shared" si="166"/>
        <v>0</v>
      </c>
      <c r="GD22" s="44">
        <f t="shared" si="167"/>
        <v>0</v>
      </c>
      <c r="GE22" s="44">
        <f t="shared" si="168"/>
        <v>0</v>
      </c>
      <c r="GF22" s="44">
        <f t="shared" si="169"/>
        <v>0</v>
      </c>
      <c r="GG22" s="44">
        <f t="shared" si="170"/>
        <v>0</v>
      </c>
      <c r="GH22" s="44">
        <f t="shared" si="171"/>
        <v>0</v>
      </c>
      <c r="GI22" s="44">
        <f t="shared" si="172"/>
        <v>0</v>
      </c>
      <c r="GJ22" s="44">
        <f t="shared" si="173"/>
        <v>0</v>
      </c>
      <c r="GK22" s="44">
        <f t="shared" si="174"/>
        <v>0</v>
      </c>
      <c r="GL22" s="44">
        <f t="shared" si="175"/>
        <v>7</v>
      </c>
      <c r="GM22" s="44">
        <f t="shared" si="176"/>
        <v>0</v>
      </c>
      <c r="GN22" s="44">
        <f t="shared" si="177"/>
        <v>0</v>
      </c>
      <c r="GO22" s="44">
        <f t="shared" si="178"/>
        <v>0</v>
      </c>
      <c r="GP22" s="44">
        <f t="shared" si="179"/>
        <v>0</v>
      </c>
      <c r="GQ22" s="44">
        <f t="shared" si="180"/>
        <v>0</v>
      </c>
      <c r="GR22" s="44">
        <f t="shared" si="181"/>
        <v>0</v>
      </c>
      <c r="GS22" s="44">
        <f t="shared" si="182"/>
        <v>0</v>
      </c>
      <c r="GT22" s="44">
        <f t="shared" si="183"/>
        <v>0</v>
      </c>
      <c r="GU22" s="44">
        <f t="shared" si="184"/>
        <v>7</v>
      </c>
      <c r="GV22" s="44">
        <f t="shared" si="185"/>
        <v>0</v>
      </c>
      <c r="GW22" s="44">
        <f t="shared" si="186"/>
        <v>0</v>
      </c>
      <c r="GX22" s="44">
        <f t="shared" si="187"/>
        <v>0</v>
      </c>
      <c r="GY22" s="44">
        <f t="shared" si="188"/>
        <v>0</v>
      </c>
      <c r="GZ22" s="44">
        <f t="shared" si="189"/>
        <v>0</v>
      </c>
      <c r="HA22" s="44">
        <f t="shared" si="190"/>
        <v>0</v>
      </c>
      <c r="HB22" s="44">
        <f t="shared" si="191"/>
        <v>0</v>
      </c>
      <c r="HC22" s="44">
        <f t="shared" si="192"/>
        <v>0</v>
      </c>
      <c r="HD22" s="44">
        <f t="shared" si="193"/>
        <v>0</v>
      </c>
      <c r="HE22" s="44">
        <f t="shared" si="194"/>
        <v>0</v>
      </c>
      <c r="HF22" s="44">
        <f t="shared" si="195"/>
        <v>0</v>
      </c>
      <c r="HG22" s="44">
        <f t="shared" si="196"/>
        <v>0</v>
      </c>
      <c r="HH22" s="44">
        <f t="shared" si="197"/>
        <v>0</v>
      </c>
      <c r="HI22" s="44">
        <f t="shared" si="198"/>
        <v>0</v>
      </c>
      <c r="HJ22" s="44">
        <f t="shared" si="199"/>
        <v>65</v>
      </c>
      <c r="HK22" s="44">
        <f t="shared" si="200"/>
        <v>0</v>
      </c>
      <c r="HL22" s="44">
        <f t="shared" si="201"/>
        <v>0</v>
      </c>
      <c r="HM22" s="44">
        <f t="shared" si="202"/>
        <v>0</v>
      </c>
      <c r="HN22" s="44">
        <f t="shared" si="203"/>
        <v>0</v>
      </c>
      <c r="HO22" s="44">
        <f t="shared" si="204"/>
        <v>0</v>
      </c>
      <c r="HP22" s="44">
        <f t="shared" si="205"/>
        <v>0</v>
      </c>
      <c r="HQ22" s="44">
        <f t="shared" si="206"/>
        <v>0</v>
      </c>
      <c r="HR22" s="44">
        <f t="shared" si="207"/>
        <v>65</v>
      </c>
      <c r="HS22" s="44">
        <f t="shared" si="208"/>
        <v>0</v>
      </c>
      <c r="HT22" s="44">
        <f t="shared" si="209"/>
        <v>0</v>
      </c>
      <c r="HU22" s="44">
        <f t="shared" si="210"/>
        <v>0</v>
      </c>
      <c r="HV22" s="44">
        <f t="shared" si="211"/>
        <v>0</v>
      </c>
      <c r="HW22" s="44">
        <f t="shared" si="212"/>
        <v>0</v>
      </c>
      <c r="HX22" s="44">
        <f t="shared" si="213"/>
        <v>0</v>
      </c>
      <c r="HY22" s="44">
        <f t="shared" si="214"/>
        <v>0</v>
      </c>
      <c r="HZ22" s="44">
        <f t="shared" si="215"/>
        <v>0</v>
      </c>
      <c r="IA22" s="44">
        <f t="shared" si="216"/>
        <v>0</v>
      </c>
      <c r="IB22" s="44">
        <f t="shared" si="217"/>
        <v>0</v>
      </c>
      <c r="IC22" s="44">
        <f t="shared" si="218"/>
        <v>0</v>
      </c>
      <c r="ID22" s="44">
        <f t="shared" si="219"/>
        <v>0</v>
      </c>
      <c r="IE22" s="44">
        <f t="shared" si="220"/>
        <v>0</v>
      </c>
      <c r="IF22" s="44">
        <f t="shared" si="221"/>
        <v>68</v>
      </c>
      <c r="IG22" s="44">
        <f t="shared" si="222"/>
        <v>0</v>
      </c>
      <c r="IH22" s="44">
        <f t="shared" si="223"/>
        <v>0</v>
      </c>
      <c r="II22" s="44">
        <f t="shared" si="224"/>
        <v>0</v>
      </c>
      <c r="IJ22" s="44">
        <f t="shared" si="225"/>
        <v>0</v>
      </c>
      <c r="IK22" s="44">
        <f t="shared" si="226"/>
        <v>0</v>
      </c>
      <c r="IL22" s="44">
        <f t="shared" si="227"/>
        <v>0</v>
      </c>
      <c r="IM22" s="44">
        <f t="shared" si="228"/>
        <v>0</v>
      </c>
      <c r="IN22" s="44">
        <f t="shared" si="229"/>
        <v>0</v>
      </c>
      <c r="IO22" s="44">
        <f t="shared" si="230"/>
        <v>68</v>
      </c>
      <c r="IP22" s="44"/>
      <c r="IQ22" s="44"/>
      <c r="IR22" s="44"/>
      <c r="IS22" s="44"/>
      <c r="IT22" s="44"/>
      <c r="IU22" s="42"/>
      <c r="IV22" s="70"/>
      <c r="IW22" s="71"/>
    </row>
    <row r="23" spans="1:257" s="3" customFormat="1" ht="115.2" thickBot="1" x14ac:dyDescent="2">
      <c r="A23" s="59">
        <v>15</v>
      </c>
      <c r="B23" s="89">
        <v>123</v>
      </c>
      <c r="C23" s="73" t="s">
        <v>87</v>
      </c>
      <c r="D23" s="73" t="s">
        <v>74</v>
      </c>
      <c r="E23" s="60"/>
      <c r="F23" s="46">
        <v>14</v>
      </c>
      <c r="G23" s="39">
        <f t="shared" si="0"/>
        <v>7</v>
      </c>
      <c r="H23" s="47">
        <v>15</v>
      </c>
      <c r="I23" s="39">
        <f t="shared" si="1"/>
        <v>6</v>
      </c>
      <c r="J23" s="45">
        <f t="shared" si="2"/>
        <v>13</v>
      </c>
      <c r="K23" s="41">
        <f t="shared" si="3"/>
        <v>13</v>
      </c>
      <c r="L23" s="42"/>
      <c r="M23" s="43"/>
      <c r="N23" s="42">
        <f t="shared" si="4"/>
        <v>0</v>
      </c>
      <c r="O23" s="42">
        <f t="shared" si="5"/>
        <v>0</v>
      </c>
      <c r="P23" s="42">
        <f t="shared" si="6"/>
        <v>0</v>
      </c>
      <c r="Q23" s="42">
        <f t="shared" si="7"/>
        <v>0</v>
      </c>
      <c r="R23" s="42">
        <f t="shared" si="8"/>
        <v>0</v>
      </c>
      <c r="S23" s="42">
        <f t="shared" si="9"/>
        <v>0</v>
      </c>
      <c r="T23" s="42">
        <f t="shared" si="10"/>
        <v>0</v>
      </c>
      <c r="U23" s="42">
        <f t="shared" si="11"/>
        <v>0</v>
      </c>
      <c r="V23" s="42">
        <f t="shared" si="12"/>
        <v>0</v>
      </c>
      <c r="W23" s="42">
        <f t="shared" si="13"/>
        <v>0</v>
      </c>
      <c r="X23" s="42">
        <f t="shared" si="14"/>
        <v>0</v>
      </c>
      <c r="Y23" s="42">
        <f t="shared" si="15"/>
        <v>0</v>
      </c>
      <c r="Z23" s="42">
        <f t="shared" si="16"/>
        <v>0</v>
      </c>
      <c r="AA23" s="42">
        <f t="shared" si="17"/>
        <v>7</v>
      </c>
      <c r="AB23" s="42">
        <f t="shared" si="18"/>
        <v>0</v>
      </c>
      <c r="AC23" s="42">
        <f t="shared" si="19"/>
        <v>0</v>
      </c>
      <c r="AD23" s="42">
        <f t="shared" si="20"/>
        <v>0</v>
      </c>
      <c r="AE23" s="42">
        <f t="shared" si="21"/>
        <v>0</v>
      </c>
      <c r="AF23" s="42">
        <f t="shared" si="22"/>
        <v>0</v>
      </c>
      <c r="AG23" s="42">
        <f t="shared" si="23"/>
        <v>0</v>
      </c>
      <c r="AH23" s="42">
        <f t="shared" si="24"/>
        <v>0</v>
      </c>
      <c r="AI23" s="42">
        <f t="shared" si="25"/>
        <v>0</v>
      </c>
      <c r="AJ23" s="42">
        <f t="shared" si="26"/>
        <v>7</v>
      </c>
      <c r="AK23" s="42">
        <f t="shared" si="27"/>
        <v>0</v>
      </c>
      <c r="AL23" s="42">
        <f t="shared" si="28"/>
        <v>0</v>
      </c>
      <c r="AM23" s="42">
        <f t="shared" si="29"/>
        <v>0</v>
      </c>
      <c r="AN23" s="42">
        <f t="shared" si="30"/>
        <v>0</v>
      </c>
      <c r="AO23" s="42">
        <f t="shared" si="31"/>
        <v>0</v>
      </c>
      <c r="AP23" s="42">
        <f t="shared" si="32"/>
        <v>0</v>
      </c>
      <c r="AQ23" s="42">
        <f t="shared" si="33"/>
        <v>0</v>
      </c>
      <c r="AR23" s="42">
        <f t="shared" si="34"/>
        <v>0</v>
      </c>
      <c r="AS23" s="42">
        <f t="shared" si="35"/>
        <v>0</v>
      </c>
      <c r="AT23" s="42">
        <f t="shared" si="36"/>
        <v>0</v>
      </c>
      <c r="AU23" s="42">
        <f t="shared" si="37"/>
        <v>0</v>
      </c>
      <c r="AV23" s="42">
        <f t="shared" si="38"/>
        <v>0</v>
      </c>
      <c r="AW23" s="42">
        <f t="shared" si="39"/>
        <v>0</v>
      </c>
      <c r="AX23" s="42">
        <f t="shared" si="40"/>
        <v>0</v>
      </c>
      <c r="AY23" s="42">
        <f t="shared" si="41"/>
        <v>6</v>
      </c>
      <c r="AZ23" s="42">
        <f t="shared" si="42"/>
        <v>0</v>
      </c>
      <c r="BA23" s="42">
        <f t="shared" si="43"/>
        <v>0</v>
      </c>
      <c r="BB23" s="42">
        <f t="shared" si="44"/>
        <v>0</v>
      </c>
      <c r="BC23" s="42">
        <f t="shared" si="45"/>
        <v>0</v>
      </c>
      <c r="BD23" s="42">
        <f t="shared" si="46"/>
        <v>0</v>
      </c>
      <c r="BE23" s="42">
        <f t="shared" si="47"/>
        <v>0</v>
      </c>
      <c r="BF23" s="42">
        <f t="shared" si="48"/>
        <v>0</v>
      </c>
      <c r="BG23" s="42">
        <f t="shared" si="49"/>
        <v>6</v>
      </c>
      <c r="BH23" s="42">
        <f t="shared" si="50"/>
        <v>0</v>
      </c>
      <c r="BI23" s="42">
        <f t="shared" si="51"/>
        <v>0</v>
      </c>
      <c r="BJ23" s="42">
        <f t="shared" si="52"/>
        <v>0</v>
      </c>
      <c r="BK23" s="42">
        <f t="shared" si="53"/>
        <v>0</v>
      </c>
      <c r="BL23" s="42">
        <f t="shared" si="54"/>
        <v>0</v>
      </c>
      <c r="BM23" s="42">
        <f t="shared" si="55"/>
        <v>0</v>
      </c>
      <c r="BN23" s="42">
        <f t="shared" si="56"/>
        <v>0</v>
      </c>
      <c r="BO23" s="42">
        <f t="shared" si="57"/>
        <v>0</v>
      </c>
      <c r="BP23" s="42">
        <f t="shared" si="58"/>
        <v>0</v>
      </c>
      <c r="BQ23" s="42">
        <f t="shared" si="59"/>
        <v>0</v>
      </c>
      <c r="BR23" s="42">
        <f t="shared" si="60"/>
        <v>0</v>
      </c>
      <c r="BS23" s="42">
        <f t="shared" si="61"/>
        <v>0</v>
      </c>
      <c r="BT23" s="42">
        <f t="shared" si="62"/>
        <v>0</v>
      </c>
      <c r="BU23" s="42">
        <f t="shared" si="63"/>
        <v>27</v>
      </c>
      <c r="BV23" s="42">
        <f t="shared" si="64"/>
        <v>0</v>
      </c>
      <c r="BW23" s="42">
        <f t="shared" si="65"/>
        <v>0</v>
      </c>
      <c r="BX23" s="42">
        <f t="shared" si="66"/>
        <v>0</v>
      </c>
      <c r="BY23" s="42">
        <f t="shared" si="67"/>
        <v>0</v>
      </c>
      <c r="BZ23" s="42">
        <f t="shared" si="68"/>
        <v>0</v>
      </c>
      <c r="CA23" s="42">
        <f t="shared" si="69"/>
        <v>0</v>
      </c>
      <c r="CB23" s="42">
        <f t="shared" si="70"/>
        <v>0</v>
      </c>
      <c r="CC23" s="42">
        <f t="shared" si="71"/>
        <v>0</v>
      </c>
      <c r="CD23" s="42">
        <f t="shared" si="72"/>
        <v>0</v>
      </c>
      <c r="CE23" s="42">
        <f t="shared" si="73"/>
        <v>0</v>
      </c>
      <c r="CF23" s="42">
        <f t="shared" si="74"/>
        <v>0</v>
      </c>
      <c r="CG23" s="42">
        <f t="shared" si="75"/>
        <v>0</v>
      </c>
      <c r="CH23" s="42">
        <f t="shared" si="76"/>
        <v>0</v>
      </c>
      <c r="CI23" s="42">
        <f t="shared" si="77"/>
        <v>0</v>
      </c>
      <c r="CJ23" s="42">
        <f t="shared" si="78"/>
        <v>0</v>
      </c>
      <c r="CK23" s="42">
        <f t="shared" si="79"/>
        <v>0</v>
      </c>
      <c r="CL23" s="42">
        <f t="shared" si="80"/>
        <v>0</v>
      </c>
      <c r="CM23" s="42">
        <f t="shared" si="81"/>
        <v>0</v>
      </c>
      <c r="CN23" s="42">
        <f t="shared" si="82"/>
        <v>0</v>
      </c>
      <c r="CO23" s="42">
        <f t="shared" si="83"/>
        <v>0</v>
      </c>
      <c r="CP23" s="42">
        <f t="shared" si="84"/>
        <v>0</v>
      </c>
      <c r="CQ23" s="42">
        <f t="shared" si="85"/>
        <v>0</v>
      </c>
      <c r="CR23" s="42">
        <f t="shared" si="86"/>
        <v>0</v>
      </c>
      <c r="CS23" s="42">
        <f t="shared" si="87"/>
        <v>0</v>
      </c>
      <c r="CT23" s="42">
        <f t="shared" si="88"/>
        <v>0</v>
      </c>
      <c r="CU23" s="42">
        <f t="shared" si="89"/>
        <v>0</v>
      </c>
      <c r="CV23" s="42">
        <f t="shared" si="90"/>
        <v>0</v>
      </c>
      <c r="CW23" s="42">
        <f t="shared" si="91"/>
        <v>0</v>
      </c>
      <c r="CX23" s="42">
        <f t="shared" si="92"/>
        <v>27</v>
      </c>
      <c r="CY23" s="42">
        <f t="shared" si="93"/>
        <v>0</v>
      </c>
      <c r="CZ23" s="42">
        <f t="shared" si="94"/>
        <v>0</v>
      </c>
      <c r="DA23" s="42">
        <f t="shared" si="95"/>
        <v>0</v>
      </c>
      <c r="DB23" s="42">
        <f t="shared" si="96"/>
        <v>0</v>
      </c>
      <c r="DC23" s="42">
        <f t="shared" si="97"/>
        <v>0</v>
      </c>
      <c r="DD23" s="42">
        <f t="shared" si="98"/>
        <v>0</v>
      </c>
      <c r="DE23" s="42">
        <f t="shared" si="99"/>
        <v>0</v>
      </c>
      <c r="DF23" s="42">
        <f t="shared" si="100"/>
        <v>0</v>
      </c>
      <c r="DG23" s="42">
        <f t="shared" si="101"/>
        <v>0</v>
      </c>
      <c r="DH23" s="42">
        <f t="shared" si="102"/>
        <v>0</v>
      </c>
      <c r="DI23" s="42">
        <f t="shared" si="103"/>
        <v>0</v>
      </c>
      <c r="DJ23" s="42">
        <f t="shared" si="104"/>
        <v>0</v>
      </c>
      <c r="DK23" s="42">
        <f t="shared" si="105"/>
        <v>0</v>
      </c>
      <c r="DL23" s="42">
        <f t="shared" si="106"/>
        <v>0</v>
      </c>
      <c r="DM23" s="42">
        <f t="shared" si="107"/>
        <v>26</v>
      </c>
      <c r="DN23" s="42">
        <f t="shared" si="108"/>
        <v>0</v>
      </c>
      <c r="DO23" s="42">
        <f t="shared" si="109"/>
        <v>0</v>
      </c>
      <c r="DP23" s="42">
        <f t="shared" si="110"/>
        <v>0</v>
      </c>
      <c r="DQ23" s="42">
        <f t="shared" si="111"/>
        <v>0</v>
      </c>
      <c r="DR23" s="42">
        <f t="shared" si="112"/>
        <v>0</v>
      </c>
      <c r="DS23" s="42">
        <f t="shared" si="113"/>
        <v>0</v>
      </c>
      <c r="DT23" s="42">
        <f t="shared" si="114"/>
        <v>0</v>
      </c>
      <c r="DU23" s="42">
        <f t="shared" si="115"/>
        <v>0</v>
      </c>
      <c r="DV23" s="42">
        <f t="shared" si="116"/>
        <v>0</v>
      </c>
      <c r="DW23" s="42">
        <f t="shared" si="117"/>
        <v>0</v>
      </c>
      <c r="DX23" s="42">
        <f t="shared" si="118"/>
        <v>0</v>
      </c>
      <c r="DY23" s="42">
        <f t="shared" si="119"/>
        <v>0</v>
      </c>
      <c r="DZ23" s="42">
        <f t="shared" si="120"/>
        <v>0</v>
      </c>
      <c r="EA23" s="42">
        <f t="shared" si="121"/>
        <v>0</v>
      </c>
      <c r="EB23" s="42">
        <f t="shared" si="122"/>
        <v>0</v>
      </c>
      <c r="EC23" s="42">
        <f t="shared" si="123"/>
        <v>0</v>
      </c>
      <c r="ED23" s="42">
        <f t="shared" si="124"/>
        <v>0</v>
      </c>
      <c r="EE23" s="42">
        <f t="shared" si="125"/>
        <v>0</v>
      </c>
      <c r="EF23" s="42">
        <f t="shared" si="126"/>
        <v>0</v>
      </c>
      <c r="EG23" s="42">
        <f t="shared" si="127"/>
        <v>0</v>
      </c>
      <c r="EH23" s="42">
        <f t="shared" si="128"/>
        <v>0</v>
      </c>
      <c r="EI23" s="42">
        <f t="shared" si="129"/>
        <v>0</v>
      </c>
      <c r="EJ23" s="42">
        <f t="shared" si="130"/>
        <v>0</v>
      </c>
      <c r="EK23" s="42">
        <f t="shared" si="131"/>
        <v>0</v>
      </c>
      <c r="EL23" s="42">
        <f t="shared" si="132"/>
        <v>0</v>
      </c>
      <c r="EM23" s="42">
        <f t="shared" si="133"/>
        <v>0</v>
      </c>
      <c r="EN23" s="42">
        <f t="shared" si="134"/>
        <v>0</v>
      </c>
      <c r="EO23" s="42">
        <f t="shared" si="135"/>
        <v>26</v>
      </c>
      <c r="EP23" s="42"/>
      <c r="EQ23" s="42">
        <f t="shared" si="136"/>
        <v>14</v>
      </c>
      <c r="ER23" s="42">
        <f t="shared" si="137"/>
        <v>15</v>
      </c>
      <c r="ES23" s="42"/>
      <c r="ET23" s="42">
        <f t="shared" si="138"/>
        <v>14</v>
      </c>
      <c r="EU23" s="42" t="e">
        <f>IF(J23=#REF!,IF(H23&lt;#REF!,#REF!,EY23),#REF!)</f>
        <v>#REF!</v>
      </c>
      <c r="EV23" s="42" t="e">
        <f>IF(J23=#REF!,IF(H23&lt;#REF!,0,1))</f>
        <v>#REF!</v>
      </c>
      <c r="EW23" s="42" t="e">
        <f>IF(AND(ET23&gt;=21,ET23&lt;&gt;0),ET23,IF(J23&lt;#REF!,"СТОП",EU23+EV23))</f>
        <v>#REF!</v>
      </c>
      <c r="EX23" s="42"/>
      <c r="EY23" s="42">
        <v>5</v>
      </c>
      <c r="EZ23" s="42">
        <v>6</v>
      </c>
      <c r="FA23" s="42"/>
      <c r="FB23" s="44">
        <f t="shared" si="139"/>
        <v>0</v>
      </c>
      <c r="FC23" s="44">
        <f t="shared" si="140"/>
        <v>0</v>
      </c>
      <c r="FD23" s="44">
        <f t="shared" si="141"/>
        <v>0</v>
      </c>
      <c r="FE23" s="44">
        <f t="shared" si="142"/>
        <v>0</v>
      </c>
      <c r="FF23" s="44">
        <f t="shared" si="143"/>
        <v>0</v>
      </c>
      <c r="FG23" s="44">
        <f t="shared" si="144"/>
        <v>0</v>
      </c>
      <c r="FH23" s="44">
        <f t="shared" si="145"/>
        <v>0</v>
      </c>
      <c r="FI23" s="44">
        <f t="shared" si="146"/>
        <v>0</v>
      </c>
      <c r="FJ23" s="44">
        <f t="shared" si="147"/>
        <v>0</v>
      </c>
      <c r="FK23" s="44">
        <f t="shared" si="148"/>
        <v>0</v>
      </c>
      <c r="FL23" s="44">
        <f t="shared" si="149"/>
        <v>0</v>
      </c>
      <c r="FM23" s="44">
        <f t="shared" si="150"/>
        <v>0</v>
      </c>
      <c r="FN23" s="44">
        <f t="shared" si="151"/>
        <v>0</v>
      </c>
      <c r="FO23" s="44">
        <f t="shared" si="152"/>
        <v>7</v>
      </c>
      <c r="FP23" s="44">
        <f t="shared" si="153"/>
        <v>0</v>
      </c>
      <c r="FQ23" s="44">
        <f t="shared" si="154"/>
        <v>0</v>
      </c>
      <c r="FR23" s="44">
        <f t="shared" si="155"/>
        <v>0</v>
      </c>
      <c r="FS23" s="44">
        <f t="shared" si="156"/>
        <v>0</v>
      </c>
      <c r="FT23" s="44">
        <f t="shared" si="157"/>
        <v>0</v>
      </c>
      <c r="FU23" s="44">
        <f t="shared" si="158"/>
        <v>0</v>
      </c>
      <c r="FV23" s="44">
        <f t="shared" si="159"/>
        <v>0</v>
      </c>
      <c r="FW23" s="44">
        <f t="shared" si="160"/>
        <v>0</v>
      </c>
      <c r="FX23" s="44">
        <f t="shared" si="161"/>
        <v>7</v>
      </c>
      <c r="FY23" s="44">
        <f t="shared" si="162"/>
        <v>0</v>
      </c>
      <c r="FZ23" s="44">
        <f t="shared" si="163"/>
        <v>0</v>
      </c>
      <c r="GA23" s="44">
        <f t="shared" si="164"/>
        <v>0</v>
      </c>
      <c r="GB23" s="44">
        <f t="shared" si="165"/>
        <v>0</v>
      </c>
      <c r="GC23" s="44">
        <f t="shared" si="166"/>
        <v>0</v>
      </c>
      <c r="GD23" s="44">
        <f t="shared" si="167"/>
        <v>0</v>
      </c>
      <c r="GE23" s="44">
        <f t="shared" si="168"/>
        <v>0</v>
      </c>
      <c r="GF23" s="44">
        <f t="shared" si="169"/>
        <v>0</v>
      </c>
      <c r="GG23" s="44">
        <f t="shared" si="170"/>
        <v>0</v>
      </c>
      <c r="GH23" s="44">
        <f t="shared" si="171"/>
        <v>0</v>
      </c>
      <c r="GI23" s="44">
        <f t="shared" si="172"/>
        <v>0</v>
      </c>
      <c r="GJ23" s="44">
        <f t="shared" si="173"/>
        <v>0</v>
      </c>
      <c r="GK23" s="44">
        <f t="shared" si="174"/>
        <v>0</v>
      </c>
      <c r="GL23" s="44">
        <f t="shared" si="175"/>
        <v>0</v>
      </c>
      <c r="GM23" s="44">
        <f t="shared" si="176"/>
        <v>6</v>
      </c>
      <c r="GN23" s="44">
        <f t="shared" si="177"/>
        <v>0</v>
      </c>
      <c r="GO23" s="44">
        <f t="shared" si="178"/>
        <v>0</v>
      </c>
      <c r="GP23" s="44">
        <f t="shared" si="179"/>
        <v>0</v>
      </c>
      <c r="GQ23" s="44">
        <f t="shared" si="180"/>
        <v>0</v>
      </c>
      <c r="GR23" s="44">
        <f t="shared" si="181"/>
        <v>0</v>
      </c>
      <c r="GS23" s="44">
        <f t="shared" si="182"/>
        <v>0</v>
      </c>
      <c r="GT23" s="44">
        <f t="shared" si="183"/>
        <v>0</v>
      </c>
      <c r="GU23" s="44">
        <f t="shared" si="184"/>
        <v>6</v>
      </c>
      <c r="GV23" s="44">
        <f t="shared" si="185"/>
        <v>0</v>
      </c>
      <c r="GW23" s="44">
        <f t="shared" si="186"/>
        <v>0</v>
      </c>
      <c r="GX23" s="44">
        <f t="shared" si="187"/>
        <v>0</v>
      </c>
      <c r="GY23" s="44">
        <f t="shared" si="188"/>
        <v>0</v>
      </c>
      <c r="GZ23" s="44">
        <f t="shared" si="189"/>
        <v>0</v>
      </c>
      <c r="HA23" s="44">
        <f t="shared" si="190"/>
        <v>0</v>
      </c>
      <c r="HB23" s="44">
        <f t="shared" si="191"/>
        <v>0</v>
      </c>
      <c r="HC23" s="44">
        <f t="shared" si="192"/>
        <v>0</v>
      </c>
      <c r="HD23" s="44">
        <f t="shared" si="193"/>
        <v>0</v>
      </c>
      <c r="HE23" s="44">
        <f t="shared" si="194"/>
        <v>0</v>
      </c>
      <c r="HF23" s="44">
        <f t="shared" si="195"/>
        <v>0</v>
      </c>
      <c r="HG23" s="44">
        <f t="shared" si="196"/>
        <v>0</v>
      </c>
      <c r="HH23" s="44">
        <f t="shared" si="197"/>
        <v>0</v>
      </c>
      <c r="HI23" s="44">
        <f t="shared" si="198"/>
        <v>68</v>
      </c>
      <c r="HJ23" s="44">
        <f t="shared" si="199"/>
        <v>0</v>
      </c>
      <c r="HK23" s="44">
        <f t="shared" si="200"/>
        <v>0</v>
      </c>
      <c r="HL23" s="44">
        <f t="shared" si="201"/>
        <v>0</v>
      </c>
      <c r="HM23" s="44">
        <f t="shared" si="202"/>
        <v>0</v>
      </c>
      <c r="HN23" s="44">
        <f t="shared" si="203"/>
        <v>0</v>
      </c>
      <c r="HO23" s="44">
        <f t="shared" si="204"/>
        <v>0</v>
      </c>
      <c r="HP23" s="44">
        <f t="shared" si="205"/>
        <v>0</v>
      </c>
      <c r="HQ23" s="44">
        <f t="shared" si="206"/>
        <v>0</v>
      </c>
      <c r="HR23" s="44">
        <f t="shared" si="207"/>
        <v>68</v>
      </c>
      <c r="HS23" s="44">
        <f t="shared" si="208"/>
        <v>0</v>
      </c>
      <c r="HT23" s="44">
        <f t="shared" si="209"/>
        <v>0</v>
      </c>
      <c r="HU23" s="44">
        <f t="shared" si="210"/>
        <v>0</v>
      </c>
      <c r="HV23" s="44">
        <f t="shared" si="211"/>
        <v>0</v>
      </c>
      <c r="HW23" s="44">
        <f t="shared" si="212"/>
        <v>0</v>
      </c>
      <c r="HX23" s="44">
        <f t="shared" si="213"/>
        <v>0</v>
      </c>
      <c r="HY23" s="44">
        <f t="shared" si="214"/>
        <v>0</v>
      </c>
      <c r="HZ23" s="44">
        <f t="shared" si="215"/>
        <v>0</v>
      </c>
      <c r="IA23" s="44">
        <f t="shared" si="216"/>
        <v>0</v>
      </c>
      <c r="IB23" s="44">
        <f t="shared" si="217"/>
        <v>0</v>
      </c>
      <c r="IC23" s="44">
        <f t="shared" si="218"/>
        <v>0</v>
      </c>
      <c r="ID23" s="44">
        <f t="shared" si="219"/>
        <v>0</v>
      </c>
      <c r="IE23" s="44">
        <f t="shared" si="220"/>
        <v>0</v>
      </c>
      <c r="IF23" s="44">
        <f t="shared" si="221"/>
        <v>0</v>
      </c>
      <c r="IG23" s="44">
        <f t="shared" si="222"/>
        <v>65</v>
      </c>
      <c r="IH23" s="44">
        <f t="shared" si="223"/>
        <v>0</v>
      </c>
      <c r="II23" s="44">
        <f t="shared" si="224"/>
        <v>0</v>
      </c>
      <c r="IJ23" s="44">
        <f t="shared" si="225"/>
        <v>0</v>
      </c>
      <c r="IK23" s="44">
        <f t="shared" si="226"/>
        <v>0</v>
      </c>
      <c r="IL23" s="44">
        <f t="shared" si="227"/>
        <v>0</v>
      </c>
      <c r="IM23" s="44">
        <f t="shared" si="228"/>
        <v>0</v>
      </c>
      <c r="IN23" s="44">
        <f t="shared" si="229"/>
        <v>0</v>
      </c>
      <c r="IO23" s="44">
        <f t="shared" si="230"/>
        <v>65</v>
      </c>
      <c r="IP23" s="44"/>
      <c r="IQ23" s="44"/>
      <c r="IR23" s="44"/>
      <c r="IS23" s="44"/>
      <c r="IT23" s="44"/>
      <c r="IU23" s="42"/>
      <c r="IV23" s="70"/>
      <c r="IW23" s="71"/>
    </row>
    <row r="24" spans="1:257" s="3" customFormat="1" ht="115.2" thickBot="1" x14ac:dyDescent="2">
      <c r="A24" s="72"/>
      <c r="B24" s="94"/>
      <c r="C24" s="95"/>
      <c r="D24" s="96"/>
      <c r="E24" s="60"/>
      <c r="F24" s="46"/>
      <c r="G24" s="39">
        <f t="shared" si="0"/>
        <v>0</v>
      </c>
      <c r="H24" s="47"/>
      <c r="I24" s="39">
        <f t="shared" si="1"/>
        <v>0</v>
      </c>
      <c r="J24" s="45">
        <f t="shared" si="2"/>
        <v>0</v>
      </c>
      <c r="K24" s="41">
        <f t="shared" si="3"/>
        <v>0</v>
      </c>
      <c r="L24" s="42"/>
      <c r="M24" s="43"/>
      <c r="N24" s="42">
        <f t="shared" si="4"/>
        <v>0</v>
      </c>
      <c r="O24" s="42">
        <f t="shared" si="5"/>
        <v>0</v>
      </c>
      <c r="P24" s="42">
        <f t="shared" si="6"/>
        <v>0</v>
      </c>
      <c r="Q24" s="42">
        <f t="shared" si="7"/>
        <v>0</v>
      </c>
      <c r="R24" s="42">
        <f t="shared" si="8"/>
        <v>0</v>
      </c>
      <c r="S24" s="42">
        <f t="shared" si="9"/>
        <v>0</v>
      </c>
      <c r="T24" s="42">
        <f t="shared" si="10"/>
        <v>0</v>
      </c>
      <c r="U24" s="42">
        <f t="shared" si="11"/>
        <v>0</v>
      </c>
      <c r="V24" s="42">
        <f t="shared" si="12"/>
        <v>0</v>
      </c>
      <c r="W24" s="42">
        <f t="shared" si="13"/>
        <v>0</v>
      </c>
      <c r="X24" s="42">
        <f t="shared" si="14"/>
        <v>0</v>
      </c>
      <c r="Y24" s="42">
        <f t="shared" si="15"/>
        <v>0</v>
      </c>
      <c r="Z24" s="42">
        <f t="shared" si="16"/>
        <v>0</v>
      </c>
      <c r="AA24" s="42">
        <f t="shared" si="17"/>
        <v>0</v>
      </c>
      <c r="AB24" s="42">
        <f t="shared" si="18"/>
        <v>0</v>
      </c>
      <c r="AC24" s="42">
        <f t="shared" si="19"/>
        <v>0</v>
      </c>
      <c r="AD24" s="42">
        <f t="shared" si="20"/>
        <v>0</v>
      </c>
      <c r="AE24" s="42">
        <f t="shared" si="21"/>
        <v>0</v>
      </c>
      <c r="AF24" s="42">
        <f t="shared" si="22"/>
        <v>0</v>
      </c>
      <c r="AG24" s="42">
        <f t="shared" si="23"/>
        <v>0</v>
      </c>
      <c r="AH24" s="42">
        <f t="shared" si="24"/>
        <v>0</v>
      </c>
      <c r="AI24" s="42">
        <f t="shared" si="25"/>
        <v>0</v>
      </c>
      <c r="AJ24" s="42">
        <f t="shared" si="26"/>
        <v>0</v>
      </c>
      <c r="AK24" s="42">
        <f t="shared" si="27"/>
        <v>0</v>
      </c>
      <c r="AL24" s="42">
        <f t="shared" si="28"/>
        <v>0</v>
      </c>
      <c r="AM24" s="42">
        <f t="shared" si="29"/>
        <v>0</v>
      </c>
      <c r="AN24" s="42">
        <f t="shared" si="30"/>
        <v>0</v>
      </c>
      <c r="AO24" s="42">
        <f t="shared" si="31"/>
        <v>0</v>
      </c>
      <c r="AP24" s="42">
        <f t="shared" si="32"/>
        <v>0</v>
      </c>
      <c r="AQ24" s="42">
        <f t="shared" si="33"/>
        <v>0</v>
      </c>
      <c r="AR24" s="42">
        <f t="shared" si="34"/>
        <v>0</v>
      </c>
      <c r="AS24" s="42">
        <f t="shared" si="35"/>
        <v>0</v>
      </c>
      <c r="AT24" s="42">
        <f t="shared" si="36"/>
        <v>0</v>
      </c>
      <c r="AU24" s="42">
        <f t="shared" si="37"/>
        <v>0</v>
      </c>
      <c r="AV24" s="42">
        <f t="shared" si="38"/>
        <v>0</v>
      </c>
      <c r="AW24" s="42">
        <f t="shared" si="39"/>
        <v>0</v>
      </c>
      <c r="AX24" s="42">
        <f t="shared" si="40"/>
        <v>0</v>
      </c>
      <c r="AY24" s="42">
        <f t="shared" si="41"/>
        <v>0</v>
      </c>
      <c r="AZ24" s="42">
        <f t="shared" si="42"/>
        <v>0</v>
      </c>
      <c r="BA24" s="42">
        <f t="shared" si="43"/>
        <v>0</v>
      </c>
      <c r="BB24" s="42">
        <f t="shared" si="44"/>
        <v>0</v>
      </c>
      <c r="BC24" s="42">
        <f t="shared" si="45"/>
        <v>0</v>
      </c>
      <c r="BD24" s="42">
        <f t="shared" si="46"/>
        <v>0</v>
      </c>
      <c r="BE24" s="42">
        <f t="shared" si="47"/>
        <v>0</v>
      </c>
      <c r="BF24" s="42">
        <f t="shared" si="48"/>
        <v>0</v>
      </c>
      <c r="BG24" s="42">
        <f t="shared" si="49"/>
        <v>0</v>
      </c>
      <c r="BH24" s="42">
        <f t="shared" si="50"/>
        <v>0</v>
      </c>
      <c r="BI24" s="42">
        <f t="shared" si="51"/>
        <v>0</v>
      </c>
      <c r="BJ24" s="42">
        <f t="shared" si="52"/>
        <v>0</v>
      </c>
      <c r="BK24" s="42">
        <f t="shared" si="53"/>
        <v>0</v>
      </c>
      <c r="BL24" s="42">
        <f t="shared" si="54"/>
        <v>0</v>
      </c>
      <c r="BM24" s="42">
        <f t="shared" si="55"/>
        <v>0</v>
      </c>
      <c r="BN24" s="42">
        <f t="shared" si="56"/>
        <v>0</v>
      </c>
      <c r="BO24" s="42">
        <f t="shared" si="57"/>
        <v>0</v>
      </c>
      <c r="BP24" s="42">
        <f t="shared" si="58"/>
        <v>0</v>
      </c>
      <c r="BQ24" s="42">
        <f t="shared" si="59"/>
        <v>0</v>
      </c>
      <c r="BR24" s="42">
        <f t="shared" si="60"/>
        <v>0</v>
      </c>
      <c r="BS24" s="42">
        <f t="shared" si="61"/>
        <v>0</v>
      </c>
      <c r="BT24" s="42">
        <f t="shared" si="62"/>
        <v>0</v>
      </c>
      <c r="BU24" s="42">
        <f t="shared" si="63"/>
        <v>0</v>
      </c>
      <c r="BV24" s="42">
        <f t="shared" si="64"/>
        <v>0</v>
      </c>
      <c r="BW24" s="42">
        <f t="shared" si="65"/>
        <v>0</v>
      </c>
      <c r="BX24" s="42">
        <f t="shared" si="66"/>
        <v>0</v>
      </c>
      <c r="BY24" s="42">
        <f t="shared" si="67"/>
        <v>0</v>
      </c>
      <c r="BZ24" s="42">
        <f t="shared" si="68"/>
        <v>0</v>
      </c>
      <c r="CA24" s="42">
        <f t="shared" si="69"/>
        <v>0</v>
      </c>
      <c r="CB24" s="42">
        <f t="shared" si="70"/>
        <v>0</v>
      </c>
      <c r="CC24" s="42">
        <f t="shared" si="71"/>
        <v>0</v>
      </c>
      <c r="CD24" s="42">
        <f t="shared" si="72"/>
        <v>0</v>
      </c>
      <c r="CE24" s="42">
        <f t="shared" si="73"/>
        <v>0</v>
      </c>
      <c r="CF24" s="42">
        <f t="shared" si="74"/>
        <v>0</v>
      </c>
      <c r="CG24" s="42">
        <f t="shared" si="75"/>
        <v>0</v>
      </c>
      <c r="CH24" s="42">
        <f t="shared" si="76"/>
        <v>0</v>
      </c>
      <c r="CI24" s="42">
        <f t="shared" si="77"/>
        <v>0</v>
      </c>
      <c r="CJ24" s="42">
        <f t="shared" si="78"/>
        <v>0</v>
      </c>
      <c r="CK24" s="42">
        <f t="shared" si="79"/>
        <v>0</v>
      </c>
      <c r="CL24" s="42">
        <f t="shared" si="80"/>
        <v>0</v>
      </c>
      <c r="CM24" s="42">
        <f t="shared" si="81"/>
        <v>0</v>
      </c>
      <c r="CN24" s="42">
        <f t="shared" si="82"/>
        <v>0</v>
      </c>
      <c r="CO24" s="42">
        <f t="shared" si="83"/>
        <v>0</v>
      </c>
      <c r="CP24" s="42">
        <f t="shared" si="84"/>
        <v>0</v>
      </c>
      <c r="CQ24" s="42">
        <f t="shared" si="85"/>
        <v>0</v>
      </c>
      <c r="CR24" s="42">
        <f t="shared" si="86"/>
        <v>0</v>
      </c>
      <c r="CS24" s="42">
        <f t="shared" si="87"/>
        <v>0</v>
      </c>
      <c r="CT24" s="42">
        <f t="shared" si="88"/>
        <v>0</v>
      </c>
      <c r="CU24" s="42">
        <f t="shared" si="89"/>
        <v>0</v>
      </c>
      <c r="CV24" s="42">
        <f t="shared" si="90"/>
        <v>0</v>
      </c>
      <c r="CW24" s="42">
        <f t="shared" si="91"/>
        <v>0</v>
      </c>
      <c r="CX24" s="42">
        <f t="shared" si="92"/>
        <v>0</v>
      </c>
      <c r="CY24" s="42">
        <f t="shared" si="93"/>
        <v>0</v>
      </c>
      <c r="CZ24" s="42">
        <f t="shared" si="94"/>
        <v>0</v>
      </c>
      <c r="DA24" s="42">
        <f t="shared" si="95"/>
        <v>0</v>
      </c>
      <c r="DB24" s="42">
        <f t="shared" si="96"/>
        <v>0</v>
      </c>
      <c r="DC24" s="42">
        <f t="shared" si="97"/>
        <v>0</v>
      </c>
      <c r="DD24" s="42">
        <f t="shared" si="98"/>
        <v>0</v>
      </c>
      <c r="DE24" s="42">
        <f t="shared" si="99"/>
        <v>0</v>
      </c>
      <c r="DF24" s="42">
        <f t="shared" si="100"/>
        <v>0</v>
      </c>
      <c r="DG24" s="42">
        <f t="shared" si="101"/>
        <v>0</v>
      </c>
      <c r="DH24" s="42">
        <f t="shared" si="102"/>
        <v>0</v>
      </c>
      <c r="DI24" s="42">
        <f t="shared" si="103"/>
        <v>0</v>
      </c>
      <c r="DJ24" s="42">
        <f t="shared" si="104"/>
        <v>0</v>
      </c>
      <c r="DK24" s="42">
        <f t="shared" si="105"/>
        <v>0</v>
      </c>
      <c r="DL24" s="42">
        <f t="shared" si="106"/>
        <v>0</v>
      </c>
      <c r="DM24" s="42">
        <f t="shared" si="107"/>
        <v>0</v>
      </c>
      <c r="DN24" s="42">
        <f t="shared" si="108"/>
        <v>0</v>
      </c>
      <c r="DO24" s="42">
        <f t="shared" si="109"/>
        <v>0</v>
      </c>
      <c r="DP24" s="42">
        <f t="shared" si="110"/>
        <v>0</v>
      </c>
      <c r="DQ24" s="42">
        <f t="shared" si="111"/>
        <v>0</v>
      </c>
      <c r="DR24" s="42">
        <f t="shared" si="112"/>
        <v>0</v>
      </c>
      <c r="DS24" s="42">
        <f t="shared" si="113"/>
        <v>0</v>
      </c>
      <c r="DT24" s="42">
        <f t="shared" si="114"/>
        <v>0</v>
      </c>
      <c r="DU24" s="42">
        <f t="shared" si="115"/>
        <v>0</v>
      </c>
      <c r="DV24" s="42">
        <f t="shared" si="116"/>
        <v>0</v>
      </c>
      <c r="DW24" s="42">
        <f t="shared" si="117"/>
        <v>0</v>
      </c>
      <c r="DX24" s="42">
        <f t="shared" si="118"/>
        <v>0</v>
      </c>
      <c r="DY24" s="42">
        <f t="shared" si="119"/>
        <v>0</v>
      </c>
      <c r="DZ24" s="42">
        <f t="shared" si="120"/>
        <v>0</v>
      </c>
      <c r="EA24" s="42">
        <f t="shared" si="121"/>
        <v>0</v>
      </c>
      <c r="EB24" s="42">
        <f t="shared" si="122"/>
        <v>0</v>
      </c>
      <c r="EC24" s="42">
        <f t="shared" si="123"/>
        <v>0</v>
      </c>
      <c r="ED24" s="42">
        <f t="shared" si="124"/>
        <v>0</v>
      </c>
      <c r="EE24" s="42">
        <f t="shared" si="125"/>
        <v>0</v>
      </c>
      <c r="EF24" s="42">
        <f t="shared" si="126"/>
        <v>0</v>
      </c>
      <c r="EG24" s="42">
        <f t="shared" si="127"/>
        <v>0</v>
      </c>
      <c r="EH24" s="42">
        <f t="shared" si="128"/>
        <v>0</v>
      </c>
      <c r="EI24" s="42">
        <f t="shared" si="129"/>
        <v>0</v>
      </c>
      <c r="EJ24" s="42">
        <f t="shared" si="130"/>
        <v>0</v>
      </c>
      <c r="EK24" s="42">
        <f t="shared" si="131"/>
        <v>0</v>
      </c>
      <c r="EL24" s="42">
        <f t="shared" si="132"/>
        <v>0</v>
      </c>
      <c r="EM24" s="42">
        <f t="shared" si="133"/>
        <v>0</v>
      </c>
      <c r="EN24" s="42">
        <f t="shared" si="134"/>
        <v>0</v>
      </c>
      <c r="EO24" s="42">
        <f t="shared" si="135"/>
        <v>0</v>
      </c>
      <c r="EP24" s="42"/>
      <c r="EQ24" s="42" t="str">
        <f t="shared" si="136"/>
        <v>Ноль</v>
      </c>
      <c r="ER24" s="42" t="str">
        <f t="shared" si="137"/>
        <v>Ноль</v>
      </c>
      <c r="ES24" s="42"/>
      <c r="ET24" s="42">
        <f t="shared" si="138"/>
        <v>0</v>
      </c>
      <c r="EU24" s="42" t="e">
        <f>IF(J24=#REF!,IF(H24&lt;#REF!,#REF!,EY24),#REF!)</f>
        <v>#REF!</v>
      </c>
      <c r="EV24" s="42" t="e">
        <f>IF(J24=#REF!,IF(H24&lt;#REF!,0,1))</f>
        <v>#REF!</v>
      </c>
      <c r="EW24" s="42" t="e">
        <f>IF(AND(ET24&gt;=21,ET24&lt;&gt;0),ET24,IF(J24&lt;#REF!,"СТОП",EU24+EV24))</f>
        <v>#REF!</v>
      </c>
      <c r="EX24" s="42"/>
      <c r="EY24" s="42">
        <v>15</v>
      </c>
      <c r="EZ24" s="42">
        <v>16</v>
      </c>
      <c r="FA24" s="42"/>
      <c r="FB24" s="44">
        <f t="shared" si="139"/>
        <v>0</v>
      </c>
      <c r="FC24" s="44">
        <f t="shared" si="140"/>
        <v>0</v>
      </c>
      <c r="FD24" s="44">
        <f t="shared" si="141"/>
        <v>0</v>
      </c>
      <c r="FE24" s="44">
        <f t="shared" si="142"/>
        <v>0</v>
      </c>
      <c r="FF24" s="44">
        <f t="shared" si="143"/>
        <v>0</v>
      </c>
      <c r="FG24" s="44">
        <f t="shared" si="144"/>
        <v>0</v>
      </c>
      <c r="FH24" s="44">
        <f t="shared" si="145"/>
        <v>0</v>
      </c>
      <c r="FI24" s="44">
        <f t="shared" si="146"/>
        <v>0</v>
      </c>
      <c r="FJ24" s="44">
        <f t="shared" si="147"/>
        <v>0</v>
      </c>
      <c r="FK24" s="44">
        <f t="shared" si="148"/>
        <v>0</v>
      </c>
      <c r="FL24" s="44">
        <f t="shared" si="149"/>
        <v>0</v>
      </c>
      <c r="FM24" s="44">
        <f t="shared" si="150"/>
        <v>0</v>
      </c>
      <c r="FN24" s="44">
        <f t="shared" si="151"/>
        <v>0</v>
      </c>
      <c r="FO24" s="44">
        <f t="shared" si="152"/>
        <v>0</v>
      </c>
      <c r="FP24" s="44">
        <f t="shared" si="153"/>
        <v>0</v>
      </c>
      <c r="FQ24" s="44">
        <f t="shared" si="154"/>
        <v>0</v>
      </c>
      <c r="FR24" s="44">
        <f t="shared" si="155"/>
        <v>0</v>
      </c>
      <c r="FS24" s="44">
        <f t="shared" si="156"/>
        <v>0</v>
      </c>
      <c r="FT24" s="44">
        <f t="shared" si="157"/>
        <v>0</v>
      </c>
      <c r="FU24" s="44">
        <f t="shared" si="158"/>
        <v>0</v>
      </c>
      <c r="FV24" s="44">
        <f t="shared" si="159"/>
        <v>0</v>
      </c>
      <c r="FW24" s="44">
        <f t="shared" si="160"/>
        <v>0</v>
      </c>
      <c r="FX24" s="44">
        <f t="shared" si="161"/>
        <v>0</v>
      </c>
      <c r="FY24" s="44">
        <f t="shared" si="162"/>
        <v>0</v>
      </c>
      <c r="FZ24" s="44">
        <f t="shared" si="163"/>
        <v>0</v>
      </c>
      <c r="GA24" s="44">
        <f t="shared" si="164"/>
        <v>0</v>
      </c>
      <c r="GB24" s="44">
        <f t="shared" si="165"/>
        <v>0</v>
      </c>
      <c r="GC24" s="44">
        <f t="shared" si="166"/>
        <v>0</v>
      </c>
      <c r="GD24" s="44">
        <f t="shared" si="167"/>
        <v>0</v>
      </c>
      <c r="GE24" s="44">
        <f t="shared" si="168"/>
        <v>0</v>
      </c>
      <c r="GF24" s="44">
        <f t="shared" si="169"/>
        <v>0</v>
      </c>
      <c r="GG24" s="44">
        <f t="shared" si="170"/>
        <v>0</v>
      </c>
      <c r="GH24" s="44">
        <f t="shared" si="171"/>
        <v>0</v>
      </c>
      <c r="GI24" s="44">
        <f t="shared" si="172"/>
        <v>0</v>
      </c>
      <c r="GJ24" s="44">
        <f t="shared" si="173"/>
        <v>0</v>
      </c>
      <c r="GK24" s="44">
        <f t="shared" si="174"/>
        <v>0</v>
      </c>
      <c r="GL24" s="44">
        <f t="shared" si="175"/>
        <v>0</v>
      </c>
      <c r="GM24" s="44">
        <f t="shared" si="176"/>
        <v>0</v>
      </c>
      <c r="GN24" s="44">
        <f t="shared" si="177"/>
        <v>0</v>
      </c>
      <c r="GO24" s="44">
        <f t="shared" si="178"/>
        <v>0</v>
      </c>
      <c r="GP24" s="44">
        <f t="shared" si="179"/>
        <v>0</v>
      </c>
      <c r="GQ24" s="44">
        <f t="shared" si="180"/>
        <v>0</v>
      </c>
      <c r="GR24" s="44">
        <f t="shared" si="181"/>
        <v>0</v>
      </c>
      <c r="GS24" s="44">
        <f t="shared" si="182"/>
        <v>0</v>
      </c>
      <c r="GT24" s="44">
        <f t="shared" si="183"/>
        <v>0</v>
      </c>
      <c r="GU24" s="44">
        <f t="shared" si="184"/>
        <v>0</v>
      </c>
      <c r="GV24" s="44">
        <f t="shared" si="185"/>
        <v>0</v>
      </c>
      <c r="GW24" s="44">
        <f t="shared" si="186"/>
        <v>0</v>
      </c>
      <c r="GX24" s="44">
        <f t="shared" si="187"/>
        <v>0</v>
      </c>
      <c r="GY24" s="44">
        <f t="shared" si="188"/>
        <v>0</v>
      </c>
      <c r="GZ24" s="44">
        <f t="shared" si="189"/>
        <v>0</v>
      </c>
      <c r="HA24" s="44">
        <f t="shared" si="190"/>
        <v>0</v>
      </c>
      <c r="HB24" s="44">
        <f t="shared" si="191"/>
        <v>0</v>
      </c>
      <c r="HC24" s="44">
        <f t="shared" si="192"/>
        <v>0</v>
      </c>
      <c r="HD24" s="44">
        <f t="shared" si="193"/>
        <v>0</v>
      </c>
      <c r="HE24" s="44">
        <f t="shared" si="194"/>
        <v>0</v>
      </c>
      <c r="HF24" s="44">
        <f t="shared" si="195"/>
        <v>0</v>
      </c>
      <c r="HG24" s="44">
        <f t="shared" si="196"/>
        <v>0</v>
      </c>
      <c r="HH24" s="44">
        <f t="shared" si="197"/>
        <v>0</v>
      </c>
      <c r="HI24" s="44">
        <f t="shared" si="198"/>
        <v>0</v>
      </c>
      <c r="HJ24" s="44">
        <f t="shared" si="199"/>
        <v>0</v>
      </c>
      <c r="HK24" s="44">
        <f t="shared" si="200"/>
        <v>0</v>
      </c>
      <c r="HL24" s="44">
        <f t="shared" si="201"/>
        <v>0</v>
      </c>
      <c r="HM24" s="44">
        <f t="shared" si="202"/>
        <v>0</v>
      </c>
      <c r="HN24" s="44">
        <f t="shared" si="203"/>
        <v>0</v>
      </c>
      <c r="HO24" s="44">
        <f t="shared" si="204"/>
        <v>0</v>
      </c>
      <c r="HP24" s="44">
        <f t="shared" si="205"/>
        <v>0</v>
      </c>
      <c r="HQ24" s="44">
        <f t="shared" si="206"/>
        <v>0</v>
      </c>
      <c r="HR24" s="44">
        <f t="shared" si="207"/>
        <v>0</v>
      </c>
      <c r="HS24" s="44">
        <f t="shared" si="208"/>
        <v>0</v>
      </c>
      <c r="HT24" s="44">
        <f t="shared" si="209"/>
        <v>0</v>
      </c>
      <c r="HU24" s="44">
        <f t="shared" si="210"/>
        <v>0</v>
      </c>
      <c r="HV24" s="44">
        <f t="shared" si="211"/>
        <v>0</v>
      </c>
      <c r="HW24" s="44">
        <f t="shared" si="212"/>
        <v>0</v>
      </c>
      <c r="HX24" s="44">
        <f t="shared" si="213"/>
        <v>0</v>
      </c>
      <c r="HY24" s="44">
        <f t="shared" si="214"/>
        <v>0</v>
      </c>
      <c r="HZ24" s="44">
        <f t="shared" si="215"/>
        <v>0</v>
      </c>
      <c r="IA24" s="44">
        <f t="shared" si="216"/>
        <v>0</v>
      </c>
      <c r="IB24" s="44">
        <f t="shared" si="217"/>
        <v>0</v>
      </c>
      <c r="IC24" s="44">
        <f t="shared" si="218"/>
        <v>0</v>
      </c>
      <c r="ID24" s="44">
        <f t="shared" si="219"/>
        <v>0</v>
      </c>
      <c r="IE24" s="44">
        <f t="shared" si="220"/>
        <v>0</v>
      </c>
      <c r="IF24" s="44">
        <f t="shared" si="221"/>
        <v>0</v>
      </c>
      <c r="IG24" s="44">
        <f t="shared" si="222"/>
        <v>0</v>
      </c>
      <c r="IH24" s="44">
        <f t="shared" si="223"/>
        <v>0</v>
      </c>
      <c r="II24" s="44">
        <f t="shared" si="224"/>
        <v>0</v>
      </c>
      <c r="IJ24" s="44">
        <f t="shared" si="225"/>
        <v>0</v>
      </c>
      <c r="IK24" s="44">
        <f t="shared" si="226"/>
        <v>0</v>
      </c>
      <c r="IL24" s="44">
        <f t="shared" si="227"/>
        <v>0</v>
      </c>
      <c r="IM24" s="44">
        <f t="shared" si="228"/>
        <v>0</v>
      </c>
      <c r="IN24" s="44">
        <f t="shared" si="229"/>
        <v>0</v>
      </c>
      <c r="IO24" s="44">
        <f t="shared" si="230"/>
        <v>0</v>
      </c>
      <c r="IP24" s="42"/>
      <c r="IQ24" s="42"/>
      <c r="IR24" s="42"/>
      <c r="IS24" s="42"/>
      <c r="IT24" s="42"/>
      <c r="IU24" s="42"/>
      <c r="IV24" s="70"/>
      <c r="IW24" s="71"/>
    </row>
    <row r="25" spans="1:257" s="3" customFormat="1" ht="115.2" thickBot="1" x14ac:dyDescent="2">
      <c r="A25" s="56"/>
      <c r="B25" s="92"/>
      <c r="C25" s="93"/>
      <c r="D25" s="93"/>
      <c r="E25" s="60"/>
      <c r="F25" s="46"/>
      <c r="G25" s="39">
        <f t="shared" si="0"/>
        <v>0</v>
      </c>
      <c r="H25" s="47"/>
      <c r="I25" s="39">
        <f t="shared" si="1"/>
        <v>0</v>
      </c>
      <c r="J25" s="45">
        <f t="shared" si="2"/>
        <v>0</v>
      </c>
      <c r="K25" s="41">
        <f t="shared" si="3"/>
        <v>0</v>
      </c>
      <c r="L25" s="42"/>
      <c r="M25" s="43"/>
      <c r="N25" s="42">
        <f t="shared" si="4"/>
        <v>0</v>
      </c>
      <c r="O25" s="42">
        <f t="shared" si="5"/>
        <v>0</v>
      </c>
      <c r="P25" s="42">
        <f t="shared" si="6"/>
        <v>0</v>
      </c>
      <c r="Q25" s="42">
        <f t="shared" si="7"/>
        <v>0</v>
      </c>
      <c r="R25" s="42">
        <f t="shared" si="8"/>
        <v>0</v>
      </c>
      <c r="S25" s="42">
        <f t="shared" si="9"/>
        <v>0</v>
      </c>
      <c r="T25" s="42">
        <f t="shared" si="10"/>
        <v>0</v>
      </c>
      <c r="U25" s="42">
        <f t="shared" si="11"/>
        <v>0</v>
      </c>
      <c r="V25" s="42">
        <f t="shared" si="12"/>
        <v>0</v>
      </c>
      <c r="W25" s="42">
        <f t="shared" si="13"/>
        <v>0</v>
      </c>
      <c r="X25" s="42">
        <f t="shared" si="14"/>
        <v>0</v>
      </c>
      <c r="Y25" s="42">
        <f t="shared" si="15"/>
        <v>0</v>
      </c>
      <c r="Z25" s="42">
        <f t="shared" si="16"/>
        <v>0</v>
      </c>
      <c r="AA25" s="42">
        <f t="shared" si="17"/>
        <v>0</v>
      </c>
      <c r="AB25" s="42">
        <f t="shared" si="18"/>
        <v>0</v>
      </c>
      <c r="AC25" s="42">
        <f t="shared" si="19"/>
        <v>0</v>
      </c>
      <c r="AD25" s="42">
        <f t="shared" si="20"/>
        <v>0</v>
      </c>
      <c r="AE25" s="42">
        <f t="shared" si="21"/>
        <v>0</v>
      </c>
      <c r="AF25" s="42">
        <f t="shared" si="22"/>
        <v>0</v>
      </c>
      <c r="AG25" s="42">
        <f t="shared" si="23"/>
        <v>0</v>
      </c>
      <c r="AH25" s="42">
        <f t="shared" si="24"/>
        <v>0</v>
      </c>
      <c r="AI25" s="42">
        <f t="shared" si="25"/>
        <v>0</v>
      </c>
      <c r="AJ25" s="42">
        <f t="shared" si="26"/>
        <v>0</v>
      </c>
      <c r="AK25" s="42">
        <f t="shared" si="27"/>
        <v>0</v>
      </c>
      <c r="AL25" s="42">
        <f t="shared" si="28"/>
        <v>0</v>
      </c>
      <c r="AM25" s="42">
        <f t="shared" si="29"/>
        <v>0</v>
      </c>
      <c r="AN25" s="42">
        <f t="shared" si="30"/>
        <v>0</v>
      </c>
      <c r="AO25" s="42">
        <f t="shared" si="31"/>
        <v>0</v>
      </c>
      <c r="AP25" s="42">
        <f t="shared" si="32"/>
        <v>0</v>
      </c>
      <c r="AQ25" s="42">
        <f t="shared" si="33"/>
        <v>0</v>
      </c>
      <c r="AR25" s="42">
        <f t="shared" si="34"/>
        <v>0</v>
      </c>
      <c r="AS25" s="42">
        <f t="shared" si="35"/>
        <v>0</v>
      </c>
      <c r="AT25" s="42">
        <f t="shared" si="36"/>
        <v>0</v>
      </c>
      <c r="AU25" s="42">
        <f t="shared" si="37"/>
        <v>0</v>
      </c>
      <c r="AV25" s="42">
        <f t="shared" si="38"/>
        <v>0</v>
      </c>
      <c r="AW25" s="42">
        <f t="shared" si="39"/>
        <v>0</v>
      </c>
      <c r="AX25" s="42">
        <f t="shared" si="40"/>
        <v>0</v>
      </c>
      <c r="AY25" s="42">
        <f t="shared" si="41"/>
        <v>0</v>
      </c>
      <c r="AZ25" s="42">
        <f t="shared" si="42"/>
        <v>0</v>
      </c>
      <c r="BA25" s="42">
        <f t="shared" si="43"/>
        <v>0</v>
      </c>
      <c r="BB25" s="42">
        <f t="shared" si="44"/>
        <v>0</v>
      </c>
      <c r="BC25" s="42">
        <f t="shared" si="45"/>
        <v>0</v>
      </c>
      <c r="BD25" s="42">
        <f t="shared" si="46"/>
        <v>0</v>
      </c>
      <c r="BE25" s="42">
        <f t="shared" si="47"/>
        <v>0</v>
      </c>
      <c r="BF25" s="42">
        <f t="shared" si="48"/>
        <v>0</v>
      </c>
      <c r="BG25" s="42">
        <f t="shared" si="49"/>
        <v>0</v>
      </c>
      <c r="BH25" s="42">
        <f t="shared" si="50"/>
        <v>0</v>
      </c>
      <c r="BI25" s="42">
        <f t="shared" si="51"/>
        <v>0</v>
      </c>
      <c r="BJ25" s="42">
        <f t="shared" si="52"/>
        <v>0</v>
      </c>
      <c r="BK25" s="42">
        <f t="shared" si="53"/>
        <v>0</v>
      </c>
      <c r="BL25" s="42">
        <f t="shared" si="54"/>
        <v>0</v>
      </c>
      <c r="BM25" s="42">
        <f t="shared" si="55"/>
        <v>0</v>
      </c>
      <c r="BN25" s="42">
        <f t="shared" si="56"/>
        <v>0</v>
      </c>
      <c r="BO25" s="42">
        <f t="shared" si="57"/>
        <v>0</v>
      </c>
      <c r="BP25" s="42">
        <f t="shared" si="58"/>
        <v>0</v>
      </c>
      <c r="BQ25" s="42">
        <f t="shared" si="59"/>
        <v>0</v>
      </c>
      <c r="BR25" s="42">
        <f t="shared" si="60"/>
        <v>0</v>
      </c>
      <c r="BS25" s="42">
        <f t="shared" si="61"/>
        <v>0</v>
      </c>
      <c r="BT25" s="42">
        <f t="shared" si="62"/>
        <v>0</v>
      </c>
      <c r="BU25" s="42">
        <f t="shared" si="63"/>
        <v>0</v>
      </c>
      <c r="BV25" s="42">
        <f t="shared" si="64"/>
        <v>0</v>
      </c>
      <c r="BW25" s="42">
        <f t="shared" si="65"/>
        <v>0</v>
      </c>
      <c r="BX25" s="42">
        <f t="shared" si="66"/>
        <v>0</v>
      </c>
      <c r="BY25" s="42">
        <f t="shared" si="67"/>
        <v>0</v>
      </c>
      <c r="BZ25" s="42">
        <f t="shared" si="68"/>
        <v>0</v>
      </c>
      <c r="CA25" s="42">
        <f t="shared" si="69"/>
        <v>0</v>
      </c>
      <c r="CB25" s="42">
        <f t="shared" si="70"/>
        <v>0</v>
      </c>
      <c r="CC25" s="42">
        <f t="shared" si="71"/>
        <v>0</v>
      </c>
      <c r="CD25" s="42">
        <f t="shared" si="72"/>
        <v>0</v>
      </c>
      <c r="CE25" s="42">
        <f t="shared" si="73"/>
        <v>0</v>
      </c>
      <c r="CF25" s="42">
        <f t="shared" si="74"/>
        <v>0</v>
      </c>
      <c r="CG25" s="42">
        <f t="shared" si="75"/>
        <v>0</v>
      </c>
      <c r="CH25" s="42">
        <f t="shared" si="76"/>
        <v>0</v>
      </c>
      <c r="CI25" s="42">
        <f t="shared" si="77"/>
        <v>0</v>
      </c>
      <c r="CJ25" s="42">
        <f t="shared" si="78"/>
        <v>0</v>
      </c>
      <c r="CK25" s="42">
        <f t="shared" si="79"/>
        <v>0</v>
      </c>
      <c r="CL25" s="42">
        <f t="shared" si="80"/>
        <v>0</v>
      </c>
      <c r="CM25" s="42">
        <f t="shared" si="81"/>
        <v>0</v>
      </c>
      <c r="CN25" s="42">
        <f t="shared" si="82"/>
        <v>0</v>
      </c>
      <c r="CO25" s="42">
        <f t="shared" si="83"/>
        <v>0</v>
      </c>
      <c r="CP25" s="42">
        <f t="shared" si="84"/>
        <v>0</v>
      </c>
      <c r="CQ25" s="42">
        <f t="shared" si="85"/>
        <v>0</v>
      </c>
      <c r="CR25" s="42">
        <f t="shared" si="86"/>
        <v>0</v>
      </c>
      <c r="CS25" s="42">
        <f t="shared" si="87"/>
        <v>0</v>
      </c>
      <c r="CT25" s="42">
        <f t="shared" si="88"/>
        <v>0</v>
      </c>
      <c r="CU25" s="42">
        <f t="shared" si="89"/>
        <v>0</v>
      </c>
      <c r="CV25" s="42">
        <f t="shared" si="90"/>
        <v>0</v>
      </c>
      <c r="CW25" s="42">
        <f t="shared" si="91"/>
        <v>0</v>
      </c>
      <c r="CX25" s="42">
        <f t="shared" si="92"/>
        <v>0</v>
      </c>
      <c r="CY25" s="42">
        <f t="shared" si="93"/>
        <v>0</v>
      </c>
      <c r="CZ25" s="42">
        <f t="shared" si="94"/>
        <v>0</v>
      </c>
      <c r="DA25" s="42">
        <f t="shared" si="95"/>
        <v>0</v>
      </c>
      <c r="DB25" s="42">
        <f t="shared" si="96"/>
        <v>0</v>
      </c>
      <c r="DC25" s="42">
        <f t="shared" si="97"/>
        <v>0</v>
      </c>
      <c r="DD25" s="42">
        <f t="shared" si="98"/>
        <v>0</v>
      </c>
      <c r="DE25" s="42">
        <f t="shared" si="99"/>
        <v>0</v>
      </c>
      <c r="DF25" s="42">
        <f t="shared" si="100"/>
        <v>0</v>
      </c>
      <c r="DG25" s="42">
        <f t="shared" si="101"/>
        <v>0</v>
      </c>
      <c r="DH25" s="42">
        <f t="shared" si="102"/>
        <v>0</v>
      </c>
      <c r="DI25" s="42">
        <f t="shared" si="103"/>
        <v>0</v>
      </c>
      <c r="DJ25" s="42">
        <f t="shared" si="104"/>
        <v>0</v>
      </c>
      <c r="DK25" s="42">
        <f t="shared" si="105"/>
        <v>0</v>
      </c>
      <c r="DL25" s="42">
        <f t="shared" si="106"/>
        <v>0</v>
      </c>
      <c r="DM25" s="42">
        <f t="shared" si="107"/>
        <v>0</v>
      </c>
      <c r="DN25" s="42">
        <f t="shared" si="108"/>
        <v>0</v>
      </c>
      <c r="DO25" s="42">
        <f t="shared" si="109"/>
        <v>0</v>
      </c>
      <c r="DP25" s="42">
        <f t="shared" si="110"/>
        <v>0</v>
      </c>
      <c r="DQ25" s="42">
        <f t="shared" si="111"/>
        <v>0</v>
      </c>
      <c r="DR25" s="42">
        <f t="shared" si="112"/>
        <v>0</v>
      </c>
      <c r="DS25" s="42">
        <f t="shared" si="113"/>
        <v>0</v>
      </c>
      <c r="DT25" s="42">
        <f t="shared" si="114"/>
        <v>0</v>
      </c>
      <c r="DU25" s="42">
        <f t="shared" si="115"/>
        <v>0</v>
      </c>
      <c r="DV25" s="42">
        <f t="shared" si="116"/>
        <v>0</v>
      </c>
      <c r="DW25" s="42">
        <f t="shared" si="117"/>
        <v>0</v>
      </c>
      <c r="DX25" s="42">
        <f t="shared" si="118"/>
        <v>0</v>
      </c>
      <c r="DY25" s="42">
        <f t="shared" si="119"/>
        <v>0</v>
      </c>
      <c r="DZ25" s="42">
        <f t="shared" si="120"/>
        <v>0</v>
      </c>
      <c r="EA25" s="42">
        <f t="shared" si="121"/>
        <v>0</v>
      </c>
      <c r="EB25" s="42">
        <f t="shared" si="122"/>
        <v>0</v>
      </c>
      <c r="EC25" s="42">
        <f t="shared" si="123"/>
        <v>0</v>
      </c>
      <c r="ED25" s="42">
        <f t="shared" si="124"/>
        <v>0</v>
      </c>
      <c r="EE25" s="42">
        <f t="shared" si="125"/>
        <v>0</v>
      </c>
      <c r="EF25" s="42">
        <f t="shared" si="126"/>
        <v>0</v>
      </c>
      <c r="EG25" s="42">
        <f t="shared" si="127"/>
        <v>0</v>
      </c>
      <c r="EH25" s="42">
        <f t="shared" si="128"/>
        <v>0</v>
      </c>
      <c r="EI25" s="42">
        <f t="shared" si="129"/>
        <v>0</v>
      </c>
      <c r="EJ25" s="42">
        <f t="shared" si="130"/>
        <v>0</v>
      </c>
      <c r="EK25" s="42">
        <f t="shared" si="131"/>
        <v>0</v>
      </c>
      <c r="EL25" s="42">
        <f t="shared" si="132"/>
        <v>0</v>
      </c>
      <c r="EM25" s="42">
        <f t="shared" si="133"/>
        <v>0</v>
      </c>
      <c r="EN25" s="42">
        <f t="shared" si="134"/>
        <v>0</v>
      </c>
      <c r="EO25" s="42">
        <f t="shared" si="135"/>
        <v>0</v>
      </c>
      <c r="EP25" s="42"/>
      <c r="EQ25" s="42" t="str">
        <f t="shared" si="136"/>
        <v>Ноль</v>
      </c>
      <c r="ER25" s="42" t="str">
        <f t="shared" si="137"/>
        <v>Ноль</v>
      </c>
      <c r="ES25" s="42"/>
      <c r="ET25" s="42">
        <f t="shared" si="138"/>
        <v>0</v>
      </c>
      <c r="EU25" s="42" t="e">
        <f>IF(J25=#REF!,IF(H25&lt;#REF!,#REF!,EY25),#REF!)</f>
        <v>#REF!</v>
      </c>
      <c r="EV25" s="42" t="e">
        <f>IF(J25=#REF!,IF(H25&lt;#REF!,0,1))</f>
        <v>#REF!</v>
      </c>
      <c r="EW25" s="42" t="e">
        <f>IF(AND(ET25&gt;=21,ET25&lt;&gt;0),ET25,IF(J25&lt;#REF!,"СТОП",EU25+EV25))</f>
        <v>#REF!</v>
      </c>
      <c r="EX25" s="42"/>
      <c r="EY25" s="42">
        <v>15</v>
      </c>
      <c r="EZ25" s="42">
        <v>16</v>
      </c>
      <c r="FA25" s="42"/>
      <c r="FB25" s="44">
        <f t="shared" si="139"/>
        <v>0</v>
      </c>
      <c r="FC25" s="44">
        <f t="shared" si="140"/>
        <v>0</v>
      </c>
      <c r="FD25" s="44">
        <f t="shared" si="141"/>
        <v>0</v>
      </c>
      <c r="FE25" s="44">
        <f t="shared" si="142"/>
        <v>0</v>
      </c>
      <c r="FF25" s="44">
        <f t="shared" si="143"/>
        <v>0</v>
      </c>
      <c r="FG25" s="44">
        <f t="shared" si="144"/>
        <v>0</v>
      </c>
      <c r="FH25" s="44">
        <f t="shared" si="145"/>
        <v>0</v>
      </c>
      <c r="FI25" s="44">
        <f t="shared" si="146"/>
        <v>0</v>
      </c>
      <c r="FJ25" s="44">
        <f t="shared" si="147"/>
        <v>0</v>
      </c>
      <c r="FK25" s="44">
        <f t="shared" si="148"/>
        <v>0</v>
      </c>
      <c r="FL25" s="44">
        <f t="shared" si="149"/>
        <v>0</v>
      </c>
      <c r="FM25" s="44">
        <f t="shared" si="150"/>
        <v>0</v>
      </c>
      <c r="FN25" s="44">
        <f t="shared" si="151"/>
        <v>0</v>
      </c>
      <c r="FO25" s="44">
        <f t="shared" si="152"/>
        <v>0</v>
      </c>
      <c r="FP25" s="44">
        <f t="shared" si="153"/>
        <v>0</v>
      </c>
      <c r="FQ25" s="44">
        <f t="shared" si="154"/>
        <v>0</v>
      </c>
      <c r="FR25" s="44">
        <f t="shared" si="155"/>
        <v>0</v>
      </c>
      <c r="FS25" s="44">
        <f t="shared" si="156"/>
        <v>0</v>
      </c>
      <c r="FT25" s="44">
        <f t="shared" si="157"/>
        <v>0</v>
      </c>
      <c r="FU25" s="44">
        <f t="shared" si="158"/>
        <v>0</v>
      </c>
      <c r="FV25" s="44">
        <f t="shared" si="159"/>
        <v>0</v>
      </c>
      <c r="FW25" s="44">
        <f t="shared" si="160"/>
        <v>0</v>
      </c>
      <c r="FX25" s="44">
        <f t="shared" si="161"/>
        <v>0</v>
      </c>
      <c r="FY25" s="44">
        <f t="shared" si="162"/>
        <v>0</v>
      </c>
      <c r="FZ25" s="44">
        <f t="shared" si="163"/>
        <v>0</v>
      </c>
      <c r="GA25" s="44">
        <f t="shared" si="164"/>
        <v>0</v>
      </c>
      <c r="GB25" s="44">
        <f t="shared" si="165"/>
        <v>0</v>
      </c>
      <c r="GC25" s="44">
        <f t="shared" si="166"/>
        <v>0</v>
      </c>
      <c r="GD25" s="44">
        <f t="shared" si="167"/>
        <v>0</v>
      </c>
      <c r="GE25" s="44">
        <f t="shared" si="168"/>
        <v>0</v>
      </c>
      <c r="GF25" s="44">
        <f t="shared" si="169"/>
        <v>0</v>
      </c>
      <c r="GG25" s="44">
        <f t="shared" si="170"/>
        <v>0</v>
      </c>
      <c r="GH25" s="44">
        <f t="shared" si="171"/>
        <v>0</v>
      </c>
      <c r="GI25" s="44">
        <f t="shared" si="172"/>
        <v>0</v>
      </c>
      <c r="GJ25" s="44">
        <f t="shared" si="173"/>
        <v>0</v>
      </c>
      <c r="GK25" s="44">
        <f t="shared" si="174"/>
        <v>0</v>
      </c>
      <c r="GL25" s="44">
        <f t="shared" si="175"/>
        <v>0</v>
      </c>
      <c r="GM25" s="44">
        <f t="shared" si="176"/>
        <v>0</v>
      </c>
      <c r="GN25" s="44">
        <f t="shared" si="177"/>
        <v>0</v>
      </c>
      <c r="GO25" s="44">
        <f t="shared" si="178"/>
        <v>0</v>
      </c>
      <c r="GP25" s="44">
        <f t="shared" si="179"/>
        <v>0</v>
      </c>
      <c r="GQ25" s="44">
        <f t="shared" si="180"/>
        <v>0</v>
      </c>
      <c r="GR25" s="44">
        <f t="shared" si="181"/>
        <v>0</v>
      </c>
      <c r="GS25" s="44">
        <f t="shared" si="182"/>
        <v>0</v>
      </c>
      <c r="GT25" s="44">
        <f t="shared" si="183"/>
        <v>0</v>
      </c>
      <c r="GU25" s="44">
        <f t="shared" si="184"/>
        <v>0</v>
      </c>
      <c r="GV25" s="44">
        <f t="shared" si="185"/>
        <v>0</v>
      </c>
      <c r="GW25" s="44">
        <f t="shared" si="186"/>
        <v>0</v>
      </c>
      <c r="GX25" s="44">
        <f t="shared" si="187"/>
        <v>0</v>
      </c>
      <c r="GY25" s="44">
        <f t="shared" si="188"/>
        <v>0</v>
      </c>
      <c r="GZ25" s="44">
        <f t="shared" si="189"/>
        <v>0</v>
      </c>
      <c r="HA25" s="44">
        <f t="shared" si="190"/>
        <v>0</v>
      </c>
      <c r="HB25" s="44">
        <f t="shared" si="191"/>
        <v>0</v>
      </c>
      <c r="HC25" s="44">
        <f t="shared" si="192"/>
        <v>0</v>
      </c>
      <c r="HD25" s="44">
        <f t="shared" si="193"/>
        <v>0</v>
      </c>
      <c r="HE25" s="44">
        <f t="shared" si="194"/>
        <v>0</v>
      </c>
      <c r="HF25" s="44">
        <f t="shared" si="195"/>
        <v>0</v>
      </c>
      <c r="HG25" s="44">
        <f t="shared" si="196"/>
        <v>0</v>
      </c>
      <c r="HH25" s="44">
        <f t="shared" si="197"/>
        <v>0</v>
      </c>
      <c r="HI25" s="44">
        <f t="shared" si="198"/>
        <v>0</v>
      </c>
      <c r="HJ25" s="44">
        <f t="shared" si="199"/>
        <v>0</v>
      </c>
      <c r="HK25" s="44">
        <f t="shared" si="200"/>
        <v>0</v>
      </c>
      <c r="HL25" s="44">
        <f t="shared" si="201"/>
        <v>0</v>
      </c>
      <c r="HM25" s="44">
        <f t="shared" si="202"/>
        <v>0</v>
      </c>
      <c r="HN25" s="44">
        <f t="shared" si="203"/>
        <v>0</v>
      </c>
      <c r="HO25" s="44">
        <f t="shared" si="204"/>
        <v>0</v>
      </c>
      <c r="HP25" s="44">
        <f t="shared" si="205"/>
        <v>0</v>
      </c>
      <c r="HQ25" s="44">
        <f t="shared" si="206"/>
        <v>0</v>
      </c>
      <c r="HR25" s="44">
        <f t="shared" si="207"/>
        <v>0</v>
      </c>
      <c r="HS25" s="44">
        <f t="shared" si="208"/>
        <v>0</v>
      </c>
      <c r="HT25" s="44">
        <f t="shared" si="209"/>
        <v>0</v>
      </c>
      <c r="HU25" s="44">
        <f t="shared" si="210"/>
        <v>0</v>
      </c>
      <c r="HV25" s="44">
        <f t="shared" si="211"/>
        <v>0</v>
      </c>
      <c r="HW25" s="44">
        <f t="shared" si="212"/>
        <v>0</v>
      </c>
      <c r="HX25" s="44">
        <f t="shared" si="213"/>
        <v>0</v>
      </c>
      <c r="HY25" s="44">
        <f t="shared" si="214"/>
        <v>0</v>
      </c>
      <c r="HZ25" s="44">
        <f t="shared" si="215"/>
        <v>0</v>
      </c>
      <c r="IA25" s="44">
        <f t="shared" si="216"/>
        <v>0</v>
      </c>
      <c r="IB25" s="44">
        <f t="shared" si="217"/>
        <v>0</v>
      </c>
      <c r="IC25" s="44">
        <f t="shared" si="218"/>
        <v>0</v>
      </c>
      <c r="ID25" s="44">
        <f t="shared" si="219"/>
        <v>0</v>
      </c>
      <c r="IE25" s="44">
        <f t="shared" si="220"/>
        <v>0</v>
      </c>
      <c r="IF25" s="44">
        <f t="shared" si="221"/>
        <v>0</v>
      </c>
      <c r="IG25" s="44">
        <f t="shared" si="222"/>
        <v>0</v>
      </c>
      <c r="IH25" s="44">
        <f t="shared" si="223"/>
        <v>0</v>
      </c>
      <c r="II25" s="44">
        <f t="shared" si="224"/>
        <v>0</v>
      </c>
      <c r="IJ25" s="44">
        <f t="shared" si="225"/>
        <v>0</v>
      </c>
      <c r="IK25" s="44">
        <f t="shared" si="226"/>
        <v>0</v>
      </c>
      <c r="IL25" s="44">
        <f t="shared" si="227"/>
        <v>0</v>
      </c>
      <c r="IM25" s="44">
        <f t="shared" si="228"/>
        <v>0</v>
      </c>
      <c r="IN25" s="44">
        <f t="shared" si="229"/>
        <v>0</v>
      </c>
      <c r="IO25" s="44">
        <f t="shared" si="230"/>
        <v>0</v>
      </c>
      <c r="IP25" s="42"/>
      <c r="IQ25" s="42"/>
      <c r="IR25" s="42"/>
      <c r="IS25" s="42"/>
      <c r="IT25" s="42"/>
      <c r="IU25" s="42"/>
      <c r="IV25" s="70"/>
      <c r="IW25" s="71"/>
    </row>
    <row r="26" spans="1:257" s="3" customFormat="1" ht="115.2" thickBot="1" x14ac:dyDescent="2">
      <c r="A26" s="72"/>
      <c r="B26" s="92"/>
      <c r="C26" s="93"/>
      <c r="D26" s="93"/>
      <c r="E26" s="60"/>
      <c r="F26" s="46"/>
      <c r="G26" s="39">
        <f t="shared" si="0"/>
        <v>0</v>
      </c>
      <c r="H26" s="47"/>
      <c r="I26" s="39">
        <f t="shared" si="1"/>
        <v>0</v>
      </c>
      <c r="J26" s="45">
        <f t="shared" si="2"/>
        <v>0</v>
      </c>
      <c r="K26" s="41">
        <f t="shared" si="3"/>
        <v>0</v>
      </c>
      <c r="L26" s="42"/>
      <c r="M26" s="43"/>
      <c r="N26" s="42">
        <f t="shared" si="4"/>
        <v>0</v>
      </c>
      <c r="O26" s="42">
        <f t="shared" si="5"/>
        <v>0</v>
      </c>
      <c r="P26" s="42">
        <f t="shared" si="6"/>
        <v>0</v>
      </c>
      <c r="Q26" s="42">
        <f t="shared" si="7"/>
        <v>0</v>
      </c>
      <c r="R26" s="42">
        <f t="shared" si="8"/>
        <v>0</v>
      </c>
      <c r="S26" s="42">
        <f t="shared" si="9"/>
        <v>0</v>
      </c>
      <c r="T26" s="42">
        <f t="shared" si="10"/>
        <v>0</v>
      </c>
      <c r="U26" s="42">
        <f t="shared" si="11"/>
        <v>0</v>
      </c>
      <c r="V26" s="42">
        <f t="shared" si="12"/>
        <v>0</v>
      </c>
      <c r="W26" s="42">
        <f t="shared" si="13"/>
        <v>0</v>
      </c>
      <c r="X26" s="42">
        <f t="shared" si="14"/>
        <v>0</v>
      </c>
      <c r="Y26" s="42">
        <f t="shared" si="15"/>
        <v>0</v>
      </c>
      <c r="Z26" s="42">
        <f t="shared" si="16"/>
        <v>0</v>
      </c>
      <c r="AA26" s="42">
        <f t="shared" si="17"/>
        <v>0</v>
      </c>
      <c r="AB26" s="42">
        <f t="shared" si="18"/>
        <v>0</v>
      </c>
      <c r="AC26" s="42">
        <f t="shared" si="19"/>
        <v>0</v>
      </c>
      <c r="AD26" s="42">
        <f t="shared" si="20"/>
        <v>0</v>
      </c>
      <c r="AE26" s="42">
        <f t="shared" si="21"/>
        <v>0</v>
      </c>
      <c r="AF26" s="42">
        <f t="shared" si="22"/>
        <v>0</v>
      </c>
      <c r="AG26" s="42">
        <f t="shared" si="23"/>
        <v>0</v>
      </c>
      <c r="AH26" s="42">
        <f t="shared" si="24"/>
        <v>0</v>
      </c>
      <c r="AI26" s="42">
        <f t="shared" si="25"/>
        <v>0</v>
      </c>
      <c r="AJ26" s="42">
        <f t="shared" si="26"/>
        <v>0</v>
      </c>
      <c r="AK26" s="42">
        <f t="shared" si="27"/>
        <v>0</v>
      </c>
      <c r="AL26" s="42">
        <f t="shared" si="28"/>
        <v>0</v>
      </c>
      <c r="AM26" s="42">
        <f t="shared" si="29"/>
        <v>0</v>
      </c>
      <c r="AN26" s="42">
        <f t="shared" si="30"/>
        <v>0</v>
      </c>
      <c r="AO26" s="42">
        <f t="shared" si="31"/>
        <v>0</v>
      </c>
      <c r="AP26" s="42">
        <f t="shared" si="32"/>
        <v>0</v>
      </c>
      <c r="AQ26" s="42">
        <f t="shared" si="33"/>
        <v>0</v>
      </c>
      <c r="AR26" s="42">
        <f t="shared" si="34"/>
        <v>0</v>
      </c>
      <c r="AS26" s="42">
        <f t="shared" si="35"/>
        <v>0</v>
      </c>
      <c r="AT26" s="42">
        <f t="shared" si="36"/>
        <v>0</v>
      </c>
      <c r="AU26" s="42">
        <f t="shared" si="37"/>
        <v>0</v>
      </c>
      <c r="AV26" s="42">
        <f t="shared" si="38"/>
        <v>0</v>
      </c>
      <c r="AW26" s="42">
        <f t="shared" si="39"/>
        <v>0</v>
      </c>
      <c r="AX26" s="42">
        <f t="shared" si="40"/>
        <v>0</v>
      </c>
      <c r="AY26" s="42">
        <f t="shared" si="41"/>
        <v>0</v>
      </c>
      <c r="AZ26" s="42">
        <f t="shared" si="42"/>
        <v>0</v>
      </c>
      <c r="BA26" s="42">
        <f t="shared" si="43"/>
        <v>0</v>
      </c>
      <c r="BB26" s="42">
        <f t="shared" si="44"/>
        <v>0</v>
      </c>
      <c r="BC26" s="42">
        <f t="shared" si="45"/>
        <v>0</v>
      </c>
      <c r="BD26" s="42">
        <f t="shared" si="46"/>
        <v>0</v>
      </c>
      <c r="BE26" s="42">
        <f t="shared" si="47"/>
        <v>0</v>
      </c>
      <c r="BF26" s="42">
        <f t="shared" si="48"/>
        <v>0</v>
      </c>
      <c r="BG26" s="42">
        <f t="shared" si="49"/>
        <v>0</v>
      </c>
      <c r="BH26" s="42">
        <f t="shared" si="50"/>
        <v>0</v>
      </c>
      <c r="BI26" s="42">
        <f t="shared" si="51"/>
        <v>0</v>
      </c>
      <c r="BJ26" s="42">
        <f t="shared" si="52"/>
        <v>0</v>
      </c>
      <c r="BK26" s="42">
        <f t="shared" si="53"/>
        <v>0</v>
      </c>
      <c r="BL26" s="42">
        <f t="shared" si="54"/>
        <v>0</v>
      </c>
      <c r="BM26" s="42">
        <f t="shared" si="55"/>
        <v>0</v>
      </c>
      <c r="BN26" s="42">
        <f t="shared" si="56"/>
        <v>0</v>
      </c>
      <c r="BO26" s="42">
        <f t="shared" si="57"/>
        <v>0</v>
      </c>
      <c r="BP26" s="42">
        <f t="shared" si="58"/>
        <v>0</v>
      </c>
      <c r="BQ26" s="42">
        <f t="shared" si="59"/>
        <v>0</v>
      </c>
      <c r="BR26" s="42">
        <f t="shared" si="60"/>
        <v>0</v>
      </c>
      <c r="BS26" s="42">
        <f t="shared" si="61"/>
        <v>0</v>
      </c>
      <c r="BT26" s="42">
        <f t="shared" si="62"/>
        <v>0</v>
      </c>
      <c r="BU26" s="42">
        <f t="shared" si="63"/>
        <v>0</v>
      </c>
      <c r="BV26" s="42">
        <f t="shared" si="64"/>
        <v>0</v>
      </c>
      <c r="BW26" s="42">
        <f t="shared" si="65"/>
        <v>0</v>
      </c>
      <c r="BX26" s="42">
        <f t="shared" si="66"/>
        <v>0</v>
      </c>
      <c r="BY26" s="42">
        <f t="shared" si="67"/>
        <v>0</v>
      </c>
      <c r="BZ26" s="42">
        <f t="shared" si="68"/>
        <v>0</v>
      </c>
      <c r="CA26" s="42">
        <f t="shared" si="69"/>
        <v>0</v>
      </c>
      <c r="CB26" s="42">
        <f t="shared" si="70"/>
        <v>0</v>
      </c>
      <c r="CC26" s="42">
        <f t="shared" si="71"/>
        <v>0</v>
      </c>
      <c r="CD26" s="42">
        <f t="shared" si="72"/>
        <v>0</v>
      </c>
      <c r="CE26" s="42">
        <f t="shared" si="73"/>
        <v>0</v>
      </c>
      <c r="CF26" s="42">
        <f t="shared" si="74"/>
        <v>0</v>
      </c>
      <c r="CG26" s="42">
        <f t="shared" si="75"/>
        <v>0</v>
      </c>
      <c r="CH26" s="42">
        <f t="shared" si="76"/>
        <v>0</v>
      </c>
      <c r="CI26" s="42">
        <f t="shared" si="77"/>
        <v>0</v>
      </c>
      <c r="CJ26" s="42">
        <f t="shared" si="78"/>
        <v>0</v>
      </c>
      <c r="CK26" s="42">
        <f t="shared" si="79"/>
        <v>0</v>
      </c>
      <c r="CL26" s="42">
        <f t="shared" si="80"/>
        <v>0</v>
      </c>
      <c r="CM26" s="42">
        <f t="shared" si="81"/>
        <v>0</v>
      </c>
      <c r="CN26" s="42">
        <f t="shared" si="82"/>
        <v>0</v>
      </c>
      <c r="CO26" s="42">
        <f t="shared" si="83"/>
        <v>0</v>
      </c>
      <c r="CP26" s="42">
        <f t="shared" si="84"/>
        <v>0</v>
      </c>
      <c r="CQ26" s="42">
        <f t="shared" si="85"/>
        <v>0</v>
      </c>
      <c r="CR26" s="42">
        <f t="shared" si="86"/>
        <v>0</v>
      </c>
      <c r="CS26" s="42">
        <f t="shared" si="87"/>
        <v>0</v>
      </c>
      <c r="CT26" s="42">
        <f t="shared" si="88"/>
        <v>0</v>
      </c>
      <c r="CU26" s="42">
        <f t="shared" si="89"/>
        <v>0</v>
      </c>
      <c r="CV26" s="42">
        <f t="shared" si="90"/>
        <v>0</v>
      </c>
      <c r="CW26" s="42">
        <f t="shared" si="91"/>
        <v>0</v>
      </c>
      <c r="CX26" s="42">
        <f t="shared" si="92"/>
        <v>0</v>
      </c>
      <c r="CY26" s="42">
        <f t="shared" si="93"/>
        <v>0</v>
      </c>
      <c r="CZ26" s="42">
        <f t="shared" si="94"/>
        <v>0</v>
      </c>
      <c r="DA26" s="42">
        <f t="shared" si="95"/>
        <v>0</v>
      </c>
      <c r="DB26" s="42">
        <f t="shared" si="96"/>
        <v>0</v>
      </c>
      <c r="DC26" s="42">
        <f t="shared" si="97"/>
        <v>0</v>
      </c>
      <c r="DD26" s="42">
        <f t="shared" si="98"/>
        <v>0</v>
      </c>
      <c r="DE26" s="42">
        <f t="shared" si="99"/>
        <v>0</v>
      </c>
      <c r="DF26" s="42">
        <f t="shared" si="100"/>
        <v>0</v>
      </c>
      <c r="DG26" s="42">
        <f t="shared" si="101"/>
        <v>0</v>
      </c>
      <c r="DH26" s="42">
        <f t="shared" si="102"/>
        <v>0</v>
      </c>
      <c r="DI26" s="42">
        <f t="shared" si="103"/>
        <v>0</v>
      </c>
      <c r="DJ26" s="42">
        <f t="shared" si="104"/>
        <v>0</v>
      </c>
      <c r="DK26" s="42">
        <f t="shared" si="105"/>
        <v>0</v>
      </c>
      <c r="DL26" s="42">
        <f t="shared" si="106"/>
        <v>0</v>
      </c>
      <c r="DM26" s="42">
        <f t="shared" si="107"/>
        <v>0</v>
      </c>
      <c r="DN26" s="42">
        <f t="shared" si="108"/>
        <v>0</v>
      </c>
      <c r="DO26" s="42">
        <f t="shared" si="109"/>
        <v>0</v>
      </c>
      <c r="DP26" s="42">
        <f t="shared" si="110"/>
        <v>0</v>
      </c>
      <c r="DQ26" s="42">
        <f t="shared" si="111"/>
        <v>0</v>
      </c>
      <c r="DR26" s="42">
        <f t="shared" si="112"/>
        <v>0</v>
      </c>
      <c r="DS26" s="42">
        <f t="shared" si="113"/>
        <v>0</v>
      </c>
      <c r="DT26" s="42">
        <f t="shared" si="114"/>
        <v>0</v>
      </c>
      <c r="DU26" s="42">
        <f t="shared" si="115"/>
        <v>0</v>
      </c>
      <c r="DV26" s="42">
        <f t="shared" si="116"/>
        <v>0</v>
      </c>
      <c r="DW26" s="42">
        <f t="shared" si="117"/>
        <v>0</v>
      </c>
      <c r="DX26" s="42">
        <f t="shared" si="118"/>
        <v>0</v>
      </c>
      <c r="DY26" s="42">
        <f t="shared" si="119"/>
        <v>0</v>
      </c>
      <c r="DZ26" s="42">
        <f t="shared" si="120"/>
        <v>0</v>
      </c>
      <c r="EA26" s="42">
        <f t="shared" si="121"/>
        <v>0</v>
      </c>
      <c r="EB26" s="42">
        <f t="shared" si="122"/>
        <v>0</v>
      </c>
      <c r="EC26" s="42">
        <f t="shared" si="123"/>
        <v>0</v>
      </c>
      <c r="ED26" s="42">
        <f t="shared" si="124"/>
        <v>0</v>
      </c>
      <c r="EE26" s="42">
        <f t="shared" si="125"/>
        <v>0</v>
      </c>
      <c r="EF26" s="42">
        <f t="shared" si="126"/>
        <v>0</v>
      </c>
      <c r="EG26" s="42">
        <f t="shared" si="127"/>
        <v>0</v>
      </c>
      <c r="EH26" s="42">
        <f t="shared" si="128"/>
        <v>0</v>
      </c>
      <c r="EI26" s="42">
        <f t="shared" si="129"/>
        <v>0</v>
      </c>
      <c r="EJ26" s="42">
        <f t="shared" si="130"/>
        <v>0</v>
      </c>
      <c r="EK26" s="42">
        <f t="shared" si="131"/>
        <v>0</v>
      </c>
      <c r="EL26" s="42">
        <f t="shared" si="132"/>
        <v>0</v>
      </c>
      <c r="EM26" s="42">
        <f t="shared" si="133"/>
        <v>0</v>
      </c>
      <c r="EN26" s="42">
        <f t="shared" si="134"/>
        <v>0</v>
      </c>
      <c r="EO26" s="42">
        <f t="shared" si="135"/>
        <v>0</v>
      </c>
      <c r="EP26" s="42"/>
      <c r="EQ26" s="42" t="str">
        <f t="shared" si="136"/>
        <v>Ноль</v>
      </c>
      <c r="ER26" s="42" t="str">
        <f t="shared" si="137"/>
        <v>Ноль</v>
      </c>
      <c r="ES26" s="42"/>
      <c r="ET26" s="42">
        <f t="shared" si="138"/>
        <v>0</v>
      </c>
      <c r="EU26" s="42" t="e">
        <f>IF(J26=#REF!,IF(H26&lt;#REF!,#REF!,EY26),#REF!)</f>
        <v>#REF!</v>
      </c>
      <c r="EV26" s="42" t="e">
        <f>IF(J26=#REF!,IF(H26&lt;#REF!,0,1))</f>
        <v>#REF!</v>
      </c>
      <c r="EW26" s="42" t="e">
        <f>IF(AND(ET26&gt;=21,ET26&lt;&gt;0),ET26,IF(J26&lt;#REF!,"СТОП",EU26+EV26))</f>
        <v>#REF!</v>
      </c>
      <c r="EX26" s="42"/>
      <c r="EY26" s="42">
        <v>15</v>
      </c>
      <c r="EZ26" s="42">
        <v>16</v>
      </c>
      <c r="FA26" s="42"/>
      <c r="FB26" s="44">
        <f t="shared" si="139"/>
        <v>0</v>
      </c>
      <c r="FC26" s="44">
        <f t="shared" si="140"/>
        <v>0</v>
      </c>
      <c r="FD26" s="44">
        <f t="shared" si="141"/>
        <v>0</v>
      </c>
      <c r="FE26" s="44">
        <f t="shared" si="142"/>
        <v>0</v>
      </c>
      <c r="FF26" s="44">
        <f t="shared" si="143"/>
        <v>0</v>
      </c>
      <c r="FG26" s="44">
        <f t="shared" si="144"/>
        <v>0</v>
      </c>
      <c r="FH26" s="44">
        <f t="shared" si="145"/>
        <v>0</v>
      </c>
      <c r="FI26" s="44">
        <f t="shared" si="146"/>
        <v>0</v>
      </c>
      <c r="FJ26" s="44">
        <f t="shared" si="147"/>
        <v>0</v>
      </c>
      <c r="FK26" s="44">
        <f t="shared" si="148"/>
        <v>0</v>
      </c>
      <c r="FL26" s="44">
        <f t="shared" si="149"/>
        <v>0</v>
      </c>
      <c r="FM26" s="44">
        <f t="shared" si="150"/>
        <v>0</v>
      </c>
      <c r="FN26" s="44">
        <f t="shared" si="151"/>
        <v>0</v>
      </c>
      <c r="FO26" s="44">
        <f t="shared" si="152"/>
        <v>0</v>
      </c>
      <c r="FP26" s="44">
        <f t="shared" si="153"/>
        <v>0</v>
      </c>
      <c r="FQ26" s="44">
        <f t="shared" si="154"/>
        <v>0</v>
      </c>
      <c r="FR26" s="44">
        <f t="shared" si="155"/>
        <v>0</v>
      </c>
      <c r="FS26" s="44">
        <f t="shared" si="156"/>
        <v>0</v>
      </c>
      <c r="FT26" s="44">
        <f t="shared" si="157"/>
        <v>0</v>
      </c>
      <c r="FU26" s="44">
        <f t="shared" si="158"/>
        <v>0</v>
      </c>
      <c r="FV26" s="44">
        <f t="shared" si="159"/>
        <v>0</v>
      </c>
      <c r="FW26" s="44">
        <f t="shared" si="160"/>
        <v>0</v>
      </c>
      <c r="FX26" s="44">
        <f t="shared" si="161"/>
        <v>0</v>
      </c>
      <c r="FY26" s="44">
        <f t="shared" si="162"/>
        <v>0</v>
      </c>
      <c r="FZ26" s="44">
        <f t="shared" si="163"/>
        <v>0</v>
      </c>
      <c r="GA26" s="44">
        <f t="shared" si="164"/>
        <v>0</v>
      </c>
      <c r="GB26" s="44">
        <f t="shared" si="165"/>
        <v>0</v>
      </c>
      <c r="GC26" s="44">
        <f t="shared" si="166"/>
        <v>0</v>
      </c>
      <c r="GD26" s="44">
        <f t="shared" si="167"/>
        <v>0</v>
      </c>
      <c r="GE26" s="44">
        <f t="shared" si="168"/>
        <v>0</v>
      </c>
      <c r="GF26" s="44">
        <f t="shared" si="169"/>
        <v>0</v>
      </c>
      <c r="GG26" s="44">
        <f t="shared" si="170"/>
        <v>0</v>
      </c>
      <c r="GH26" s="44">
        <f t="shared" si="171"/>
        <v>0</v>
      </c>
      <c r="GI26" s="44">
        <f t="shared" si="172"/>
        <v>0</v>
      </c>
      <c r="GJ26" s="44">
        <f t="shared" si="173"/>
        <v>0</v>
      </c>
      <c r="GK26" s="44">
        <f t="shared" si="174"/>
        <v>0</v>
      </c>
      <c r="GL26" s="44">
        <f t="shared" si="175"/>
        <v>0</v>
      </c>
      <c r="GM26" s="44">
        <f t="shared" si="176"/>
        <v>0</v>
      </c>
      <c r="GN26" s="44">
        <f t="shared" si="177"/>
        <v>0</v>
      </c>
      <c r="GO26" s="44">
        <f t="shared" si="178"/>
        <v>0</v>
      </c>
      <c r="GP26" s="44">
        <f t="shared" si="179"/>
        <v>0</v>
      </c>
      <c r="GQ26" s="44">
        <f t="shared" si="180"/>
        <v>0</v>
      </c>
      <c r="GR26" s="44">
        <f t="shared" si="181"/>
        <v>0</v>
      </c>
      <c r="GS26" s="44">
        <f t="shared" si="182"/>
        <v>0</v>
      </c>
      <c r="GT26" s="44">
        <f t="shared" si="183"/>
        <v>0</v>
      </c>
      <c r="GU26" s="44">
        <f t="shared" si="184"/>
        <v>0</v>
      </c>
      <c r="GV26" s="44">
        <f t="shared" si="185"/>
        <v>0</v>
      </c>
      <c r="GW26" s="44">
        <f t="shared" si="186"/>
        <v>0</v>
      </c>
      <c r="GX26" s="44">
        <f t="shared" si="187"/>
        <v>0</v>
      </c>
      <c r="GY26" s="44">
        <f t="shared" si="188"/>
        <v>0</v>
      </c>
      <c r="GZ26" s="44">
        <f t="shared" si="189"/>
        <v>0</v>
      </c>
      <c r="HA26" s="44">
        <f t="shared" si="190"/>
        <v>0</v>
      </c>
      <c r="HB26" s="44">
        <f t="shared" si="191"/>
        <v>0</v>
      </c>
      <c r="HC26" s="44">
        <f t="shared" si="192"/>
        <v>0</v>
      </c>
      <c r="HD26" s="44">
        <f t="shared" si="193"/>
        <v>0</v>
      </c>
      <c r="HE26" s="44">
        <f t="shared" si="194"/>
        <v>0</v>
      </c>
      <c r="HF26" s="44">
        <f t="shared" si="195"/>
        <v>0</v>
      </c>
      <c r="HG26" s="44">
        <f t="shared" si="196"/>
        <v>0</v>
      </c>
      <c r="HH26" s="44">
        <f t="shared" si="197"/>
        <v>0</v>
      </c>
      <c r="HI26" s="44">
        <f t="shared" si="198"/>
        <v>0</v>
      </c>
      <c r="HJ26" s="44">
        <f t="shared" si="199"/>
        <v>0</v>
      </c>
      <c r="HK26" s="44">
        <f t="shared" si="200"/>
        <v>0</v>
      </c>
      <c r="HL26" s="44">
        <f t="shared" si="201"/>
        <v>0</v>
      </c>
      <c r="HM26" s="44">
        <f t="shared" si="202"/>
        <v>0</v>
      </c>
      <c r="HN26" s="44">
        <f t="shared" si="203"/>
        <v>0</v>
      </c>
      <c r="HO26" s="44">
        <f t="shared" si="204"/>
        <v>0</v>
      </c>
      <c r="HP26" s="44">
        <f t="shared" si="205"/>
        <v>0</v>
      </c>
      <c r="HQ26" s="44">
        <f t="shared" si="206"/>
        <v>0</v>
      </c>
      <c r="HR26" s="44">
        <f t="shared" si="207"/>
        <v>0</v>
      </c>
      <c r="HS26" s="44">
        <f t="shared" si="208"/>
        <v>0</v>
      </c>
      <c r="HT26" s="44">
        <f t="shared" si="209"/>
        <v>0</v>
      </c>
      <c r="HU26" s="44">
        <f t="shared" si="210"/>
        <v>0</v>
      </c>
      <c r="HV26" s="44">
        <f t="shared" si="211"/>
        <v>0</v>
      </c>
      <c r="HW26" s="44">
        <f t="shared" si="212"/>
        <v>0</v>
      </c>
      <c r="HX26" s="44">
        <f t="shared" si="213"/>
        <v>0</v>
      </c>
      <c r="HY26" s="44">
        <f t="shared" si="214"/>
        <v>0</v>
      </c>
      <c r="HZ26" s="44">
        <f t="shared" si="215"/>
        <v>0</v>
      </c>
      <c r="IA26" s="44">
        <f t="shared" si="216"/>
        <v>0</v>
      </c>
      <c r="IB26" s="44">
        <f t="shared" si="217"/>
        <v>0</v>
      </c>
      <c r="IC26" s="44">
        <f t="shared" si="218"/>
        <v>0</v>
      </c>
      <c r="ID26" s="44">
        <f t="shared" si="219"/>
        <v>0</v>
      </c>
      <c r="IE26" s="44">
        <f t="shared" si="220"/>
        <v>0</v>
      </c>
      <c r="IF26" s="44">
        <f t="shared" si="221"/>
        <v>0</v>
      </c>
      <c r="IG26" s="44">
        <f t="shared" si="222"/>
        <v>0</v>
      </c>
      <c r="IH26" s="44">
        <f t="shared" si="223"/>
        <v>0</v>
      </c>
      <c r="II26" s="44">
        <f t="shared" si="224"/>
        <v>0</v>
      </c>
      <c r="IJ26" s="44">
        <f t="shared" si="225"/>
        <v>0</v>
      </c>
      <c r="IK26" s="44">
        <f t="shared" si="226"/>
        <v>0</v>
      </c>
      <c r="IL26" s="44">
        <f t="shared" si="227"/>
        <v>0</v>
      </c>
      <c r="IM26" s="44">
        <f t="shared" si="228"/>
        <v>0</v>
      </c>
      <c r="IN26" s="44">
        <f t="shared" si="229"/>
        <v>0</v>
      </c>
      <c r="IO26" s="44">
        <f t="shared" si="230"/>
        <v>0</v>
      </c>
      <c r="IP26" s="42"/>
      <c r="IQ26" s="42"/>
      <c r="IR26" s="42"/>
      <c r="IS26" s="42"/>
      <c r="IT26" s="42"/>
      <c r="IU26" s="42"/>
      <c r="IV26" s="70"/>
      <c r="IW26" s="71"/>
    </row>
    <row r="27" spans="1:257" s="3" customFormat="1" ht="106.5" customHeight="1" thickBot="1" x14ac:dyDescent="0.3">
      <c r="A27" s="72"/>
      <c r="B27" s="91"/>
      <c r="C27" s="91"/>
      <c r="D27" s="91"/>
      <c r="E27" s="60"/>
      <c r="F27" s="46"/>
      <c r="G27" s="39">
        <f t="shared" si="0"/>
        <v>0</v>
      </c>
      <c r="H27" s="47"/>
      <c r="I27" s="39">
        <f t="shared" si="1"/>
        <v>0</v>
      </c>
      <c r="J27" s="45">
        <f t="shared" si="2"/>
        <v>0</v>
      </c>
      <c r="K27" s="41">
        <f t="shared" si="3"/>
        <v>0</v>
      </c>
      <c r="L27" s="42"/>
      <c r="M27" s="43"/>
      <c r="N27" s="42">
        <f t="shared" si="4"/>
        <v>0</v>
      </c>
      <c r="O27" s="42">
        <f t="shared" si="5"/>
        <v>0</v>
      </c>
      <c r="P27" s="42">
        <f t="shared" si="6"/>
        <v>0</v>
      </c>
      <c r="Q27" s="42">
        <f t="shared" si="7"/>
        <v>0</v>
      </c>
      <c r="R27" s="42">
        <f t="shared" si="8"/>
        <v>0</v>
      </c>
      <c r="S27" s="42">
        <f t="shared" si="9"/>
        <v>0</v>
      </c>
      <c r="T27" s="42">
        <f t="shared" si="10"/>
        <v>0</v>
      </c>
      <c r="U27" s="42">
        <f t="shared" si="11"/>
        <v>0</v>
      </c>
      <c r="V27" s="42">
        <f t="shared" si="12"/>
        <v>0</v>
      </c>
      <c r="W27" s="42">
        <f t="shared" si="13"/>
        <v>0</v>
      </c>
      <c r="X27" s="42">
        <f t="shared" si="14"/>
        <v>0</v>
      </c>
      <c r="Y27" s="42">
        <f t="shared" si="15"/>
        <v>0</v>
      </c>
      <c r="Z27" s="42">
        <f t="shared" si="16"/>
        <v>0</v>
      </c>
      <c r="AA27" s="42">
        <f t="shared" si="17"/>
        <v>0</v>
      </c>
      <c r="AB27" s="42">
        <f t="shared" si="18"/>
        <v>0</v>
      </c>
      <c r="AC27" s="42">
        <f t="shared" si="19"/>
        <v>0</v>
      </c>
      <c r="AD27" s="42">
        <f t="shared" si="20"/>
        <v>0</v>
      </c>
      <c r="AE27" s="42">
        <f t="shared" si="21"/>
        <v>0</v>
      </c>
      <c r="AF27" s="42">
        <f t="shared" si="22"/>
        <v>0</v>
      </c>
      <c r="AG27" s="42">
        <f t="shared" si="23"/>
        <v>0</v>
      </c>
      <c r="AH27" s="42">
        <f t="shared" si="24"/>
        <v>0</v>
      </c>
      <c r="AI27" s="42">
        <f t="shared" si="25"/>
        <v>0</v>
      </c>
      <c r="AJ27" s="42">
        <f t="shared" si="26"/>
        <v>0</v>
      </c>
      <c r="AK27" s="42">
        <f t="shared" si="27"/>
        <v>0</v>
      </c>
      <c r="AL27" s="42">
        <f t="shared" si="28"/>
        <v>0</v>
      </c>
      <c r="AM27" s="42">
        <f t="shared" si="29"/>
        <v>0</v>
      </c>
      <c r="AN27" s="42">
        <f t="shared" si="30"/>
        <v>0</v>
      </c>
      <c r="AO27" s="42">
        <f t="shared" si="31"/>
        <v>0</v>
      </c>
      <c r="AP27" s="42">
        <f t="shared" si="32"/>
        <v>0</v>
      </c>
      <c r="AQ27" s="42">
        <f t="shared" si="33"/>
        <v>0</v>
      </c>
      <c r="AR27" s="42">
        <f t="shared" si="34"/>
        <v>0</v>
      </c>
      <c r="AS27" s="42">
        <f t="shared" si="35"/>
        <v>0</v>
      </c>
      <c r="AT27" s="42">
        <f t="shared" si="36"/>
        <v>0</v>
      </c>
      <c r="AU27" s="42">
        <f t="shared" si="37"/>
        <v>0</v>
      </c>
      <c r="AV27" s="42">
        <f t="shared" si="38"/>
        <v>0</v>
      </c>
      <c r="AW27" s="42">
        <f t="shared" si="39"/>
        <v>0</v>
      </c>
      <c r="AX27" s="42">
        <f t="shared" si="40"/>
        <v>0</v>
      </c>
      <c r="AY27" s="42">
        <f t="shared" si="41"/>
        <v>0</v>
      </c>
      <c r="AZ27" s="42">
        <f t="shared" si="42"/>
        <v>0</v>
      </c>
      <c r="BA27" s="42">
        <f t="shared" si="43"/>
        <v>0</v>
      </c>
      <c r="BB27" s="42">
        <f t="shared" si="44"/>
        <v>0</v>
      </c>
      <c r="BC27" s="42">
        <f t="shared" si="45"/>
        <v>0</v>
      </c>
      <c r="BD27" s="42">
        <f t="shared" si="46"/>
        <v>0</v>
      </c>
      <c r="BE27" s="42">
        <f t="shared" si="47"/>
        <v>0</v>
      </c>
      <c r="BF27" s="42">
        <f t="shared" si="48"/>
        <v>0</v>
      </c>
      <c r="BG27" s="42">
        <f t="shared" si="49"/>
        <v>0</v>
      </c>
      <c r="BH27" s="42">
        <f t="shared" si="50"/>
        <v>0</v>
      </c>
      <c r="BI27" s="42">
        <f t="shared" si="51"/>
        <v>0</v>
      </c>
      <c r="BJ27" s="42">
        <f t="shared" si="52"/>
        <v>0</v>
      </c>
      <c r="BK27" s="42">
        <f t="shared" si="53"/>
        <v>0</v>
      </c>
      <c r="BL27" s="42">
        <f t="shared" si="54"/>
        <v>0</v>
      </c>
      <c r="BM27" s="42">
        <f t="shared" si="55"/>
        <v>0</v>
      </c>
      <c r="BN27" s="42">
        <f t="shared" si="56"/>
        <v>0</v>
      </c>
      <c r="BO27" s="42">
        <f t="shared" si="57"/>
        <v>0</v>
      </c>
      <c r="BP27" s="42">
        <f t="shared" si="58"/>
        <v>0</v>
      </c>
      <c r="BQ27" s="42">
        <f t="shared" si="59"/>
        <v>0</v>
      </c>
      <c r="BR27" s="42">
        <f t="shared" si="60"/>
        <v>0</v>
      </c>
      <c r="BS27" s="42">
        <f t="shared" si="61"/>
        <v>0</v>
      </c>
      <c r="BT27" s="42">
        <f t="shared" si="62"/>
        <v>0</v>
      </c>
      <c r="BU27" s="42">
        <f t="shared" si="63"/>
        <v>0</v>
      </c>
      <c r="BV27" s="42">
        <f t="shared" si="64"/>
        <v>0</v>
      </c>
      <c r="BW27" s="42">
        <f t="shared" si="65"/>
        <v>0</v>
      </c>
      <c r="BX27" s="42">
        <f t="shared" si="66"/>
        <v>0</v>
      </c>
      <c r="BY27" s="42">
        <f t="shared" si="67"/>
        <v>0</v>
      </c>
      <c r="BZ27" s="42">
        <f t="shared" si="68"/>
        <v>0</v>
      </c>
      <c r="CA27" s="42">
        <f t="shared" si="69"/>
        <v>0</v>
      </c>
      <c r="CB27" s="42">
        <f t="shared" si="70"/>
        <v>0</v>
      </c>
      <c r="CC27" s="42">
        <f t="shared" si="71"/>
        <v>0</v>
      </c>
      <c r="CD27" s="42">
        <f t="shared" si="72"/>
        <v>0</v>
      </c>
      <c r="CE27" s="42">
        <f t="shared" si="73"/>
        <v>0</v>
      </c>
      <c r="CF27" s="42">
        <f t="shared" si="74"/>
        <v>0</v>
      </c>
      <c r="CG27" s="42">
        <f t="shared" si="75"/>
        <v>0</v>
      </c>
      <c r="CH27" s="42">
        <f t="shared" si="76"/>
        <v>0</v>
      </c>
      <c r="CI27" s="42">
        <f t="shared" si="77"/>
        <v>0</v>
      </c>
      <c r="CJ27" s="42">
        <f t="shared" si="78"/>
        <v>0</v>
      </c>
      <c r="CK27" s="42">
        <f t="shared" si="79"/>
        <v>0</v>
      </c>
      <c r="CL27" s="42">
        <f t="shared" si="80"/>
        <v>0</v>
      </c>
      <c r="CM27" s="42">
        <f t="shared" si="81"/>
        <v>0</v>
      </c>
      <c r="CN27" s="42">
        <f t="shared" si="82"/>
        <v>0</v>
      </c>
      <c r="CO27" s="42">
        <f t="shared" si="83"/>
        <v>0</v>
      </c>
      <c r="CP27" s="42">
        <f t="shared" si="84"/>
        <v>0</v>
      </c>
      <c r="CQ27" s="42">
        <f t="shared" si="85"/>
        <v>0</v>
      </c>
      <c r="CR27" s="42">
        <f t="shared" si="86"/>
        <v>0</v>
      </c>
      <c r="CS27" s="42">
        <f t="shared" si="87"/>
        <v>0</v>
      </c>
      <c r="CT27" s="42">
        <f t="shared" si="88"/>
        <v>0</v>
      </c>
      <c r="CU27" s="42">
        <f t="shared" si="89"/>
        <v>0</v>
      </c>
      <c r="CV27" s="42">
        <f t="shared" si="90"/>
        <v>0</v>
      </c>
      <c r="CW27" s="42">
        <f t="shared" si="91"/>
        <v>0</v>
      </c>
      <c r="CX27" s="42">
        <f t="shared" si="92"/>
        <v>0</v>
      </c>
      <c r="CY27" s="42">
        <f t="shared" si="93"/>
        <v>0</v>
      </c>
      <c r="CZ27" s="42">
        <f t="shared" si="94"/>
        <v>0</v>
      </c>
      <c r="DA27" s="42">
        <f t="shared" si="95"/>
        <v>0</v>
      </c>
      <c r="DB27" s="42">
        <f t="shared" si="96"/>
        <v>0</v>
      </c>
      <c r="DC27" s="42">
        <f t="shared" si="97"/>
        <v>0</v>
      </c>
      <c r="DD27" s="42">
        <f t="shared" si="98"/>
        <v>0</v>
      </c>
      <c r="DE27" s="42">
        <f t="shared" si="99"/>
        <v>0</v>
      </c>
      <c r="DF27" s="42">
        <f t="shared" si="100"/>
        <v>0</v>
      </c>
      <c r="DG27" s="42">
        <f t="shared" si="101"/>
        <v>0</v>
      </c>
      <c r="DH27" s="42">
        <f t="shared" si="102"/>
        <v>0</v>
      </c>
      <c r="DI27" s="42">
        <f t="shared" si="103"/>
        <v>0</v>
      </c>
      <c r="DJ27" s="42">
        <f t="shared" si="104"/>
        <v>0</v>
      </c>
      <c r="DK27" s="42">
        <f t="shared" si="105"/>
        <v>0</v>
      </c>
      <c r="DL27" s="42">
        <f t="shared" si="106"/>
        <v>0</v>
      </c>
      <c r="DM27" s="42">
        <f t="shared" si="107"/>
        <v>0</v>
      </c>
      <c r="DN27" s="42">
        <f t="shared" si="108"/>
        <v>0</v>
      </c>
      <c r="DO27" s="42">
        <f t="shared" si="109"/>
        <v>0</v>
      </c>
      <c r="DP27" s="42">
        <f t="shared" si="110"/>
        <v>0</v>
      </c>
      <c r="DQ27" s="42">
        <f t="shared" si="111"/>
        <v>0</v>
      </c>
      <c r="DR27" s="42">
        <f t="shared" si="112"/>
        <v>0</v>
      </c>
      <c r="DS27" s="42">
        <f t="shared" si="113"/>
        <v>0</v>
      </c>
      <c r="DT27" s="42">
        <f t="shared" si="114"/>
        <v>0</v>
      </c>
      <c r="DU27" s="42">
        <f t="shared" si="115"/>
        <v>0</v>
      </c>
      <c r="DV27" s="42">
        <f t="shared" si="116"/>
        <v>0</v>
      </c>
      <c r="DW27" s="42">
        <f t="shared" si="117"/>
        <v>0</v>
      </c>
      <c r="DX27" s="42">
        <f t="shared" si="118"/>
        <v>0</v>
      </c>
      <c r="DY27" s="42">
        <f t="shared" si="119"/>
        <v>0</v>
      </c>
      <c r="DZ27" s="42">
        <f t="shared" si="120"/>
        <v>0</v>
      </c>
      <c r="EA27" s="42">
        <f t="shared" si="121"/>
        <v>0</v>
      </c>
      <c r="EB27" s="42">
        <f t="shared" si="122"/>
        <v>0</v>
      </c>
      <c r="EC27" s="42">
        <f t="shared" si="123"/>
        <v>0</v>
      </c>
      <c r="ED27" s="42">
        <f t="shared" si="124"/>
        <v>0</v>
      </c>
      <c r="EE27" s="42">
        <f t="shared" si="125"/>
        <v>0</v>
      </c>
      <c r="EF27" s="42">
        <f t="shared" si="126"/>
        <v>0</v>
      </c>
      <c r="EG27" s="42">
        <f t="shared" si="127"/>
        <v>0</v>
      </c>
      <c r="EH27" s="42">
        <f t="shared" si="128"/>
        <v>0</v>
      </c>
      <c r="EI27" s="42">
        <f t="shared" si="129"/>
        <v>0</v>
      </c>
      <c r="EJ27" s="42">
        <f t="shared" si="130"/>
        <v>0</v>
      </c>
      <c r="EK27" s="42">
        <f t="shared" si="131"/>
        <v>0</v>
      </c>
      <c r="EL27" s="42">
        <f t="shared" si="132"/>
        <v>0</v>
      </c>
      <c r="EM27" s="42">
        <f t="shared" si="133"/>
        <v>0</v>
      </c>
      <c r="EN27" s="42">
        <f t="shared" si="134"/>
        <v>0</v>
      </c>
      <c r="EO27" s="42">
        <f t="shared" si="135"/>
        <v>0</v>
      </c>
      <c r="EP27" s="42"/>
      <c r="EQ27" s="42" t="str">
        <f t="shared" si="136"/>
        <v>Ноль</v>
      </c>
      <c r="ER27" s="42" t="str">
        <f t="shared" si="137"/>
        <v>Ноль</v>
      </c>
      <c r="ES27" s="42"/>
      <c r="ET27" s="42">
        <f t="shared" si="138"/>
        <v>0</v>
      </c>
      <c r="EU27" s="42" t="e">
        <f>IF(J27=#REF!,IF(H27&lt;#REF!,#REF!,EY27),#REF!)</f>
        <v>#REF!</v>
      </c>
      <c r="EV27" s="42" t="e">
        <f>IF(J27=#REF!,IF(H27&lt;#REF!,0,1))</f>
        <v>#REF!</v>
      </c>
      <c r="EW27" s="42" t="e">
        <f>IF(AND(ET27&gt;=21,ET27&lt;&gt;0),ET27,IF(J27&lt;#REF!,"СТОП",EU27+EV27))</f>
        <v>#REF!</v>
      </c>
      <c r="EX27" s="42"/>
      <c r="EY27" s="42">
        <v>15</v>
      </c>
      <c r="EZ27" s="42">
        <v>16</v>
      </c>
      <c r="FA27" s="42"/>
      <c r="FB27" s="44">
        <f t="shared" si="139"/>
        <v>0</v>
      </c>
      <c r="FC27" s="44">
        <f t="shared" si="140"/>
        <v>0</v>
      </c>
      <c r="FD27" s="44">
        <f t="shared" si="141"/>
        <v>0</v>
      </c>
      <c r="FE27" s="44">
        <f t="shared" si="142"/>
        <v>0</v>
      </c>
      <c r="FF27" s="44">
        <f t="shared" si="143"/>
        <v>0</v>
      </c>
      <c r="FG27" s="44">
        <f t="shared" si="144"/>
        <v>0</v>
      </c>
      <c r="FH27" s="44">
        <f t="shared" si="145"/>
        <v>0</v>
      </c>
      <c r="FI27" s="44">
        <f t="shared" si="146"/>
        <v>0</v>
      </c>
      <c r="FJ27" s="44">
        <f t="shared" si="147"/>
        <v>0</v>
      </c>
      <c r="FK27" s="44">
        <f t="shared" si="148"/>
        <v>0</v>
      </c>
      <c r="FL27" s="44">
        <f t="shared" si="149"/>
        <v>0</v>
      </c>
      <c r="FM27" s="44">
        <f t="shared" si="150"/>
        <v>0</v>
      </c>
      <c r="FN27" s="44">
        <f t="shared" si="151"/>
        <v>0</v>
      </c>
      <c r="FO27" s="44">
        <f t="shared" si="152"/>
        <v>0</v>
      </c>
      <c r="FP27" s="44">
        <f t="shared" si="153"/>
        <v>0</v>
      </c>
      <c r="FQ27" s="44">
        <f t="shared" si="154"/>
        <v>0</v>
      </c>
      <c r="FR27" s="44">
        <f t="shared" si="155"/>
        <v>0</v>
      </c>
      <c r="FS27" s="44">
        <f t="shared" si="156"/>
        <v>0</v>
      </c>
      <c r="FT27" s="44">
        <f t="shared" si="157"/>
        <v>0</v>
      </c>
      <c r="FU27" s="44">
        <f t="shared" si="158"/>
        <v>0</v>
      </c>
      <c r="FV27" s="44">
        <f t="shared" si="159"/>
        <v>0</v>
      </c>
      <c r="FW27" s="44">
        <f t="shared" si="160"/>
        <v>0</v>
      </c>
      <c r="FX27" s="44">
        <f t="shared" si="161"/>
        <v>0</v>
      </c>
      <c r="FY27" s="44">
        <f t="shared" si="162"/>
        <v>0</v>
      </c>
      <c r="FZ27" s="44">
        <f t="shared" si="163"/>
        <v>0</v>
      </c>
      <c r="GA27" s="44">
        <f t="shared" si="164"/>
        <v>0</v>
      </c>
      <c r="GB27" s="44">
        <f t="shared" si="165"/>
        <v>0</v>
      </c>
      <c r="GC27" s="44">
        <f t="shared" si="166"/>
        <v>0</v>
      </c>
      <c r="GD27" s="44">
        <f t="shared" si="167"/>
        <v>0</v>
      </c>
      <c r="GE27" s="44">
        <f t="shared" si="168"/>
        <v>0</v>
      </c>
      <c r="GF27" s="44">
        <f t="shared" si="169"/>
        <v>0</v>
      </c>
      <c r="GG27" s="44">
        <f t="shared" si="170"/>
        <v>0</v>
      </c>
      <c r="GH27" s="44">
        <f t="shared" si="171"/>
        <v>0</v>
      </c>
      <c r="GI27" s="44">
        <f t="shared" si="172"/>
        <v>0</v>
      </c>
      <c r="GJ27" s="44">
        <f t="shared" si="173"/>
        <v>0</v>
      </c>
      <c r="GK27" s="44">
        <f t="shared" si="174"/>
        <v>0</v>
      </c>
      <c r="GL27" s="44">
        <f t="shared" si="175"/>
        <v>0</v>
      </c>
      <c r="GM27" s="44">
        <f t="shared" si="176"/>
        <v>0</v>
      </c>
      <c r="GN27" s="44">
        <f t="shared" si="177"/>
        <v>0</v>
      </c>
      <c r="GO27" s="44">
        <f t="shared" si="178"/>
        <v>0</v>
      </c>
      <c r="GP27" s="44">
        <f t="shared" si="179"/>
        <v>0</v>
      </c>
      <c r="GQ27" s="44">
        <f t="shared" si="180"/>
        <v>0</v>
      </c>
      <c r="GR27" s="44">
        <f t="shared" si="181"/>
        <v>0</v>
      </c>
      <c r="GS27" s="44">
        <f t="shared" si="182"/>
        <v>0</v>
      </c>
      <c r="GT27" s="44">
        <f t="shared" si="183"/>
        <v>0</v>
      </c>
      <c r="GU27" s="44">
        <f t="shared" si="184"/>
        <v>0</v>
      </c>
      <c r="GV27" s="44">
        <f t="shared" si="185"/>
        <v>0</v>
      </c>
      <c r="GW27" s="44">
        <f t="shared" si="186"/>
        <v>0</v>
      </c>
      <c r="GX27" s="44">
        <f t="shared" si="187"/>
        <v>0</v>
      </c>
      <c r="GY27" s="44">
        <f t="shared" si="188"/>
        <v>0</v>
      </c>
      <c r="GZ27" s="44">
        <f t="shared" si="189"/>
        <v>0</v>
      </c>
      <c r="HA27" s="44">
        <f t="shared" si="190"/>
        <v>0</v>
      </c>
      <c r="HB27" s="44">
        <f t="shared" si="191"/>
        <v>0</v>
      </c>
      <c r="HC27" s="44">
        <f t="shared" si="192"/>
        <v>0</v>
      </c>
      <c r="HD27" s="44">
        <f t="shared" si="193"/>
        <v>0</v>
      </c>
      <c r="HE27" s="44">
        <f t="shared" si="194"/>
        <v>0</v>
      </c>
      <c r="HF27" s="44">
        <f t="shared" si="195"/>
        <v>0</v>
      </c>
      <c r="HG27" s="44">
        <f t="shared" si="196"/>
        <v>0</v>
      </c>
      <c r="HH27" s="44">
        <f t="shared" si="197"/>
        <v>0</v>
      </c>
      <c r="HI27" s="44">
        <f t="shared" si="198"/>
        <v>0</v>
      </c>
      <c r="HJ27" s="44">
        <f t="shared" si="199"/>
        <v>0</v>
      </c>
      <c r="HK27" s="44">
        <f t="shared" si="200"/>
        <v>0</v>
      </c>
      <c r="HL27" s="44">
        <f t="shared" si="201"/>
        <v>0</v>
      </c>
      <c r="HM27" s="44">
        <f t="shared" si="202"/>
        <v>0</v>
      </c>
      <c r="HN27" s="44">
        <f t="shared" si="203"/>
        <v>0</v>
      </c>
      <c r="HO27" s="44">
        <f t="shared" si="204"/>
        <v>0</v>
      </c>
      <c r="HP27" s="44">
        <f t="shared" si="205"/>
        <v>0</v>
      </c>
      <c r="HQ27" s="44">
        <f t="shared" si="206"/>
        <v>0</v>
      </c>
      <c r="HR27" s="44">
        <f t="shared" si="207"/>
        <v>0</v>
      </c>
      <c r="HS27" s="44">
        <f t="shared" si="208"/>
        <v>0</v>
      </c>
      <c r="HT27" s="44">
        <f t="shared" si="209"/>
        <v>0</v>
      </c>
      <c r="HU27" s="44">
        <f t="shared" si="210"/>
        <v>0</v>
      </c>
      <c r="HV27" s="44">
        <f t="shared" si="211"/>
        <v>0</v>
      </c>
      <c r="HW27" s="44">
        <f t="shared" si="212"/>
        <v>0</v>
      </c>
      <c r="HX27" s="44">
        <f t="shared" si="213"/>
        <v>0</v>
      </c>
      <c r="HY27" s="44">
        <f t="shared" si="214"/>
        <v>0</v>
      </c>
      <c r="HZ27" s="44">
        <f t="shared" si="215"/>
        <v>0</v>
      </c>
      <c r="IA27" s="44">
        <f t="shared" si="216"/>
        <v>0</v>
      </c>
      <c r="IB27" s="44">
        <f t="shared" si="217"/>
        <v>0</v>
      </c>
      <c r="IC27" s="44">
        <f t="shared" si="218"/>
        <v>0</v>
      </c>
      <c r="ID27" s="44">
        <f t="shared" si="219"/>
        <v>0</v>
      </c>
      <c r="IE27" s="44">
        <f t="shared" si="220"/>
        <v>0</v>
      </c>
      <c r="IF27" s="44">
        <f t="shared" si="221"/>
        <v>0</v>
      </c>
      <c r="IG27" s="44">
        <f t="shared" si="222"/>
        <v>0</v>
      </c>
      <c r="IH27" s="44">
        <f t="shared" si="223"/>
        <v>0</v>
      </c>
      <c r="II27" s="44">
        <f t="shared" si="224"/>
        <v>0</v>
      </c>
      <c r="IJ27" s="44">
        <f t="shared" si="225"/>
        <v>0</v>
      </c>
      <c r="IK27" s="44">
        <f t="shared" si="226"/>
        <v>0</v>
      </c>
      <c r="IL27" s="44">
        <f t="shared" si="227"/>
        <v>0</v>
      </c>
      <c r="IM27" s="44">
        <f t="shared" si="228"/>
        <v>0</v>
      </c>
      <c r="IN27" s="44">
        <f t="shared" si="229"/>
        <v>0</v>
      </c>
      <c r="IO27" s="44">
        <f t="shared" si="230"/>
        <v>0</v>
      </c>
      <c r="IP27" s="42"/>
      <c r="IQ27" s="42"/>
      <c r="IR27" s="42"/>
      <c r="IS27" s="42"/>
      <c r="IT27" s="42"/>
      <c r="IU27" s="42"/>
      <c r="IV27" s="70"/>
      <c r="IW27" s="71"/>
    </row>
    <row r="28" spans="1:257" s="3" customFormat="1" ht="100.2" thickBot="1" x14ac:dyDescent="0.3">
      <c r="A28" s="59"/>
      <c r="B28" s="91"/>
      <c r="C28" s="91"/>
      <c r="D28" s="91"/>
      <c r="E28" s="60"/>
      <c r="F28" s="46"/>
      <c r="G28" s="39">
        <f t="shared" si="0"/>
        <v>0</v>
      </c>
      <c r="H28" s="47"/>
      <c r="I28" s="39">
        <f t="shared" si="1"/>
        <v>0</v>
      </c>
      <c r="J28" s="45">
        <f t="shared" si="2"/>
        <v>0</v>
      </c>
      <c r="K28" s="41">
        <f t="shared" si="3"/>
        <v>0</v>
      </c>
      <c r="L28" s="42"/>
      <c r="M28" s="43"/>
      <c r="N28" s="42">
        <f t="shared" si="4"/>
        <v>0</v>
      </c>
      <c r="O28" s="42">
        <f t="shared" si="5"/>
        <v>0</v>
      </c>
      <c r="P28" s="42">
        <f t="shared" si="6"/>
        <v>0</v>
      </c>
      <c r="Q28" s="42">
        <f t="shared" si="7"/>
        <v>0</v>
      </c>
      <c r="R28" s="42">
        <f t="shared" si="8"/>
        <v>0</v>
      </c>
      <c r="S28" s="42">
        <f t="shared" si="9"/>
        <v>0</v>
      </c>
      <c r="T28" s="42">
        <f t="shared" si="10"/>
        <v>0</v>
      </c>
      <c r="U28" s="42">
        <f t="shared" si="11"/>
        <v>0</v>
      </c>
      <c r="V28" s="42">
        <f t="shared" si="12"/>
        <v>0</v>
      </c>
      <c r="W28" s="42">
        <f t="shared" si="13"/>
        <v>0</v>
      </c>
      <c r="X28" s="42">
        <f t="shared" si="14"/>
        <v>0</v>
      </c>
      <c r="Y28" s="42">
        <f t="shared" si="15"/>
        <v>0</v>
      </c>
      <c r="Z28" s="42">
        <f t="shared" si="16"/>
        <v>0</v>
      </c>
      <c r="AA28" s="42">
        <f t="shared" si="17"/>
        <v>0</v>
      </c>
      <c r="AB28" s="42">
        <f t="shared" si="18"/>
        <v>0</v>
      </c>
      <c r="AC28" s="42">
        <f t="shared" si="19"/>
        <v>0</v>
      </c>
      <c r="AD28" s="42">
        <f t="shared" si="20"/>
        <v>0</v>
      </c>
      <c r="AE28" s="42">
        <f t="shared" si="21"/>
        <v>0</v>
      </c>
      <c r="AF28" s="42">
        <f t="shared" si="22"/>
        <v>0</v>
      </c>
      <c r="AG28" s="42">
        <f t="shared" si="23"/>
        <v>0</v>
      </c>
      <c r="AH28" s="42">
        <f t="shared" si="24"/>
        <v>0</v>
      </c>
      <c r="AI28" s="42">
        <f t="shared" si="25"/>
        <v>0</v>
      </c>
      <c r="AJ28" s="42">
        <f t="shared" si="26"/>
        <v>0</v>
      </c>
      <c r="AK28" s="42">
        <f t="shared" si="27"/>
        <v>0</v>
      </c>
      <c r="AL28" s="42">
        <f t="shared" si="28"/>
        <v>0</v>
      </c>
      <c r="AM28" s="42">
        <f t="shared" si="29"/>
        <v>0</v>
      </c>
      <c r="AN28" s="42">
        <f t="shared" si="30"/>
        <v>0</v>
      </c>
      <c r="AO28" s="42">
        <f t="shared" si="31"/>
        <v>0</v>
      </c>
      <c r="AP28" s="42">
        <f t="shared" si="32"/>
        <v>0</v>
      </c>
      <c r="AQ28" s="42">
        <f t="shared" si="33"/>
        <v>0</v>
      </c>
      <c r="AR28" s="42">
        <f t="shared" si="34"/>
        <v>0</v>
      </c>
      <c r="AS28" s="42">
        <f t="shared" si="35"/>
        <v>0</v>
      </c>
      <c r="AT28" s="42">
        <f t="shared" si="36"/>
        <v>0</v>
      </c>
      <c r="AU28" s="42">
        <f t="shared" si="37"/>
        <v>0</v>
      </c>
      <c r="AV28" s="42">
        <f t="shared" si="38"/>
        <v>0</v>
      </c>
      <c r="AW28" s="42">
        <f t="shared" si="39"/>
        <v>0</v>
      </c>
      <c r="AX28" s="42">
        <f t="shared" si="40"/>
        <v>0</v>
      </c>
      <c r="AY28" s="42">
        <f t="shared" si="41"/>
        <v>0</v>
      </c>
      <c r="AZ28" s="42">
        <f t="shared" si="42"/>
        <v>0</v>
      </c>
      <c r="BA28" s="42">
        <f t="shared" si="43"/>
        <v>0</v>
      </c>
      <c r="BB28" s="42">
        <f t="shared" si="44"/>
        <v>0</v>
      </c>
      <c r="BC28" s="42">
        <f t="shared" si="45"/>
        <v>0</v>
      </c>
      <c r="BD28" s="42">
        <f t="shared" si="46"/>
        <v>0</v>
      </c>
      <c r="BE28" s="42">
        <f t="shared" si="47"/>
        <v>0</v>
      </c>
      <c r="BF28" s="42">
        <f t="shared" si="48"/>
        <v>0</v>
      </c>
      <c r="BG28" s="42">
        <f t="shared" si="49"/>
        <v>0</v>
      </c>
      <c r="BH28" s="42">
        <f t="shared" si="50"/>
        <v>0</v>
      </c>
      <c r="BI28" s="42">
        <f t="shared" si="51"/>
        <v>0</v>
      </c>
      <c r="BJ28" s="42">
        <f t="shared" si="52"/>
        <v>0</v>
      </c>
      <c r="BK28" s="42">
        <f t="shared" si="53"/>
        <v>0</v>
      </c>
      <c r="BL28" s="42">
        <f t="shared" si="54"/>
        <v>0</v>
      </c>
      <c r="BM28" s="42">
        <f t="shared" si="55"/>
        <v>0</v>
      </c>
      <c r="BN28" s="42">
        <f t="shared" si="56"/>
        <v>0</v>
      </c>
      <c r="BO28" s="42">
        <f t="shared" si="57"/>
        <v>0</v>
      </c>
      <c r="BP28" s="42">
        <f t="shared" si="58"/>
        <v>0</v>
      </c>
      <c r="BQ28" s="42">
        <f t="shared" si="59"/>
        <v>0</v>
      </c>
      <c r="BR28" s="42">
        <f t="shared" si="60"/>
        <v>0</v>
      </c>
      <c r="BS28" s="42">
        <f t="shared" si="61"/>
        <v>0</v>
      </c>
      <c r="BT28" s="42">
        <f t="shared" si="62"/>
        <v>0</v>
      </c>
      <c r="BU28" s="42">
        <f t="shared" si="63"/>
        <v>0</v>
      </c>
      <c r="BV28" s="42">
        <f t="shared" si="64"/>
        <v>0</v>
      </c>
      <c r="BW28" s="42">
        <f t="shared" si="65"/>
        <v>0</v>
      </c>
      <c r="BX28" s="42">
        <f t="shared" si="66"/>
        <v>0</v>
      </c>
      <c r="BY28" s="42">
        <f t="shared" si="67"/>
        <v>0</v>
      </c>
      <c r="BZ28" s="42">
        <f t="shared" si="68"/>
        <v>0</v>
      </c>
      <c r="CA28" s="42">
        <f t="shared" si="69"/>
        <v>0</v>
      </c>
      <c r="CB28" s="42">
        <f t="shared" si="70"/>
        <v>0</v>
      </c>
      <c r="CC28" s="42">
        <f t="shared" si="71"/>
        <v>0</v>
      </c>
      <c r="CD28" s="42">
        <f t="shared" si="72"/>
        <v>0</v>
      </c>
      <c r="CE28" s="42">
        <f t="shared" si="73"/>
        <v>0</v>
      </c>
      <c r="CF28" s="42">
        <f t="shared" si="74"/>
        <v>0</v>
      </c>
      <c r="CG28" s="42">
        <f t="shared" si="75"/>
        <v>0</v>
      </c>
      <c r="CH28" s="42">
        <f t="shared" si="76"/>
        <v>0</v>
      </c>
      <c r="CI28" s="42">
        <f t="shared" si="77"/>
        <v>0</v>
      </c>
      <c r="CJ28" s="42">
        <f t="shared" si="78"/>
        <v>0</v>
      </c>
      <c r="CK28" s="42">
        <f t="shared" si="79"/>
        <v>0</v>
      </c>
      <c r="CL28" s="42">
        <f t="shared" si="80"/>
        <v>0</v>
      </c>
      <c r="CM28" s="42">
        <f t="shared" si="81"/>
        <v>0</v>
      </c>
      <c r="CN28" s="42">
        <f t="shared" si="82"/>
        <v>0</v>
      </c>
      <c r="CO28" s="42">
        <f t="shared" si="83"/>
        <v>0</v>
      </c>
      <c r="CP28" s="42">
        <f t="shared" si="84"/>
        <v>0</v>
      </c>
      <c r="CQ28" s="42">
        <f t="shared" si="85"/>
        <v>0</v>
      </c>
      <c r="CR28" s="42">
        <f t="shared" si="86"/>
        <v>0</v>
      </c>
      <c r="CS28" s="42">
        <f t="shared" si="87"/>
        <v>0</v>
      </c>
      <c r="CT28" s="42">
        <f t="shared" si="88"/>
        <v>0</v>
      </c>
      <c r="CU28" s="42">
        <f t="shared" si="89"/>
        <v>0</v>
      </c>
      <c r="CV28" s="42">
        <f t="shared" si="90"/>
        <v>0</v>
      </c>
      <c r="CW28" s="42">
        <f t="shared" si="91"/>
        <v>0</v>
      </c>
      <c r="CX28" s="42">
        <f t="shared" si="92"/>
        <v>0</v>
      </c>
      <c r="CY28" s="42">
        <f t="shared" si="93"/>
        <v>0</v>
      </c>
      <c r="CZ28" s="42">
        <f t="shared" si="94"/>
        <v>0</v>
      </c>
      <c r="DA28" s="42">
        <f t="shared" si="95"/>
        <v>0</v>
      </c>
      <c r="DB28" s="42">
        <f t="shared" si="96"/>
        <v>0</v>
      </c>
      <c r="DC28" s="42">
        <f t="shared" si="97"/>
        <v>0</v>
      </c>
      <c r="DD28" s="42">
        <f t="shared" si="98"/>
        <v>0</v>
      </c>
      <c r="DE28" s="42">
        <f t="shared" si="99"/>
        <v>0</v>
      </c>
      <c r="DF28" s="42">
        <f t="shared" si="100"/>
        <v>0</v>
      </c>
      <c r="DG28" s="42">
        <f t="shared" si="101"/>
        <v>0</v>
      </c>
      <c r="DH28" s="42">
        <f t="shared" si="102"/>
        <v>0</v>
      </c>
      <c r="DI28" s="42">
        <f t="shared" si="103"/>
        <v>0</v>
      </c>
      <c r="DJ28" s="42">
        <f t="shared" si="104"/>
        <v>0</v>
      </c>
      <c r="DK28" s="42">
        <f t="shared" si="105"/>
        <v>0</v>
      </c>
      <c r="DL28" s="42">
        <f t="shared" si="106"/>
        <v>0</v>
      </c>
      <c r="DM28" s="42">
        <f t="shared" si="107"/>
        <v>0</v>
      </c>
      <c r="DN28" s="42">
        <f t="shared" si="108"/>
        <v>0</v>
      </c>
      <c r="DO28" s="42">
        <f t="shared" si="109"/>
        <v>0</v>
      </c>
      <c r="DP28" s="42">
        <f t="shared" si="110"/>
        <v>0</v>
      </c>
      <c r="DQ28" s="42">
        <f t="shared" si="111"/>
        <v>0</v>
      </c>
      <c r="DR28" s="42">
        <f t="shared" si="112"/>
        <v>0</v>
      </c>
      <c r="DS28" s="42">
        <f t="shared" si="113"/>
        <v>0</v>
      </c>
      <c r="DT28" s="42">
        <f t="shared" si="114"/>
        <v>0</v>
      </c>
      <c r="DU28" s="42">
        <f t="shared" si="115"/>
        <v>0</v>
      </c>
      <c r="DV28" s="42">
        <f t="shared" si="116"/>
        <v>0</v>
      </c>
      <c r="DW28" s="42">
        <f t="shared" si="117"/>
        <v>0</v>
      </c>
      <c r="DX28" s="42">
        <f t="shared" si="118"/>
        <v>0</v>
      </c>
      <c r="DY28" s="42">
        <f t="shared" si="119"/>
        <v>0</v>
      </c>
      <c r="DZ28" s="42">
        <f t="shared" si="120"/>
        <v>0</v>
      </c>
      <c r="EA28" s="42">
        <f t="shared" si="121"/>
        <v>0</v>
      </c>
      <c r="EB28" s="42">
        <f t="shared" si="122"/>
        <v>0</v>
      </c>
      <c r="EC28" s="42">
        <f t="shared" si="123"/>
        <v>0</v>
      </c>
      <c r="ED28" s="42">
        <f t="shared" si="124"/>
        <v>0</v>
      </c>
      <c r="EE28" s="42">
        <f t="shared" si="125"/>
        <v>0</v>
      </c>
      <c r="EF28" s="42">
        <f t="shared" si="126"/>
        <v>0</v>
      </c>
      <c r="EG28" s="42">
        <f t="shared" si="127"/>
        <v>0</v>
      </c>
      <c r="EH28" s="42">
        <f t="shared" si="128"/>
        <v>0</v>
      </c>
      <c r="EI28" s="42">
        <f t="shared" si="129"/>
        <v>0</v>
      </c>
      <c r="EJ28" s="42">
        <f t="shared" si="130"/>
        <v>0</v>
      </c>
      <c r="EK28" s="42">
        <f t="shared" si="131"/>
        <v>0</v>
      </c>
      <c r="EL28" s="42">
        <f t="shared" si="132"/>
        <v>0</v>
      </c>
      <c r="EM28" s="42">
        <f t="shared" si="133"/>
        <v>0</v>
      </c>
      <c r="EN28" s="42">
        <f t="shared" si="134"/>
        <v>0</v>
      </c>
      <c r="EO28" s="42">
        <f t="shared" si="135"/>
        <v>0</v>
      </c>
      <c r="EP28" s="42"/>
      <c r="EQ28" s="42" t="str">
        <f t="shared" si="136"/>
        <v>Ноль</v>
      </c>
      <c r="ER28" s="42" t="str">
        <f t="shared" si="137"/>
        <v>Ноль</v>
      </c>
      <c r="ES28" s="42"/>
      <c r="ET28" s="42">
        <f t="shared" si="138"/>
        <v>0</v>
      </c>
      <c r="EU28" s="42" t="e">
        <f>IF(J28=#REF!,IF(H28&lt;#REF!,#REF!,EY28),#REF!)</f>
        <v>#REF!</v>
      </c>
      <c r="EV28" s="42" t="e">
        <f>IF(J28=#REF!,IF(H28&lt;#REF!,0,1))</f>
        <v>#REF!</v>
      </c>
      <c r="EW28" s="42" t="e">
        <f>IF(AND(ET28&gt;=21,ET28&lt;&gt;0),ET28,IF(J28&lt;#REF!,"СТОП",EU28+EV28))</f>
        <v>#REF!</v>
      </c>
      <c r="EX28" s="42"/>
      <c r="EY28" s="42">
        <v>15</v>
      </c>
      <c r="EZ28" s="42">
        <v>16</v>
      </c>
      <c r="FA28" s="42"/>
      <c r="FB28" s="44">
        <f t="shared" si="139"/>
        <v>0</v>
      </c>
      <c r="FC28" s="44">
        <f t="shared" si="140"/>
        <v>0</v>
      </c>
      <c r="FD28" s="44">
        <f t="shared" si="141"/>
        <v>0</v>
      </c>
      <c r="FE28" s="44">
        <f t="shared" si="142"/>
        <v>0</v>
      </c>
      <c r="FF28" s="44">
        <f t="shared" si="143"/>
        <v>0</v>
      </c>
      <c r="FG28" s="44">
        <f t="shared" si="144"/>
        <v>0</v>
      </c>
      <c r="FH28" s="44">
        <f t="shared" si="145"/>
        <v>0</v>
      </c>
      <c r="FI28" s="44">
        <f t="shared" si="146"/>
        <v>0</v>
      </c>
      <c r="FJ28" s="44">
        <f t="shared" si="147"/>
        <v>0</v>
      </c>
      <c r="FK28" s="44">
        <f t="shared" si="148"/>
        <v>0</v>
      </c>
      <c r="FL28" s="44">
        <f t="shared" si="149"/>
        <v>0</v>
      </c>
      <c r="FM28" s="44">
        <f t="shared" si="150"/>
        <v>0</v>
      </c>
      <c r="FN28" s="44">
        <f t="shared" si="151"/>
        <v>0</v>
      </c>
      <c r="FO28" s="44">
        <f t="shared" si="152"/>
        <v>0</v>
      </c>
      <c r="FP28" s="44">
        <f t="shared" si="153"/>
        <v>0</v>
      </c>
      <c r="FQ28" s="44">
        <f t="shared" si="154"/>
        <v>0</v>
      </c>
      <c r="FR28" s="44">
        <f t="shared" si="155"/>
        <v>0</v>
      </c>
      <c r="FS28" s="44">
        <f t="shared" si="156"/>
        <v>0</v>
      </c>
      <c r="FT28" s="44">
        <f t="shared" si="157"/>
        <v>0</v>
      </c>
      <c r="FU28" s="44">
        <f t="shared" si="158"/>
        <v>0</v>
      </c>
      <c r="FV28" s="44">
        <f t="shared" si="159"/>
        <v>0</v>
      </c>
      <c r="FW28" s="44">
        <f t="shared" si="160"/>
        <v>0</v>
      </c>
      <c r="FX28" s="44">
        <f t="shared" si="161"/>
        <v>0</v>
      </c>
      <c r="FY28" s="44">
        <f t="shared" si="162"/>
        <v>0</v>
      </c>
      <c r="FZ28" s="44">
        <f t="shared" si="163"/>
        <v>0</v>
      </c>
      <c r="GA28" s="44">
        <f t="shared" si="164"/>
        <v>0</v>
      </c>
      <c r="GB28" s="44">
        <f t="shared" si="165"/>
        <v>0</v>
      </c>
      <c r="GC28" s="44">
        <f t="shared" si="166"/>
        <v>0</v>
      </c>
      <c r="GD28" s="44">
        <f t="shared" si="167"/>
        <v>0</v>
      </c>
      <c r="GE28" s="44">
        <f t="shared" si="168"/>
        <v>0</v>
      </c>
      <c r="GF28" s="44">
        <f t="shared" si="169"/>
        <v>0</v>
      </c>
      <c r="GG28" s="44">
        <f t="shared" si="170"/>
        <v>0</v>
      </c>
      <c r="GH28" s="44">
        <f t="shared" si="171"/>
        <v>0</v>
      </c>
      <c r="GI28" s="44">
        <f t="shared" si="172"/>
        <v>0</v>
      </c>
      <c r="GJ28" s="44">
        <f t="shared" si="173"/>
        <v>0</v>
      </c>
      <c r="GK28" s="44">
        <f t="shared" si="174"/>
        <v>0</v>
      </c>
      <c r="GL28" s="44">
        <f t="shared" si="175"/>
        <v>0</v>
      </c>
      <c r="GM28" s="44">
        <f t="shared" si="176"/>
        <v>0</v>
      </c>
      <c r="GN28" s="44">
        <f t="shared" si="177"/>
        <v>0</v>
      </c>
      <c r="GO28" s="44">
        <f t="shared" si="178"/>
        <v>0</v>
      </c>
      <c r="GP28" s="44">
        <f t="shared" si="179"/>
        <v>0</v>
      </c>
      <c r="GQ28" s="44">
        <f t="shared" si="180"/>
        <v>0</v>
      </c>
      <c r="GR28" s="44">
        <f t="shared" si="181"/>
        <v>0</v>
      </c>
      <c r="GS28" s="44">
        <f t="shared" si="182"/>
        <v>0</v>
      </c>
      <c r="GT28" s="44">
        <f t="shared" si="183"/>
        <v>0</v>
      </c>
      <c r="GU28" s="44">
        <f t="shared" si="184"/>
        <v>0</v>
      </c>
      <c r="GV28" s="44">
        <f t="shared" si="185"/>
        <v>0</v>
      </c>
      <c r="GW28" s="44">
        <f t="shared" si="186"/>
        <v>0</v>
      </c>
      <c r="GX28" s="44">
        <f t="shared" si="187"/>
        <v>0</v>
      </c>
      <c r="GY28" s="44">
        <f t="shared" si="188"/>
        <v>0</v>
      </c>
      <c r="GZ28" s="44">
        <f t="shared" si="189"/>
        <v>0</v>
      </c>
      <c r="HA28" s="44">
        <f t="shared" si="190"/>
        <v>0</v>
      </c>
      <c r="HB28" s="44">
        <f t="shared" si="191"/>
        <v>0</v>
      </c>
      <c r="HC28" s="44">
        <f t="shared" si="192"/>
        <v>0</v>
      </c>
      <c r="HD28" s="44">
        <f t="shared" si="193"/>
        <v>0</v>
      </c>
      <c r="HE28" s="44">
        <f t="shared" si="194"/>
        <v>0</v>
      </c>
      <c r="HF28" s="44">
        <f t="shared" si="195"/>
        <v>0</v>
      </c>
      <c r="HG28" s="44">
        <f t="shared" si="196"/>
        <v>0</v>
      </c>
      <c r="HH28" s="44">
        <f t="shared" si="197"/>
        <v>0</v>
      </c>
      <c r="HI28" s="44">
        <f t="shared" si="198"/>
        <v>0</v>
      </c>
      <c r="HJ28" s="44">
        <f t="shared" si="199"/>
        <v>0</v>
      </c>
      <c r="HK28" s="44">
        <f t="shared" si="200"/>
        <v>0</v>
      </c>
      <c r="HL28" s="44">
        <f t="shared" si="201"/>
        <v>0</v>
      </c>
      <c r="HM28" s="44">
        <f t="shared" si="202"/>
        <v>0</v>
      </c>
      <c r="HN28" s="44">
        <f t="shared" si="203"/>
        <v>0</v>
      </c>
      <c r="HO28" s="44">
        <f t="shared" si="204"/>
        <v>0</v>
      </c>
      <c r="HP28" s="44">
        <f t="shared" si="205"/>
        <v>0</v>
      </c>
      <c r="HQ28" s="44">
        <f t="shared" si="206"/>
        <v>0</v>
      </c>
      <c r="HR28" s="44">
        <f t="shared" si="207"/>
        <v>0</v>
      </c>
      <c r="HS28" s="44">
        <f t="shared" si="208"/>
        <v>0</v>
      </c>
      <c r="HT28" s="44">
        <f t="shared" si="209"/>
        <v>0</v>
      </c>
      <c r="HU28" s="44">
        <f t="shared" si="210"/>
        <v>0</v>
      </c>
      <c r="HV28" s="44">
        <f t="shared" si="211"/>
        <v>0</v>
      </c>
      <c r="HW28" s="44">
        <f t="shared" si="212"/>
        <v>0</v>
      </c>
      <c r="HX28" s="44">
        <f t="shared" si="213"/>
        <v>0</v>
      </c>
      <c r="HY28" s="44">
        <f t="shared" si="214"/>
        <v>0</v>
      </c>
      <c r="HZ28" s="44">
        <f t="shared" si="215"/>
        <v>0</v>
      </c>
      <c r="IA28" s="44">
        <f t="shared" si="216"/>
        <v>0</v>
      </c>
      <c r="IB28" s="44">
        <f t="shared" si="217"/>
        <v>0</v>
      </c>
      <c r="IC28" s="44">
        <f t="shared" si="218"/>
        <v>0</v>
      </c>
      <c r="ID28" s="44">
        <f t="shared" si="219"/>
        <v>0</v>
      </c>
      <c r="IE28" s="44">
        <f t="shared" si="220"/>
        <v>0</v>
      </c>
      <c r="IF28" s="44">
        <f t="shared" si="221"/>
        <v>0</v>
      </c>
      <c r="IG28" s="44">
        <f t="shared" si="222"/>
        <v>0</v>
      </c>
      <c r="IH28" s="44">
        <f t="shared" si="223"/>
        <v>0</v>
      </c>
      <c r="II28" s="44">
        <f t="shared" si="224"/>
        <v>0</v>
      </c>
      <c r="IJ28" s="44">
        <f t="shared" si="225"/>
        <v>0</v>
      </c>
      <c r="IK28" s="44">
        <f t="shared" si="226"/>
        <v>0</v>
      </c>
      <c r="IL28" s="44">
        <f t="shared" si="227"/>
        <v>0</v>
      </c>
      <c r="IM28" s="44">
        <f t="shared" si="228"/>
        <v>0</v>
      </c>
      <c r="IN28" s="44">
        <f t="shared" si="229"/>
        <v>0</v>
      </c>
      <c r="IO28" s="44">
        <f t="shared" si="230"/>
        <v>0</v>
      </c>
      <c r="IP28" s="42"/>
      <c r="IQ28" s="42"/>
      <c r="IR28" s="42"/>
      <c r="IS28" s="42"/>
      <c r="IT28" s="42"/>
      <c r="IU28" s="42"/>
      <c r="IV28" s="70"/>
      <c r="IW28" s="71"/>
    </row>
    <row r="29" spans="1:257" s="3" customFormat="1" ht="98.25" customHeight="1" thickBot="1" x14ac:dyDescent="0.3">
      <c r="A29" s="74"/>
      <c r="B29" s="91"/>
      <c r="C29" s="91"/>
      <c r="D29" s="91"/>
      <c r="E29" s="60"/>
      <c r="F29" s="46"/>
      <c r="G29" s="39">
        <f t="shared" si="0"/>
        <v>0</v>
      </c>
      <c r="H29" s="47"/>
      <c r="I29" s="39">
        <f t="shared" si="1"/>
        <v>0</v>
      </c>
      <c r="J29" s="45">
        <f t="shared" si="2"/>
        <v>0</v>
      </c>
      <c r="K29" s="41">
        <f t="shared" si="3"/>
        <v>0</v>
      </c>
      <c r="L29" s="42"/>
      <c r="M29" s="43"/>
      <c r="N29" s="42">
        <f t="shared" si="4"/>
        <v>0</v>
      </c>
      <c r="O29" s="42">
        <f t="shared" si="5"/>
        <v>0</v>
      </c>
      <c r="P29" s="42">
        <f t="shared" si="6"/>
        <v>0</v>
      </c>
      <c r="Q29" s="42">
        <f t="shared" si="7"/>
        <v>0</v>
      </c>
      <c r="R29" s="42">
        <f t="shared" si="8"/>
        <v>0</v>
      </c>
      <c r="S29" s="42">
        <f t="shared" si="9"/>
        <v>0</v>
      </c>
      <c r="T29" s="42">
        <f t="shared" si="10"/>
        <v>0</v>
      </c>
      <c r="U29" s="42">
        <f t="shared" si="11"/>
        <v>0</v>
      </c>
      <c r="V29" s="42">
        <f t="shared" si="12"/>
        <v>0</v>
      </c>
      <c r="W29" s="42">
        <f t="shared" si="13"/>
        <v>0</v>
      </c>
      <c r="X29" s="42">
        <f t="shared" si="14"/>
        <v>0</v>
      </c>
      <c r="Y29" s="42">
        <f t="shared" si="15"/>
        <v>0</v>
      </c>
      <c r="Z29" s="42">
        <f t="shared" si="16"/>
        <v>0</v>
      </c>
      <c r="AA29" s="42">
        <f t="shared" si="17"/>
        <v>0</v>
      </c>
      <c r="AB29" s="42">
        <f t="shared" si="18"/>
        <v>0</v>
      </c>
      <c r="AC29" s="42">
        <f t="shared" si="19"/>
        <v>0</v>
      </c>
      <c r="AD29" s="42">
        <f t="shared" si="20"/>
        <v>0</v>
      </c>
      <c r="AE29" s="42">
        <f t="shared" si="21"/>
        <v>0</v>
      </c>
      <c r="AF29" s="42">
        <f t="shared" si="22"/>
        <v>0</v>
      </c>
      <c r="AG29" s="42">
        <f t="shared" si="23"/>
        <v>0</v>
      </c>
      <c r="AH29" s="42">
        <f t="shared" si="24"/>
        <v>0</v>
      </c>
      <c r="AI29" s="42">
        <f t="shared" si="25"/>
        <v>0</v>
      </c>
      <c r="AJ29" s="42">
        <f t="shared" si="26"/>
        <v>0</v>
      </c>
      <c r="AK29" s="42">
        <f t="shared" si="27"/>
        <v>0</v>
      </c>
      <c r="AL29" s="42">
        <f t="shared" si="28"/>
        <v>0</v>
      </c>
      <c r="AM29" s="42">
        <f t="shared" si="29"/>
        <v>0</v>
      </c>
      <c r="AN29" s="42">
        <f t="shared" si="30"/>
        <v>0</v>
      </c>
      <c r="AO29" s="42">
        <f t="shared" si="31"/>
        <v>0</v>
      </c>
      <c r="AP29" s="42">
        <f t="shared" si="32"/>
        <v>0</v>
      </c>
      <c r="AQ29" s="42">
        <f t="shared" si="33"/>
        <v>0</v>
      </c>
      <c r="AR29" s="42">
        <f t="shared" si="34"/>
        <v>0</v>
      </c>
      <c r="AS29" s="42">
        <f t="shared" si="35"/>
        <v>0</v>
      </c>
      <c r="AT29" s="42">
        <f t="shared" si="36"/>
        <v>0</v>
      </c>
      <c r="AU29" s="42">
        <f t="shared" si="37"/>
        <v>0</v>
      </c>
      <c r="AV29" s="42">
        <f t="shared" si="38"/>
        <v>0</v>
      </c>
      <c r="AW29" s="42">
        <f t="shared" si="39"/>
        <v>0</v>
      </c>
      <c r="AX29" s="42">
        <f t="shared" si="40"/>
        <v>0</v>
      </c>
      <c r="AY29" s="42">
        <f t="shared" si="41"/>
        <v>0</v>
      </c>
      <c r="AZ29" s="42">
        <f t="shared" si="42"/>
        <v>0</v>
      </c>
      <c r="BA29" s="42">
        <f t="shared" si="43"/>
        <v>0</v>
      </c>
      <c r="BB29" s="42">
        <f t="shared" si="44"/>
        <v>0</v>
      </c>
      <c r="BC29" s="42">
        <f t="shared" si="45"/>
        <v>0</v>
      </c>
      <c r="BD29" s="42">
        <f t="shared" si="46"/>
        <v>0</v>
      </c>
      <c r="BE29" s="42">
        <f t="shared" si="47"/>
        <v>0</v>
      </c>
      <c r="BF29" s="42">
        <f t="shared" si="48"/>
        <v>0</v>
      </c>
      <c r="BG29" s="42">
        <f t="shared" si="49"/>
        <v>0</v>
      </c>
      <c r="BH29" s="42">
        <f t="shared" si="50"/>
        <v>0</v>
      </c>
      <c r="BI29" s="42">
        <f t="shared" si="51"/>
        <v>0</v>
      </c>
      <c r="BJ29" s="42">
        <f t="shared" si="52"/>
        <v>0</v>
      </c>
      <c r="BK29" s="42">
        <f t="shared" si="53"/>
        <v>0</v>
      </c>
      <c r="BL29" s="42">
        <f t="shared" si="54"/>
        <v>0</v>
      </c>
      <c r="BM29" s="42">
        <f t="shared" si="55"/>
        <v>0</v>
      </c>
      <c r="BN29" s="42">
        <f t="shared" si="56"/>
        <v>0</v>
      </c>
      <c r="BO29" s="42">
        <f t="shared" si="57"/>
        <v>0</v>
      </c>
      <c r="BP29" s="42">
        <f t="shared" si="58"/>
        <v>0</v>
      </c>
      <c r="BQ29" s="42">
        <f t="shared" si="59"/>
        <v>0</v>
      </c>
      <c r="BR29" s="42">
        <f t="shared" si="60"/>
        <v>0</v>
      </c>
      <c r="BS29" s="42">
        <f t="shared" si="61"/>
        <v>0</v>
      </c>
      <c r="BT29" s="42">
        <f t="shared" si="62"/>
        <v>0</v>
      </c>
      <c r="BU29" s="42">
        <f t="shared" si="63"/>
        <v>0</v>
      </c>
      <c r="BV29" s="42">
        <f t="shared" si="64"/>
        <v>0</v>
      </c>
      <c r="BW29" s="42">
        <f t="shared" si="65"/>
        <v>0</v>
      </c>
      <c r="BX29" s="42">
        <f t="shared" si="66"/>
        <v>0</v>
      </c>
      <c r="BY29" s="42">
        <f t="shared" si="67"/>
        <v>0</v>
      </c>
      <c r="BZ29" s="42">
        <f t="shared" si="68"/>
        <v>0</v>
      </c>
      <c r="CA29" s="42">
        <f t="shared" si="69"/>
        <v>0</v>
      </c>
      <c r="CB29" s="42">
        <f t="shared" si="70"/>
        <v>0</v>
      </c>
      <c r="CC29" s="42">
        <f t="shared" si="71"/>
        <v>0</v>
      </c>
      <c r="CD29" s="42">
        <f t="shared" si="72"/>
        <v>0</v>
      </c>
      <c r="CE29" s="42">
        <f t="shared" si="73"/>
        <v>0</v>
      </c>
      <c r="CF29" s="42">
        <f t="shared" si="74"/>
        <v>0</v>
      </c>
      <c r="CG29" s="42">
        <f t="shared" si="75"/>
        <v>0</v>
      </c>
      <c r="CH29" s="42">
        <f t="shared" si="76"/>
        <v>0</v>
      </c>
      <c r="CI29" s="42">
        <f t="shared" si="77"/>
        <v>0</v>
      </c>
      <c r="CJ29" s="42">
        <f t="shared" si="78"/>
        <v>0</v>
      </c>
      <c r="CK29" s="42">
        <f t="shared" si="79"/>
        <v>0</v>
      </c>
      <c r="CL29" s="42">
        <f t="shared" si="80"/>
        <v>0</v>
      </c>
      <c r="CM29" s="42">
        <f t="shared" si="81"/>
        <v>0</v>
      </c>
      <c r="CN29" s="42">
        <f t="shared" si="82"/>
        <v>0</v>
      </c>
      <c r="CO29" s="42">
        <f t="shared" si="83"/>
        <v>0</v>
      </c>
      <c r="CP29" s="42">
        <f t="shared" si="84"/>
        <v>0</v>
      </c>
      <c r="CQ29" s="42">
        <f t="shared" si="85"/>
        <v>0</v>
      </c>
      <c r="CR29" s="42">
        <f t="shared" si="86"/>
        <v>0</v>
      </c>
      <c r="CS29" s="42">
        <f t="shared" si="87"/>
        <v>0</v>
      </c>
      <c r="CT29" s="42">
        <f t="shared" si="88"/>
        <v>0</v>
      </c>
      <c r="CU29" s="42">
        <f t="shared" si="89"/>
        <v>0</v>
      </c>
      <c r="CV29" s="42">
        <f t="shared" si="90"/>
        <v>0</v>
      </c>
      <c r="CW29" s="42">
        <f t="shared" si="91"/>
        <v>0</v>
      </c>
      <c r="CX29" s="42">
        <f t="shared" si="92"/>
        <v>0</v>
      </c>
      <c r="CY29" s="42">
        <f t="shared" si="93"/>
        <v>0</v>
      </c>
      <c r="CZ29" s="42">
        <f t="shared" si="94"/>
        <v>0</v>
      </c>
      <c r="DA29" s="42">
        <f t="shared" si="95"/>
        <v>0</v>
      </c>
      <c r="DB29" s="42">
        <f t="shared" si="96"/>
        <v>0</v>
      </c>
      <c r="DC29" s="42">
        <f t="shared" si="97"/>
        <v>0</v>
      </c>
      <c r="DD29" s="42">
        <f t="shared" si="98"/>
        <v>0</v>
      </c>
      <c r="DE29" s="42">
        <f t="shared" si="99"/>
        <v>0</v>
      </c>
      <c r="DF29" s="42">
        <f t="shared" si="100"/>
        <v>0</v>
      </c>
      <c r="DG29" s="42">
        <f t="shared" si="101"/>
        <v>0</v>
      </c>
      <c r="DH29" s="42">
        <f t="shared" si="102"/>
        <v>0</v>
      </c>
      <c r="DI29" s="42">
        <f t="shared" si="103"/>
        <v>0</v>
      </c>
      <c r="DJ29" s="42">
        <f t="shared" si="104"/>
        <v>0</v>
      </c>
      <c r="DK29" s="42">
        <f t="shared" si="105"/>
        <v>0</v>
      </c>
      <c r="DL29" s="42">
        <f t="shared" si="106"/>
        <v>0</v>
      </c>
      <c r="DM29" s="42">
        <f t="shared" si="107"/>
        <v>0</v>
      </c>
      <c r="DN29" s="42">
        <f t="shared" si="108"/>
        <v>0</v>
      </c>
      <c r="DO29" s="42">
        <f t="shared" si="109"/>
        <v>0</v>
      </c>
      <c r="DP29" s="42">
        <f t="shared" si="110"/>
        <v>0</v>
      </c>
      <c r="DQ29" s="42">
        <f t="shared" si="111"/>
        <v>0</v>
      </c>
      <c r="DR29" s="42">
        <f t="shared" si="112"/>
        <v>0</v>
      </c>
      <c r="DS29" s="42">
        <f t="shared" si="113"/>
        <v>0</v>
      </c>
      <c r="DT29" s="42">
        <f t="shared" si="114"/>
        <v>0</v>
      </c>
      <c r="DU29" s="42">
        <f t="shared" si="115"/>
        <v>0</v>
      </c>
      <c r="DV29" s="42">
        <f t="shared" si="116"/>
        <v>0</v>
      </c>
      <c r="DW29" s="42">
        <f t="shared" si="117"/>
        <v>0</v>
      </c>
      <c r="DX29" s="42">
        <f t="shared" si="118"/>
        <v>0</v>
      </c>
      <c r="DY29" s="42">
        <f t="shared" si="119"/>
        <v>0</v>
      </c>
      <c r="DZ29" s="42">
        <f t="shared" si="120"/>
        <v>0</v>
      </c>
      <c r="EA29" s="42">
        <f t="shared" si="121"/>
        <v>0</v>
      </c>
      <c r="EB29" s="42">
        <f t="shared" si="122"/>
        <v>0</v>
      </c>
      <c r="EC29" s="42">
        <f t="shared" si="123"/>
        <v>0</v>
      </c>
      <c r="ED29" s="42">
        <f t="shared" si="124"/>
        <v>0</v>
      </c>
      <c r="EE29" s="42">
        <f t="shared" si="125"/>
        <v>0</v>
      </c>
      <c r="EF29" s="42">
        <f t="shared" si="126"/>
        <v>0</v>
      </c>
      <c r="EG29" s="42">
        <f t="shared" si="127"/>
        <v>0</v>
      </c>
      <c r="EH29" s="42">
        <f t="shared" si="128"/>
        <v>0</v>
      </c>
      <c r="EI29" s="42">
        <f t="shared" si="129"/>
        <v>0</v>
      </c>
      <c r="EJ29" s="42">
        <f t="shared" si="130"/>
        <v>0</v>
      </c>
      <c r="EK29" s="42">
        <f t="shared" si="131"/>
        <v>0</v>
      </c>
      <c r="EL29" s="42">
        <f t="shared" si="132"/>
        <v>0</v>
      </c>
      <c r="EM29" s="42">
        <f t="shared" si="133"/>
        <v>0</v>
      </c>
      <c r="EN29" s="42">
        <f t="shared" si="134"/>
        <v>0</v>
      </c>
      <c r="EO29" s="42">
        <f t="shared" si="135"/>
        <v>0</v>
      </c>
      <c r="EP29" s="42"/>
      <c r="EQ29" s="42" t="str">
        <f t="shared" si="136"/>
        <v>Ноль</v>
      </c>
      <c r="ER29" s="42" t="str">
        <f t="shared" si="137"/>
        <v>Ноль</v>
      </c>
      <c r="ES29" s="42"/>
      <c r="ET29" s="42">
        <f t="shared" si="138"/>
        <v>0</v>
      </c>
      <c r="EU29" s="42" t="e">
        <f>IF(J29=#REF!,IF(H29&lt;#REF!,#REF!,EY29),#REF!)</f>
        <v>#REF!</v>
      </c>
      <c r="EV29" s="42" t="e">
        <f>IF(J29=#REF!,IF(H29&lt;#REF!,0,1))</f>
        <v>#REF!</v>
      </c>
      <c r="EW29" s="42" t="e">
        <f>IF(AND(ET29&gt;=21,ET29&lt;&gt;0),ET29,IF(J29&lt;#REF!,"СТОП",EU29+EV29))</f>
        <v>#REF!</v>
      </c>
      <c r="EX29" s="42"/>
      <c r="EY29" s="42">
        <v>15</v>
      </c>
      <c r="EZ29" s="42">
        <v>16</v>
      </c>
      <c r="FA29" s="42"/>
      <c r="FB29" s="44">
        <f t="shared" si="139"/>
        <v>0</v>
      </c>
      <c r="FC29" s="44">
        <f t="shared" si="140"/>
        <v>0</v>
      </c>
      <c r="FD29" s="44">
        <f t="shared" si="141"/>
        <v>0</v>
      </c>
      <c r="FE29" s="44">
        <f t="shared" si="142"/>
        <v>0</v>
      </c>
      <c r="FF29" s="44">
        <f t="shared" si="143"/>
        <v>0</v>
      </c>
      <c r="FG29" s="44">
        <f t="shared" si="144"/>
        <v>0</v>
      </c>
      <c r="FH29" s="44">
        <f t="shared" si="145"/>
        <v>0</v>
      </c>
      <c r="FI29" s="44">
        <f t="shared" si="146"/>
        <v>0</v>
      </c>
      <c r="FJ29" s="44">
        <f t="shared" si="147"/>
        <v>0</v>
      </c>
      <c r="FK29" s="44">
        <f t="shared" si="148"/>
        <v>0</v>
      </c>
      <c r="FL29" s="44">
        <f t="shared" si="149"/>
        <v>0</v>
      </c>
      <c r="FM29" s="44">
        <f t="shared" si="150"/>
        <v>0</v>
      </c>
      <c r="FN29" s="44">
        <f t="shared" si="151"/>
        <v>0</v>
      </c>
      <c r="FO29" s="44">
        <f t="shared" si="152"/>
        <v>0</v>
      </c>
      <c r="FP29" s="44">
        <f t="shared" si="153"/>
        <v>0</v>
      </c>
      <c r="FQ29" s="44">
        <f t="shared" si="154"/>
        <v>0</v>
      </c>
      <c r="FR29" s="44">
        <f t="shared" si="155"/>
        <v>0</v>
      </c>
      <c r="FS29" s="44">
        <f t="shared" si="156"/>
        <v>0</v>
      </c>
      <c r="FT29" s="44">
        <f t="shared" si="157"/>
        <v>0</v>
      </c>
      <c r="FU29" s="44">
        <f t="shared" si="158"/>
        <v>0</v>
      </c>
      <c r="FV29" s="44">
        <f t="shared" si="159"/>
        <v>0</v>
      </c>
      <c r="FW29" s="44">
        <f t="shared" si="160"/>
        <v>0</v>
      </c>
      <c r="FX29" s="44">
        <f t="shared" si="161"/>
        <v>0</v>
      </c>
      <c r="FY29" s="44">
        <f t="shared" si="162"/>
        <v>0</v>
      </c>
      <c r="FZ29" s="44">
        <f t="shared" si="163"/>
        <v>0</v>
      </c>
      <c r="GA29" s="44">
        <f t="shared" si="164"/>
        <v>0</v>
      </c>
      <c r="GB29" s="44">
        <f t="shared" si="165"/>
        <v>0</v>
      </c>
      <c r="GC29" s="44">
        <f t="shared" si="166"/>
        <v>0</v>
      </c>
      <c r="GD29" s="44">
        <f t="shared" si="167"/>
        <v>0</v>
      </c>
      <c r="GE29" s="44">
        <f t="shared" si="168"/>
        <v>0</v>
      </c>
      <c r="GF29" s="44">
        <f t="shared" si="169"/>
        <v>0</v>
      </c>
      <c r="GG29" s="44">
        <f t="shared" si="170"/>
        <v>0</v>
      </c>
      <c r="GH29" s="44">
        <f t="shared" si="171"/>
        <v>0</v>
      </c>
      <c r="GI29" s="44">
        <f t="shared" si="172"/>
        <v>0</v>
      </c>
      <c r="GJ29" s="44">
        <f t="shared" si="173"/>
        <v>0</v>
      </c>
      <c r="GK29" s="44">
        <f t="shared" si="174"/>
        <v>0</v>
      </c>
      <c r="GL29" s="44">
        <f t="shared" si="175"/>
        <v>0</v>
      </c>
      <c r="GM29" s="44">
        <f t="shared" si="176"/>
        <v>0</v>
      </c>
      <c r="GN29" s="44">
        <f t="shared" si="177"/>
        <v>0</v>
      </c>
      <c r="GO29" s="44">
        <f t="shared" si="178"/>
        <v>0</v>
      </c>
      <c r="GP29" s="44">
        <f t="shared" si="179"/>
        <v>0</v>
      </c>
      <c r="GQ29" s="44">
        <f t="shared" si="180"/>
        <v>0</v>
      </c>
      <c r="GR29" s="44">
        <f t="shared" si="181"/>
        <v>0</v>
      </c>
      <c r="GS29" s="44">
        <f t="shared" si="182"/>
        <v>0</v>
      </c>
      <c r="GT29" s="44">
        <f t="shared" si="183"/>
        <v>0</v>
      </c>
      <c r="GU29" s="44">
        <f t="shared" si="184"/>
        <v>0</v>
      </c>
      <c r="GV29" s="44">
        <f t="shared" si="185"/>
        <v>0</v>
      </c>
      <c r="GW29" s="44">
        <f t="shared" si="186"/>
        <v>0</v>
      </c>
      <c r="GX29" s="44">
        <f t="shared" si="187"/>
        <v>0</v>
      </c>
      <c r="GY29" s="44">
        <f t="shared" si="188"/>
        <v>0</v>
      </c>
      <c r="GZ29" s="44">
        <f t="shared" si="189"/>
        <v>0</v>
      </c>
      <c r="HA29" s="44">
        <f t="shared" si="190"/>
        <v>0</v>
      </c>
      <c r="HB29" s="44">
        <f t="shared" si="191"/>
        <v>0</v>
      </c>
      <c r="HC29" s="44">
        <f t="shared" si="192"/>
        <v>0</v>
      </c>
      <c r="HD29" s="44">
        <f t="shared" si="193"/>
        <v>0</v>
      </c>
      <c r="HE29" s="44">
        <f t="shared" si="194"/>
        <v>0</v>
      </c>
      <c r="HF29" s="44">
        <f t="shared" si="195"/>
        <v>0</v>
      </c>
      <c r="HG29" s="44">
        <f t="shared" si="196"/>
        <v>0</v>
      </c>
      <c r="HH29" s="44">
        <f t="shared" si="197"/>
        <v>0</v>
      </c>
      <c r="HI29" s="44">
        <f t="shared" si="198"/>
        <v>0</v>
      </c>
      <c r="HJ29" s="44">
        <f t="shared" si="199"/>
        <v>0</v>
      </c>
      <c r="HK29" s="44">
        <f t="shared" si="200"/>
        <v>0</v>
      </c>
      <c r="HL29" s="44">
        <f t="shared" si="201"/>
        <v>0</v>
      </c>
      <c r="HM29" s="44">
        <f t="shared" si="202"/>
        <v>0</v>
      </c>
      <c r="HN29" s="44">
        <f t="shared" si="203"/>
        <v>0</v>
      </c>
      <c r="HO29" s="44">
        <f t="shared" si="204"/>
        <v>0</v>
      </c>
      <c r="HP29" s="44">
        <f t="shared" si="205"/>
        <v>0</v>
      </c>
      <c r="HQ29" s="44">
        <f t="shared" si="206"/>
        <v>0</v>
      </c>
      <c r="HR29" s="44">
        <f t="shared" si="207"/>
        <v>0</v>
      </c>
      <c r="HS29" s="44">
        <f t="shared" si="208"/>
        <v>0</v>
      </c>
      <c r="HT29" s="44">
        <f t="shared" si="209"/>
        <v>0</v>
      </c>
      <c r="HU29" s="44">
        <f t="shared" si="210"/>
        <v>0</v>
      </c>
      <c r="HV29" s="44">
        <f t="shared" si="211"/>
        <v>0</v>
      </c>
      <c r="HW29" s="44">
        <f t="shared" si="212"/>
        <v>0</v>
      </c>
      <c r="HX29" s="44">
        <f t="shared" si="213"/>
        <v>0</v>
      </c>
      <c r="HY29" s="44">
        <f t="shared" si="214"/>
        <v>0</v>
      </c>
      <c r="HZ29" s="44">
        <f t="shared" si="215"/>
        <v>0</v>
      </c>
      <c r="IA29" s="44">
        <f t="shared" si="216"/>
        <v>0</v>
      </c>
      <c r="IB29" s="44">
        <f t="shared" si="217"/>
        <v>0</v>
      </c>
      <c r="IC29" s="44">
        <f t="shared" si="218"/>
        <v>0</v>
      </c>
      <c r="ID29" s="44">
        <f t="shared" si="219"/>
        <v>0</v>
      </c>
      <c r="IE29" s="44">
        <f t="shared" si="220"/>
        <v>0</v>
      </c>
      <c r="IF29" s="44">
        <f t="shared" si="221"/>
        <v>0</v>
      </c>
      <c r="IG29" s="44">
        <f t="shared" si="222"/>
        <v>0</v>
      </c>
      <c r="IH29" s="44">
        <f t="shared" si="223"/>
        <v>0</v>
      </c>
      <c r="II29" s="44">
        <f t="shared" si="224"/>
        <v>0</v>
      </c>
      <c r="IJ29" s="44">
        <f t="shared" si="225"/>
        <v>0</v>
      </c>
      <c r="IK29" s="44">
        <f t="shared" si="226"/>
        <v>0</v>
      </c>
      <c r="IL29" s="44">
        <f t="shared" si="227"/>
        <v>0</v>
      </c>
      <c r="IM29" s="44">
        <f t="shared" si="228"/>
        <v>0</v>
      </c>
      <c r="IN29" s="44">
        <f t="shared" si="229"/>
        <v>0</v>
      </c>
      <c r="IO29" s="44">
        <f t="shared" si="230"/>
        <v>0</v>
      </c>
      <c r="IP29" s="42"/>
      <c r="IQ29" s="42"/>
      <c r="IR29" s="42"/>
      <c r="IS29" s="42"/>
      <c r="IT29" s="42"/>
      <c r="IU29" s="42"/>
      <c r="IV29" s="70"/>
      <c r="IW29" s="71"/>
    </row>
    <row r="30" spans="1:257" s="3" customFormat="1" ht="115.2" thickBot="1" x14ac:dyDescent="2">
      <c r="A30" s="59"/>
      <c r="B30" s="87"/>
      <c r="C30" s="75"/>
      <c r="D30" s="75"/>
      <c r="E30" s="60"/>
      <c r="F30" s="46"/>
      <c r="G30" s="39">
        <f t="shared" si="0"/>
        <v>0</v>
      </c>
      <c r="H30" s="47"/>
      <c r="I30" s="39">
        <f t="shared" si="1"/>
        <v>0</v>
      </c>
      <c r="J30" s="45">
        <f t="shared" si="2"/>
        <v>0</v>
      </c>
      <c r="K30" s="41">
        <f t="shared" si="3"/>
        <v>0</v>
      </c>
      <c r="L30" s="42"/>
      <c r="M30" s="43"/>
      <c r="N30" s="42">
        <f t="shared" si="4"/>
        <v>0</v>
      </c>
      <c r="O30" s="42">
        <f t="shared" si="5"/>
        <v>0</v>
      </c>
      <c r="P30" s="42">
        <f t="shared" si="6"/>
        <v>0</v>
      </c>
      <c r="Q30" s="42">
        <f t="shared" si="7"/>
        <v>0</v>
      </c>
      <c r="R30" s="42">
        <f t="shared" si="8"/>
        <v>0</v>
      </c>
      <c r="S30" s="42">
        <f t="shared" si="9"/>
        <v>0</v>
      </c>
      <c r="T30" s="42">
        <f t="shared" si="10"/>
        <v>0</v>
      </c>
      <c r="U30" s="42">
        <f t="shared" si="11"/>
        <v>0</v>
      </c>
      <c r="V30" s="42">
        <f t="shared" si="12"/>
        <v>0</v>
      </c>
      <c r="W30" s="42">
        <f t="shared" si="13"/>
        <v>0</v>
      </c>
      <c r="X30" s="42">
        <f t="shared" si="14"/>
        <v>0</v>
      </c>
      <c r="Y30" s="42">
        <f t="shared" si="15"/>
        <v>0</v>
      </c>
      <c r="Z30" s="42">
        <f t="shared" si="16"/>
        <v>0</v>
      </c>
      <c r="AA30" s="42">
        <f t="shared" si="17"/>
        <v>0</v>
      </c>
      <c r="AB30" s="42">
        <f t="shared" si="18"/>
        <v>0</v>
      </c>
      <c r="AC30" s="42">
        <f t="shared" si="19"/>
        <v>0</v>
      </c>
      <c r="AD30" s="42">
        <f t="shared" si="20"/>
        <v>0</v>
      </c>
      <c r="AE30" s="42">
        <f t="shared" si="21"/>
        <v>0</v>
      </c>
      <c r="AF30" s="42">
        <f t="shared" si="22"/>
        <v>0</v>
      </c>
      <c r="AG30" s="42">
        <f t="shared" si="23"/>
        <v>0</v>
      </c>
      <c r="AH30" s="42">
        <f t="shared" si="24"/>
        <v>0</v>
      </c>
      <c r="AI30" s="42">
        <f t="shared" si="25"/>
        <v>0</v>
      </c>
      <c r="AJ30" s="42">
        <f t="shared" si="26"/>
        <v>0</v>
      </c>
      <c r="AK30" s="42">
        <f t="shared" si="27"/>
        <v>0</v>
      </c>
      <c r="AL30" s="42">
        <f t="shared" si="28"/>
        <v>0</v>
      </c>
      <c r="AM30" s="42">
        <f t="shared" si="29"/>
        <v>0</v>
      </c>
      <c r="AN30" s="42">
        <f t="shared" si="30"/>
        <v>0</v>
      </c>
      <c r="AO30" s="42">
        <f t="shared" si="31"/>
        <v>0</v>
      </c>
      <c r="AP30" s="42">
        <f t="shared" si="32"/>
        <v>0</v>
      </c>
      <c r="AQ30" s="42">
        <f t="shared" si="33"/>
        <v>0</v>
      </c>
      <c r="AR30" s="42">
        <f t="shared" si="34"/>
        <v>0</v>
      </c>
      <c r="AS30" s="42">
        <f t="shared" si="35"/>
        <v>0</v>
      </c>
      <c r="AT30" s="42">
        <f t="shared" si="36"/>
        <v>0</v>
      </c>
      <c r="AU30" s="42">
        <f t="shared" si="37"/>
        <v>0</v>
      </c>
      <c r="AV30" s="42">
        <f t="shared" si="38"/>
        <v>0</v>
      </c>
      <c r="AW30" s="42">
        <f t="shared" si="39"/>
        <v>0</v>
      </c>
      <c r="AX30" s="42">
        <f t="shared" si="40"/>
        <v>0</v>
      </c>
      <c r="AY30" s="42">
        <f t="shared" si="41"/>
        <v>0</v>
      </c>
      <c r="AZ30" s="42">
        <f t="shared" si="42"/>
        <v>0</v>
      </c>
      <c r="BA30" s="42">
        <f t="shared" si="43"/>
        <v>0</v>
      </c>
      <c r="BB30" s="42">
        <f t="shared" si="44"/>
        <v>0</v>
      </c>
      <c r="BC30" s="42">
        <f t="shared" si="45"/>
        <v>0</v>
      </c>
      <c r="BD30" s="42">
        <f t="shared" si="46"/>
        <v>0</v>
      </c>
      <c r="BE30" s="42">
        <f t="shared" si="47"/>
        <v>0</v>
      </c>
      <c r="BF30" s="42">
        <f t="shared" si="48"/>
        <v>0</v>
      </c>
      <c r="BG30" s="42">
        <f t="shared" si="49"/>
        <v>0</v>
      </c>
      <c r="BH30" s="42">
        <f t="shared" si="50"/>
        <v>0</v>
      </c>
      <c r="BI30" s="42">
        <f t="shared" si="51"/>
        <v>0</v>
      </c>
      <c r="BJ30" s="42">
        <f t="shared" si="52"/>
        <v>0</v>
      </c>
      <c r="BK30" s="42">
        <f t="shared" si="53"/>
        <v>0</v>
      </c>
      <c r="BL30" s="42">
        <f t="shared" si="54"/>
        <v>0</v>
      </c>
      <c r="BM30" s="42">
        <f t="shared" si="55"/>
        <v>0</v>
      </c>
      <c r="BN30" s="42">
        <f t="shared" si="56"/>
        <v>0</v>
      </c>
      <c r="BO30" s="42">
        <f t="shared" si="57"/>
        <v>0</v>
      </c>
      <c r="BP30" s="42">
        <f t="shared" si="58"/>
        <v>0</v>
      </c>
      <c r="BQ30" s="42">
        <f t="shared" si="59"/>
        <v>0</v>
      </c>
      <c r="BR30" s="42">
        <f t="shared" si="60"/>
        <v>0</v>
      </c>
      <c r="BS30" s="42">
        <f t="shared" si="61"/>
        <v>0</v>
      </c>
      <c r="BT30" s="42">
        <f t="shared" si="62"/>
        <v>0</v>
      </c>
      <c r="BU30" s="42">
        <f t="shared" si="63"/>
        <v>0</v>
      </c>
      <c r="BV30" s="42">
        <f t="shared" si="64"/>
        <v>0</v>
      </c>
      <c r="BW30" s="42">
        <f t="shared" si="65"/>
        <v>0</v>
      </c>
      <c r="BX30" s="42">
        <f t="shared" si="66"/>
        <v>0</v>
      </c>
      <c r="BY30" s="42">
        <f t="shared" si="67"/>
        <v>0</v>
      </c>
      <c r="BZ30" s="42">
        <f t="shared" si="68"/>
        <v>0</v>
      </c>
      <c r="CA30" s="42">
        <f t="shared" si="69"/>
        <v>0</v>
      </c>
      <c r="CB30" s="42">
        <f t="shared" si="70"/>
        <v>0</v>
      </c>
      <c r="CC30" s="42">
        <f t="shared" si="71"/>
        <v>0</v>
      </c>
      <c r="CD30" s="42">
        <f t="shared" si="72"/>
        <v>0</v>
      </c>
      <c r="CE30" s="42">
        <f t="shared" si="73"/>
        <v>0</v>
      </c>
      <c r="CF30" s="42">
        <f t="shared" si="74"/>
        <v>0</v>
      </c>
      <c r="CG30" s="42">
        <f t="shared" si="75"/>
        <v>0</v>
      </c>
      <c r="CH30" s="42">
        <f t="shared" si="76"/>
        <v>0</v>
      </c>
      <c r="CI30" s="42">
        <f t="shared" si="77"/>
        <v>0</v>
      </c>
      <c r="CJ30" s="42">
        <f t="shared" si="78"/>
        <v>0</v>
      </c>
      <c r="CK30" s="42">
        <f t="shared" si="79"/>
        <v>0</v>
      </c>
      <c r="CL30" s="42">
        <f t="shared" si="80"/>
        <v>0</v>
      </c>
      <c r="CM30" s="42">
        <f t="shared" si="81"/>
        <v>0</v>
      </c>
      <c r="CN30" s="42">
        <f t="shared" si="82"/>
        <v>0</v>
      </c>
      <c r="CO30" s="42">
        <f t="shared" si="83"/>
        <v>0</v>
      </c>
      <c r="CP30" s="42">
        <f t="shared" si="84"/>
        <v>0</v>
      </c>
      <c r="CQ30" s="42">
        <f t="shared" si="85"/>
        <v>0</v>
      </c>
      <c r="CR30" s="42">
        <f t="shared" si="86"/>
        <v>0</v>
      </c>
      <c r="CS30" s="42">
        <f t="shared" si="87"/>
        <v>0</v>
      </c>
      <c r="CT30" s="42">
        <f t="shared" si="88"/>
        <v>0</v>
      </c>
      <c r="CU30" s="42">
        <f t="shared" si="89"/>
        <v>0</v>
      </c>
      <c r="CV30" s="42">
        <f t="shared" si="90"/>
        <v>0</v>
      </c>
      <c r="CW30" s="42">
        <f t="shared" si="91"/>
        <v>0</v>
      </c>
      <c r="CX30" s="42">
        <f t="shared" si="92"/>
        <v>0</v>
      </c>
      <c r="CY30" s="42">
        <f t="shared" si="93"/>
        <v>0</v>
      </c>
      <c r="CZ30" s="42">
        <f t="shared" si="94"/>
        <v>0</v>
      </c>
      <c r="DA30" s="42">
        <f t="shared" si="95"/>
        <v>0</v>
      </c>
      <c r="DB30" s="42">
        <f t="shared" si="96"/>
        <v>0</v>
      </c>
      <c r="DC30" s="42">
        <f t="shared" si="97"/>
        <v>0</v>
      </c>
      <c r="DD30" s="42">
        <f t="shared" si="98"/>
        <v>0</v>
      </c>
      <c r="DE30" s="42">
        <f t="shared" si="99"/>
        <v>0</v>
      </c>
      <c r="DF30" s="42">
        <f t="shared" si="100"/>
        <v>0</v>
      </c>
      <c r="DG30" s="42">
        <f t="shared" si="101"/>
        <v>0</v>
      </c>
      <c r="DH30" s="42">
        <f t="shared" si="102"/>
        <v>0</v>
      </c>
      <c r="DI30" s="42">
        <f t="shared" si="103"/>
        <v>0</v>
      </c>
      <c r="DJ30" s="42">
        <f t="shared" si="104"/>
        <v>0</v>
      </c>
      <c r="DK30" s="42">
        <f t="shared" si="105"/>
        <v>0</v>
      </c>
      <c r="DL30" s="42">
        <f t="shared" si="106"/>
        <v>0</v>
      </c>
      <c r="DM30" s="42">
        <f t="shared" si="107"/>
        <v>0</v>
      </c>
      <c r="DN30" s="42">
        <f t="shared" si="108"/>
        <v>0</v>
      </c>
      <c r="DO30" s="42">
        <f t="shared" si="109"/>
        <v>0</v>
      </c>
      <c r="DP30" s="42">
        <f t="shared" si="110"/>
        <v>0</v>
      </c>
      <c r="DQ30" s="42">
        <f t="shared" si="111"/>
        <v>0</v>
      </c>
      <c r="DR30" s="42">
        <f t="shared" si="112"/>
        <v>0</v>
      </c>
      <c r="DS30" s="42">
        <f t="shared" si="113"/>
        <v>0</v>
      </c>
      <c r="DT30" s="42">
        <f t="shared" si="114"/>
        <v>0</v>
      </c>
      <c r="DU30" s="42">
        <f t="shared" si="115"/>
        <v>0</v>
      </c>
      <c r="DV30" s="42">
        <f t="shared" si="116"/>
        <v>0</v>
      </c>
      <c r="DW30" s="42">
        <f t="shared" si="117"/>
        <v>0</v>
      </c>
      <c r="DX30" s="42">
        <f t="shared" si="118"/>
        <v>0</v>
      </c>
      <c r="DY30" s="42">
        <f t="shared" si="119"/>
        <v>0</v>
      </c>
      <c r="DZ30" s="42">
        <f t="shared" si="120"/>
        <v>0</v>
      </c>
      <c r="EA30" s="42">
        <f t="shared" si="121"/>
        <v>0</v>
      </c>
      <c r="EB30" s="42">
        <f t="shared" si="122"/>
        <v>0</v>
      </c>
      <c r="EC30" s="42">
        <f t="shared" si="123"/>
        <v>0</v>
      </c>
      <c r="ED30" s="42">
        <f t="shared" si="124"/>
        <v>0</v>
      </c>
      <c r="EE30" s="42">
        <f t="shared" si="125"/>
        <v>0</v>
      </c>
      <c r="EF30" s="42">
        <f t="shared" si="126"/>
        <v>0</v>
      </c>
      <c r="EG30" s="42">
        <f t="shared" si="127"/>
        <v>0</v>
      </c>
      <c r="EH30" s="42">
        <f t="shared" si="128"/>
        <v>0</v>
      </c>
      <c r="EI30" s="42">
        <f t="shared" si="129"/>
        <v>0</v>
      </c>
      <c r="EJ30" s="42">
        <f t="shared" si="130"/>
        <v>0</v>
      </c>
      <c r="EK30" s="42">
        <f t="shared" si="131"/>
        <v>0</v>
      </c>
      <c r="EL30" s="42">
        <f t="shared" si="132"/>
        <v>0</v>
      </c>
      <c r="EM30" s="42">
        <f t="shared" si="133"/>
        <v>0</v>
      </c>
      <c r="EN30" s="42">
        <f t="shared" si="134"/>
        <v>0</v>
      </c>
      <c r="EO30" s="42">
        <f t="shared" si="135"/>
        <v>0</v>
      </c>
      <c r="EP30" s="42"/>
      <c r="EQ30" s="42" t="str">
        <f t="shared" si="136"/>
        <v>Ноль</v>
      </c>
      <c r="ER30" s="42" t="str">
        <f t="shared" si="137"/>
        <v>Ноль</v>
      </c>
      <c r="ES30" s="42"/>
      <c r="ET30" s="42">
        <f t="shared" si="138"/>
        <v>0</v>
      </c>
      <c r="EU30" s="42" t="e">
        <f>IF(J30=#REF!,IF(H30&lt;#REF!,#REF!,EY30),#REF!)</f>
        <v>#REF!</v>
      </c>
      <c r="EV30" s="42" t="e">
        <f>IF(J30=#REF!,IF(H30&lt;#REF!,0,1))</f>
        <v>#REF!</v>
      </c>
      <c r="EW30" s="42" t="e">
        <f>IF(AND(ET30&gt;=21,ET30&lt;&gt;0),ET30,IF(J30&lt;#REF!,"СТОП",EU30+EV30))</f>
        <v>#REF!</v>
      </c>
      <c r="EX30" s="42"/>
      <c r="EY30" s="42">
        <v>15</v>
      </c>
      <c r="EZ30" s="42">
        <v>16</v>
      </c>
      <c r="FA30" s="42"/>
      <c r="FB30" s="44">
        <f t="shared" si="139"/>
        <v>0</v>
      </c>
      <c r="FC30" s="44">
        <f t="shared" si="140"/>
        <v>0</v>
      </c>
      <c r="FD30" s="44">
        <f t="shared" si="141"/>
        <v>0</v>
      </c>
      <c r="FE30" s="44">
        <f t="shared" si="142"/>
        <v>0</v>
      </c>
      <c r="FF30" s="44">
        <f t="shared" si="143"/>
        <v>0</v>
      </c>
      <c r="FG30" s="44">
        <f t="shared" si="144"/>
        <v>0</v>
      </c>
      <c r="FH30" s="44">
        <f t="shared" si="145"/>
        <v>0</v>
      </c>
      <c r="FI30" s="44">
        <f t="shared" si="146"/>
        <v>0</v>
      </c>
      <c r="FJ30" s="44">
        <f t="shared" si="147"/>
        <v>0</v>
      </c>
      <c r="FK30" s="44">
        <f t="shared" si="148"/>
        <v>0</v>
      </c>
      <c r="FL30" s="44">
        <f t="shared" si="149"/>
        <v>0</v>
      </c>
      <c r="FM30" s="44">
        <f t="shared" si="150"/>
        <v>0</v>
      </c>
      <c r="FN30" s="44">
        <f t="shared" si="151"/>
        <v>0</v>
      </c>
      <c r="FO30" s="44">
        <f t="shared" si="152"/>
        <v>0</v>
      </c>
      <c r="FP30" s="44">
        <f t="shared" si="153"/>
        <v>0</v>
      </c>
      <c r="FQ30" s="44">
        <f t="shared" si="154"/>
        <v>0</v>
      </c>
      <c r="FR30" s="44">
        <f t="shared" si="155"/>
        <v>0</v>
      </c>
      <c r="FS30" s="44">
        <f t="shared" si="156"/>
        <v>0</v>
      </c>
      <c r="FT30" s="44">
        <f t="shared" si="157"/>
        <v>0</v>
      </c>
      <c r="FU30" s="44">
        <f t="shared" si="158"/>
        <v>0</v>
      </c>
      <c r="FV30" s="44">
        <f t="shared" si="159"/>
        <v>0</v>
      </c>
      <c r="FW30" s="44">
        <f t="shared" si="160"/>
        <v>0</v>
      </c>
      <c r="FX30" s="44">
        <f t="shared" si="161"/>
        <v>0</v>
      </c>
      <c r="FY30" s="44">
        <f t="shared" si="162"/>
        <v>0</v>
      </c>
      <c r="FZ30" s="44">
        <f t="shared" si="163"/>
        <v>0</v>
      </c>
      <c r="GA30" s="44">
        <f t="shared" si="164"/>
        <v>0</v>
      </c>
      <c r="GB30" s="44">
        <f t="shared" si="165"/>
        <v>0</v>
      </c>
      <c r="GC30" s="44">
        <f t="shared" si="166"/>
        <v>0</v>
      </c>
      <c r="GD30" s="44">
        <f t="shared" si="167"/>
        <v>0</v>
      </c>
      <c r="GE30" s="44">
        <f t="shared" si="168"/>
        <v>0</v>
      </c>
      <c r="GF30" s="44">
        <f t="shared" si="169"/>
        <v>0</v>
      </c>
      <c r="GG30" s="44">
        <f t="shared" si="170"/>
        <v>0</v>
      </c>
      <c r="GH30" s="44">
        <f t="shared" si="171"/>
        <v>0</v>
      </c>
      <c r="GI30" s="44">
        <f t="shared" si="172"/>
        <v>0</v>
      </c>
      <c r="GJ30" s="44">
        <f t="shared" si="173"/>
        <v>0</v>
      </c>
      <c r="GK30" s="44">
        <f t="shared" si="174"/>
        <v>0</v>
      </c>
      <c r="GL30" s="44">
        <f t="shared" si="175"/>
        <v>0</v>
      </c>
      <c r="GM30" s="44">
        <f t="shared" si="176"/>
        <v>0</v>
      </c>
      <c r="GN30" s="44">
        <f t="shared" si="177"/>
        <v>0</v>
      </c>
      <c r="GO30" s="44">
        <f t="shared" si="178"/>
        <v>0</v>
      </c>
      <c r="GP30" s="44">
        <f t="shared" si="179"/>
        <v>0</v>
      </c>
      <c r="GQ30" s="44">
        <f t="shared" si="180"/>
        <v>0</v>
      </c>
      <c r="GR30" s="44">
        <f t="shared" si="181"/>
        <v>0</v>
      </c>
      <c r="GS30" s="44">
        <f t="shared" si="182"/>
        <v>0</v>
      </c>
      <c r="GT30" s="44">
        <f t="shared" si="183"/>
        <v>0</v>
      </c>
      <c r="GU30" s="44">
        <f t="shared" si="184"/>
        <v>0</v>
      </c>
      <c r="GV30" s="44">
        <f t="shared" si="185"/>
        <v>0</v>
      </c>
      <c r="GW30" s="44">
        <f t="shared" si="186"/>
        <v>0</v>
      </c>
      <c r="GX30" s="44">
        <f t="shared" si="187"/>
        <v>0</v>
      </c>
      <c r="GY30" s="44">
        <f t="shared" si="188"/>
        <v>0</v>
      </c>
      <c r="GZ30" s="44">
        <f t="shared" si="189"/>
        <v>0</v>
      </c>
      <c r="HA30" s="44">
        <f t="shared" si="190"/>
        <v>0</v>
      </c>
      <c r="HB30" s="44">
        <f t="shared" si="191"/>
        <v>0</v>
      </c>
      <c r="HC30" s="44">
        <f t="shared" si="192"/>
        <v>0</v>
      </c>
      <c r="HD30" s="44">
        <f t="shared" si="193"/>
        <v>0</v>
      </c>
      <c r="HE30" s="44">
        <f t="shared" si="194"/>
        <v>0</v>
      </c>
      <c r="HF30" s="44">
        <f t="shared" si="195"/>
        <v>0</v>
      </c>
      <c r="HG30" s="44">
        <f t="shared" si="196"/>
        <v>0</v>
      </c>
      <c r="HH30" s="44">
        <f t="shared" si="197"/>
        <v>0</v>
      </c>
      <c r="HI30" s="44">
        <f t="shared" si="198"/>
        <v>0</v>
      </c>
      <c r="HJ30" s="44">
        <f t="shared" si="199"/>
        <v>0</v>
      </c>
      <c r="HK30" s="44">
        <f t="shared" si="200"/>
        <v>0</v>
      </c>
      <c r="HL30" s="44">
        <f t="shared" si="201"/>
        <v>0</v>
      </c>
      <c r="HM30" s="44">
        <f t="shared" si="202"/>
        <v>0</v>
      </c>
      <c r="HN30" s="44">
        <f t="shared" si="203"/>
        <v>0</v>
      </c>
      <c r="HO30" s="44">
        <f t="shared" si="204"/>
        <v>0</v>
      </c>
      <c r="HP30" s="44">
        <f t="shared" si="205"/>
        <v>0</v>
      </c>
      <c r="HQ30" s="44">
        <f t="shared" si="206"/>
        <v>0</v>
      </c>
      <c r="HR30" s="44">
        <f t="shared" si="207"/>
        <v>0</v>
      </c>
      <c r="HS30" s="44">
        <f t="shared" si="208"/>
        <v>0</v>
      </c>
      <c r="HT30" s="44">
        <f t="shared" si="209"/>
        <v>0</v>
      </c>
      <c r="HU30" s="44">
        <f t="shared" si="210"/>
        <v>0</v>
      </c>
      <c r="HV30" s="44">
        <f t="shared" si="211"/>
        <v>0</v>
      </c>
      <c r="HW30" s="44">
        <f t="shared" si="212"/>
        <v>0</v>
      </c>
      <c r="HX30" s="44">
        <f t="shared" si="213"/>
        <v>0</v>
      </c>
      <c r="HY30" s="44">
        <f t="shared" si="214"/>
        <v>0</v>
      </c>
      <c r="HZ30" s="44">
        <f t="shared" si="215"/>
        <v>0</v>
      </c>
      <c r="IA30" s="44">
        <f t="shared" si="216"/>
        <v>0</v>
      </c>
      <c r="IB30" s="44">
        <f t="shared" si="217"/>
        <v>0</v>
      </c>
      <c r="IC30" s="44">
        <f t="shared" si="218"/>
        <v>0</v>
      </c>
      <c r="ID30" s="44">
        <f t="shared" si="219"/>
        <v>0</v>
      </c>
      <c r="IE30" s="44">
        <f t="shared" si="220"/>
        <v>0</v>
      </c>
      <c r="IF30" s="44">
        <f t="shared" si="221"/>
        <v>0</v>
      </c>
      <c r="IG30" s="44">
        <f t="shared" si="222"/>
        <v>0</v>
      </c>
      <c r="IH30" s="44">
        <f t="shared" si="223"/>
        <v>0</v>
      </c>
      <c r="II30" s="44">
        <f t="shared" si="224"/>
        <v>0</v>
      </c>
      <c r="IJ30" s="44">
        <f t="shared" si="225"/>
        <v>0</v>
      </c>
      <c r="IK30" s="44">
        <f t="shared" si="226"/>
        <v>0</v>
      </c>
      <c r="IL30" s="44">
        <f t="shared" si="227"/>
        <v>0</v>
      </c>
      <c r="IM30" s="44">
        <f t="shared" si="228"/>
        <v>0</v>
      </c>
      <c r="IN30" s="44">
        <f t="shared" si="229"/>
        <v>0</v>
      </c>
      <c r="IO30" s="44">
        <f t="shared" si="230"/>
        <v>0</v>
      </c>
      <c r="IP30" s="42"/>
      <c r="IQ30" s="42"/>
      <c r="IR30" s="42"/>
      <c r="IS30" s="42"/>
      <c r="IT30" s="42"/>
      <c r="IU30" s="42"/>
      <c r="IV30" s="70"/>
      <c r="IW30" s="71"/>
    </row>
    <row r="31" spans="1:257" s="3" customFormat="1" ht="115.2" thickBot="1" x14ac:dyDescent="2">
      <c r="A31" s="59"/>
      <c r="B31" s="88"/>
      <c r="C31" s="86"/>
      <c r="D31" s="73"/>
      <c r="E31" s="60"/>
      <c r="F31" s="46"/>
      <c r="G31" s="39">
        <f t="shared" si="0"/>
        <v>0</v>
      </c>
      <c r="H31" s="47"/>
      <c r="I31" s="39">
        <f t="shared" si="1"/>
        <v>0</v>
      </c>
      <c r="J31" s="45">
        <f t="shared" si="2"/>
        <v>0</v>
      </c>
      <c r="K31" s="41">
        <f t="shared" si="3"/>
        <v>0</v>
      </c>
      <c r="L31" s="42"/>
      <c r="M31" s="43"/>
      <c r="N31" s="42">
        <f t="shared" si="4"/>
        <v>0</v>
      </c>
      <c r="O31" s="42">
        <f t="shared" si="5"/>
        <v>0</v>
      </c>
      <c r="P31" s="42">
        <f t="shared" si="6"/>
        <v>0</v>
      </c>
      <c r="Q31" s="42">
        <f t="shared" si="7"/>
        <v>0</v>
      </c>
      <c r="R31" s="42">
        <f t="shared" si="8"/>
        <v>0</v>
      </c>
      <c r="S31" s="42">
        <f t="shared" si="9"/>
        <v>0</v>
      </c>
      <c r="T31" s="42">
        <f t="shared" si="10"/>
        <v>0</v>
      </c>
      <c r="U31" s="42">
        <f t="shared" si="11"/>
        <v>0</v>
      </c>
      <c r="V31" s="42">
        <f t="shared" si="12"/>
        <v>0</v>
      </c>
      <c r="W31" s="42">
        <f t="shared" si="13"/>
        <v>0</v>
      </c>
      <c r="X31" s="42">
        <f t="shared" si="14"/>
        <v>0</v>
      </c>
      <c r="Y31" s="42">
        <f t="shared" si="15"/>
        <v>0</v>
      </c>
      <c r="Z31" s="42">
        <f t="shared" si="16"/>
        <v>0</v>
      </c>
      <c r="AA31" s="42">
        <f t="shared" si="17"/>
        <v>0</v>
      </c>
      <c r="AB31" s="42">
        <f t="shared" si="18"/>
        <v>0</v>
      </c>
      <c r="AC31" s="42">
        <f t="shared" si="19"/>
        <v>0</v>
      </c>
      <c r="AD31" s="42">
        <f t="shared" si="20"/>
        <v>0</v>
      </c>
      <c r="AE31" s="42">
        <f t="shared" si="21"/>
        <v>0</v>
      </c>
      <c r="AF31" s="42">
        <f t="shared" si="22"/>
        <v>0</v>
      </c>
      <c r="AG31" s="42">
        <f t="shared" si="23"/>
        <v>0</v>
      </c>
      <c r="AH31" s="42">
        <f t="shared" si="24"/>
        <v>0</v>
      </c>
      <c r="AI31" s="42">
        <f t="shared" si="25"/>
        <v>0</v>
      </c>
      <c r="AJ31" s="42">
        <f t="shared" si="26"/>
        <v>0</v>
      </c>
      <c r="AK31" s="42">
        <f t="shared" si="27"/>
        <v>0</v>
      </c>
      <c r="AL31" s="42">
        <f t="shared" si="28"/>
        <v>0</v>
      </c>
      <c r="AM31" s="42">
        <f t="shared" si="29"/>
        <v>0</v>
      </c>
      <c r="AN31" s="42">
        <f t="shared" si="30"/>
        <v>0</v>
      </c>
      <c r="AO31" s="42">
        <f t="shared" si="31"/>
        <v>0</v>
      </c>
      <c r="AP31" s="42">
        <f t="shared" si="32"/>
        <v>0</v>
      </c>
      <c r="AQ31" s="42">
        <f t="shared" si="33"/>
        <v>0</v>
      </c>
      <c r="AR31" s="42">
        <f t="shared" si="34"/>
        <v>0</v>
      </c>
      <c r="AS31" s="42">
        <f t="shared" si="35"/>
        <v>0</v>
      </c>
      <c r="AT31" s="42">
        <f t="shared" si="36"/>
        <v>0</v>
      </c>
      <c r="AU31" s="42">
        <f t="shared" si="37"/>
        <v>0</v>
      </c>
      <c r="AV31" s="42">
        <f t="shared" si="38"/>
        <v>0</v>
      </c>
      <c r="AW31" s="42">
        <f t="shared" si="39"/>
        <v>0</v>
      </c>
      <c r="AX31" s="42">
        <f t="shared" si="40"/>
        <v>0</v>
      </c>
      <c r="AY31" s="42">
        <f t="shared" si="41"/>
        <v>0</v>
      </c>
      <c r="AZ31" s="42">
        <f t="shared" si="42"/>
        <v>0</v>
      </c>
      <c r="BA31" s="42">
        <f t="shared" si="43"/>
        <v>0</v>
      </c>
      <c r="BB31" s="42">
        <f t="shared" si="44"/>
        <v>0</v>
      </c>
      <c r="BC31" s="42">
        <f t="shared" si="45"/>
        <v>0</v>
      </c>
      <c r="BD31" s="42">
        <f t="shared" si="46"/>
        <v>0</v>
      </c>
      <c r="BE31" s="42">
        <f t="shared" si="47"/>
        <v>0</v>
      </c>
      <c r="BF31" s="42">
        <f t="shared" si="48"/>
        <v>0</v>
      </c>
      <c r="BG31" s="42">
        <f t="shared" si="49"/>
        <v>0</v>
      </c>
      <c r="BH31" s="42">
        <f t="shared" si="50"/>
        <v>0</v>
      </c>
      <c r="BI31" s="42">
        <f t="shared" si="51"/>
        <v>0</v>
      </c>
      <c r="BJ31" s="42">
        <f t="shared" si="52"/>
        <v>0</v>
      </c>
      <c r="BK31" s="42">
        <f t="shared" si="53"/>
        <v>0</v>
      </c>
      <c r="BL31" s="42">
        <f t="shared" si="54"/>
        <v>0</v>
      </c>
      <c r="BM31" s="42">
        <f t="shared" si="55"/>
        <v>0</v>
      </c>
      <c r="BN31" s="42">
        <f t="shared" si="56"/>
        <v>0</v>
      </c>
      <c r="BO31" s="42">
        <f t="shared" si="57"/>
        <v>0</v>
      </c>
      <c r="BP31" s="42">
        <f t="shared" si="58"/>
        <v>0</v>
      </c>
      <c r="BQ31" s="42">
        <f t="shared" si="59"/>
        <v>0</v>
      </c>
      <c r="BR31" s="42">
        <f t="shared" si="60"/>
        <v>0</v>
      </c>
      <c r="BS31" s="42">
        <f t="shared" si="61"/>
        <v>0</v>
      </c>
      <c r="BT31" s="42">
        <f t="shared" si="62"/>
        <v>0</v>
      </c>
      <c r="BU31" s="42">
        <f t="shared" si="63"/>
        <v>0</v>
      </c>
      <c r="BV31" s="42">
        <f t="shared" si="64"/>
        <v>0</v>
      </c>
      <c r="BW31" s="42">
        <f t="shared" si="65"/>
        <v>0</v>
      </c>
      <c r="BX31" s="42">
        <f t="shared" si="66"/>
        <v>0</v>
      </c>
      <c r="BY31" s="42">
        <f t="shared" si="67"/>
        <v>0</v>
      </c>
      <c r="BZ31" s="42">
        <f t="shared" si="68"/>
        <v>0</v>
      </c>
      <c r="CA31" s="42">
        <f t="shared" si="69"/>
        <v>0</v>
      </c>
      <c r="CB31" s="42">
        <f t="shared" si="70"/>
        <v>0</v>
      </c>
      <c r="CC31" s="42">
        <f t="shared" si="71"/>
        <v>0</v>
      </c>
      <c r="CD31" s="42">
        <f t="shared" si="72"/>
        <v>0</v>
      </c>
      <c r="CE31" s="42">
        <f t="shared" si="73"/>
        <v>0</v>
      </c>
      <c r="CF31" s="42">
        <f t="shared" si="74"/>
        <v>0</v>
      </c>
      <c r="CG31" s="42">
        <f t="shared" si="75"/>
        <v>0</v>
      </c>
      <c r="CH31" s="42">
        <f t="shared" si="76"/>
        <v>0</v>
      </c>
      <c r="CI31" s="42">
        <f t="shared" si="77"/>
        <v>0</v>
      </c>
      <c r="CJ31" s="42">
        <f t="shared" si="78"/>
        <v>0</v>
      </c>
      <c r="CK31" s="42">
        <f t="shared" si="79"/>
        <v>0</v>
      </c>
      <c r="CL31" s="42">
        <f t="shared" si="80"/>
        <v>0</v>
      </c>
      <c r="CM31" s="42">
        <f t="shared" si="81"/>
        <v>0</v>
      </c>
      <c r="CN31" s="42">
        <f t="shared" si="82"/>
        <v>0</v>
      </c>
      <c r="CO31" s="42">
        <f t="shared" si="83"/>
        <v>0</v>
      </c>
      <c r="CP31" s="42">
        <f t="shared" si="84"/>
        <v>0</v>
      </c>
      <c r="CQ31" s="42">
        <f t="shared" si="85"/>
        <v>0</v>
      </c>
      <c r="CR31" s="42">
        <f t="shared" si="86"/>
        <v>0</v>
      </c>
      <c r="CS31" s="42">
        <f t="shared" si="87"/>
        <v>0</v>
      </c>
      <c r="CT31" s="42">
        <f t="shared" si="88"/>
        <v>0</v>
      </c>
      <c r="CU31" s="42">
        <f t="shared" si="89"/>
        <v>0</v>
      </c>
      <c r="CV31" s="42">
        <f t="shared" si="90"/>
        <v>0</v>
      </c>
      <c r="CW31" s="42">
        <f t="shared" si="91"/>
        <v>0</v>
      </c>
      <c r="CX31" s="42">
        <f t="shared" si="92"/>
        <v>0</v>
      </c>
      <c r="CY31" s="42">
        <f t="shared" si="93"/>
        <v>0</v>
      </c>
      <c r="CZ31" s="42">
        <f t="shared" si="94"/>
        <v>0</v>
      </c>
      <c r="DA31" s="42">
        <f t="shared" si="95"/>
        <v>0</v>
      </c>
      <c r="DB31" s="42">
        <f t="shared" si="96"/>
        <v>0</v>
      </c>
      <c r="DC31" s="42">
        <f t="shared" si="97"/>
        <v>0</v>
      </c>
      <c r="DD31" s="42">
        <f t="shared" si="98"/>
        <v>0</v>
      </c>
      <c r="DE31" s="42">
        <f t="shared" si="99"/>
        <v>0</v>
      </c>
      <c r="DF31" s="42">
        <f t="shared" si="100"/>
        <v>0</v>
      </c>
      <c r="DG31" s="42">
        <f t="shared" si="101"/>
        <v>0</v>
      </c>
      <c r="DH31" s="42">
        <f t="shared" si="102"/>
        <v>0</v>
      </c>
      <c r="DI31" s="42">
        <f t="shared" si="103"/>
        <v>0</v>
      </c>
      <c r="DJ31" s="42">
        <f t="shared" si="104"/>
        <v>0</v>
      </c>
      <c r="DK31" s="42">
        <f t="shared" si="105"/>
        <v>0</v>
      </c>
      <c r="DL31" s="42">
        <f t="shared" si="106"/>
        <v>0</v>
      </c>
      <c r="DM31" s="42">
        <f t="shared" si="107"/>
        <v>0</v>
      </c>
      <c r="DN31" s="42">
        <f t="shared" si="108"/>
        <v>0</v>
      </c>
      <c r="DO31" s="42">
        <f t="shared" si="109"/>
        <v>0</v>
      </c>
      <c r="DP31" s="42">
        <f t="shared" si="110"/>
        <v>0</v>
      </c>
      <c r="DQ31" s="42">
        <f t="shared" si="111"/>
        <v>0</v>
      </c>
      <c r="DR31" s="42">
        <f t="shared" si="112"/>
        <v>0</v>
      </c>
      <c r="DS31" s="42">
        <f t="shared" si="113"/>
        <v>0</v>
      </c>
      <c r="DT31" s="42">
        <f t="shared" si="114"/>
        <v>0</v>
      </c>
      <c r="DU31" s="42">
        <f t="shared" si="115"/>
        <v>0</v>
      </c>
      <c r="DV31" s="42">
        <f t="shared" si="116"/>
        <v>0</v>
      </c>
      <c r="DW31" s="42">
        <f t="shared" si="117"/>
        <v>0</v>
      </c>
      <c r="DX31" s="42">
        <f t="shared" si="118"/>
        <v>0</v>
      </c>
      <c r="DY31" s="42">
        <f t="shared" si="119"/>
        <v>0</v>
      </c>
      <c r="DZ31" s="42">
        <f t="shared" si="120"/>
        <v>0</v>
      </c>
      <c r="EA31" s="42">
        <f t="shared" si="121"/>
        <v>0</v>
      </c>
      <c r="EB31" s="42">
        <f t="shared" si="122"/>
        <v>0</v>
      </c>
      <c r="EC31" s="42">
        <f t="shared" si="123"/>
        <v>0</v>
      </c>
      <c r="ED31" s="42">
        <f t="shared" si="124"/>
        <v>0</v>
      </c>
      <c r="EE31" s="42">
        <f t="shared" si="125"/>
        <v>0</v>
      </c>
      <c r="EF31" s="42">
        <f t="shared" si="126"/>
        <v>0</v>
      </c>
      <c r="EG31" s="42">
        <f t="shared" si="127"/>
        <v>0</v>
      </c>
      <c r="EH31" s="42">
        <f t="shared" si="128"/>
        <v>0</v>
      </c>
      <c r="EI31" s="42">
        <f t="shared" si="129"/>
        <v>0</v>
      </c>
      <c r="EJ31" s="42">
        <f t="shared" si="130"/>
        <v>0</v>
      </c>
      <c r="EK31" s="42">
        <f t="shared" si="131"/>
        <v>0</v>
      </c>
      <c r="EL31" s="42">
        <f t="shared" si="132"/>
        <v>0</v>
      </c>
      <c r="EM31" s="42">
        <f t="shared" si="133"/>
        <v>0</v>
      </c>
      <c r="EN31" s="42">
        <f t="shared" si="134"/>
        <v>0</v>
      </c>
      <c r="EO31" s="42">
        <f t="shared" si="135"/>
        <v>0</v>
      </c>
      <c r="EP31" s="42"/>
      <c r="EQ31" s="42" t="str">
        <f t="shared" si="136"/>
        <v>Ноль</v>
      </c>
      <c r="ER31" s="42" t="str">
        <f t="shared" si="137"/>
        <v>Ноль</v>
      </c>
      <c r="ES31" s="42"/>
      <c r="ET31" s="42">
        <f t="shared" si="138"/>
        <v>0</v>
      </c>
      <c r="EU31" s="42" t="e">
        <f>IF(J31=#REF!,IF(H31&lt;#REF!,#REF!,EY31),#REF!)</f>
        <v>#REF!</v>
      </c>
      <c r="EV31" s="42" t="e">
        <f>IF(J31=#REF!,IF(H31&lt;#REF!,0,1))</f>
        <v>#REF!</v>
      </c>
      <c r="EW31" s="42" t="e">
        <f>IF(AND(ET31&gt;=21,ET31&lt;&gt;0),ET31,IF(J31&lt;#REF!,"СТОП",EU31+EV31))</f>
        <v>#REF!</v>
      </c>
      <c r="EX31" s="42"/>
      <c r="EY31" s="42">
        <v>5</v>
      </c>
      <c r="EZ31" s="42">
        <v>6</v>
      </c>
      <c r="FA31" s="42"/>
      <c r="FB31" s="44">
        <f t="shared" si="139"/>
        <v>0</v>
      </c>
      <c r="FC31" s="44">
        <f t="shared" si="140"/>
        <v>0</v>
      </c>
      <c r="FD31" s="44">
        <f t="shared" si="141"/>
        <v>0</v>
      </c>
      <c r="FE31" s="44">
        <f t="shared" si="142"/>
        <v>0</v>
      </c>
      <c r="FF31" s="44">
        <f t="shared" si="143"/>
        <v>0</v>
      </c>
      <c r="FG31" s="44">
        <f t="shared" si="144"/>
        <v>0</v>
      </c>
      <c r="FH31" s="44">
        <f t="shared" si="145"/>
        <v>0</v>
      </c>
      <c r="FI31" s="44">
        <f t="shared" si="146"/>
        <v>0</v>
      </c>
      <c r="FJ31" s="44">
        <f t="shared" si="147"/>
        <v>0</v>
      </c>
      <c r="FK31" s="44">
        <f t="shared" si="148"/>
        <v>0</v>
      </c>
      <c r="FL31" s="44">
        <f t="shared" si="149"/>
        <v>0</v>
      </c>
      <c r="FM31" s="44">
        <f t="shared" si="150"/>
        <v>0</v>
      </c>
      <c r="FN31" s="44">
        <f t="shared" si="151"/>
        <v>0</v>
      </c>
      <c r="FO31" s="44">
        <f t="shared" si="152"/>
        <v>0</v>
      </c>
      <c r="FP31" s="44">
        <f t="shared" si="153"/>
        <v>0</v>
      </c>
      <c r="FQ31" s="44">
        <f t="shared" si="154"/>
        <v>0</v>
      </c>
      <c r="FR31" s="44">
        <f t="shared" si="155"/>
        <v>0</v>
      </c>
      <c r="FS31" s="44">
        <f t="shared" si="156"/>
        <v>0</v>
      </c>
      <c r="FT31" s="44">
        <f t="shared" si="157"/>
        <v>0</v>
      </c>
      <c r="FU31" s="44">
        <f t="shared" si="158"/>
        <v>0</v>
      </c>
      <c r="FV31" s="44">
        <f t="shared" si="159"/>
        <v>0</v>
      </c>
      <c r="FW31" s="44">
        <f t="shared" si="160"/>
        <v>0</v>
      </c>
      <c r="FX31" s="44">
        <f t="shared" si="161"/>
        <v>0</v>
      </c>
      <c r="FY31" s="44">
        <f t="shared" si="162"/>
        <v>0</v>
      </c>
      <c r="FZ31" s="44">
        <f t="shared" si="163"/>
        <v>0</v>
      </c>
      <c r="GA31" s="44">
        <f t="shared" si="164"/>
        <v>0</v>
      </c>
      <c r="GB31" s="44">
        <f t="shared" si="165"/>
        <v>0</v>
      </c>
      <c r="GC31" s="44">
        <f t="shared" si="166"/>
        <v>0</v>
      </c>
      <c r="GD31" s="44">
        <f t="shared" si="167"/>
        <v>0</v>
      </c>
      <c r="GE31" s="44">
        <f t="shared" si="168"/>
        <v>0</v>
      </c>
      <c r="GF31" s="44">
        <f t="shared" si="169"/>
        <v>0</v>
      </c>
      <c r="GG31" s="44">
        <f t="shared" si="170"/>
        <v>0</v>
      </c>
      <c r="GH31" s="44">
        <f t="shared" si="171"/>
        <v>0</v>
      </c>
      <c r="GI31" s="44">
        <f t="shared" si="172"/>
        <v>0</v>
      </c>
      <c r="GJ31" s="44">
        <f t="shared" si="173"/>
        <v>0</v>
      </c>
      <c r="GK31" s="44">
        <f t="shared" si="174"/>
        <v>0</v>
      </c>
      <c r="GL31" s="44">
        <f t="shared" si="175"/>
        <v>0</v>
      </c>
      <c r="GM31" s="44">
        <f t="shared" si="176"/>
        <v>0</v>
      </c>
      <c r="GN31" s="44">
        <f t="shared" si="177"/>
        <v>0</v>
      </c>
      <c r="GO31" s="44">
        <f t="shared" si="178"/>
        <v>0</v>
      </c>
      <c r="GP31" s="44">
        <f t="shared" si="179"/>
        <v>0</v>
      </c>
      <c r="GQ31" s="44">
        <f t="shared" si="180"/>
        <v>0</v>
      </c>
      <c r="GR31" s="44">
        <f t="shared" si="181"/>
        <v>0</v>
      </c>
      <c r="GS31" s="44">
        <f t="shared" si="182"/>
        <v>0</v>
      </c>
      <c r="GT31" s="44">
        <f t="shared" si="183"/>
        <v>0</v>
      </c>
      <c r="GU31" s="44">
        <f t="shared" si="184"/>
        <v>0</v>
      </c>
      <c r="GV31" s="44">
        <f t="shared" si="185"/>
        <v>0</v>
      </c>
      <c r="GW31" s="44">
        <f t="shared" si="186"/>
        <v>0</v>
      </c>
      <c r="GX31" s="44">
        <f t="shared" si="187"/>
        <v>0</v>
      </c>
      <c r="GY31" s="44">
        <f t="shared" si="188"/>
        <v>0</v>
      </c>
      <c r="GZ31" s="44">
        <f t="shared" si="189"/>
        <v>0</v>
      </c>
      <c r="HA31" s="44">
        <f t="shared" si="190"/>
        <v>0</v>
      </c>
      <c r="HB31" s="44">
        <f t="shared" si="191"/>
        <v>0</v>
      </c>
      <c r="HC31" s="44">
        <f t="shared" si="192"/>
        <v>0</v>
      </c>
      <c r="HD31" s="44">
        <f t="shared" si="193"/>
        <v>0</v>
      </c>
      <c r="HE31" s="44">
        <f t="shared" si="194"/>
        <v>0</v>
      </c>
      <c r="HF31" s="44">
        <f t="shared" si="195"/>
        <v>0</v>
      </c>
      <c r="HG31" s="44">
        <f t="shared" si="196"/>
        <v>0</v>
      </c>
      <c r="HH31" s="44">
        <f t="shared" si="197"/>
        <v>0</v>
      </c>
      <c r="HI31" s="44">
        <f t="shared" si="198"/>
        <v>0</v>
      </c>
      <c r="HJ31" s="44">
        <f t="shared" si="199"/>
        <v>0</v>
      </c>
      <c r="HK31" s="44">
        <f t="shared" si="200"/>
        <v>0</v>
      </c>
      <c r="HL31" s="44">
        <f t="shared" si="201"/>
        <v>0</v>
      </c>
      <c r="HM31" s="44">
        <f t="shared" si="202"/>
        <v>0</v>
      </c>
      <c r="HN31" s="44">
        <f t="shared" si="203"/>
        <v>0</v>
      </c>
      <c r="HO31" s="44">
        <f t="shared" si="204"/>
        <v>0</v>
      </c>
      <c r="HP31" s="44">
        <f t="shared" si="205"/>
        <v>0</v>
      </c>
      <c r="HQ31" s="44">
        <f t="shared" si="206"/>
        <v>0</v>
      </c>
      <c r="HR31" s="44">
        <f t="shared" si="207"/>
        <v>0</v>
      </c>
      <c r="HS31" s="44">
        <f t="shared" si="208"/>
        <v>0</v>
      </c>
      <c r="HT31" s="44">
        <f t="shared" si="209"/>
        <v>0</v>
      </c>
      <c r="HU31" s="44">
        <f t="shared" si="210"/>
        <v>0</v>
      </c>
      <c r="HV31" s="44">
        <f t="shared" si="211"/>
        <v>0</v>
      </c>
      <c r="HW31" s="44">
        <f t="shared" si="212"/>
        <v>0</v>
      </c>
      <c r="HX31" s="44">
        <f t="shared" si="213"/>
        <v>0</v>
      </c>
      <c r="HY31" s="44">
        <f t="shared" si="214"/>
        <v>0</v>
      </c>
      <c r="HZ31" s="44">
        <f t="shared" si="215"/>
        <v>0</v>
      </c>
      <c r="IA31" s="44">
        <f t="shared" si="216"/>
        <v>0</v>
      </c>
      <c r="IB31" s="44">
        <f t="shared" si="217"/>
        <v>0</v>
      </c>
      <c r="IC31" s="44">
        <f t="shared" si="218"/>
        <v>0</v>
      </c>
      <c r="ID31" s="44">
        <f t="shared" si="219"/>
        <v>0</v>
      </c>
      <c r="IE31" s="44">
        <f t="shared" si="220"/>
        <v>0</v>
      </c>
      <c r="IF31" s="44">
        <f t="shared" si="221"/>
        <v>0</v>
      </c>
      <c r="IG31" s="44">
        <f t="shared" si="222"/>
        <v>0</v>
      </c>
      <c r="IH31" s="44">
        <f t="shared" si="223"/>
        <v>0</v>
      </c>
      <c r="II31" s="44">
        <f t="shared" si="224"/>
        <v>0</v>
      </c>
      <c r="IJ31" s="44">
        <f t="shared" si="225"/>
        <v>0</v>
      </c>
      <c r="IK31" s="44">
        <f t="shared" si="226"/>
        <v>0</v>
      </c>
      <c r="IL31" s="44">
        <f t="shared" si="227"/>
        <v>0</v>
      </c>
      <c r="IM31" s="44">
        <f t="shared" si="228"/>
        <v>0</v>
      </c>
      <c r="IN31" s="44">
        <f t="shared" si="229"/>
        <v>0</v>
      </c>
      <c r="IO31" s="44">
        <f t="shared" si="230"/>
        <v>0</v>
      </c>
      <c r="IP31" s="44"/>
      <c r="IQ31" s="44"/>
      <c r="IR31" s="44"/>
      <c r="IS31" s="44"/>
      <c r="IT31" s="44"/>
      <c r="IU31" s="42"/>
      <c r="IV31" s="70"/>
      <c r="IW31" s="71"/>
    </row>
    <row r="32" spans="1:257" s="3" customFormat="1" ht="115.2" thickBot="1" x14ac:dyDescent="2">
      <c r="A32" s="72"/>
      <c r="B32" s="87"/>
      <c r="C32" s="73"/>
      <c r="D32" s="73"/>
      <c r="E32" s="60"/>
      <c r="F32" s="46"/>
      <c r="G32" s="39">
        <f t="shared" si="0"/>
        <v>0</v>
      </c>
      <c r="H32" s="47"/>
      <c r="I32" s="39">
        <f t="shared" si="1"/>
        <v>0</v>
      </c>
      <c r="J32" s="45">
        <f t="shared" si="2"/>
        <v>0</v>
      </c>
      <c r="K32" s="41">
        <f t="shared" si="3"/>
        <v>0</v>
      </c>
      <c r="L32" s="42"/>
      <c r="M32" s="43"/>
      <c r="N32" s="42">
        <f t="shared" si="4"/>
        <v>0</v>
      </c>
      <c r="O32" s="42">
        <f t="shared" si="5"/>
        <v>0</v>
      </c>
      <c r="P32" s="42">
        <f t="shared" si="6"/>
        <v>0</v>
      </c>
      <c r="Q32" s="42">
        <f t="shared" si="7"/>
        <v>0</v>
      </c>
      <c r="R32" s="42">
        <f t="shared" si="8"/>
        <v>0</v>
      </c>
      <c r="S32" s="42">
        <f t="shared" si="9"/>
        <v>0</v>
      </c>
      <c r="T32" s="42">
        <f t="shared" si="10"/>
        <v>0</v>
      </c>
      <c r="U32" s="42">
        <f t="shared" si="11"/>
        <v>0</v>
      </c>
      <c r="V32" s="42">
        <f t="shared" si="12"/>
        <v>0</v>
      </c>
      <c r="W32" s="42">
        <f t="shared" si="13"/>
        <v>0</v>
      </c>
      <c r="X32" s="42">
        <f t="shared" si="14"/>
        <v>0</v>
      </c>
      <c r="Y32" s="42">
        <f t="shared" si="15"/>
        <v>0</v>
      </c>
      <c r="Z32" s="42">
        <f t="shared" si="16"/>
        <v>0</v>
      </c>
      <c r="AA32" s="42">
        <f t="shared" si="17"/>
        <v>0</v>
      </c>
      <c r="AB32" s="42">
        <f t="shared" si="18"/>
        <v>0</v>
      </c>
      <c r="AC32" s="42">
        <f t="shared" si="19"/>
        <v>0</v>
      </c>
      <c r="AD32" s="42">
        <f t="shared" si="20"/>
        <v>0</v>
      </c>
      <c r="AE32" s="42">
        <f t="shared" si="21"/>
        <v>0</v>
      </c>
      <c r="AF32" s="42">
        <f t="shared" si="22"/>
        <v>0</v>
      </c>
      <c r="AG32" s="42">
        <f t="shared" si="23"/>
        <v>0</v>
      </c>
      <c r="AH32" s="42">
        <f t="shared" si="24"/>
        <v>0</v>
      </c>
      <c r="AI32" s="42">
        <f t="shared" si="25"/>
        <v>0</v>
      </c>
      <c r="AJ32" s="42">
        <f t="shared" si="26"/>
        <v>0</v>
      </c>
      <c r="AK32" s="42">
        <f t="shared" si="27"/>
        <v>0</v>
      </c>
      <c r="AL32" s="42">
        <f t="shared" si="28"/>
        <v>0</v>
      </c>
      <c r="AM32" s="42">
        <f t="shared" si="29"/>
        <v>0</v>
      </c>
      <c r="AN32" s="42">
        <f t="shared" si="30"/>
        <v>0</v>
      </c>
      <c r="AO32" s="42">
        <f t="shared" si="31"/>
        <v>0</v>
      </c>
      <c r="AP32" s="42">
        <f t="shared" si="32"/>
        <v>0</v>
      </c>
      <c r="AQ32" s="42">
        <f t="shared" si="33"/>
        <v>0</v>
      </c>
      <c r="AR32" s="42">
        <f t="shared" si="34"/>
        <v>0</v>
      </c>
      <c r="AS32" s="42">
        <f t="shared" si="35"/>
        <v>0</v>
      </c>
      <c r="AT32" s="42">
        <f t="shared" si="36"/>
        <v>0</v>
      </c>
      <c r="AU32" s="42">
        <f t="shared" si="37"/>
        <v>0</v>
      </c>
      <c r="AV32" s="42">
        <f t="shared" si="38"/>
        <v>0</v>
      </c>
      <c r="AW32" s="42">
        <f t="shared" si="39"/>
        <v>0</v>
      </c>
      <c r="AX32" s="42">
        <f t="shared" si="40"/>
        <v>0</v>
      </c>
      <c r="AY32" s="42">
        <f t="shared" si="41"/>
        <v>0</v>
      </c>
      <c r="AZ32" s="42">
        <f t="shared" si="42"/>
        <v>0</v>
      </c>
      <c r="BA32" s="42">
        <f t="shared" si="43"/>
        <v>0</v>
      </c>
      <c r="BB32" s="42">
        <f t="shared" si="44"/>
        <v>0</v>
      </c>
      <c r="BC32" s="42">
        <f t="shared" si="45"/>
        <v>0</v>
      </c>
      <c r="BD32" s="42">
        <f t="shared" si="46"/>
        <v>0</v>
      </c>
      <c r="BE32" s="42">
        <f t="shared" si="47"/>
        <v>0</v>
      </c>
      <c r="BF32" s="42">
        <f t="shared" si="48"/>
        <v>0</v>
      </c>
      <c r="BG32" s="42">
        <f t="shared" si="49"/>
        <v>0</v>
      </c>
      <c r="BH32" s="42">
        <f t="shared" si="50"/>
        <v>0</v>
      </c>
      <c r="BI32" s="42">
        <f t="shared" si="51"/>
        <v>0</v>
      </c>
      <c r="BJ32" s="42">
        <f t="shared" si="52"/>
        <v>0</v>
      </c>
      <c r="BK32" s="42">
        <f t="shared" si="53"/>
        <v>0</v>
      </c>
      <c r="BL32" s="42">
        <f t="shared" si="54"/>
        <v>0</v>
      </c>
      <c r="BM32" s="42">
        <f t="shared" si="55"/>
        <v>0</v>
      </c>
      <c r="BN32" s="42">
        <f t="shared" si="56"/>
        <v>0</v>
      </c>
      <c r="BO32" s="42">
        <f t="shared" si="57"/>
        <v>0</v>
      </c>
      <c r="BP32" s="42">
        <f t="shared" si="58"/>
        <v>0</v>
      </c>
      <c r="BQ32" s="42">
        <f t="shared" si="59"/>
        <v>0</v>
      </c>
      <c r="BR32" s="42">
        <f t="shared" si="60"/>
        <v>0</v>
      </c>
      <c r="BS32" s="42">
        <f t="shared" si="61"/>
        <v>0</v>
      </c>
      <c r="BT32" s="42">
        <f t="shared" si="62"/>
        <v>0</v>
      </c>
      <c r="BU32" s="42">
        <f t="shared" si="63"/>
        <v>0</v>
      </c>
      <c r="BV32" s="42">
        <f t="shared" si="64"/>
        <v>0</v>
      </c>
      <c r="BW32" s="42">
        <f t="shared" si="65"/>
        <v>0</v>
      </c>
      <c r="BX32" s="42">
        <f t="shared" si="66"/>
        <v>0</v>
      </c>
      <c r="BY32" s="42">
        <f t="shared" si="67"/>
        <v>0</v>
      </c>
      <c r="BZ32" s="42">
        <f t="shared" si="68"/>
        <v>0</v>
      </c>
      <c r="CA32" s="42">
        <f t="shared" si="69"/>
        <v>0</v>
      </c>
      <c r="CB32" s="42">
        <f t="shared" si="70"/>
        <v>0</v>
      </c>
      <c r="CC32" s="42">
        <f t="shared" si="71"/>
        <v>0</v>
      </c>
      <c r="CD32" s="42">
        <f t="shared" si="72"/>
        <v>0</v>
      </c>
      <c r="CE32" s="42">
        <f t="shared" si="73"/>
        <v>0</v>
      </c>
      <c r="CF32" s="42">
        <f t="shared" si="74"/>
        <v>0</v>
      </c>
      <c r="CG32" s="42">
        <f t="shared" si="75"/>
        <v>0</v>
      </c>
      <c r="CH32" s="42">
        <f t="shared" si="76"/>
        <v>0</v>
      </c>
      <c r="CI32" s="42">
        <f t="shared" si="77"/>
        <v>0</v>
      </c>
      <c r="CJ32" s="42">
        <f t="shared" si="78"/>
        <v>0</v>
      </c>
      <c r="CK32" s="42">
        <f t="shared" si="79"/>
        <v>0</v>
      </c>
      <c r="CL32" s="42">
        <f t="shared" si="80"/>
        <v>0</v>
      </c>
      <c r="CM32" s="42">
        <f t="shared" si="81"/>
        <v>0</v>
      </c>
      <c r="CN32" s="42">
        <f t="shared" si="82"/>
        <v>0</v>
      </c>
      <c r="CO32" s="42">
        <f t="shared" si="83"/>
        <v>0</v>
      </c>
      <c r="CP32" s="42">
        <f t="shared" si="84"/>
        <v>0</v>
      </c>
      <c r="CQ32" s="42">
        <f t="shared" si="85"/>
        <v>0</v>
      </c>
      <c r="CR32" s="42">
        <f t="shared" si="86"/>
        <v>0</v>
      </c>
      <c r="CS32" s="42">
        <f t="shared" si="87"/>
        <v>0</v>
      </c>
      <c r="CT32" s="42">
        <f t="shared" si="88"/>
        <v>0</v>
      </c>
      <c r="CU32" s="42">
        <f t="shared" si="89"/>
        <v>0</v>
      </c>
      <c r="CV32" s="42">
        <f t="shared" si="90"/>
        <v>0</v>
      </c>
      <c r="CW32" s="42">
        <f t="shared" si="91"/>
        <v>0</v>
      </c>
      <c r="CX32" s="42">
        <f t="shared" si="92"/>
        <v>0</v>
      </c>
      <c r="CY32" s="42">
        <f t="shared" si="93"/>
        <v>0</v>
      </c>
      <c r="CZ32" s="42">
        <f t="shared" si="94"/>
        <v>0</v>
      </c>
      <c r="DA32" s="42">
        <f t="shared" si="95"/>
        <v>0</v>
      </c>
      <c r="DB32" s="42">
        <f t="shared" si="96"/>
        <v>0</v>
      </c>
      <c r="DC32" s="42">
        <f t="shared" si="97"/>
        <v>0</v>
      </c>
      <c r="DD32" s="42">
        <f t="shared" si="98"/>
        <v>0</v>
      </c>
      <c r="DE32" s="42">
        <f t="shared" si="99"/>
        <v>0</v>
      </c>
      <c r="DF32" s="42">
        <f t="shared" si="100"/>
        <v>0</v>
      </c>
      <c r="DG32" s="42">
        <f t="shared" si="101"/>
        <v>0</v>
      </c>
      <c r="DH32" s="42">
        <f t="shared" si="102"/>
        <v>0</v>
      </c>
      <c r="DI32" s="42">
        <f t="shared" si="103"/>
        <v>0</v>
      </c>
      <c r="DJ32" s="42">
        <f t="shared" si="104"/>
        <v>0</v>
      </c>
      <c r="DK32" s="42">
        <f t="shared" si="105"/>
        <v>0</v>
      </c>
      <c r="DL32" s="42">
        <f t="shared" si="106"/>
        <v>0</v>
      </c>
      <c r="DM32" s="42">
        <f t="shared" si="107"/>
        <v>0</v>
      </c>
      <c r="DN32" s="42">
        <f t="shared" si="108"/>
        <v>0</v>
      </c>
      <c r="DO32" s="42">
        <f t="shared" si="109"/>
        <v>0</v>
      </c>
      <c r="DP32" s="42">
        <f t="shared" si="110"/>
        <v>0</v>
      </c>
      <c r="DQ32" s="42">
        <f t="shared" si="111"/>
        <v>0</v>
      </c>
      <c r="DR32" s="42">
        <f t="shared" si="112"/>
        <v>0</v>
      </c>
      <c r="DS32" s="42">
        <f t="shared" si="113"/>
        <v>0</v>
      </c>
      <c r="DT32" s="42">
        <f t="shared" si="114"/>
        <v>0</v>
      </c>
      <c r="DU32" s="42">
        <f t="shared" si="115"/>
        <v>0</v>
      </c>
      <c r="DV32" s="42">
        <f t="shared" si="116"/>
        <v>0</v>
      </c>
      <c r="DW32" s="42">
        <f t="shared" si="117"/>
        <v>0</v>
      </c>
      <c r="DX32" s="42">
        <f t="shared" si="118"/>
        <v>0</v>
      </c>
      <c r="DY32" s="42">
        <f t="shared" si="119"/>
        <v>0</v>
      </c>
      <c r="DZ32" s="42">
        <f t="shared" si="120"/>
        <v>0</v>
      </c>
      <c r="EA32" s="42">
        <f t="shared" si="121"/>
        <v>0</v>
      </c>
      <c r="EB32" s="42">
        <f t="shared" si="122"/>
        <v>0</v>
      </c>
      <c r="EC32" s="42">
        <f t="shared" si="123"/>
        <v>0</v>
      </c>
      <c r="ED32" s="42">
        <f t="shared" si="124"/>
        <v>0</v>
      </c>
      <c r="EE32" s="42">
        <f t="shared" si="125"/>
        <v>0</v>
      </c>
      <c r="EF32" s="42">
        <f t="shared" si="126"/>
        <v>0</v>
      </c>
      <c r="EG32" s="42">
        <f t="shared" si="127"/>
        <v>0</v>
      </c>
      <c r="EH32" s="42">
        <f t="shared" si="128"/>
        <v>0</v>
      </c>
      <c r="EI32" s="42">
        <f t="shared" si="129"/>
        <v>0</v>
      </c>
      <c r="EJ32" s="42">
        <f t="shared" si="130"/>
        <v>0</v>
      </c>
      <c r="EK32" s="42">
        <f t="shared" si="131"/>
        <v>0</v>
      </c>
      <c r="EL32" s="42">
        <f t="shared" si="132"/>
        <v>0</v>
      </c>
      <c r="EM32" s="42">
        <f t="shared" si="133"/>
        <v>0</v>
      </c>
      <c r="EN32" s="42">
        <f t="shared" si="134"/>
        <v>0</v>
      </c>
      <c r="EO32" s="42">
        <f t="shared" si="135"/>
        <v>0</v>
      </c>
      <c r="EP32" s="42"/>
      <c r="EQ32" s="42" t="str">
        <f t="shared" si="136"/>
        <v>Ноль</v>
      </c>
      <c r="ER32" s="42" t="str">
        <f t="shared" si="137"/>
        <v>Ноль</v>
      </c>
      <c r="ES32" s="42"/>
      <c r="ET32" s="42">
        <f t="shared" si="138"/>
        <v>0</v>
      </c>
      <c r="EU32" s="42" t="e">
        <f>IF(J32=#REF!,IF(H32&lt;#REF!,#REF!,EY32),#REF!)</f>
        <v>#REF!</v>
      </c>
      <c r="EV32" s="42" t="e">
        <f>IF(J32=#REF!,IF(H32&lt;#REF!,0,1))</f>
        <v>#REF!</v>
      </c>
      <c r="EW32" s="42" t="e">
        <f>IF(AND(ET32&gt;=21,ET32&lt;&gt;0),ET32,IF(J32&lt;#REF!,"СТОП",EU32+EV32))</f>
        <v>#REF!</v>
      </c>
      <c r="EX32" s="42"/>
      <c r="EY32" s="42">
        <v>15</v>
      </c>
      <c r="EZ32" s="42">
        <v>16</v>
      </c>
      <c r="FA32" s="42"/>
      <c r="FB32" s="44">
        <f t="shared" si="139"/>
        <v>0</v>
      </c>
      <c r="FC32" s="44">
        <f t="shared" si="140"/>
        <v>0</v>
      </c>
      <c r="FD32" s="44">
        <f t="shared" si="141"/>
        <v>0</v>
      </c>
      <c r="FE32" s="44">
        <f t="shared" si="142"/>
        <v>0</v>
      </c>
      <c r="FF32" s="44">
        <f t="shared" si="143"/>
        <v>0</v>
      </c>
      <c r="FG32" s="44">
        <f t="shared" si="144"/>
        <v>0</v>
      </c>
      <c r="FH32" s="44">
        <f t="shared" si="145"/>
        <v>0</v>
      </c>
      <c r="FI32" s="44">
        <f t="shared" si="146"/>
        <v>0</v>
      </c>
      <c r="FJ32" s="44">
        <f t="shared" si="147"/>
        <v>0</v>
      </c>
      <c r="FK32" s="44">
        <f t="shared" si="148"/>
        <v>0</v>
      </c>
      <c r="FL32" s="44">
        <f t="shared" si="149"/>
        <v>0</v>
      </c>
      <c r="FM32" s="44">
        <f t="shared" si="150"/>
        <v>0</v>
      </c>
      <c r="FN32" s="44">
        <f t="shared" si="151"/>
        <v>0</v>
      </c>
      <c r="FO32" s="44">
        <f t="shared" si="152"/>
        <v>0</v>
      </c>
      <c r="FP32" s="44">
        <f t="shared" si="153"/>
        <v>0</v>
      </c>
      <c r="FQ32" s="44">
        <f t="shared" si="154"/>
        <v>0</v>
      </c>
      <c r="FR32" s="44">
        <f t="shared" si="155"/>
        <v>0</v>
      </c>
      <c r="FS32" s="44">
        <f t="shared" si="156"/>
        <v>0</v>
      </c>
      <c r="FT32" s="44">
        <f t="shared" si="157"/>
        <v>0</v>
      </c>
      <c r="FU32" s="44">
        <f t="shared" si="158"/>
        <v>0</v>
      </c>
      <c r="FV32" s="44">
        <f t="shared" si="159"/>
        <v>0</v>
      </c>
      <c r="FW32" s="44">
        <f t="shared" si="160"/>
        <v>0</v>
      </c>
      <c r="FX32" s="44">
        <f t="shared" si="161"/>
        <v>0</v>
      </c>
      <c r="FY32" s="44">
        <f t="shared" si="162"/>
        <v>0</v>
      </c>
      <c r="FZ32" s="44">
        <f t="shared" si="163"/>
        <v>0</v>
      </c>
      <c r="GA32" s="44">
        <f t="shared" si="164"/>
        <v>0</v>
      </c>
      <c r="GB32" s="44">
        <f t="shared" si="165"/>
        <v>0</v>
      </c>
      <c r="GC32" s="44">
        <f t="shared" si="166"/>
        <v>0</v>
      </c>
      <c r="GD32" s="44">
        <f t="shared" si="167"/>
        <v>0</v>
      </c>
      <c r="GE32" s="44">
        <f t="shared" si="168"/>
        <v>0</v>
      </c>
      <c r="GF32" s="44">
        <f t="shared" si="169"/>
        <v>0</v>
      </c>
      <c r="GG32" s="44">
        <f t="shared" si="170"/>
        <v>0</v>
      </c>
      <c r="GH32" s="44">
        <f t="shared" si="171"/>
        <v>0</v>
      </c>
      <c r="GI32" s="44">
        <f t="shared" si="172"/>
        <v>0</v>
      </c>
      <c r="GJ32" s="44">
        <f t="shared" si="173"/>
        <v>0</v>
      </c>
      <c r="GK32" s="44">
        <f t="shared" si="174"/>
        <v>0</v>
      </c>
      <c r="GL32" s="44">
        <f t="shared" si="175"/>
        <v>0</v>
      </c>
      <c r="GM32" s="44">
        <f t="shared" si="176"/>
        <v>0</v>
      </c>
      <c r="GN32" s="44">
        <f t="shared" si="177"/>
        <v>0</v>
      </c>
      <c r="GO32" s="44">
        <f t="shared" si="178"/>
        <v>0</v>
      </c>
      <c r="GP32" s="44">
        <f t="shared" si="179"/>
        <v>0</v>
      </c>
      <c r="GQ32" s="44">
        <f t="shared" si="180"/>
        <v>0</v>
      </c>
      <c r="GR32" s="44">
        <f t="shared" si="181"/>
        <v>0</v>
      </c>
      <c r="GS32" s="44">
        <f t="shared" si="182"/>
        <v>0</v>
      </c>
      <c r="GT32" s="44">
        <f t="shared" si="183"/>
        <v>0</v>
      </c>
      <c r="GU32" s="44">
        <f t="shared" si="184"/>
        <v>0</v>
      </c>
      <c r="GV32" s="44">
        <f t="shared" si="185"/>
        <v>0</v>
      </c>
      <c r="GW32" s="44">
        <f t="shared" si="186"/>
        <v>0</v>
      </c>
      <c r="GX32" s="44">
        <f t="shared" si="187"/>
        <v>0</v>
      </c>
      <c r="GY32" s="44">
        <f t="shared" si="188"/>
        <v>0</v>
      </c>
      <c r="GZ32" s="44">
        <f t="shared" si="189"/>
        <v>0</v>
      </c>
      <c r="HA32" s="44">
        <f t="shared" si="190"/>
        <v>0</v>
      </c>
      <c r="HB32" s="44">
        <f t="shared" si="191"/>
        <v>0</v>
      </c>
      <c r="HC32" s="44">
        <f t="shared" si="192"/>
        <v>0</v>
      </c>
      <c r="HD32" s="44">
        <f t="shared" si="193"/>
        <v>0</v>
      </c>
      <c r="HE32" s="44">
        <f t="shared" si="194"/>
        <v>0</v>
      </c>
      <c r="HF32" s="44">
        <f t="shared" si="195"/>
        <v>0</v>
      </c>
      <c r="HG32" s="44">
        <f t="shared" si="196"/>
        <v>0</v>
      </c>
      <c r="HH32" s="44">
        <f t="shared" si="197"/>
        <v>0</v>
      </c>
      <c r="HI32" s="44">
        <f t="shared" si="198"/>
        <v>0</v>
      </c>
      <c r="HJ32" s="44">
        <f t="shared" si="199"/>
        <v>0</v>
      </c>
      <c r="HK32" s="44">
        <f t="shared" si="200"/>
        <v>0</v>
      </c>
      <c r="HL32" s="44">
        <f t="shared" si="201"/>
        <v>0</v>
      </c>
      <c r="HM32" s="44">
        <f t="shared" si="202"/>
        <v>0</v>
      </c>
      <c r="HN32" s="44">
        <f t="shared" si="203"/>
        <v>0</v>
      </c>
      <c r="HO32" s="44">
        <f t="shared" si="204"/>
        <v>0</v>
      </c>
      <c r="HP32" s="44">
        <f t="shared" si="205"/>
        <v>0</v>
      </c>
      <c r="HQ32" s="44">
        <f t="shared" si="206"/>
        <v>0</v>
      </c>
      <c r="HR32" s="44">
        <f t="shared" si="207"/>
        <v>0</v>
      </c>
      <c r="HS32" s="44">
        <f t="shared" si="208"/>
        <v>0</v>
      </c>
      <c r="HT32" s="44">
        <f t="shared" si="209"/>
        <v>0</v>
      </c>
      <c r="HU32" s="44">
        <f t="shared" si="210"/>
        <v>0</v>
      </c>
      <c r="HV32" s="44">
        <f t="shared" si="211"/>
        <v>0</v>
      </c>
      <c r="HW32" s="44">
        <f t="shared" si="212"/>
        <v>0</v>
      </c>
      <c r="HX32" s="44">
        <f t="shared" si="213"/>
        <v>0</v>
      </c>
      <c r="HY32" s="44">
        <f t="shared" si="214"/>
        <v>0</v>
      </c>
      <c r="HZ32" s="44">
        <f t="shared" si="215"/>
        <v>0</v>
      </c>
      <c r="IA32" s="44">
        <f t="shared" si="216"/>
        <v>0</v>
      </c>
      <c r="IB32" s="44">
        <f t="shared" si="217"/>
        <v>0</v>
      </c>
      <c r="IC32" s="44">
        <f t="shared" si="218"/>
        <v>0</v>
      </c>
      <c r="ID32" s="44">
        <f t="shared" si="219"/>
        <v>0</v>
      </c>
      <c r="IE32" s="44">
        <f t="shared" si="220"/>
        <v>0</v>
      </c>
      <c r="IF32" s="44">
        <f t="shared" si="221"/>
        <v>0</v>
      </c>
      <c r="IG32" s="44">
        <f t="shared" si="222"/>
        <v>0</v>
      </c>
      <c r="IH32" s="44">
        <f t="shared" si="223"/>
        <v>0</v>
      </c>
      <c r="II32" s="44">
        <f t="shared" si="224"/>
        <v>0</v>
      </c>
      <c r="IJ32" s="44">
        <f t="shared" si="225"/>
        <v>0</v>
      </c>
      <c r="IK32" s="44">
        <f t="shared" si="226"/>
        <v>0</v>
      </c>
      <c r="IL32" s="44">
        <f t="shared" si="227"/>
        <v>0</v>
      </c>
      <c r="IM32" s="44">
        <f t="shared" si="228"/>
        <v>0</v>
      </c>
      <c r="IN32" s="44">
        <f t="shared" si="229"/>
        <v>0</v>
      </c>
      <c r="IO32" s="44">
        <f t="shared" si="230"/>
        <v>0</v>
      </c>
      <c r="IP32" s="42"/>
      <c r="IQ32" s="42"/>
      <c r="IR32" s="42"/>
      <c r="IS32" s="42"/>
      <c r="IT32" s="42"/>
      <c r="IU32" s="42"/>
      <c r="IV32" s="70"/>
      <c r="IW32" s="71"/>
    </row>
    <row r="33" spans="1:257" s="3" customFormat="1" ht="115.2" thickBot="1" x14ac:dyDescent="2">
      <c r="A33" s="56"/>
      <c r="B33" s="87"/>
      <c r="C33" s="73"/>
      <c r="D33" s="73"/>
      <c r="E33" s="60"/>
      <c r="F33" s="46"/>
      <c r="G33" s="39">
        <f t="shared" si="0"/>
        <v>0</v>
      </c>
      <c r="H33" s="47"/>
      <c r="I33" s="39">
        <f t="shared" si="1"/>
        <v>0</v>
      </c>
      <c r="J33" s="45">
        <f t="shared" si="2"/>
        <v>0</v>
      </c>
      <c r="K33" s="41">
        <f t="shared" si="3"/>
        <v>0</v>
      </c>
      <c r="L33" s="42"/>
      <c r="M33" s="43"/>
      <c r="N33" s="42">
        <f t="shared" si="4"/>
        <v>0</v>
      </c>
      <c r="O33" s="42">
        <f t="shared" si="5"/>
        <v>0</v>
      </c>
      <c r="P33" s="42">
        <f t="shared" si="6"/>
        <v>0</v>
      </c>
      <c r="Q33" s="42">
        <f t="shared" si="7"/>
        <v>0</v>
      </c>
      <c r="R33" s="42">
        <f t="shared" si="8"/>
        <v>0</v>
      </c>
      <c r="S33" s="42">
        <f t="shared" si="9"/>
        <v>0</v>
      </c>
      <c r="T33" s="42">
        <f t="shared" si="10"/>
        <v>0</v>
      </c>
      <c r="U33" s="42">
        <f t="shared" si="11"/>
        <v>0</v>
      </c>
      <c r="V33" s="42">
        <f t="shared" si="12"/>
        <v>0</v>
      </c>
      <c r="W33" s="42">
        <f t="shared" si="13"/>
        <v>0</v>
      </c>
      <c r="X33" s="42">
        <f t="shared" si="14"/>
        <v>0</v>
      </c>
      <c r="Y33" s="42">
        <f t="shared" si="15"/>
        <v>0</v>
      </c>
      <c r="Z33" s="42">
        <f t="shared" si="16"/>
        <v>0</v>
      </c>
      <c r="AA33" s="42">
        <f t="shared" si="17"/>
        <v>0</v>
      </c>
      <c r="AB33" s="42">
        <f t="shared" si="18"/>
        <v>0</v>
      </c>
      <c r="AC33" s="42">
        <f t="shared" si="19"/>
        <v>0</v>
      </c>
      <c r="AD33" s="42">
        <f t="shared" si="20"/>
        <v>0</v>
      </c>
      <c r="AE33" s="42">
        <f t="shared" si="21"/>
        <v>0</v>
      </c>
      <c r="AF33" s="42">
        <f t="shared" si="22"/>
        <v>0</v>
      </c>
      <c r="AG33" s="42">
        <f t="shared" si="23"/>
        <v>0</v>
      </c>
      <c r="AH33" s="42">
        <f t="shared" si="24"/>
        <v>0</v>
      </c>
      <c r="AI33" s="42">
        <f t="shared" si="25"/>
        <v>0</v>
      </c>
      <c r="AJ33" s="42">
        <f t="shared" si="26"/>
        <v>0</v>
      </c>
      <c r="AK33" s="42">
        <f t="shared" si="27"/>
        <v>0</v>
      </c>
      <c r="AL33" s="42">
        <f t="shared" si="28"/>
        <v>0</v>
      </c>
      <c r="AM33" s="42">
        <f t="shared" si="29"/>
        <v>0</v>
      </c>
      <c r="AN33" s="42">
        <f t="shared" si="30"/>
        <v>0</v>
      </c>
      <c r="AO33" s="42">
        <f t="shared" si="31"/>
        <v>0</v>
      </c>
      <c r="AP33" s="42">
        <f t="shared" si="32"/>
        <v>0</v>
      </c>
      <c r="AQ33" s="42">
        <f t="shared" si="33"/>
        <v>0</v>
      </c>
      <c r="AR33" s="42">
        <f t="shared" si="34"/>
        <v>0</v>
      </c>
      <c r="AS33" s="42">
        <f t="shared" si="35"/>
        <v>0</v>
      </c>
      <c r="AT33" s="42">
        <f t="shared" si="36"/>
        <v>0</v>
      </c>
      <c r="AU33" s="42">
        <f t="shared" si="37"/>
        <v>0</v>
      </c>
      <c r="AV33" s="42">
        <f t="shared" si="38"/>
        <v>0</v>
      </c>
      <c r="AW33" s="42">
        <f t="shared" si="39"/>
        <v>0</v>
      </c>
      <c r="AX33" s="42">
        <f t="shared" si="40"/>
        <v>0</v>
      </c>
      <c r="AY33" s="42">
        <f t="shared" si="41"/>
        <v>0</v>
      </c>
      <c r="AZ33" s="42">
        <f t="shared" si="42"/>
        <v>0</v>
      </c>
      <c r="BA33" s="42">
        <f t="shared" si="43"/>
        <v>0</v>
      </c>
      <c r="BB33" s="42">
        <f t="shared" si="44"/>
        <v>0</v>
      </c>
      <c r="BC33" s="42">
        <f t="shared" si="45"/>
        <v>0</v>
      </c>
      <c r="BD33" s="42">
        <f t="shared" si="46"/>
        <v>0</v>
      </c>
      <c r="BE33" s="42">
        <f t="shared" si="47"/>
        <v>0</v>
      </c>
      <c r="BF33" s="42">
        <f t="shared" si="48"/>
        <v>0</v>
      </c>
      <c r="BG33" s="42">
        <f t="shared" si="49"/>
        <v>0</v>
      </c>
      <c r="BH33" s="42">
        <f t="shared" si="50"/>
        <v>0</v>
      </c>
      <c r="BI33" s="42">
        <f t="shared" si="51"/>
        <v>0</v>
      </c>
      <c r="BJ33" s="42">
        <f t="shared" si="52"/>
        <v>0</v>
      </c>
      <c r="BK33" s="42">
        <f t="shared" si="53"/>
        <v>0</v>
      </c>
      <c r="BL33" s="42">
        <f t="shared" si="54"/>
        <v>0</v>
      </c>
      <c r="BM33" s="42">
        <f t="shared" si="55"/>
        <v>0</v>
      </c>
      <c r="BN33" s="42">
        <f t="shared" si="56"/>
        <v>0</v>
      </c>
      <c r="BO33" s="42">
        <f t="shared" si="57"/>
        <v>0</v>
      </c>
      <c r="BP33" s="42">
        <f t="shared" si="58"/>
        <v>0</v>
      </c>
      <c r="BQ33" s="42">
        <f t="shared" si="59"/>
        <v>0</v>
      </c>
      <c r="BR33" s="42">
        <f t="shared" si="60"/>
        <v>0</v>
      </c>
      <c r="BS33" s="42">
        <f t="shared" si="61"/>
        <v>0</v>
      </c>
      <c r="BT33" s="42">
        <f t="shared" si="62"/>
        <v>0</v>
      </c>
      <c r="BU33" s="42">
        <f t="shared" si="63"/>
        <v>0</v>
      </c>
      <c r="BV33" s="42">
        <f t="shared" si="64"/>
        <v>0</v>
      </c>
      <c r="BW33" s="42">
        <f t="shared" si="65"/>
        <v>0</v>
      </c>
      <c r="BX33" s="42">
        <f t="shared" si="66"/>
        <v>0</v>
      </c>
      <c r="BY33" s="42">
        <f t="shared" si="67"/>
        <v>0</v>
      </c>
      <c r="BZ33" s="42">
        <f t="shared" si="68"/>
        <v>0</v>
      </c>
      <c r="CA33" s="42">
        <f t="shared" si="69"/>
        <v>0</v>
      </c>
      <c r="CB33" s="42">
        <f t="shared" si="70"/>
        <v>0</v>
      </c>
      <c r="CC33" s="42">
        <f t="shared" si="71"/>
        <v>0</v>
      </c>
      <c r="CD33" s="42">
        <f t="shared" si="72"/>
        <v>0</v>
      </c>
      <c r="CE33" s="42">
        <f t="shared" si="73"/>
        <v>0</v>
      </c>
      <c r="CF33" s="42">
        <f t="shared" si="74"/>
        <v>0</v>
      </c>
      <c r="CG33" s="42">
        <f t="shared" si="75"/>
        <v>0</v>
      </c>
      <c r="CH33" s="42">
        <f t="shared" si="76"/>
        <v>0</v>
      </c>
      <c r="CI33" s="42">
        <f t="shared" si="77"/>
        <v>0</v>
      </c>
      <c r="CJ33" s="42">
        <f t="shared" si="78"/>
        <v>0</v>
      </c>
      <c r="CK33" s="42">
        <f t="shared" si="79"/>
        <v>0</v>
      </c>
      <c r="CL33" s="42">
        <f t="shared" si="80"/>
        <v>0</v>
      </c>
      <c r="CM33" s="42">
        <f t="shared" si="81"/>
        <v>0</v>
      </c>
      <c r="CN33" s="42">
        <f t="shared" si="82"/>
        <v>0</v>
      </c>
      <c r="CO33" s="42">
        <f t="shared" si="83"/>
        <v>0</v>
      </c>
      <c r="CP33" s="42">
        <f t="shared" si="84"/>
        <v>0</v>
      </c>
      <c r="CQ33" s="42">
        <f t="shared" si="85"/>
        <v>0</v>
      </c>
      <c r="CR33" s="42">
        <f t="shared" si="86"/>
        <v>0</v>
      </c>
      <c r="CS33" s="42">
        <f t="shared" si="87"/>
        <v>0</v>
      </c>
      <c r="CT33" s="42">
        <f t="shared" si="88"/>
        <v>0</v>
      </c>
      <c r="CU33" s="42">
        <f t="shared" si="89"/>
        <v>0</v>
      </c>
      <c r="CV33" s="42">
        <f t="shared" si="90"/>
        <v>0</v>
      </c>
      <c r="CW33" s="42">
        <f t="shared" si="91"/>
        <v>0</v>
      </c>
      <c r="CX33" s="42">
        <f t="shared" si="92"/>
        <v>0</v>
      </c>
      <c r="CY33" s="42">
        <f t="shared" si="93"/>
        <v>0</v>
      </c>
      <c r="CZ33" s="42">
        <f t="shared" si="94"/>
        <v>0</v>
      </c>
      <c r="DA33" s="42">
        <f t="shared" si="95"/>
        <v>0</v>
      </c>
      <c r="DB33" s="42">
        <f t="shared" si="96"/>
        <v>0</v>
      </c>
      <c r="DC33" s="42">
        <f t="shared" si="97"/>
        <v>0</v>
      </c>
      <c r="DD33" s="42">
        <f t="shared" si="98"/>
        <v>0</v>
      </c>
      <c r="DE33" s="42">
        <f t="shared" si="99"/>
        <v>0</v>
      </c>
      <c r="DF33" s="42">
        <f t="shared" si="100"/>
        <v>0</v>
      </c>
      <c r="DG33" s="42">
        <f t="shared" si="101"/>
        <v>0</v>
      </c>
      <c r="DH33" s="42">
        <f t="shared" si="102"/>
        <v>0</v>
      </c>
      <c r="DI33" s="42">
        <f t="shared" si="103"/>
        <v>0</v>
      </c>
      <c r="DJ33" s="42">
        <f t="shared" si="104"/>
        <v>0</v>
      </c>
      <c r="DK33" s="42">
        <f t="shared" si="105"/>
        <v>0</v>
      </c>
      <c r="DL33" s="42">
        <f t="shared" si="106"/>
        <v>0</v>
      </c>
      <c r="DM33" s="42">
        <f t="shared" si="107"/>
        <v>0</v>
      </c>
      <c r="DN33" s="42">
        <f t="shared" si="108"/>
        <v>0</v>
      </c>
      <c r="DO33" s="42">
        <f t="shared" si="109"/>
        <v>0</v>
      </c>
      <c r="DP33" s="42">
        <f t="shared" si="110"/>
        <v>0</v>
      </c>
      <c r="DQ33" s="42">
        <f t="shared" si="111"/>
        <v>0</v>
      </c>
      <c r="DR33" s="42">
        <f t="shared" si="112"/>
        <v>0</v>
      </c>
      <c r="DS33" s="42">
        <f t="shared" si="113"/>
        <v>0</v>
      </c>
      <c r="DT33" s="42">
        <f t="shared" si="114"/>
        <v>0</v>
      </c>
      <c r="DU33" s="42">
        <f t="shared" si="115"/>
        <v>0</v>
      </c>
      <c r="DV33" s="42">
        <f t="shared" si="116"/>
        <v>0</v>
      </c>
      <c r="DW33" s="42">
        <f t="shared" si="117"/>
        <v>0</v>
      </c>
      <c r="DX33" s="42">
        <f t="shared" si="118"/>
        <v>0</v>
      </c>
      <c r="DY33" s="42">
        <f t="shared" si="119"/>
        <v>0</v>
      </c>
      <c r="DZ33" s="42">
        <f t="shared" si="120"/>
        <v>0</v>
      </c>
      <c r="EA33" s="42">
        <f t="shared" si="121"/>
        <v>0</v>
      </c>
      <c r="EB33" s="42">
        <f t="shared" si="122"/>
        <v>0</v>
      </c>
      <c r="EC33" s="42">
        <f t="shared" si="123"/>
        <v>0</v>
      </c>
      <c r="ED33" s="42">
        <f t="shared" si="124"/>
        <v>0</v>
      </c>
      <c r="EE33" s="42">
        <f t="shared" si="125"/>
        <v>0</v>
      </c>
      <c r="EF33" s="42">
        <f t="shared" si="126"/>
        <v>0</v>
      </c>
      <c r="EG33" s="42">
        <f t="shared" si="127"/>
        <v>0</v>
      </c>
      <c r="EH33" s="42">
        <f t="shared" si="128"/>
        <v>0</v>
      </c>
      <c r="EI33" s="42">
        <f t="shared" si="129"/>
        <v>0</v>
      </c>
      <c r="EJ33" s="42">
        <f t="shared" si="130"/>
        <v>0</v>
      </c>
      <c r="EK33" s="42">
        <f t="shared" si="131"/>
        <v>0</v>
      </c>
      <c r="EL33" s="42">
        <f t="shared" si="132"/>
        <v>0</v>
      </c>
      <c r="EM33" s="42">
        <f t="shared" si="133"/>
        <v>0</v>
      </c>
      <c r="EN33" s="42">
        <f t="shared" si="134"/>
        <v>0</v>
      </c>
      <c r="EO33" s="42">
        <f t="shared" si="135"/>
        <v>0</v>
      </c>
      <c r="EP33" s="42"/>
      <c r="EQ33" s="42" t="str">
        <f t="shared" si="136"/>
        <v>Ноль</v>
      </c>
      <c r="ER33" s="42" t="str">
        <f t="shared" si="137"/>
        <v>Ноль</v>
      </c>
      <c r="ES33" s="42"/>
      <c r="ET33" s="42">
        <f t="shared" si="138"/>
        <v>0</v>
      </c>
      <c r="EU33" s="42" t="e">
        <f>IF(J33=#REF!,IF(H33&lt;#REF!,#REF!,EY33),#REF!)</f>
        <v>#REF!</v>
      </c>
      <c r="EV33" s="42" t="e">
        <f>IF(J33=#REF!,IF(H33&lt;#REF!,0,1))</f>
        <v>#REF!</v>
      </c>
      <c r="EW33" s="42" t="e">
        <f>IF(AND(ET33&gt;=21,ET33&lt;&gt;0),ET33,IF(J33&lt;#REF!,"СТОП",EU33+EV33))</f>
        <v>#REF!</v>
      </c>
      <c r="EX33" s="42"/>
      <c r="EY33" s="42">
        <v>15</v>
      </c>
      <c r="EZ33" s="42">
        <v>16</v>
      </c>
      <c r="FA33" s="42"/>
      <c r="FB33" s="44">
        <f t="shared" si="139"/>
        <v>0</v>
      </c>
      <c r="FC33" s="44">
        <f t="shared" si="140"/>
        <v>0</v>
      </c>
      <c r="FD33" s="44">
        <f t="shared" si="141"/>
        <v>0</v>
      </c>
      <c r="FE33" s="44">
        <f t="shared" si="142"/>
        <v>0</v>
      </c>
      <c r="FF33" s="44">
        <f t="shared" si="143"/>
        <v>0</v>
      </c>
      <c r="FG33" s="44">
        <f t="shared" si="144"/>
        <v>0</v>
      </c>
      <c r="FH33" s="44">
        <f t="shared" si="145"/>
        <v>0</v>
      </c>
      <c r="FI33" s="44">
        <f t="shared" si="146"/>
        <v>0</v>
      </c>
      <c r="FJ33" s="44">
        <f t="shared" si="147"/>
        <v>0</v>
      </c>
      <c r="FK33" s="44">
        <f t="shared" si="148"/>
        <v>0</v>
      </c>
      <c r="FL33" s="44">
        <f t="shared" si="149"/>
        <v>0</v>
      </c>
      <c r="FM33" s="44">
        <f t="shared" si="150"/>
        <v>0</v>
      </c>
      <c r="FN33" s="44">
        <f t="shared" si="151"/>
        <v>0</v>
      </c>
      <c r="FO33" s="44">
        <f t="shared" si="152"/>
        <v>0</v>
      </c>
      <c r="FP33" s="44">
        <f t="shared" si="153"/>
        <v>0</v>
      </c>
      <c r="FQ33" s="44">
        <f t="shared" si="154"/>
        <v>0</v>
      </c>
      <c r="FR33" s="44">
        <f t="shared" si="155"/>
        <v>0</v>
      </c>
      <c r="FS33" s="44">
        <f t="shared" si="156"/>
        <v>0</v>
      </c>
      <c r="FT33" s="44">
        <f t="shared" si="157"/>
        <v>0</v>
      </c>
      <c r="FU33" s="44">
        <f t="shared" si="158"/>
        <v>0</v>
      </c>
      <c r="FV33" s="44">
        <f t="shared" si="159"/>
        <v>0</v>
      </c>
      <c r="FW33" s="44">
        <f t="shared" si="160"/>
        <v>0</v>
      </c>
      <c r="FX33" s="44">
        <f t="shared" si="161"/>
        <v>0</v>
      </c>
      <c r="FY33" s="44">
        <f t="shared" si="162"/>
        <v>0</v>
      </c>
      <c r="FZ33" s="44">
        <f t="shared" si="163"/>
        <v>0</v>
      </c>
      <c r="GA33" s="44">
        <f t="shared" si="164"/>
        <v>0</v>
      </c>
      <c r="GB33" s="44">
        <f t="shared" si="165"/>
        <v>0</v>
      </c>
      <c r="GC33" s="44">
        <f t="shared" si="166"/>
        <v>0</v>
      </c>
      <c r="GD33" s="44">
        <f t="shared" si="167"/>
        <v>0</v>
      </c>
      <c r="GE33" s="44">
        <f t="shared" si="168"/>
        <v>0</v>
      </c>
      <c r="GF33" s="44">
        <f t="shared" si="169"/>
        <v>0</v>
      </c>
      <c r="GG33" s="44">
        <f t="shared" si="170"/>
        <v>0</v>
      </c>
      <c r="GH33" s="44">
        <f t="shared" si="171"/>
        <v>0</v>
      </c>
      <c r="GI33" s="44">
        <f t="shared" si="172"/>
        <v>0</v>
      </c>
      <c r="GJ33" s="44">
        <f t="shared" si="173"/>
        <v>0</v>
      </c>
      <c r="GK33" s="44">
        <f t="shared" si="174"/>
        <v>0</v>
      </c>
      <c r="GL33" s="44">
        <f t="shared" si="175"/>
        <v>0</v>
      </c>
      <c r="GM33" s="44">
        <f t="shared" si="176"/>
        <v>0</v>
      </c>
      <c r="GN33" s="44">
        <f t="shared" si="177"/>
        <v>0</v>
      </c>
      <c r="GO33" s="44">
        <f t="shared" si="178"/>
        <v>0</v>
      </c>
      <c r="GP33" s="44">
        <f t="shared" si="179"/>
        <v>0</v>
      </c>
      <c r="GQ33" s="44">
        <f t="shared" si="180"/>
        <v>0</v>
      </c>
      <c r="GR33" s="44">
        <f t="shared" si="181"/>
        <v>0</v>
      </c>
      <c r="GS33" s="44">
        <f t="shared" si="182"/>
        <v>0</v>
      </c>
      <c r="GT33" s="44">
        <f t="shared" si="183"/>
        <v>0</v>
      </c>
      <c r="GU33" s="44">
        <f t="shared" si="184"/>
        <v>0</v>
      </c>
      <c r="GV33" s="44">
        <f t="shared" si="185"/>
        <v>0</v>
      </c>
      <c r="GW33" s="44">
        <f t="shared" si="186"/>
        <v>0</v>
      </c>
      <c r="GX33" s="44">
        <f t="shared" si="187"/>
        <v>0</v>
      </c>
      <c r="GY33" s="44">
        <f t="shared" si="188"/>
        <v>0</v>
      </c>
      <c r="GZ33" s="44">
        <f t="shared" si="189"/>
        <v>0</v>
      </c>
      <c r="HA33" s="44">
        <f t="shared" si="190"/>
        <v>0</v>
      </c>
      <c r="HB33" s="44">
        <f t="shared" si="191"/>
        <v>0</v>
      </c>
      <c r="HC33" s="44">
        <f t="shared" si="192"/>
        <v>0</v>
      </c>
      <c r="HD33" s="44">
        <f t="shared" si="193"/>
        <v>0</v>
      </c>
      <c r="HE33" s="44">
        <f t="shared" si="194"/>
        <v>0</v>
      </c>
      <c r="HF33" s="44">
        <f t="shared" si="195"/>
        <v>0</v>
      </c>
      <c r="HG33" s="44">
        <f t="shared" si="196"/>
        <v>0</v>
      </c>
      <c r="HH33" s="44">
        <f t="shared" si="197"/>
        <v>0</v>
      </c>
      <c r="HI33" s="44">
        <f t="shared" si="198"/>
        <v>0</v>
      </c>
      <c r="HJ33" s="44">
        <f t="shared" si="199"/>
        <v>0</v>
      </c>
      <c r="HK33" s="44">
        <f t="shared" si="200"/>
        <v>0</v>
      </c>
      <c r="HL33" s="44">
        <f t="shared" si="201"/>
        <v>0</v>
      </c>
      <c r="HM33" s="44">
        <f t="shared" si="202"/>
        <v>0</v>
      </c>
      <c r="HN33" s="44">
        <f t="shared" si="203"/>
        <v>0</v>
      </c>
      <c r="HO33" s="44">
        <f t="shared" si="204"/>
        <v>0</v>
      </c>
      <c r="HP33" s="44">
        <f t="shared" si="205"/>
        <v>0</v>
      </c>
      <c r="HQ33" s="44">
        <f t="shared" si="206"/>
        <v>0</v>
      </c>
      <c r="HR33" s="44">
        <f t="shared" si="207"/>
        <v>0</v>
      </c>
      <c r="HS33" s="44">
        <f t="shared" si="208"/>
        <v>0</v>
      </c>
      <c r="HT33" s="44">
        <f t="shared" si="209"/>
        <v>0</v>
      </c>
      <c r="HU33" s="44">
        <f t="shared" si="210"/>
        <v>0</v>
      </c>
      <c r="HV33" s="44">
        <f t="shared" si="211"/>
        <v>0</v>
      </c>
      <c r="HW33" s="44">
        <f t="shared" si="212"/>
        <v>0</v>
      </c>
      <c r="HX33" s="44">
        <f t="shared" si="213"/>
        <v>0</v>
      </c>
      <c r="HY33" s="44">
        <f t="shared" si="214"/>
        <v>0</v>
      </c>
      <c r="HZ33" s="44">
        <f t="shared" si="215"/>
        <v>0</v>
      </c>
      <c r="IA33" s="44">
        <f t="shared" si="216"/>
        <v>0</v>
      </c>
      <c r="IB33" s="44">
        <f t="shared" si="217"/>
        <v>0</v>
      </c>
      <c r="IC33" s="44">
        <f t="shared" si="218"/>
        <v>0</v>
      </c>
      <c r="ID33" s="44">
        <f t="shared" si="219"/>
        <v>0</v>
      </c>
      <c r="IE33" s="44">
        <f t="shared" si="220"/>
        <v>0</v>
      </c>
      <c r="IF33" s="44">
        <f t="shared" si="221"/>
        <v>0</v>
      </c>
      <c r="IG33" s="44">
        <f t="shared" si="222"/>
        <v>0</v>
      </c>
      <c r="IH33" s="44">
        <f t="shared" si="223"/>
        <v>0</v>
      </c>
      <c r="II33" s="44">
        <f t="shared" si="224"/>
        <v>0</v>
      </c>
      <c r="IJ33" s="44">
        <f t="shared" si="225"/>
        <v>0</v>
      </c>
      <c r="IK33" s="44">
        <f t="shared" si="226"/>
        <v>0</v>
      </c>
      <c r="IL33" s="44">
        <f t="shared" si="227"/>
        <v>0</v>
      </c>
      <c r="IM33" s="44">
        <f t="shared" si="228"/>
        <v>0</v>
      </c>
      <c r="IN33" s="44">
        <f t="shared" si="229"/>
        <v>0</v>
      </c>
      <c r="IO33" s="44">
        <f t="shared" si="230"/>
        <v>0</v>
      </c>
      <c r="IP33" s="42"/>
      <c r="IQ33" s="42"/>
      <c r="IR33" s="42"/>
      <c r="IS33" s="42"/>
      <c r="IT33" s="42"/>
      <c r="IU33" s="42"/>
      <c r="IV33" s="70"/>
      <c r="IW33" s="71"/>
    </row>
    <row r="34" spans="1:257" s="3" customFormat="1" ht="115.2" thickBot="1" x14ac:dyDescent="2">
      <c r="A34" s="72"/>
      <c r="B34" s="83"/>
      <c r="C34" s="76"/>
      <c r="D34" s="77"/>
      <c r="E34" s="60"/>
      <c r="F34" s="46"/>
      <c r="G34" s="39">
        <f t="shared" si="0"/>
        <v>0</v>
      </c>
      <c r="H34" s="47"/>
      <c r="I34" s="39">
        <f t="shared" si="1"/>
        <v>0</v>
      </c>
      <c r="J34" s="45">
        <f t="shared" si="2"/>
        <v>0</v>
      </c>
      <c r="K34" s="41">
        <f t="shared" si="3"/>
        <v>0</v>
      </c>
      <c r="L34" s="42"/>
      <c r="M34" s="43"/>
      <c r="N34" s="42">
        <f t="shared" si="4"/>
        <v>0</v>
      </c>
      <c r="O34" s="42">
        <f t="shared" si="5"/>
        <v>0</v>
      </c>
      <c r="P34" s="42">
        <f t="shared" si="6"/>
        <v>0</v>
      </c>
      <c r="Q34" s="42">
        <f t="shared" si="7"/>
        <v>0</v>
      </c>
      <c r="R34" s="42">
        <f t="shared" si="8"/>
        <v>0</v>
      </c>
      <c r="S34" s="42">
        <f t="shared" si="9"/>
        <v>0</v>
      </c>
      <c r="T34" s="42">
        <f t="shared" si="10"/>
        <v>0</v>
      </c>
      <c r="U34" s="42">
        <f t="shared" si="11"/>
        <v>0</v>
      </c>
      <c r="V34" s="42">
        <f t="shared" si="12"/>
        <v>0</v>
      </c>
      <c r="W34" s="42">
        <f t="shared" si="13"/>
        <v>0</v>
      </c>
      <c r="X34" s="42">
        <f t="shared" si="14"/>
        <v>0</v>
      </c>
      <c r="Y34" s="42">
        <f t="shared" si="15"/>
        <v>0</v>
      </c>
      <c r="Z34" s="42">
        <f t="shared" si="16"/>
        <v>0</v>
      </c>
      <c r="AA34" s="42">
        <f t="shared" si="17"/>
        <v>0</v>
      </c>
      <c r="AB34" s="42">
        <f t="shared" si="18"/>
        <v>0</v>
      </c>
      <c r="AC34" s="42">
        <f t="shared" si="19"/>
        <v>0</v>
      </c>
      <c r="AD34" s="42">
        <f t="shared" si="20"/>
        <v>0</v>
      </c>
      <c r="AE34" s="42">
        <f t="shared" si="21"/>
        <v>0</v>
      </c>
      <c r="AF34" s="42">
        <f t="shared" si="22"/>
        <v>0</v>
      </c>
      <c r="AG34" s="42">
        <f t="shared" si="23"/>
        <v>0</v>
      </c>
      <c r="AH34" s="42">
        <f t="shared" si="24"/>
        <v>0</v>
      </c>
      <c r="AI34" s="42">
        <f t="shared" si="25"/>
        <v>0</v>
      </c>
      <c r="AJ34" s="42">
        <f t="shared" si="26"/>
        <v>0</v>
      </c>
      <c r="AK34" s="42">
        <f t="shared" si="27"/>
        <v>0</v>
      </c>
      <c r="AL34" s="42">
        <f t="shared" si="28"/>
        <v>0</v>
      </c>
      <c r="AM34" s="42">
        <f t="shared" si="29"/>
        <v>0</v>
      </c>
      <c r="AN34" s="42">
        <f t="shared" si="30"/>
        <v>0</v>
      </c>
      <c r="AO34" s="42">
        <f t="shared" si="31"/>
        <v>0</v>
      </c>
      <c r="AP34" s="42">
        <f t="shared" si="32"/>
        <v>0</v>
      </c>
      <c r="AQ34" s="42">
        <f t="shared" si="33"/>
        <v>0</v>
      </c>
      <c r="AR34" s="42">
        <f t="shared" si="34"/>
        <v>0</v>
      </c>
      <c r="AS34" s="42">
        <f t="shared" si="35"/>
        <v>0</v>
      </c>
      <c r="AT34" s="42">
        <f t="shared" si="36"/>
        <v>0</v>
      </c>
      <c r="AU34" s="42">
        <f t="shared" si="37"/>
        <v>0</v>
      </c>
      <c r="AV34" s="42">
        <f t="shared" si="38"/>
        <v>0</v>
      </c>
      <c r="AW34" s="42">
        <f t="shared" si="39"/>
        <v>0</v>
      </c>
      <c r="AX34" s="42">
        <f t="shared" si="40"/>
        <v>0</v>
      </c>
      <c r="AY34" s="42">
        <f t="shared" si="41"/>
        <v>0</v>
      </c>
      <c r="AZ34" s="42">
        <f t="shared" si="42"/>
        <v>0</v>
      </c>
      <c r="BA34" s="42">
        <f t="shared" si="43"/>
        <v>0</v>
      </c>
      <c r="BB34" s="42">
        <f t="shared" si="44"/>
        <v>0</v>
      </c>
      <c r="BC34" s="42">
        <f t="shared" si="45"/>
        <v>0</v>
      </c>
      <c r="BD34" s="42">
        <f t="shared" si="46"/>
        <v>0</v>
      </c>
      <c r="BE34" s="42">
        <f t="shared" si="47"/>
        <v>0</v>
      </c>
      <c r="BF34" s="42">
        <f t="shared" si="48"/>
        <v>0</v>
      </c>
      <c r="BG34" s="42">
        <f t="shared" si="49"/>
        <v>0</v>
      </c>
      <c r="BH34" s="42">
        <f t="shared" si="50"/>
        <v>0</v>
      </c>
      <c r="BI34" s="42">
        <f t="shared" si="51"/>
        <v>0</v>
      </c>
      <c r="BJ34" s="42">
        <f t="shared" si="52"/>
        <v>0</v>
      </c>
      <c r="BK34" s="42">
        <f t="shared" si="53"/>
        <v>0</v>
      </c>
      <c r="BL34" s="42">
        <f t="shared" si="54"/>
        <v>0</v>
      </c>
      <c r="BM34" s="42">
        <f t="shared" si="55"/>
        <v>0</v>
      </c>
      <c r="BN34" s="42">
        <f t="shared" si="56"/>
        <v>0</v>
      </c>
      <c r="BO34" s="42">
        <f t="shared" si="57"/>
        <v>0</v>
      </c>
      <c r="BP34" s="42">
        <f t="shared" si="58"/>
        <v>0</v>
      </c>
      <c r="BQ34" s="42">
        <f t="shared" si="59"/>
        <v>0</v>
      </c>
      <c r="BR34" s="42">
        <f t="shared" si="60"/>
        <v>0</v>
      </c>
      <c r="BS34" s="42">
        <f t="shared" si="61"/>
        <v>0</v>
      </c>
      <c r="BT34" s="42">
        <f t="shared" si="62"/>
        <v>0</v>
      </c>
      <c r="BU34" s="42">
        <f t="shared" si="63"/>
        <v>0</v>
      </c>
      <c r="BV34" s="42">
        <f t="shared" si="64"/>
        <v>0</v>
      </c>
      <c r="BW34" s="42">
        <f t="shared" si="65"/>
        <v>0</v>
      </c>
      <c r="BX34" s="42">
        <f t="shared" si="66"/>
        <v>0</v>
      </c>
      <c r="BY34" s="42">
        <f t="shared" si="67"/>
        <v>0</v>
      </c>
      <c r="BZ34" s="42">
        <f t="shared" si="68"/>
        <v>0</v>
      </c>
      <c r="CA34" s="42">
        <f t="shared" si="69"/>
        <v>0</v>
      </c>
      <c r="CB34" s="42">
        <f t="shared" si="70"/>
        <v>0</v>
      </c>
      <c r="CC34" s="42">
        <f t="shared" si="71"/>
        <v>0</v>
      </c>
      <c r="CD34" s="42">
        <f t="shared" si="72"/>
        <v>0</v>
      </c>
      <c r="CE34" s="42">
        <f t="shared" si="73"/>
        <v>0</v>
      </c>
      <c r="CF34" s="42">
        <f t="shared" si="74"/>
        <v>0</v>
      </c>
      <c r="CG34" s="42">
        <f t="shared" si="75"/>
        <v>0</v>
      </c>
      <c r="CH34" s="42">
        <f t="shared" si="76"/>
        <v>0</v>
      </c>
      <c r="CI34" s="42">
        <f t="shared" si="77"/>
        <v>0</v>
      </c>
      <c r="CJ34" s="42">
        <f t="shared" si="78"/>
        <v>0</v>
      </c>
      <c r="CK34" s="42">
        <f t="shared" si="79"/>
        <v>0</v>
      </c>
      <c r="CL34" s="42">
        <f t="shared" si="80"/>
        <v>0</v>
      </c>
      <c r="CM34" s="42">
        <f t="shared" si="81"/>
        <v>0</v>
      </c>
      <c r="CN34" s="42">
        <f t="shared" si="82"/>
        <v>0</v>
      </c>
      <c r="CO34" s="42">
        <f t="shared" si="83"/>
        <v>0</v>
      </c>
      <c r="CP34" s="42">
        <f t="shared" si="84"/>
        <v>0</v>
      </c>
      <c r="CQ34" s="42">
        <f t="shared" si="85"/>
        <v>0</v>
      </c>
      <c r="CR34" s="42">
        <f t="shared" si="86"/>
        <v>0</v>
      </c>
      <c r="CS34" s="42">
        <f t="shared" si="87"/>
        <v>0</v>
      </c>
      <c r="CT34" s="42">
        <f t="shared" si="88"/>
        <v>0</v>
      </c>
      <c r="CU34" s="42">
        <f t="shared" si="89"/>
        <v>0</v>
      </c>
      <c r="CV34" s="42">
        <f t="shared" si="90"/>
        <v>0</v>
      </c>
      <c r="CW34" s="42">
        <f t="shared" si="91"/>
        <v>0</v>
      </c>
      <c r="CX34" s="42">
        <f t="shared" si="92"/>
        <v>0</v>
      </c>
      <c r="CY34" s="42">
        <f t="shared" si="93"/>
        <v>0</v>
      </c>
      <c r="CZ34" s="42">
        <f t="shared" si="94"/>
        <v>0</v>
      </c>
      <c r="DA34" s="42">
        <f t="shared" si="95"/>
        <v>0</v>
      </c>
      <c r="DB34" s="42">
        <f t="shared" si="96"/>
        <v>0</v>
      </c>
      <c r="DC34" s="42">
        <f t="shared" si="97"/>
        <v>0</v>
      </c>
      <c r="DD34" s="42">
        <f t="shared" si="98"/>
        <v>0</v>
      </c>
      <c r="DE34" s="42">
        <f t="shared" si="99"/>
        <v>0</v>
      </c>
      <c r="DF34" s="42">
        <f t="shared" si="100"/>
        <v>0</v>
      </c>
      <c r="DG34" s="42">
        <f t="shared" si="101"/>
        <v>0</v>
      </c>
      <c r="DH34" s="42">
        <f t="shared" si="102"/>
        <v>0</v>
      </c>
      <c r="DI34" s="42">
        <f t="shared" si="103"/>
        <v>0</v>
      </c>
      <c r="DJ34" s="42">
        <f t="shared" si="104"/>
        <v>0</v>
      </c>
      <c r="DK34" s="42">
        <f t="shared" si="105"/>
        <v>0</v>
      </c>
      <c r="DL34" s="42">
        <f t="shared" si="106"/>
        <v>0</v>
      </c>
      <c r="DM34" s="42">
        <f t="shared" si="107"/>
        <v>0</v>
      </c>
      <c r="DN34" s="42">
        <f t="shared" si="108"/>
        <v>0</v>
      </c>
      <c r="DO34" s="42">
        <f t="shared" si="109"/>
        <v>0</v>
      </c>
      <c r="DP34" s="42">
        <f t="shared" si="110"/>
        <v>0</v>
      </c>
      <c r="DQ34" s="42">
        <f t="shared" si="111"/>
        <v>0</v>
      </c>
      <c r="DR34" s="42">
        <f t="shared" si="112"/>
        <v>0</v>
      </c>
      <c r="DS34" s="42">
        <f t="shared" si="113"/>
        <v>0</v>
      </c>
      <c r="DT34" s="42">
        <f t="shared" si="114"/>
        <v>0</v>
      </c>
      <c r="DU34" s="42">
        <f t="shared" si="115"/>
        <v>0</v>
      </c>
      <c r="DV34" s="42">
        <f t="shared" si="116"/>
        <v>0</v>
      </c>
      <c r="DW34" s="42">
        <f t="shared" si="117"/>
        <v>0</v>
      </c>
      <c r="DX34" s="42">
        <f t="shared" si="118"/>
        <v>0</v>
      </c>
      <c r="DY34" s="42">
        <f t="shared" si="119"/>
        <v>0</v>
      </c>
      <c r="DZ34" s="42">
        <f t="shared" si="120"/>
        <v>0</v>
      </c>
      <c r="EA34" s="42">
        <f t="shared" si="121"/>
        <v>0</v>
      </c>
      <c r="EB34" s="42">
        <f t="shared" si="122"/>
        <v>0</v>
      </c>
      <c r="EC34" s="42">
        <f t="shared" si="123"/>
        <v>0</v>
      </c>
      <c r="ED34" s="42">
        <f t="shared" si="124"/>
        <v>0</v>
      </c>
      <c r="EE34" s="42">
        <f t="shared" si="125"/>
        <v>0</v>
      </c>
      <c r="EF34" s="42">
        <f t="shared" si="126"/>
        <v>0</v>
      </c>
      <c r="EG34" s="42">
        <f t="shared" si="127"/>
        <v>0</v>
      </c>
      <c r="EH34" s="42">
        <f t="shared" si="128"/>
        <v>0</v>
      </c>
      <c r="EI34" s="42">
        <f t="shared" si="129"/>
        <v>0</v>
      </c>
      <c r="EJ34" s="42">
        <f t="shared" si="130"/>
        <v>0</v>
      </c>
      <c r="EK34" s="42">
        <f t="shared" si="131"/>
        <v>0</v>
      </c>
      <c r="EL34" s="42">
        <f t="shared" si="132"/>
        <v>0</v>
      </c>
      <c r="EM34" s="42">
        <f t="shared" si="133"/>
        <v>0</v>
      </c>
      <c r="EN34" s="42">
        <f t="shared" si="134"/>
        <v>0</v>
      </c>
      <c r="EO34" s="42">
        <f t="shared" si="135"/>
        <v>0</v>
      </c>
      <c r="EP34" s="42"/>
      <c r="EQ34" s="42" t="str">
        <f t="shared" si="136"/>
        <v>Ноль</v>
      </c>
      <c r="ER34" s="42" t="str">
        <f t="shared" si="137"/>
        <v>Ноль</v>
      </c>
      <c r="ES34" s="42"/>
      <c r="ET34" s="42">
        <f t="shared" si="138"/>
        <v>0</v>
      </c>
      <c r="EU34" s="42" t="e">
        <f>IF(J34=#REF!,IF(H34&lt;#REF!,#REF!,EY34),#REF!)</f>
        <v>#REF!</v>
      </c>
      <c r="EV34" s="42" t="e">
        <f>IF(J34=#REF!,IF(H34&lt;#REF!,0,1))</f>
        <v>#REF!</v>
      </c>
      <c r="EW34" s="42" t="e">
        <f>IF(AND(ET34&gt;=21,ET34&lt;&gt;0),ET34,IF(J34&lt;#REF!,"СТОП",EU34+EV34))</f>
        <v>#REF!</v>
      </c>
      <c r="EX34" s="42"/>
      <c r="EY34" s="42">
        <v>5</v>
      </c>
      <c r="EZ34" s="42">
        <v>6</v>
      </c>
      <c r="FA34" s="42"/>
      <c r="FB34" s="44">
        <f t="shared" si="139"/>
        <v>0</v>
      </c>
      <c r="FC34" s="44">
        <f t="shared" si="140"/>
        <v>0</v>
      </c>
      <c r="FD34" s="44">
        <f t="shared" si="141"/>
        <v>0</v>
      </c>
      <c r="FE34" s="44">
        <f t="shared" si="142"/>
        <v>0</v>
      </c>
      <c r="FF34" s="44">
        <f t="shared" si="143"/>
        <v>0</v>
      </c>
      <c r="FG34" s="44">
        <f t="shared" si="144"/>
        <v>0</v>
      </c>
      <c r="FH34" s="44">
        <f t="shared" si="145"/>
        <v>0</v>
      </c>
      <c r="FI34" s="44">
        <f t="shared" si="146"/>
        <v>0</v>
      </c>
      <c r="FJ34" s="44">
        <f t="shared" si="147"/>
        <v>0</v>
      </c>
      <c r="FK34" s="44">
        <f t="shared" si="148"/>
        <v>0</v>
      </c>
      <c r="FL34" s="44">
        <f t="shared" si="149"/>
        <v>0</v>
      </c>
      <c r="FM34" s="44">
        <f t="shared" si="150"/>
        <v>0</v>
      </c>
      <c r="FN34" s="44">
        <f t="shared" si="151"/>
        <v>0</v>
      </c>
      <c r="FO34" s="44">
        <f t="shared" si="152"/>
        <v>0</v>
      </c>
      <c r="FP34" s="44">
        <f t="shared" si="153"/>
        <v>0</v>
      </c>
      <c r="FQ34" s="44">
        <f t="shared" si="154"/>
        <v>0</v>
      </c>
      <c r="FR34" s="44">
        <f t="shared" si="155"/>
        <v>0</v>
      </c>
      <c r="FS34" s="44">
        <f t="shared" si="156"/>
        <v>0</v>
      </c>
      <c r="FT34" s="44">
        <f t="shared" si="157"/>
        <v>0</v>
      </c>
      <c r="FU34" s="44">
        <f t="shared" si="158"/>
        <v>0</v>
      </c>
      <c r="FV34" s="44">
        <f t="shared" si="159"/>
        <v>0</v>
      </c>
      <c r="FW34" s="44">
        <f t="shared" si="160"/>
        <v>0</v>
      </c>
      <c r="FX34" s="44">
        <f t="shared" si="161"/>
        <v>0</v>
      </c>
      <c r="FY34" s="44">
        <f t="shared" si="162"/>
        <v>0</v>
      </c>
      <c r="FZ34" s="44">
        <f t="shared" si="163"/>
        <v>0</v>
      </c>
      <c r="GA34" s="44">
        <f t="shared" si="164"/>
        <v>0</v>
      </c>
      <c r="GB34" s="44">
        <f t="shared" si="165"/>
        <v>0</v>
      </c>
      <c r="GC34" s="44">
        <f t="shared" si="166"/>
        <v>0</v>
      </c>
      <c r="GD34" s="44">
        <f t="shared" si="167"/>
        <v>0</v>
      </c>
      <c r="GE34" s="44">
        <f t="shared" si="168"/>
        <v>0</v>
      </c>
      <c r="GF34" s="44">
        <f t="shared" si="169"/>
        <v>0</v>
      </c>
      <c r="GG34" s="44">
        <f t="shared" si="170"/>
        <v>0</v>
      </c>
      <c r="GH34" s="44">
        <f t="shared" si="171"/>
        <v>0</v>
      </c>
      <c r="GI34" s="44">
        <f t="shared" si="172"/>
        <v>0</v>
      </c>
      <c r="GJ34" s="44">
        <f t="shared" si="173"/>
        <v>0</v>
      </c>
      <c r="GK34" s="44">
        <f t="shared" si="174"/>
        <v>0</v>
      </c>
      <c r="GL34" s="44">
        <f t="shared" si="175"/>
        <v>0</v>
      </c>
      <c r="GM34" s="44">
        <f t="shared" si="176"/>
        <v>0</v>
      </c>
      <c r="GN34" s="44">
        <f t="shared" si="177"/>
        <v>0</v>
      </c>
      <c r="GO34" s="44">
        <f t="shared" si="178"/>
        <v>0</v>
      </c>
      <c r="GP34" s="44">
        <f t="shared" si="179"/>
        <v>0</v>
      </c>
      <c r="GQ34" s="44">
        <f t="shared" si="180"/>
        <v>0</v>
      </c>
      <c r="GR34" s="44">
        <f t="shared" si="181"/>
        <v>0</v>
      </c>
      <c r="GS34" s="44">
        <f t="shared" si="182"/>
        <v>0</v>
      </c>
      <c r="GT34" s="44">
        <f t="shared" si="183"/>
        <v>0</v>
      </c>
      <c r="GU34" s="44">
        <f t="shared" si="184"/>
        <v>0</v>
      </c>
      <c r="GV34" s="44">
        <f t="shared" si="185"/>
        <v>0</v>
      </c>
      <c r="GW34" s="44">
        <f t="shared" si="186"/>
        <v>0</v>
      </c>
      <c r="GX34" s="44">
        <f t="shared" si="187"/>
        <v>0</v>
      </c>
      <c r="GY34" s="44">
        <f t="shared" si="188"/>
        <v>0</v>
      </c>
      <c r="GZ34" s="44">
        <f t="shared" si="189"/>
        <v>0</v>
      </c>
      <c r="HA34" s="44">
        <f t="shared" si="190"/>
        <v>0</v>
      </c>
      <c r="HB34" s="44">
        <f t="shared" si="191"/>
        <v>0</v>
      </c>
      <c r="HC34" s="44">
        <f t="shared" si="192"/>
        <v>0</v>
      </c>
      <c r="HD34" s="44">
        <f t="shared" si="193"/>
        <v>0</v>
      </c>
      <c r="HE34" s="44">
        <f t="shared" si="194"/>
        <v>0</v>
      </c>
      <c r="HF34" s="44">
        <f t="shared" si="195"/>
        <v>0</v>
      </c>
      <c r="HG34" s="44">
        <f t="shared" si="196"/>
        <v>0</v>
      </c>
      <c r="HH34" s="44">
        <f t="shared" si="197"/>
        <v>0</v>
      </c>
      <c r="HI34" s="44">
        <f t="shared" si="198"/>
        <v>0</v>
      </c>
      <c r="HJ34" s="44">
        <f t="shared" si="199"/>
        <v>0</v>
      </c>
      <c r="HK34" s="44">
        <f t="shared" si="200"/>
        <v>0</v>
      </c>
      <c r="HL34" s="44">
        <f t="shared" si="201"/>
        <v>0</v>
      </c>
      <c r="HM34" s="44">
        <f t="shared" si="202"/>
        <v>0</v>
      </c>
      <c r="HN34" s="44">
        <f t="shared" si="203"/>
        <v>0</v>
      </c>
      <c r="HO34" s="44">
        <f t="shared" si="204"/>
        <v>0</v>
      </c>
      <c r="HP34" s="44">
        <f t="shared" si="205"/>
        <v>0</v>
      </c>
      <c r="HQ34" s="44">
        <f t="shared" si="206"/>
        <v>0</v>
      </c>
      <c r="HR34" s="44">
        <f t="shared" si="207"/>
        <v>0</v>
      </c>
      <c r="HS34" s="44">
        <f t="shared" si="208"/>
        <v>0</v>
      </c>
      <c r="HT34" s="44">
        <f t="shared" si="209"/>
        <v>0</v>
      </c>
      <c r="HU34" s="44">
        <f t="shared" si="210"/>
        <v>0</v>
      </c>
      <c r="HV34" s="44">
        <f t="shared" si="211"/>
        <v>0</v>
      </c>
      <c r="HW34" s="44">
        <f t="shared" si="212"/>
        <v>0</v>
      </c>
      <c r="HX34" s="44">
        <f t="shared" si="213"/>
        <v>0</v>
      </c>
      <c r="HY34" s="44">
        <f t="shared" si="214"/>
        <v>0</v>
      </c>
      <c r="HZ34" s="44">
        <f t="shared" si="215"/>
        <v>0</v>
      </c>
      <c r="IA34" s="44">
        <f t="shared" si="216"/>
        <v>0</v>
      </c>
      <c r="IB34" s="44">
        <f t="shared" si="217"/>
        <v>0</v>
      </c>
      <c r="IC34" s="44">
        <f t="shared" si="218"/>
        <v>0</v>
      </c>
      <c r="ID34" s="44">
        <f t="shared" si="219"/>
        <v>0</v>
      </c>
      <c r="IE34" s="44">
        <f t="shared" si="220"/>
        <v>0</v>
      </c>
      <c r="IF34" s="44">
        <f t="shared" si="221"/>
        <v>0</v>
      </c>
      <c r="IG34" s="44">
        <f t="shared" si="222"/>
        <v>0</v>
      </c>
      <c r="IH34" s="44">
        <f t="shared" si="223"/>
        <v>0</v>
      </c>
      <c r="II34" s="44">
        <f t="shared" si="224"/>
        <v>0</v>
      </c>
      <c r="IJ34" s="44">
        <f t="shared" si="225"/>
        <v>0</v>
      </c>
      <c r="IK34" s="44">
        <f t="shared" si="226"/>
        <v>0</v>
      </c>
      <c r="IL34" s="44">
        <f t="shared" si="227"/>
        <v>0</v>
      </c>
      <c r="IM34" s="44">
        <f t="shared" si="228"/>
        <v>0</v>
      </c>
      <c r="IN34" s="44">
        <f t="shared" si="229"/>
        <v>0</v>
      </c>
      <c r="IO34" s="44">
        <f t="shared" si="230"/>
        <v>0</v>
      </c>
      <c r="IP34" s="44"/>
      <c r="IQ34" s="44"/>
      <c r="IR34" s="44"/>
      <c r="IS34" s="44"/>
      <c r="IT34" s="44"/>
      <c r="IU34" s="42"/>
      <c r="IV34" s="70"/>
      <c r="IW34" s="71"/>
    </row>
    <row r="35" spans="1:257" s="3" customFormat="1" ht="115.2" thickBot="1" x14ac:dyDescent="2">
      <c r="A35" s="59"/>
      <c r="B35" s="87"/>
      <c r="C35" s="75"/>
      <c r="D35" s="75"/>
      <c r="E35" s="60"/>
      <c r="F35" s="46"/>
      <c r="G35" s="39">
        <f t="shared" si="0"/>
        <v>0</v>
      </c>
      <c r="H35" s="47"/>
      <c r="I35" s="39">
        <f t="shared" si="1"/>
        <v>0</v>
      </c>
      <c r="J35" s="45">
        <f t="shared" si="2"/>
        <v>0</v>
      </c>
      <c r="K35" s="41">
        <f t="shared" si="3"/>
        <v>0</v>
      </c>
      <c r="L35" s="42"/>
      <c r="M35" s="43"/>
      <c r="N35" s="42">
        <f t="shared" si="4"/>
        <v>0</v>
      </c>
      <c r="O35" s="42">
        <f t="shared" si="5"/>
        <v>0</v>
      </c>
      <c r="P35" s="42">
        <f t="shared" si="6"/>
        <v>0</v>
      </c>
      <c r="Q35" s="42">
        <f t="shared" si="7"/>
        <v>0</v>
      </c>
      <c r="R35" s="42">
        <f t="shared" si="8"/>
        <v>0</v>
      </c>
      <c r="S35" s="42">
        <f t="shared" si="9"/>
        <v>0</v>
      </c>
      <c r="T35" s="42">
        <f t="shared" si="10"/>
        <v>0</v>
      </c>
      <c r="U35" s="42">
        <f t="shared" si="11"/>
        <v>0</v>
      </c>
      <c r="V35" s="42">
        <f t="shared" si="12"/>
        <v>0</v>
      </c>
      <c r="W35" s="42">
        <f t="shared" si="13"/>
        <v>0</v>
      </c>
      <c r="X35" s="42">
        <f t="shared" si="14"/>
        <v>0</v>
      </c>
      <c r="Y35" s="42">
        <f t="shared" si="15"/>
        <v>0</v>
      </c>
      <c r="Z35" s="42">
        <f t="shared" si="16"/>
        <v>0</v>
      </c>
      <c r="AA35" s="42">
        <f t="shared" si="17"/>
        <v>0</v>
      </c>
      <c r="AB35" s="42">
        <f t="shared" si="18"/>
        <v>0</v>
      </c>
      <c r="AC35" s="42">
        <f t="shared" si="19"/>
        <v>0</v>
      </c>
      <c r="AD35" s="42">
        <f t="shared" si="20"/>
        <v>0</v>
      </c>
      <c r="AE35" s="42">
        <f t="shared" si="21"/>
        <v>0</v>
      </c>
      <c r="AF35" s="42">
        <f t="shared" si="22"/>
        <v>0</v>
      </c>
      <c r="AG35" s="42">
        <f t="shared" si="23"/>
        <v>0</v>
      </c>
      <c r="AH35" s="42">
        <f t="shared" si="24"/>
        <v>0</v>
      </c>
      <c r="AI35" s="42">
        <f t="shared" si="25"/>
        <v>0</v>
      </c>
      <c r="AJ35" s="42">
        <f t="shared" si="26"/>
        <v>0</v>
      </c>
      <c r="AK35" s="42">
        <f t="shared" si="27"/>
        <v>0</v>
      </c>
      <c r="AL35" s="42">
        <f t="shared" si="28"/>
        <v>0</v>
      </c>
      <c r="AM35" s="42">
        <f t="shared" si="29"/>
        <v>0</v>
      </c>
      <c r="AN35" s="42">
        <f t="shared" si="30"/>
        <v>0</v>
      </c>
      <c r="AO35" s="42">
        <f t="shared" si="31"/>
        <v>0</v>
      </c>
      <c r="AP35" s="42">
        <f t="shared" si="32"/>
        <v>0</v>
      </c>
      <c r="AQ35" s="42">
        <f t="shared" si="33"/>
        <v>0</v>
      </c>
      <c r="AR35" s="42">
        <f t="shared" si="34"/>
        <v>0</v>
      </c>
      <c r="AS35" s="42">
        <f t="shared" si="35"/>
        <v>0</v>
      </c>
      <c r="AT35" s="42">
        <f t="shared" si="36"/>
        <v>0</v>
      </c>
      <c r="AU35" s="42">
        <f t="shared" si="37"/>
        <v>0</v>
      </c>
      <c r="AV35" s="42">
        <f t="shared" si="38"/>
        <v>0</v>
      </c>
      <c r="AW35" s="42">
        <f t="shared" si="39"/>
        <v>0</v>
      </c>
      <c r="AX35" s="42">
        <f t="shared" si="40"/>
        <v>0</v>
      </c>
      <c r="AY35" s="42">
        <f t="shared" si="41"/>
        <v>0</v>
      </c>
      <c r="AZ35" s="42">
        <f t="shared" si="42"/>
        <v>0</v>
      </c>
      <c r="BA35" s="42">
        <f t="shared" si="43"/>
        <v>0</v>
      </c>
      <c r="BB35" s="42">
        <f t="shared" si="44"/>
        <v>0</v>
      </c>
      <c r="BC35" s="42">
        <f t="shared" si="45"/>
        <v>0</v>
      </c>
      <c r="BD35" s="42">
        <f t="shared" si="46"/>
        <v>0</v>
      </c>
      <c r="BE35" s="42">
        <f t="shared" si="47"/>
        <v>0</v>
      </c>
      <c r="BF35" s="42">
        <f t="shared" si="48"/>
        <v>0</v>
      </c>
      <c r="BG35" s="42">
        <f t="shared" si="49"/>
        <v>0</v>
      </c>
      <c r="BH35" s="42">
        <f t="shared" si="50"/>
        <v>0</v>
      </c>
      <c r="BI35" s="42">
        <f t="shared" si="51"/>
        <v>0</v>
      </c>
      <c r="BJ35" s="42">
        <f t="shared" si="52"/>
        <v>0</v>
      </c>
      <c r="BK35" s="42">
        <f t="shared" si="53"/>
        <v>0</v>
      </c>
      <c r="BL35" s="42">
        <f t="shared" si="54"/>
        <v>0</v>
      </c>
      <c r="BM35" s="42">
        <f t="shared" si="55"/>
        <v>0</v>
      </c>
      <c r="BN35" s="42">
        <f t="shared" si="56"/>
        <v>0</v>
      </c>
      <c r="BO35" s="42">
        <f t="shared" si="57"/>
        <v>0</v>
      </c>
      <c r="BP35" s="42">
        <f t="shared" si="58"/>
        <v>0</v>
      </c>
      <c r="BQ35" s="42">
        <f t="shared" si="59"/>
        <v>0</v>
      </c>
      <c r="BR35" s="42">
        <f t="shared" si="60"/>
        <v>0</v>
      </c>
      <c r="BS35" s="42">
        <f t="shared" si="61"/>
        <v>0</v>
      </c>
      <c r="BT35" s="42">
        <f t="shared" si="62"/>
        <v>0</v>
      </c>
      <c r="BU35" s="42">
        <f t="shared" si="63"/>
        <v>0</v>
      </c>
      <c r="BV35" s="42">
        <f t="shared" si="64"/>
        <v>0</v>
      </c>
      <c r="BW35" s="42">
        <f t="shared" si="65"/>
        <v>0</v>
      </c>
      <c r="BX35" s="42">
        <f t="shared" si="66"/>
        <v>0</v>
      </c>
      <c r="BY35" s="42">
        <f t="shared" si="67"/>
        <v>0</v>
      </c>
      <c r="BZ35" s="42">
        <f t="shared" si="68"/>
        <v>0</v>
      </c>
      <c r="CA35" s="42">
        <f t="shared" si="69"/>
        <v>0</v>
      </c>
      <c r="CB35" s="42">
        <f t="shared" si="70"/>
        <v>0</v>
      </c>
      <c r="CC35" s="42">
        <f t="shared" si="71"/>
        <v>0</v>
      </c>
      <c r="CD35" s="42">
        <f t="shared" si="72"/>
        <v>0</v>
      </c>
      <c r="CE35" s="42">
        <f t="shared" si="73"/>
        <v>0</v>
      </c>
      <c r="CF35" s="42">
        <f t="shared" si="74"/>
        <v>0</v>
      </c>
      <c r="CG35" s="42">
        <f t="shared" si="75"/>
        <v>0</v>
      </c>
      <c r="CH35" s="42">
        <f t="shared" si="76"/>
        <v>0</v>
      </c>
      <c r="CI35" s="42">
        <f t="shared" si="77"/>
        <v>0</v>
      </c>
      <c r="CJ35" s="42">
        <f t="shared" si="78"/>
        <v>0</v>
      </c>
      <c r="CK35" s="42">
        <f t="shared" si="79"/>
        <v>0</v>
      </c>
      <c r="CL35" s="42">
        <f t="shared" si="80"/>
        <v>0</v>
      </c>
      <c r="CM35" s="42">
        <f t="shared" si="81"/>
        <v>0</v>
      </c>
      <c r="CN35" s="42">
        <f t="shared" si="82"/>
        <v>0</v>
      </c>
      <c r="CO35" s="42">
        <f t="shared" si="83"/>
        <v>0</v>
      </c>
      <c r="CP35" s="42">
        <f t="shared" si="84"/>
        <v>0</v>
      </c>
      <c r="CQ35" s="42">
        <f t="shared" si="85"/>
        <v>0</v>
      </c>
      <c r="CR35" s="42">
        <f t="shared" si="86"/>
        <v>0</v>
      </c>
      <c r="CS35" s="42">
        <f t="shared" si="87"/>
        <v>0</v>
      </c>
      <c r="CT35" s="42">
        <f t="shared" si="88"/>
        <v>0</v>
      </c>
      <c r="CU35" s="42">
        <f t="shared" si="89"/>
        <v>0</v>
      </c>
      <c r="CV35" s="42">
        <f t="shared" si="90"/>
        <v>0</v>
      </c>
      <c r="CW35" s="42">
        <f t="shared" si="91"/>
        <v>0</v>
      </c>
      <c r="CX35" s="42">
        <f t="shared" si="92"/>
        <v>0</v>
      </c>
      <c r="CY35" s="42">
        <f t="shared" si="93"/>
        <v>0</v>
      </c>
      <c r="CZ35" s="42">
        <f t="shared" si="94"/>
        <v>0</v>
      </c>
      <c r="DA35" s="42">
        <f t="shared" si="95"/>
        <v>0</v>
      </c>
      <c r="DB35" s="42">
        <f t="shared" si="96"/>
        <v>0</v>
      </c>
      <c r="DC35" s="42">
        <f t="shared" si="97"/>
        <v>0</v>
      </c>
      <c r="DD35" s="42">
        <f t="shared" si="98"/>
        <v>0</v>
      </c>
      <c r="DE35" s="42">
        <f t="shared" si="99"/>
        <v>0</v>
      </c>
      <c r="DF35" s="42">
        <f t="shared" si="100"/>
        <v>0</v>
      </c>
      <c r="DG35" s="42">
        <f t="shared" si="101"/>
        <v>0</v>
      </c>
      <c r="DH35" s="42">
        <f t="shared" si="102"/>
        <v>0</v>
      </c>
      <c r="DI35" s="42">
        <f t="shared" si="103"/>
        <v>0</v>
      </c>
      <c r="DJ35" s="42">
        <f t="shared" si="104"/>
        <v>0</v>
      </c>
      <c r="DK35" s="42">
        <f t="shared" si="105"/>
        <v>0</v>
      </c>
      <c r="DL35" s="42">
        <f t="shared" si="106"/>
        <v>0</v>
      </c>
      <c r="DM35" s="42">
        <f t="shared" si="107"/>
        <v>0</v>
      </c>
      <c r="DN35" s="42">
        <f t="shared" si="108"/>
        <v>0</v>
      </c>
      <c r="DO35" s="42">
        <f t="shared" si="109"/>
        <v>0</v>
      </c>
      <c r="DP35" s="42">
        <f t="shared" si="110"/>
        <v>0</v>
      </c>
      <c r="DQ35" s="42">
        <f t="shared" si="111"/>
        <v>0</v>
      </c>
      <c r="DR35" s="42">
        <f t="shared" si="112"/>
        <v>0</v>
      </c>
      <c r="DS35" s="42">
        <f t="shared" si="113"/>
        <v>0</v>
      </c>
      <c r="DT35" s="42">
        <f t="shared" si="114"/>
        <v>0</v>
      </c>
      <c r="DU35" s="42">
        <f t="shared" si="115"/>
        <v>0</v>
      </c>
      <c r="DV35" s="42">
        <f t="shared" si="116"/>
        <v>0</v>
      </c>
      <c r="DW35" s="42">
        <f t="shared" si="117"/>
        <v>0</v>
      </c>
      <c r="DX35" s="42">
        <f t="shared" si="118"/>
        <v>0</v>
      </c>
      <c r="DY35" s="42">
        <f t="shared" si="119"/>
        <v>0</v>
      </c>
      <c r="DZ35" s="42">
        <f t="shared" si="120"/>
        <v>0</v>
      </c>
      <c r="EA35" s="42">
        <f t="shared" si="121"/>
        <v>0</v>
      </c>
      <c r="EB35" s="42">
        <f t="shared" si="122"/>
        <v>0</v>
      </c>
      <c r="EC35" s="42">
        <f t="shared" si="123"/>
        <v>0</v>
      </c>
      <c r="ED35" s="42">
        <f t="shared" si="124"/>
        <v>0</v>
      </c>
      <c r="EE35" s="42">
        <f t="shared" si="125"/>
        <v>0</v>
      </c>
      <c r="EF35" s="42">
        <f t="shared" si="126"/>
        <v>0</v>
      </c>
      <c r="EG35" s="42">
        <f t="shared" si="127"/>
        <v>0</v>
      </c>
      <c r="EH35" s="42">
        <f t="shared" si="128"/>
        <v>0</v>
      </c>
      <c r="EI35" s="42">
        <f t="shared" si="129"/>
        <v>0</v>
      </c>
      <c r="EJ35" s="42">
        <f t="shared" si="130"/>
        <v>0</v>
      </c>
      <c r="EK35" s="42">
        <f t="shared" si="131"/>
        <v>0</v>
      </c>
      <c r="EL35" s="42">
        <f t="shared" si="132"/>
        <v>0</v>
      </c>
      <c r="EM35" s="42">
        <f t="shared" si="133"/>
        <v>0</v>
      </c>
      <c r="EN35" s="42">
        <f t="shared" si="134"/>
        <v>0</v>
      </c>
      <c r="EO35" s="42">
        <f t="shared" si="135"/>
        <v>0</v>
      </c>
      <c r="EP35" s="42"/>
      <c r="EQ35" s="42" t="str">
        <f t="shared" si="136"/>
        <v>Ноль</v>
      </c>
      <c r="ER35" s="42" t="str">
        <f t="shared" si="137"/>
        <v>Ноль</v>
      </c>
      <c r="ES35" s="42"/>
      <c r="ET35" s="42">
        <f t="shared" si="138"/>
        <v>0</v>
      </c>
      <c r="EU35" s="42" t="e">
        <f>IF(J35=#REF!,IF(H35&lt;#REF!,#REF!,EY35),#REF!)</f>
        <v>#REF!</v>
      </c>
      <c r="EV35" s="42" t="e">
        <f>IF(J35=#REF!,IF(H35&lt;#REF!,0,1))</f>
        <v>#REF!</v>
      </c>
      <c r="EW35" s="42" t="e">
        <f>IF(AND(ET35&gt;=21,ET35&lt;&gt;0),ET35,IF(J35&lt;#REF!,"СТОП",EU35+EV35))</f>
        <v>#REF!</v>
      </c>
      <c r="EX35" s="42"/>
      <c r="EY35" s="42">
        <v>15</v>
      </c>
      <c r="EZ35" s="42">
        <v>16</v>
      </c>
      <c r="FA35" s="42"/>
      <c r="FB35" s="44">
        <f t="shared" si="139"/>
        <v>0</v>
      </c>
      <c r="FC35" s="44">
        <f t="shared" si="140"/>
        <v>0</v>
      </c>
      <c r="FD35" s="44">
        <f t="shared" si="141"/>
        <v>0</v>
      </c>
      <c r="FE35" s="44">
        <f t="shared" si="142"/>
        <v>0</v>
      </c>
      <c r="FF35" s="44">
        <f t="shared" si="143"/>
        <v>0</v>
      </c>
      <c r="FG35" s="44">
        <f t="shared" si="144"/>
        <v>0</v>
      </c>
      <c r="FH35" s="44">
        <f t="shared" si="145"/>
        <v>0</v>
      </c>
      <c r="FI35" s="44">
        <f t="shared" si="146"/>
        <v>0</v>
      </c>
      <c r="FJ35" s="44">
        <f t="shared" si="147"/>
        <v>0</v>
      </c>
      <c r="FK35" s="44">
        <f t="shared" si="148"/>
        <v>0</v>
      </c>
      <c r="FL35" s="44">
        <f t="shared" si="149"/>
        <v>0</v>
      </c>
      <c r="FM35" s="44">
        <f t="shared" si="150"/>
        <v>0</v>
      </c>
      <c r="FN35" s="44">
        <f t="shared" si="151"/>
        <v>0</v>
      </c>
      <c r="FO35" s="44">
        <f t="shared" si="152"/>
        <v>0</v>
      </c>
      <c r="FP35" s="44">
        <f t="shared" si="153"/>
        <v>0</v>
      </c>
      <c r="FQ35" s="44">
        <f t="shared" si="154"/>
        <v>0</v>
      </c>
      <c r="FR35" s="44">
        <f t="shared" si="155"/>
        <v>0</v>
      </c>
      <c r="FS35" s="44">
        <f t="shared" si="156"/>
        <v>0</v>
      </c>
      <c r="FT35" s="44">
        <f t="shared" si="157"/>
        <v>0</v>
      </c>
      <c r="FU35" s="44">
        <f t="shared" si="158"/>
        <v>0</v>
      </c>
      <c r="FV35" s="44">
        <f t="shared" si="159"/>
        <v>0</v>
      </c>
      <c r="FW35" s="44">
        <f t="shared" si="160"/>
        <v>0</v>
      </c>
      <c r="FX35" s="44">
        <f t="shared" si="161"/>
        <v>0</v>
      </c>
      <c r="FY35" s="44">
        <f t="shared" si="162"/>
        <v>0</v>
      </c>
      <c r="FZ35" s="44">
        <f t="shared" si="163"/>
        <v>0</v>
      </c>
      <c r="GA35" s="44">
        <f t="shared" si="164"/>
        <v>0</v>
      </c>
      <c r="GB35" s="44">
        <f t="shared" si="165"/>
        <v>0</v>
      </c>
      <c r="GC35" s="44">
        <f t="shared" si="166"/>
        <v>0</v>
      </c>
      <c r="GD35" s="44">
        <f t="shared" si="167"/>
        <v>0</v>
      </c>
      <c r="GE35" s="44">
        <f t="shared" si="168"/>
        <v>0</v>
      </c>
      <c r="GF35" s="44">
        <f t="shared" si="169"/>
        <v>0</v>
      </c>
      <c r="GG35" s="44">
        <f t="shared" si="170"/>
        <v>0</v>
      </c>
      <c r="GH35" s="44">
        <f t="shared" si="171"/>
        <v>0</v>
      </c>
      <c r="GI35" s="44">
        <f t="shared" si="172"/>
        <v>0</v>
      </c>
      <c r="GJ35" s="44">
        <f t="shared" si="173"/>
        <v>0</v>
      </c>
      <c r="GK35" s="44">
        <f t="shared" si="174"/>
        <v>0</v>
      </c>
      <c r="GL35" s="44">
        <f t="shared" si="175"/>
        <v>0</v>
      </c>
      <c r="GM35" s="44">
        <f t="shared" si="176"/>
        <v>0</v>
      </c>
      <c r="GN35" s="44">
        <f t="shared" si="177"/>
        <v>0</v>
      </c>
      <c r="GO35" s="44">
        <f t="shared" si="178"/>
        <v>0</v>
      </c>
      <c r="GP35" s="44">
        <f t="shared" si="179"/>
        <v>0</v>
      </c>
      <c r="GQ35" s="44">
        <f t="shared" si="180"/>
        <v>0</v>
      </c>
      <c r="GR35" s="44">
        <f t="shared" si="181"/>
        <v>0</v>
      </c>
      <c r="GS35" s="44">
        <f t="shared" si="182"/>
        <v>0</v>
      </c>
      <c r="GT35" s="44">
        <f t="shared" si="183"/>
        <v>0</v>
      </c>
      <c r="GU35" s="44">
        <f t="shared" si="184"/>
        <v>0</v>
      </c>
      <c r="GV35" s="44">
        <f t="shared" si="185"/>
        <v>0</v>
      </c>
      <c r="GW35" s="44">
        <f t="shared" si="186"/>
        <v>0</v>
      </c>
      <c r="GX35" s="44">
        <f t="shared" si="187"/>
        <v>0</v>
      </c>
      <c r="GY35" s="44">
        <f t="shared" si="188"/>
        <v>0</v>
      </c>
      <c r="GZ35" s="44">
        <f t="shared" si="189"/>
        <v>0</v>
      </c>
      <c r="HA35" s="44">
        <f t="shared" si="190"/>
        <v>0</v>
      </c>
      <c r="HB35" s="44">
        <f t="shared" si="191"/>
        <v>0</v>
      </c>
      <c r="HC35" s="44">
        <f t="shared" si="192"/>
        <v>0</v>
      </c>
      <c r="HD35" s="44">
        <f t="shared" si="193"/>
        <v>0</v>
      </c>
      <c r="HE35" s="44">
        <f t="shared" si="194"/>
        <v>0</v>
      </c>
      <c r="HF35" s="44">
        <f t="shared" si="195"/>
        <v>0</v>
      </c>
      <c r="HG35" s="44">
        <f t="shared" si="196"/>
        <v>0</v>
      </c>
      <c r="HH35" s="44">
        <f t="shared" si="197"/>
        <v>0</v>
      </c>
      <c r="HI35" s="44">
        <f t="shared" si="198"/>
        <v>0</v>
      </c>
      <c r="HJ35" s="44">
        <f t="shared" si="199"/>
        <v>0</v>
      </c>
      <c r="HK35" s="44">
        <f t="shared" si="200"/>
        <v>0</v>
      </c>
      <c r="HL35" s="44">
        <f t="shared" si="201"/>
        <v>0</v>
      </c>
      <c r="HM35" s="44">
        <f t="shared" si="202"/>
        <v>0</v>
      </c>
      <c r="HN35" s="44">
        <f t="shared" si="203"/>
        <v>0</v>
      </c>
      <c r="HO35" s="44">
        <f t="shared" si="204"/>
        <v>0</v>
      </c>
      <c r="HP35" s="44">
        <f t="shared" si="205"/>
        <v>0</v>
      </c>
      <c r="HQ35" s="44">
        <f t="shared" si="206"/>
        <v>0</v>
      </c>
      <c r="HR35" s="44">
        <f t="shared" si="207"/>
        <v>0</v>
      </c>
      <c r="HS35" s="44">
        <f t="shared" si="208"/>
        <v>0</v>
      </c>
      <c r="HT35" s="44">
        <f t="shared" si="209"/>
        <v>0</v>
      </c>
      <c r="HU35" s="44">
        <f t="shared" si="210"/>
        <v>0</v>
      </c>
      <c r="HV35" s="44">
        <f t="shared" si="211"/>
        <v>0</v>
      </c>
      <c r="HW35" s="44">
        <f t="shared" si="212"/>
        <v>0</v>
      </c>
      <c r="HX35" s="44">
        <f t="shared" si="213"/>
        <v>0</v>
      </c>
      <c r="HY35" s="44">
        <f t="shared" si="214"/>
        <v>0</v>
      </c>
      <c r="HZ35" s="44">
        <f t="shared" si="215"/>
        <v>0</v>
      </c>
      <c r="IA35" s="44">
        <f t="shared" si="216"/>
        <v>0</v>
      </c>
      <c r="IB35" s="44">
        <f t="shared" si="217"/>
        <v>0</v>
      </c>
      <c r="IC35" s="44">
        <f t="shared" si="218"/>
        <v>0</v>
      </c>
      <c r="ID35" s="44">
        <f t="shared" si="219"/>
        <v>0</v>
      </c>
      <c r="IE35" s="44">
        <f t="shared" si="220"/>
        <v>0</v>
      </c>
      <c r="IF35" s="44">
        <f t="shared" si="221"/>
        <v>0</v>
      </c>
      <c r="IG35" s="44">
        <f t="shared" si="222"/>
        <v>0</v>
      </c>
      <c r="IH35" s="44">
        <f t="shared" si="223"/>
        <v>0</v>
      </c>
      <c r="II35" s="44">
        <f t="shared" si="224"/>
        <v>0</v>
      </c>
      <c r="IJ35" s="44">
        <f t="shared" si="225"/>
        <v>0</v>
      </c>
      <c r="IK35" s="44">
        <f t="shared" si="226"/>
        <v>0</v>
      </c>
      <c r="IL35" s="44">
        <f t="shared" si="227"/>
        <v>0</v>
      </c>
      <c r="IM35" s="44">
        <f t="shared" si="228"/>
        <v>0</v>
      </c>
      <c r="IN35" s="44">
        <f t="shared" si="229"/>
        <v>0</v>
      </c>
      <c r="IO35" s="44">
        <f t="shared" si="230"/>
        <v>0</v>
      </c>
      <c r="IP35" s="42"/>
      <c r="IQ35" s="42"/>
      <c r="IR35" s="42"/>
      <c r="IS35" s="42"/>
      <c r="IT35" s="42"/>
      <c r="IU35" s="42"/>
      <c r="IV35" s="70"/>
      <c r="IW35" s="71"/>
    </row>
    <row r="36" spans="1:257" s="6" customFormat="1" ht="93" x14ac:dyDescent="1.45">
      <c r="A36" s="48"/>
      <c r="B36" s="61"/>
      <c r="C36" s="48"/>
      <c r="D36" s="48"/>
      <c r="E36" s="48"/>
      <c r="F36" s="48"/>
      <c r="G36" s="48"/>
      <c r="H36" s="48"/>
      <c r="I36" s="39"/>
      <c r="J36" s="49"/>
      <c r="K36" s="50"/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1"/>
      <c r="DW36" s="51"/>
      <c r="DX36" s="51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2"/>
      <c r="EQ36" s="52"/>
      <c r="ER36" s="52"/>
      <c r="ES36" s="52"/>
      <c r="ET36" s="52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</row>
    <row r="37" spans="1:257" s="6" customFormat="1" ht="149.25" customHeight="1" x14ac:dyDescent="1.75">
      <c r="A37" s="48"/>
      <c r="B37" s="67"/>
      <c r="C37" s="48"/>
      <c r="D37" s="48"/>
      <c r="E37" s="48"/>
      <c r="F37" s="48"/>
      <c r="G37" s="48"/>
      <c r="H37" s="48"/>
      <c r="I37" s="49"/>
      <c r="J37" s="49"/>
      <c r="K37" s="50"/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1"/>
      <c r="DW37" s="51"/>
      <c r="DX37" s="51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2"/>
      <c r="EQ37" s="52"/>
      <c r="ER37" s="52"/>
      <c r="ES37" s="52"/>
      <c r="ET37" s="52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</row>
    <row r="38" spans="1:257" s="6" customFormat="1" ht="95.25" customHeight="1" x14ac:dyDescent="1.65">
      <c r="A38" s="48" t="s">
        <v>29</v>
      </c>
      <c r="B38" s="68" t="s">
        <v>22</v>
      </c>
      <c r="C38" s="68"/>
      <c r="D38" s="48"/>
      <c r="E38" s="48"/>
      <c r="F38" s="53"/>
      <c r="G38" s="48"/>
      <c r="H38" s="48"/>
      <c r="I38" s="49"/>
      <c r="J38" s="49"/>
      <c r="K38" s="50"/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1"/>
      <c r="DW38" s="51"/>
      <c r="DX38" s="51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2"/>
      <c r="EQ38" s="52"/>
      <c r="ER38" s="52"/>
      <c r="ES38" s="52"/>
      <c r="ET38" s="52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</row>
    <row r="39" spans="1:257" x14ac:dyDescent="0.25">
      <c r="A39" s="10" t="s">
        <v>26</v>
      </c>
      <c r="B39" s="62"/>
      <c r="C39" s="10"/>
      <c r="D39" s="65"/>
      <c r="E39" s="10"/>
      <c r="F39" s="10"/>
      <c r="G39" s="10"/>
      <c r="H39" s="10"/>
      <c r="I39" s="10"/>
      <c r="J39" s="10"/>
      <c r="K39" s="8"/>
      <c r="L39" s="7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7"/>
      <c r="DW39" s="7"/>
      <c r="DX39" s="7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9"/>
      <c r="EQ39" s="9"/>
      <c r="ER39" s="9"/>
      <c r="ES39" s="9"/>
      <c r="ET39" s="9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7" x14ac:dyDescent="0.25">
      <c r="A40" s="10"/>
      <c r="B40" s="62"/>
      <c r="C40" s="10"/>
      <c r="D40" s="65"/>
      <c r="E40" s="10"/>
      <c r="F40" s="10"/>
      <c r="G40" s="10"/>
      <c r="H40" s="10"/>
      <c r="I40" s="10"/>
      <c r="J40" s="10"/>
      <c r="K40" s="8"/>
      <c r="L40" s="7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7"/>
      <c r="DW40" s="7"/>
      <c r="DX40" s="7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9"/>
      <c r="EQ40" s="9"/>
      <c r="ER40" s="9"/>
      <c r="ES40" s="9"/>
      <c r="ET40" s="9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7" x14ac:dyDescent="0.25">
      <c r="A41" s="10"/>
      <c r="B41" s="62"/>
      <c r="C41" s="10"/>
      <c r="D41" s="65"/>
      <c r="E41" s="10"/>
      <c r="F41" s="10"/>
      <c r="G41" s="10"/>
      <c r="H41" s="10"/>
      <c r="I41" s="10"/>
      <c r="J41" s="10"/>
      <c r="K41" s="8"/>
      <c r="L41" s="7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7"/>
      <c r="DW41" s="7"/>
      <c r="DX41" s="7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9"/>
      <c r="EQ41" s="9"/>
      <c r="ER41" s="9"/>
      <c r="ES41" s="9"/>
      <c r="ET41" s="9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7" x14ac:dyDescent="0.25">
      <c r="A42" s="10"/>
      <c r="B42" s="62"/>
      <c r="C42" s="10"/>
      <c r="D42" s="65"/>
      <c r="E42" s="10"/>
      <c r="F42" s="10"/>
      <c r="G42" s="10"/>
      <c r="H42" s="10"/>
      <c r="I42" s="10"/>
      <c r="J42" s="10"/>
      <c r="K42" s="8"/>
      <c r="L42" s="7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7"/>
      <c r="DW42" s="7"/>
      <c r="DX42" s="7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9"/>
      <c r="EQ42" s="9"/>
      <c r="ER42" s="9"/>
      <c r="ES42" s="9"/>
      <c r="ET42" s="9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7" ht="114" customHeight="1" x14ac:dyDescent="1.65">
      <c r="A43" s="10"/>
      <c r="B43" s="69" t="s">
        <v>30</v>
      </c>
      <c r="C43" s="10"/>
      <c r="D43" s="65"/>
      <c r="E43" s="10"/>
      <c r="F43" s="10"/>
      <c r="G43" s="10"/>
      <c r="H43" s="10"/>
      <c r="I43" s="10"/>
      <c r="J43" s="10"/>
      <c r="K43" s="8"/>
      <c r="L43" s="7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7"/>
      <c r="DW43" s="7"/>
      <c r="DX43" s="7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9"/>
      <c r="EQ43" s="9"/>
      <c r="ER43" s="9"/>
      <c r="ES43" s="9"/>
      <c r="ET43" s="9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7" x14ac:dyDescent="0.25">
      <c r="A44" s="10"/>
      <c r="B44" s="62"/>
      <c r="C44" s="10"/>
      <c r="D44" s="65"/>
      <c r="E44" s="10"/>
      <c r="F44" s="10"/>
      <c r="G44" s="10"/>
      <c r="H44" s="10"/>
      <c r="I44" s="10"/>
      <c r="J44" s="10"/>
      <c r="K44" s="8"/>
      <c r="L44" s="7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7"/>
      <c r="DW44" s="7"/>
      <c r="DX44" s="7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9"/>
      <c r="EQ44" s="9"/>
      <c r="ER44" s="9"/>
      <c r="ES44" s="9"/>
      <c r="ET44" s="9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7" x14ac:dyDescent="0.25">
      <c r="A45" s="10"/>
      <c r="B45" s="62" t="s">
        <v>26</v>
      </c>
      <c r="C45" s="10"/>
      <c r="D45" s="65"/>
      <c r="E45" s="10"/>
      <c r="F45" s="10"/>
      <c r="G45" s="10"/>
      <c r="H45" s="10"/>
      <c r="I45" s="10"/>
      <c r="J45" s="10"/>
      <c r="K45" s="8"/>
      <c r="L45" s="7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7"/>
      <c r="DW45" s="7"/>
      <c r="DX45" s="7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9"/>
      <c r="EQ45" s="9"/>
      <c r="ER45" s="9"/>
      <c r="ES45" s="9"/>
      <c r="ET45" s="9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7" x14ac:dyDescent="0.25">
      <c r="A46" s="10"/>
      <c r="B46" s="62"/>
      <c r="C46" s="10"/>
      <c r="D46" s="65"/>
      <c r="E46" s="10"/>
      <c r="F46" s="10"/>
      <c r="G46" s="10"/>
      <c r="H46" s="10"/>
      <c r="I46" s="10"/>
      <c r="J46" s="10"/>
      <c r="K46" s="8"/>
      <c r="L46" s="7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7"/>
      <c r="DW46" s="7"/>
      <c r="DX46" s="7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9"/>
      <c r="EQ46" s="9"/>
      <c r="ER46" s="9"/>
      <c r="ES46" s="9"/>
      <c r="ET46" s="9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1:257" x14ac:dyDescent="0.25">
      <c r="A47" s="10"/>
      <c r="B47" s="62"/>
      <c r="C47" s="10"/>
      <c r="D47" s="65"/>
      <c r="E47" s="10"/>
      <c r="F47" s="10"/>
      <c r="G47" s="10"/>
      <c r="H47" s="10"/>
      <c r="I47" s="10"/>
      <c r="J47" s="10"/>
      <c r="K47" s="8"/>
      <c r="L47" s="7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7"/>
      <c r="DW47" s="7"/>
      <c r="DX47" s="7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9"/>
      <c r="EQ47" s="9"/>
      <c r="ER47" s="9"/>
      <c r="ES47" s="9"/>
      <c r="ET47" s="9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7" x14ac:dyDescent="0.25">
      <c r="A48" s="10"/>
      <c r="B48" s="62"/>
      <c r="C48" s="10"/>
      <c r="D48" s="65"/>
      <c r="E48" s="10"/>
      <c r="F48" s="10"/>
      <c r="G48" s="10"/>
      <c r="H48" s="10"/>
      <c r="I48" s="10"/>
      <c r="J48" s="10"/>
      <c r="K48" s="8"/>
      <c r="L48" s="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7"/>
      <c r="DW48" s="7"/>
      <c r="DX48" s="7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9"/>
      <c r="EQ48" s="9"/>
      <c r="ER48" s="9"/>
      <c r="ES48" s="9"/>
      <c r="ET48" s="9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</sheetData>
  <sheetProtection formatCells="0" formatColumns="0" formatRows="0" insertColumns="0" insertRows="0" insertHyperlinks="0" deleteColumns="0" deleteRows="0" autoFilter="0" pivotTables="0"/>
  <autoFilter ref="A6:IW36">
    <filterColumn colId="5" showButton="0"/>
    <filterColumn colId="7" showButton="0"/>
    <sortState ref="A11:IW36">
      <sortCondition ref="A6:A36"/>
    </sortState>
  </autoFilter>
  <mergeCells count="18">
    <mergeCell ref="A6:A8"/>
    <mergeCell ref="B6:B8"/>
    <mergeCell ref="C6:C8"/>
    <mergeCell ref="D6:D8"/>
    <mergeCell ref="E6:E8"/>
    <mergeCell ref="A1:I1"/>
    <mergeCell ref="K1:K3"/>
    <mergeCell ref="A2:I2"/>
    <mergeCell ref="A3:J3"/>
    <mergeCell ref="A4:J4"/>
    <mergeCell ref="F6:G6"/>
    <mergeCell ref="H6:I6"/>
    <mergeCell ref="J6:J8"/>
    <mergeCell ref="K6:K8"/>
    <mergeCell ref="F7:F8"/>
    <mergeCell ref="G7:G8"/>
    <mergeCell ref="H7:H8"/>
    <mergeCell ref="I7:I8"/>
  </mergeCells>
  <dataValidations count="2">
    <dataValidation type="whole" errorStyle="warning" showInputMessage="1" showErrorMessage="1" error="Укажите правильно занимаемое мотокроссменом место_x000a_Место должно быть  от 1 до 60" sqref="H9:H35">
      <formula1>1</formula1>
      <formula2>60</formula2>
    </dataValidation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F9:F35">
      <formula1>1</formula1>
      <formula2>60</formula2>
    </dataValidation>
  </dataValidations>
  <printOptions horizontalCentered="1"/>
  <pageMargins left="0.35" right="0.23622047244094491" top="0.15748031496062992" bottom="0.35433070866141736" header="0.51181102362204722" footer="0.51181102362204722"/>
  <pageSetup paperSize="9" scale="13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9"/>
  <sheetViews>
    <sheetView view="pageBreakPreview" zoomScale="17" zoomScaleNormal="20" zoomScaleSheetLayoutView="17" zoomScalePageLayoutView="75" workbookViewId="0">
      <selection activeCell="B9" sqref="B9:B23"/>
    </sheetView>
  </sheetViews>
  <sheetFormatPr defaultColWidth="9.109375" defaultRowHeight="13.2" x14ac:dyDescent="0.25"/>
  <cols>
    <col min="1" max="1" width="27" style="4" customWidth="1"/>
    <col min="2" max="2" width="42.33203125" style="63" customWidth="1"/>
    <col min="3" max="3" width="247" style="4" customWidth="1"/>
    <col min="4" max="4" width="237.88671875" style="66" customWidth="1"/>
    <col min="5" max="5" width="26.5546875" style="4" customWidth="1"/>
    <col min="6" max="6" width="23" style="4" customWidth="1"/>
    <col min="7" max="7" width="26.5546875" style="4" customWidth="1"/>
    <col min="8" max="8" width="23" style="4" customWidth="1"/>
    <col min="9" max="9" width="28" style="4" customWidth="1"/>
    <col min="10" max="10" width="45.88671875" style="4" customWidth="1"/>
    <col min="11" max="11" width="0.6640625" style="1" customWidth="1"/>
    <col min="12" max="12" width="9.109375" hidden="1" customWidth="1"/>
    <col min="13" max="13" width="7.5546875" style="1" hidden="1" customWidth="1"/>
    <col min="14" max="125" width="7.109375" style="1" hidden="1" customWidth="1"/>
    <col min="126" max="128" width="9.109375" hidden="1" customWidth="1"/>
    <col min="129" max="142" width="8.5546875" style="1" hidden="1" customWidth="1"/>
    <col min="143" max="144" width="7.109375" style="1" hidden="1" customWidth="1"/>
    <col min="145" max="145" width="8.5546875" style="1" hidden="1" customWidth="1"/>
    <col min="146" max="146" width="8.6640625" style="2" hidden="1" customWidth="1"/>
    <col min="147" max="147" width="6.109375" style="2" hidden="1" customWidth="1"/>
    <col min="148" max="148" width="8" style="2" hidden="1" customWidth="1"/>
    <col min="149" max="149" width="3.6640625" style="2" hidden="1" customWidth="1"/>
    <col min="150" max="150" width="9.109375" style="2" hidden="1" customWidth="1"/>
    <col min="151" max="151" width="10" style="1" hidden="1" customWidth="1"/>
    <col min="152" max="152" width="8.109375" style="1" hidden="1" customWidth="1"/>
    <col min="153" max="153" width="7.5546875" style="1" hidden="1" customWidth="1"/>
    <col min="154" max="154" width="9.5546875" style="1" hidden="1" customWidth="1"/>
    <col min="155" max="155" width="5.5546875" style="1" hidden="1" customWidth="1"/>
    <col min="156" max="157" width="5.44140625" style="1" hidden="1" customWidth="1"/>
    <col min="158" max="203" width="3.6640625" style="1" hidden="1" customWidth="1"/>
    <col min="204" max="204" width="7.44140625" style="1" hidden="1" customWidth="1"/>
    <col min="205" max="225" width="3.6640625" style="1" hidden="1" customWidth="1"/>
    <col min="226" max="226" width="5.44140625" style="1" hidden="1" customWidth="1"/>
    <col min="227" max="227" width="5.6640625" style="1" hidden="1" customWidth="1"/>
    <col min="228" max="248" width="3.6640625" style="1" hidden="1" customWidth="1"/>
    <col min="249" max="249" width="5" style="1" hidden="1" customWidth="1"/>
    <col min="250" max="250" width="5.109375" style="1" hidden="1" customWidth="1"/>
    <col min="251" max="251" width="5" style="1" hidden="1" customWidth="1"/>
    <col min="252" max="252" width="7" style="1" hidden="1" customWidth="1"/>
    <col min="253" max="253" width="7.109375" style="1" hidden="1" customWidth="1"/>
    <col min="254" max="255" width="9.109375" style="1" hidden="1" customWidth="1"/>
    <col min="256" max="256" width="32.6640625" style="1" customWidth="1"/>
    <col min="257" max="257" width="36.88671875" style="1" customWidth="1"/>
    <col min="258" max="16384" width="9.109375" style="1"/>
  </cols>
  <sheetData>
    <row r="1" spans="1:257" ht="145.5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54"/>
      <c r="K1" s="108"/>
      <c r="L1" s="11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1"/>
      <c r="DW1" s="11"/>
      <c r="DX1" s="11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3"/>
      <c r="EQ1" s="13"/>
      <c r="ER1" s="13"/>
      <c r="ES1" s="13"/>
      <c r="ET1" s="13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7" ht="99.6" customHeight="1" x14ac:dyDescent="0.25">
      <c r="A2" s="109" t="s">
        <v>24</v>
      </c>
      <c r="B2" s="109"/>
      <c r="C2" s="109"/>
      <c r="D2" s="109"/>
      <c r="E2" s="109"/>
      <c r="F2" s="109"/>
      <c r="G2" s="109"/>
      <c r="H2" s="109"/>
      <c r="I2" s="109"/>
      <c r="J2" s="55"/>
      <c r="K2" s="108"/>
      <c r="L2" s="11"/>
      <c r="M2" s="1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1"/>
      <c r="DW2" s="11"/>
      <c r="DX2" s="11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3"/>
      <c r="EQ2" s="13"/>
      <c r="ER2" s="13"/>
      <c r="ES2" s="13"/>
      <c r="ET2" s="13"/>
      <c r="EU2" s="12"/>
      <c r="EV2" s="12"/>
      <c r="EW2" s="12"/>
      <c r="EX2" s="12"/>
      <c r="EY2" s="12"/>
      <c r="EZ2" s="12"/>
      <c r="FA2" s="12"/>
      <c r="FB2" s="16"/>
      <c r="FC2" s="16"/>
      <c r="FD2" s="16"/>
      <c r="FE2" s="17"/>
      <c r="FF2" s="17"/>
      <c r="FG2" s="17"/>
      <c r="FH2" s="17"/>
      <c r="FI2" s="18"/>
      <c r="FJ2" s="18"/>
      <c r="FK2" s="18"/>
      <c r="FL2" s="18"/>
      <c r="FM2" s="18"/>
      <c r="FN2" s="18" t="s">
        <v>15</v>
      </c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2"/>
      <c r="IU2" s="12"/>
      <c r="IV2" s="12"/>
    </row>
    <row r="3" spans="1:257" s="5" customFormat="1" ht="93.75" customHeight="1" x14ac:dyDescent="0.55000000000000004">
      <c r="A3" s="110" t="s">
        <v>31</v>
      </c>
      <c r="B3" s="110"/>
      <c r="C3" s="110"/>
      <c r="D3" s="110"/>
      <c r="E3" s="110"/>
      <c r="F3" s="110"/>
      <c r="G3" s="110"/>
      <c r="H3" s="110"/>
      <c r="I3" s="110"/>
      <c r="J3" s="110"/>
      <c r="K3" s="108"/>
      <c r="L3" s="19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19"/>
      <c r="DW3" s="19"/>
      <c r="DX3" s="19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0"/>
      <c r="EQ3" s="20"/>
      <c r="ER3" s="20"/>
      <c r="ES3" s="20"/>
      <c r="ET3" s="20"/>
      <c r="EU3" s="21"/>
      <c r="EV3" s="21"/>
      <c r="EW3" s="21"/>
      <c r="EX3" s="21"/>
      <c r="EY3" s="21"/>
      <c r="EZ3" s="21"/>
      <c r="FA3" s="21"/>
      <c r="FB3" s="22"/>
      <c r="FC3" s="22" t="s">
        <v>6</v>
      </c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 t="s">
        <v>7</v>
      </c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 t="s">
        <v>8</v>
      </c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 t="s">
        <v>9</v>
      </c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3"/>
      <c r="IQ3" s="22"/>
      <c r="IR3" s="22"/>
      <c r="IS3" s="22"/>
      <c r="IT3" s="21"/>
      <c r="IU3" s="21"/>
      <c r="IV3" s="21"/>
    </row>
    <row r="4" spans="1:257" s="5" customFormat="1" ht="110.25" customHeight="1" thickBot="1" x14ac:dyDescent="0.6">
      <c r="A4" s="111" t="s">
        <v>35</v>
      </c>
      <c r="B4" s="111"/>
      <c r="C4" s="111"/>
      <c r="D4" s="111"/>
      <c r="E4" s="111"/>
      <c r="F4" s="111"/>
      <c r="G4" s="111"/>
      <c r="H4" s="111"/>
      <c r="I4" s="111"/>
      <c r="J4" s="111"/>
      <c r="K4" s="24"/>
      <c r="L4" s="19"/>
      <c r="M4" s="25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19"/>
      <c r="DW4" s="19"/>
      <c r="DX4" s="19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0"/>
      <c r="ES4" s="20"/>
      <c r="ET4" s="20"/>
      <c r="EU4" s="21"/>
      <c r="EV4" s="21"/>
      <c r="EW4" s="21"/>
      <c r="EX4" s="21"/>
      <c r="EY4" s="21"/>
      <c r="EZ4" s="21"/>
      <c r="FA4" s="21"/>
      <c r="FB4" s="22">
        <v>1</v>
      </c>
      <c r="FC4" s="22">
        <v>2</v>
      </c>
      <c r="FD4" s="22">
        <v>3</v>
      </c>
      <c r="FE4" s="22">
        <v>4</v>
      </c>
      <c r="FF4" s="22">
        <v>5</v>
      </c>
      <c r="FG4" s="22">
        <v>6</v>
      </c>
      <c r="FH4" s="22">
        <v>7</v>
      </c>
      <c r="FI4" s="22">
        <v>8</v>
      </c>
      <c r="FJ4" s="22">
        <v>9</v>
      </c>
      <c r="FK4" s="22">
        <v>10</v>
      </c>
      <c r="FL4" s="22">
        <v>11</v>
      </c>
      <c r="FM4" s="22">
        <v>12</v>
      </c>
      <c r="FN4" s="22">
        <v>13</v>
      </c>
      <c r="FO4" s="22">
        <v>14</v>
      </c>
      <c r="FP4" s="22">
        <v>15</v>
      </c>
      <c r="FQ4" s="22">
        <v>16</v>
      </c>
      <c r="FR4" s="22">
        <v>17</v>
      </c>
      <c r="FS4" s="22">
        <v>18</v>
      </c>
      <c r="FT4" s="22">
        <v>19</v>
      </c>
      <c r="FU4" s="22">
        <v>20</v>
      </c>
      <c r="FV4" s="22">
        <v>21</v>
      </c>
      <c r="FW4" s="22" t="s">
        <v>4</v>
      </c>
      <c r="FX4" s="22" t="s">
        <v>18</v>
      </c>
      <c r="FY4" s="22">
        <v>1</v>
      </c>
      <c r="FZ4" s="22">
        <v>2</v>
      </c>
      <c r="GA4" s="22">
        <v>3</v>
      </c>
      <c r="GB4" s="22">
        <v>4</v>
      </c>
      <c r="GC4" s="22">
        <v>5</v>
      </c>
      <c r="GD4" s="22">
        <v>6</v>
      </c>
      <c r="GE4" s="22">
        <v>7</v>
      </c>
      <c r="GF4" s="22">
        <v>8</v>
      </c>
      <c r="GG4" s="22">
        <v>9</v>
      </c>
      <c r="GH4" s="22">
        <v>10</v>
      </c>
      <c r="GI4" s="22">
        <v>11</v>
      </c>
      <c r="GJ4" s="22">
        <v>12</v>
      </c>
      <c r="GK4" s="22">
        <v>13</v>
      </c>
      <c r="GL4" s="22">
        <v>14</v>
      </c>
      <c r="GM4" s="22">
        <v>15</v>
      </c>
      <c r="GN4" s="22">
        <v>16</v>
      </c>
      <c r="GO4" s="22">
        <v>17</v>
      </c>
      <c r="GP4" s="22">
        <v>18</v>
      </c>
      <c r="GQ4" s="22">
        <v>19</v>
      </c>
      <c r="GR4" s="22">
        <v>20</v>
      </c>
      <c r="GS4" s="22">
        <v>21</v>
      </c>
      <c r="GT4" s="22" t="s">
        <v>5</v>
      </c>
      <c r="GU4" s="22" t="s">
        <v>17</v>
      </c>
      <c r="GV4" s="22">
        <v>1</v>
      </c>
      <c r="GW4" s="22">
        <v>2</v>
      </c>
      <c r="GX4" s="22">
        <v>3</v>
      </c>
      <c r="GY4" s="22">
        <v>4</v>
      </c>
      <c r="GZ4" s="22">
        <v>5</v>
      </c>
      <c r="HA4" s="22">
        <v>6</v>
      </c>
      <c r="HB4" s="22">
        <v>7</v>
      </c>
      <c r="HC4" s="22">
        <v>8</v>
      </c>
      <c r="HD4" s="22">
        <v>9</v>
      </c>
      <c r="HE4" s="22">
        <v>10</v>
      </c>
      <c r="HF4" s="22">
        <v>11</v>
      </c>
      <c r="HG4" s="22">
        <v>12</v>
      </c>
      <c r="HH4" s="22">
        <v>13</v>
      </c>
      <c r="HI4" s="22">
        <v>14</v>
      </c>
      <c r="HJ4" s="22">
        <v>15</v>
      </c>
      <c r="HK4" s="22">
        <v>16</v>
      </c>
      <c r="HL4" s="22">
        <v>17</v>
      </c>
      <c r="HM4" s="22">
        <v>18</v>
      </c>
      <c r="HN4" s="22">
        <v>19</v>
      </c>
      <c r="HO4" s="22">
        <v>20</v>
      </c>
      <c r="HP4" s="22">
        <v>21</v>
      </c>
      <c r="HQ4" s="22" t="s">
        <v>4</v>
      </c>
      <c r="HR4" s="22" t="s">
        <v>16</v>
      </c>
      <c r="HS4" s="22">
        <v>1</v>
      </c>
      <c r="HT4" s="22">
        <v>2</v>
      </c>
      <c r="HU4" s="22">
        <v>3</v>
      </c>
      <c r="HV4" s="22">
        <v>4</v>
      </c>
      <c r="HW4" s="22">
        <v>5</v>
      </c>
      <c r="HX4" s="22">
        <v>6</v>
      </c>
      <c r="HY4" s="22">
        <v>7</v>
      </c>
      <c r="HZ4" s="22">
        <v>8</v>
      </c>
      <c r="IA4" s="22">
        <v>9</v>
      </c>
      <c r="IB4" s="22">
        <v>10</v>
      </c>
      <c r="IC4" s="22">
        <v>11</v>
      </c>
      <c r="ID4" s="22">
        <v>12</v>
      </c>
      <c r="IE4" s="22">
        <v>13</v>
      </c>
      <c r="IF4" s="22">
        <v>14</v>
      </c>
      <c r="IG4" s="22">
        <v>15</v>
      </c>
      <c r="IH4" s="22">
        <v>16</v>
      </c>
      <c r="II4" s="22">
        <v>17</v>
      </c>
      <c r="IJ4" s="22">
        <v>18</v>
      </c>
      <c r="IK4" s="22">
        <v>19</v>
      </c>
      <c r="IL4" s="22">
        <v>20</v>
      </c>
      <c r="IM4" s="22">
        <v>21</v>
      </c>
      <c r="IN4" s="22" t="s">
        <v>4</v>
      </c>
      <c r="IO4" s="22" t="s">
        <v>16</v>
      </c>
      <c r="IP4" s="23">
        <f>COUNT(FB4:IO4)</f>
        <v>84</v>
      </c>
      <c r="IQ4" s="22" t="s">
        <v>11</v>
      </c>
      <c r="IR4" s="22" t="s">
        <v>12</v>
      </c>
      <c r="IS4" s="26" t="s">
        <v>10</v>
      </c>
      <c r="IT4" s="21"/>
      <c r="IU4" s="21"/>
      <c r="IV4" s="21"/>
    </row>
    <row r="5" spans="1:257" ht="54" hidden="1" customHeight="1" thickBot="1" x14ac:dyDescent="0.4">
      <c r="A5" s="27"/>
      <c r="B5" s="27"/>
      <c r="C5" s="27"/>
      <c r="D5" s="64"/>
      <c r="E5" s="27"/>
      <c r="F5" s="27"/>
      <c r="G5" s="27"/>
      <c r="H5" s="27"/>
      <c r="I5" s="28"/>
      <c r="J5" s="29"/>
      <c r="K5" s="30"/>
      <c r="L5" s="11"/>
      <c r="M5" s="3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1"/>
      <c r="DW5" s="11"/>
      <c r="DX5" s="11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3"/>
      <c r="EQ5" s="13"/>
      <c r="ER5" s="13"/>
      <c r="ES5" s="13"/>
      <c r="ET5" s="13"/>
      <c r="EU5" s="12"/>
      <c r="EV5" s="12"/>
      <c r="EW5" s="12"/>
      <c r="EX5" s="12"/>
      <c r="EY5" s="12"/>
      <c r="EZ5" s="12"/>
      <c r="FA5" s="12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32"/>
      <c r="IQ5" s="18"/>
      <c r="IR5" s="18"/>
      <c r="IS5" s="33"/>
      <c r="IT5" s="12"/>
      <c r="IU5" s="12"/>
      <c r="IV5" s="12"/>
    </row>
    <row r="6" spans="1:257" ht="44.25" customHeight="1" thickBot="1" x14ac:dyDescent="0.3">
      <c r="A6" s="99" t="s">
        <v>21</v>
      </c>
      <c r="B6" s="101" t="s">
        <v>0</v>
      </c>
      <c r="C6" s="101" t="s">
        <v>25</v>
      </c>
      <c r="D6" s="102" t="s">
        <v>23</v>
      </c>
      <c r="E6" s="105" t="s">
        <v>1</v>
      </c>
      <c r="F6" s="112" t="s">
        <v>2</v>
      </c>
      <c r="G6" s="113"/>
      <c r="H6" s="112" t="s">
        <v>3</v>
      </c>
      <c r="I6" s="114"/>
      <c r="J6" s="115" t="s">
        <v>28</v>
      </c>
      <c r="K6" s="117" t="s">
        <v>13</v>
      </c>
      <c r="L6" s="11"/>
      <c r="M6" s="34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1"/>
      <c r="DW6" s="11"/>
      <c r="DX6" s="11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3"/>
      <c r="EQ6" s="13"/>
      <c r="ER6" s="13"/>
      <c r="ES6" s="13"/>
      <c r="ET6" s="13"/>
      <c r="EU6" s="12"/>
      <c r="EV6" s="12"/>
      <c r="EW6" s="12"/>
      <c r="EX6" s="13"/>
      <c r="EY6" s="12"/>
      <c r="EZ6" s="12"/>
      <c r="FA6" s="12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32"/>
      <c r="IQ6" s="18"/>
      <c r="IR6" s="18"/>
      <c r="IS6" s="18"/>
      <c r="IT6" s="12"/>
      <c r="IU6" s="12"/>
      <c r="IV6" s="12"/>
    </row>
    <row r="7" spans="1:257" ht="45" customHeight="1" x14ac:dyDescent="0.25">
      <c r="A7" s="100"/>
      <c r="B7" s="101"/>
      <c r="C7" s="101"/>
      <c r="D7" s="103"/>
      <c r="E7" s="106"/>
      <c r="F7" s="120" t="s">
        <v>10</v>
      </c>
      <c r="G7" s="122" t="s">
        <v>27</v>
      </c>
      <c r="H7" s="124" t="s">
        <v>10</v>
      </c>
      <c r="I7" s="125" t="s">
        <v>27</v>
      </c>
      <c r="J7" s="116"/>
      <c r="K7" s="118"/>
      <c r="L7" s="11"/>
      <c r="M7" s="34"/>
      <c r="N7" s="12"/>
      <c r="O7" s="12" t="s">
        <v>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7</v>
      </c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8</v>
      </c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 t="s">
        <v>9</v>
      </c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1"/>
      <c r="DW7" s="11"/>
      <c r="DX7" s="11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3"/>
      <c r="EQ7" s="13">
        <v>1</v>
      </c>
      <c r="ER7" s="13">
        <v>2</v>
      </c>
      <c r="ES7" s="13"/>
      <c r="ET7" s="13"/>
      <c r="EU7" s="12"/>
      <c r="EV7" s="12"/>
      <c r="EW7" s="12"/>
      <c r="EX7" s="12"/>
      <c r="EY7" s="12"/>
      <c r="EZ7" s="12"/>
      <c r="FA7" s="12"/>
      <c r="FB7" s="16"/>
      <c r="FC7" s="16"/>
      <c r="FD7" s="16"/>
      <c r="FE7" s="17"/>
      <c r="FF7" s="17"/>
      <c r="FG7" s="17"/>
      <c r="FH7" s="17"/>
      <c r="FI7" s="18"/>
      <c r="FJ7" s="18"/>
      <c r="FK7" s="18"/>
      <c r="FL7" s="18"/>
      <c r="FM7" s="18"/>
      <c r="FN7" s="18" t="s">
        <v>15</v>
      </c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2"/>
      <c r="IU7" s="12"/>
      <c r="IV7" s="12"/>
    </row>
    <row r="8" spans="1:257" ht="84.75" customHeight="1" thickBot="1" x14ac:dyDescent="0.3">
      <c r="A8" s="100"/>
      <c r="B8" s="101"/>
      <c r="C8" s="101"/>
      <c r="D8" s="104"/>
      <c r="E8" s="106"/>
      <c r="F8" s="121"/>
      <c r="G8" s="123"/>
      <c r="H8" s="121"/>
      <c r="I8" s="126"/>
      <c r="J8" s="116"/>
      <c r="K8" s="119"/>
      <c r="L8" s="11"/>
      <c r="M8" s="35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2">
        <v>6</v>
      </c>
      <c r="T8" s="12">
        <v>7</v>
      </c>
      <c r="U8" s="12">
        <v>8</v>
      </c>
      <c r="V8" s="12">
        <v>9</v>
      </c>
      <c r="W8" s="12">
        <v>10</v>
      </c>
      <c r="X8" s="12">
        <v>11</v>
      </c>
      <c r="Y8" s="12">
        <v>12</v>
      </c>
      <c r="Z8" s="12">
        <v>13</v>
      </c>
      <c r="AA8" s="12">
        <v>14</v>
      </c>
      <c r="AB8" s="12">
        <v>15</v>
      </c>
      <c r="AC8" s="12">
        <v>16</v>
      </c>
      <c r="AD8" s="12">
        <v>17</v>
      </c>
      <c r="AE8" s="12">
        <v>18</v>
      </c>
      <c r="AF8" s="12">
        <v>19</v>
      </c>
      <c r="AG8" s="12">
        <v>20</v>
      </c>
      <c r="AH8" s="12">
        <v>21</v>
      </c>
      <c r="AI8" s="12" t="s">
        <v>4</v>
      </c>
      <c r="AJ8" s="12"/>
      <c r="AK8" s="12">
        <v>1</v>
      </c>
      <c r="AL8" s="12">
        <v>2</v>
      </c>
      <c r="AM8" s="12">
        <v>3</v>
      </c>
      <c r="AN8" s="12">
        <v>4</v>
      </c>
      <c r="AO8" s="12">
        <v>5</v>
      </c>
      <c r="AP8" s="12">
        <v>6</v>
      </c>
      <c r="AQ8" s="12">
        <v>7</v>
      </c>
      <c r="AR8" s="12">
        <v>8</v>
      </c>
      <c r="AS8" s="12">
        <v>9</v>
      </c>
      <c r="AT8" s="12">
        <v>10</v>
      </c>
      <c r="AU8" s="12">
        <v>11</v>
      </c>
      <c r="AV8" s="12">
        <v>12</v>
      </c>
      <c r="AW8" s="12">
        <v>13</v>
      </c>
      <c r="AX8" s="12">
        <v>14</v>
      </c>
      <c r="AY8" s="12">
        <v>15</v>
      </c>
      <c r="AZ8" s="12">
        <v>16</v>
      </c>
      <c r="BA8" s="12">
        <v>17</v>
      </c>
      <c r="BB8" s="12">
        <v>18</v>
      </c>
      <c r="BC8" s="12">
        <v>19</v>
      </c>
      <c r="BD8" s="12">
        <v>20</v>
      </c>
      <c r="BE8" s="12"/>
      <c r="BF8" s="12" t="s">
        <v>5</v>
      </c>
      <c r="BG8" s="12"/>
      <c r="BH8" s="12">
        <v>1</v>
      </c>
      <c r="BI8" s="12">
        <v>2</v>
      </c>
      <c r="BJ8" s="12">
        <v>3</v>
      </c>
      <c r="BK8" s="12">
        <v>4</v>
      </c>
      <c r="BL8" s="12">
        <v>5</v>
      </c>
      <c r="BM8" s="12">
        <v>6</v>
      </c>
      <c r="BN8" s="12">
        <v>7</v>
      </c>
      <c r="BO8" s="12">
        <v>8</v>
      </c>
      <c r="BP8" s="12">
        <v>9</v>
      </c>
      <c r="BQ8" s="12">
        <v>10</v>
      </c>
      <c r="BR8" s="12">
        <v>11</v>
      </c>
      <c r="BS8" s="12">
        <v>12</v>
      </c>
      <c r="BT8" s="12">
        <v>13</v>
      </c>
      <c r="BU8" s="12">
        <v>14</v>
      </c>
      <c r="BV8" s="12">
        <v>15</v>
      </c>
      <c r="BW8" s="12">
        <v>16</v>
      </c>
      <c r="BX8" s="12">
        <v>17</v>
      </c>
      <c r="BY8" s="12">
        <v>18</v>
      </c>
      <c r="BZ8" s="12">
        <v>19</v>
      </c>
      <c r="CA8" s="12">
        <v>20</v>
      </c>
      <c r="CB8" s="12">
        <v>21</v>
      </c>
      <c r="CC8" s="12">
        <v>22</v>
      </c>
      <c r="CD8" s="12">
        <v>23</v>
      </c>
      <c r="CE8" s="12">
        <v>24</v>
      </c>
      <c r="CF8" s="12">
        <v>25</v>
      </c>
      <c r="CG8" s="12">
        <v>26</v>
      </c>
      <c r="CH8" s="12">
        <v>27</v>
      </c>
      <c r="CI8" s="12">
        <v>28</v>
      </c>
      <c r="CJ8" s="12">
        <v>29</v>
      </c>
      <c r="CK8" s="12">
        <v>30</v>
      </c>
      <c r="CL8" s="12">
        <v>31</v>
      </c>
      <c r="CM8" s="12">
        <v>32</v>
      </c>
      <c r="CN8" s="12">
        <v>33</v>
      </c>
      <c r="CO8" s="12">
        <v>34</v>
      </c>
      <c r="CP8" s="12">
        <v>35</v>
      </c>
      <c r="CQ8" s="12">
        <v>36</v>
      </c>
      <c r="CR8" s="12">
        <v>37</v>
      </c>
      <c r="CS8" s="12">
        <v>38</v>
      </c>
      <c r="CT8" s="12">
        <v>39</v>
      </c>
      <c r="CU8" s="12">
        <v>40</v>
      </c>
      <c r="CV8" s="12"/>
      <c r="CW8" s="12"/>
      <c r="CX8" s="12"/>
      <c r="CY8" s="12">
        <v>1</v>
      </c>
      <c r="CZ8" s="12">
        <v>2</v>
      </c>
      <c r="DA8" s="12">
        <v>3</v>
      </c>
      <c r="DB8" s="12">
        <v>4</v>
      </c>
      <c r="DC8" s="12">
        <v>5</v>
      </c>
      <c r="DD8" s="12">
        <v>6</v>
      </c>
      <c r="DE8" s="12">
        <v>7</v>
      </c>
      <c r="DF8" s="12">
        <v>8</v>
      </c>
      <c r="DG8" s="12">
        <v>9</v>
      </c>
      <c r="DH8" s="12">
        <v>10</v>
      </c>
      <c r="DI8" s="12">
        <v>11</v>
      </c>
      <c r="DJ8" s="12">
        <v>12</v>
      </c>
      <c r="DK8" s="12">
        <v>13</v>
      </c>
      <c r="DL8" s="12">
        <v>14</v>
      </c>
      <c r="DM8" s="12">
        <v>15</v>
      </c>
      <c r="DN8" s="12">
        <v>16</v>
      </c>
      <c r="DO8" s="12">
        <v>17</v>
      </c>
      <c r="DP8" s="12">
        <v>18</v>
      </c>
      <c r="DQ8" s="12">
        <v>19</v>
      </c>
      <c r="DR8" s="12">
        <v>20</v>
      </c>
      <c r="DS8" s="12">
        <v>21</v>
      </c>
      <c r="DT8" s="12">
        <v>22</v>
      </c>
      <c r="DU8" s="12">
        <v>23</v>
      </c>
      <c r="DV8" s="12">
        <v>24</v>
      </c>
      <c r="DW8" s="12">
        <v>25</v>
      </c>
      <c r="DX8" s="12">
        <v>26</v>
      </c>
      <c r="DY8" s="12">
        <v>27</v>
      </c>
      <c r="DZ8" s="12">
        <v>28</v>
      </c>
      <c r="EA8" s="12">
        <v>29</v>
      </c>
      <c r="EB8" s="12">
        <v>30</v>
      </c>
      <c r="EC8" s="12">
        <v>31</v>
      </c>
      <c r="ED8" s="12">
        <v>32</v>
      </c>
      <c r="EE8" s="12">
        <v>33</v>
      </c>
      <c r="EF8" s="12">
        <v>34</v>
      </c>
      <c r="EG8" s="12">
        <v>35</v>
      </c>
      <c r="EH8" s="12">
        <v>36</v>
      </c>
      <c r="EI8" s="12">
        <v>37</v>
      </c>
      <c r="EJ8" s="12">
        <v>38</v>
      </c>
      <c r="EK8" s="12">
        <v>39</v>
      </c>
      <c r="EL8" s="12">
        <v>40</v>
      </c>
      <c r="EM8" s="12"/>
      <c r="EN8" s="12"/>
      <c r="EO8" s="12"/>
      <c r="EP8" s="13"/>
      <c r="EQ8" s="13"/>
      <c r="ER8" s="13"/>
      <c r="ES8" s="13"/>
      <c r="ET8" s="13" t="s">
        <v>14</v>
      </c>
      <c r="EU8" s="12" t="s">
        <v>11</v>
      </c>
      <c r="EV8" s="12" t="s">
        <v>12</v>
      </c>
      <c r="EW8" s="36" t="s">
        <v>10</v>
      </c>
      <c r="EX8" s="12"/>
      <c r="EY8" s="12" t="s">
        <v>19</v>
      </c>
      <c r="EZ8" s="12" t="s">
        <v>20</v>
      </c>
      <c r="FA8" s="12"/>
      <c r="FB8" s="18"/>
      <c r="FC8" s="18" t="s">
        <v>6</v>
      </c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 t="s">
        <v>7</v>
      </c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 t="s">
        <v>8</v>
      </c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 t="s">
        <v>9</v>
      </c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32"/>
      <c r="IQ8" s="18"/>
      <c r="IR8" s="18"/>
      <c r="IS8" s="18"/>
      <c r="IT8" s="18"/>
      <c r="IU8" s="12"/>
      <c r="IV8" s="12"/>
    </row>
    <row r="9" spans="1:257" s="3" customFormat="1" ht="115.2" thickBot="1" x14ac:dyDescent="2">
      <c r="A9" s="56">
        <v>1</v>
      </c>
      <c r="B9" s="89">
        <v>227</v>
      </c>
      <c r="C9" s="73" t="s">
        <v>99</v>
      </c>
      <c r="D9" s="73" t="s">
        <v>85</v>
      </c>
      <c r="E9" s="57"/>
      <c r="F9" s="38">
        <v>1</v>
      </c>
      <c r="G9" s="39">
        <f t="shared" ref="G9:G46" si="0">AJ9</f>
        <v>25</v>
      </c>
      <c r="H9" s="40">
        <v>1</v>
      </c>
      <c r="I9" s="39">
        <f t="shared" ref="I9:I46" si="1">BG9</f>
        <v>25</v>
      </c>
      <c r="J9" s="37">
        <f t="shared" ref="J9:J46" si="2">SUM(G9+I9)</f>
        <v>50</v>
      </c>
      <c r="K9" s="41">
        <f t="shared" ref="K9:K46" si="3">G9+I9</f>
        <v>50</v>
      </c>
      <c r="L9" s="42"/>
      <c r="M9" s="43"/>
      <c r="N9" s="42">
        <f t="shared" ref="N9:N46" si="4">IF(F9=1,25,0)</f>
        <v>25</v>
      </c>
      <c r="O9" s="42">
        <f t="shared" ref="O9:O46" si="5">IF(F9=2,22,0)</f>
        <v>0</v>
      </c>
      <c r="P9" s="42">
        <f t="shared" ref="P9:P46" si="6">IF(F9=3,20,0)</f>
        <v>0</v>
      </c>
      <c r="Q9" s="42">
        <f t="shared" ref="Q9:Q46" si="7">IF(F9=4,18,0)</f>
        <v>0</v>
      </c>
      <c r="R9" s="42">
        <f t="shared" ref="R9:R46" si="8">IF(F9=5,16,0)</f>
        <v>0</v>
      </c>
      <c r="S9" s="42">
        <f t="shared" ref="S9:S46" si="9">IF(F9=6,15,0)</f>
        <v>0</v>
      </c>
      <c r="T9" s="42">
        <f t="shared" ref="T9:T46" si="10">IF(F9=7,14,0)</f>
        <v>0</v>
      </c>
      <c r="U9" s="42">
        <f t="shared" ref="U9:U46" si="11">IF(F9=8,13,0)</f>
        <v>0</v>
      </c>
      <c r="V9" s="42">
        <f t="shared" ref="V9:V46" si="12">IF(F9=9,12,0)</f>
        <v>0</v>
      </c>
      <c r="W9" s="42">
        <f t="shared" ref="W9:W46" si="13">IF(F9=10,11,0)</f>
        <v>0</v>
      </c>
      <c r="X9" s="42">
        <f t="shared" ref="X9:X46" si="14">IF(F9=11,10,0)</f>
        <v>0</v>
      </c>
      <c r="Y9" s="42">
        <f t="shared" ref="Y9:Y46" si="15">IF(F9=12,9,0)</f>
        <v>0</v>
      </c>
      <c r="Z9" s="42">
        <f t="shared" ref="Z9:Z46" si="16">IF(F9=13,8,0)</f>
        <v>0</v>
      </c>
      <c r="AA9" s="42">
        <f t="shared" ref="AA9:AA46" si="17">IF(F9=14,7,0)</f>
        <v>0</v>
      </c>
      <c r="AB9" s="42">
        <f t="shared" ref="AB9:AB46" si="18">IF(F9=15,6,0)</f>
        <v>0</v>
      </c>
      <c r="AC9" s="42">
        <f t="shared" ref="AC9:AC46" si="19">IF(F9=16,5,0)</f>
        <v>0</v>
      </c>
      <c r="AD9" s="42">
        <f t="shared" ref="AD9:AD46" si="20">IF(F9=17,4,0)</f>
        <v>0</v>
      </c>
      <c r="AE9" s="42">
        <f t="shared" ref="AE9:AE46" si="21">IF(F9=18,3,0)</f>
        <v>0</v>
      </c>
      <c r="AF9" s="42">
        <f t="shared" ref="AF9:AF46" si="22">IF(F9=19,2,0)</f>
        <v>0</v>
      </c>
      <c r="AG9" s="42">
        <f t="shared" ref="AG9:AG46" si="23">IF(F9=20,1,0)</f>
        <v>0</v>
      </c>
      <c r="AH9" s="42">
        <f t="shared" ref="AH9:AH46" si="24">IF(F9&gt;20,0,0)</f>
        <v>0</v>
      </c>
      <c r="AI9" s="42">
        <f t="shared" ref="AI9:AI46" si="25">IF(F9="сх",0,0)</f>
        <v>0</v>
      </c>
      <c r="AJ9" s="42">
        <f t="shared" ref="AJ9:AJ46" si="26">SUM(N9:AH9)</f>
        <v>25</v>
      </c>
      <c r="AK9" s="42">
        <f t="shared" ref="AK9:AK46" si="27">IF(H9=1,25,0)</f>
        <v>25</v>
      </c>
      <c r="AL9" s="42">
        <f t="shared" ref="AL9:AL46" si="28">IF(H9=2,22,0)</f>
        <v>0</v>
      </c>
      <c r="AM9" s="42">
        <f t="shared" ref="AM9:AM46" si="29">IF(H9=3,20,0)</f>
        <v>0</v>
      </c>
      <c r="AN9" s="42">
        <f t="shared" ref="AN9:AN46" si="30">IF(H9=4,18,0)</f>
        <v>0</v>
      </c>
      <c r="AO9" s="42">
        <f t="shared" ref="AO9:AO46" si="31">IF(H9=5,16,0)</f>
        <v>0</v>
      </c>
      <c r="AP9" s="42">
        <f t="shared" ref="AP9:AP46" si="32">IF(H9=6,15,0)</f>
        <v>0</v>
      </c>
      <c r="AQ9" s="42">
        <f t="shared" ref="AQ9:AQ46" si="33">IF(H9=7,14,0)</f>
        <v>0</v>
      </c>
      <c r="AR9" s="42">
        <f t="shared" ref="AR9:AR46" si="34">IF(H9=8,13,0)</f>
        <v>0</v>
      </c>
      <c r="AS9" s="42">
        <f t="shared" ref="AS9:AS46" si="35">IF(H9=9,12,0)</f>
        <v>0</v>
      </c>
      <c r="AT9" s="42">
        <f t="shared" ref="AT9:AT46" si="36">IF(H9=10,11,0)</f>
        <v>0</v>
      </c>
      <c r="AU9" s="42">
        <f t="shared" ref="AU9:AU46" si="37">IF(H9=11,10,0)</f>
        <v>0</v>
      </c>
      <c r="AV9" s="42">
        <f t="shared" ref="AV9:AV46" si="38">IF(H9=12,9,0)</f>
        <v>0</v>
      </c>
      <c r="AW9" s="42">
        <f t="shared" ref="AW9:AW46" si="39">IF(H9=13,8,0)</f>
        <v>0</v>
      </c>
      <c r="AX9" s="42">
        <f t="shared" ref="AX9:AX46" si="40">IF(H9=14,7,0)</f>
        <v>0</v>
      </c>
      <c r="AY9" s="42">
        <f t="shared" ref="AY9:AY46" si="41">IF(H9=15,6,0)</f>
        <v>0</v>
      </c>
      <c r="AZ9" s="42">
        <f t="shared" ref="AZ9:AZ46" si="42">IF(H9=16,5,0)</f>
        <v>0</v>
      </c>
      <c r="BA9" s="42">
        <f t="shared" ref="BA9:BA46" si="43">IF(H9=17,4,0)</f>
        <v>0</v>
      </c>
      <c r="BB9" s="42">
        <f t="shared" ref="BB9:BB46" si="44">IF(H9=18,3,0)</f>
        <v>0</v>
      </c>
      <c r="BC9" s="42">
        <f t="shared" ref="BC9:BC46" si="45">IF(H9=19,2,0)</f>
        <v>0</v>
      </c>
      <c r="BD9" s="42">
        <f t="shared" ref="BD9:BD46" si="46">IF(H9=20,1,0)</f>
        <v>0</v>
      </c>
      <c r="BE9" s="42">
        <f t="shared" ref="BE9:BE46" si="47">IF(H9&gt;20,0,0)</f>
        <v>0</v>
      </c>
      <c r="BF9" s="42">
        <f t="shared" ref="BF9:BF46" si="48">IF(H9="сх",0,0)</f>
        <v>0</v>
      </c>
      <c r="BG9" s="42">
        <f t="shared" ref="BG9:BG46" si="49">SUM(AK9:BE9)</f>
        <v>25</v>
      </c>
      <c r="BH9" s="42">
        <f t="shared" ref="BH9:BH46" si="50">IF(F9=1,45,0)</f>
        <v>45</v>
      </c>
      <c r="BI9" s="42">
        <f t="shared" ref="BI9:BI46" si="51">IF(F9=2,42,0)</f>
        <v>0</v>
      </c>
      <c r="BJ9" s="42">
        <f t="shared" ref="BJ9:BJ46" si="52">IF(F9=3,40,0)</f>
        <v>0</v>
      </c>
      <c r="BK9" s="42">
        <f t="shared" ref="BK9:BK46" si="53">IF(F9=4,38,0)</f>
        <v>0</v>
      </c>
      <c r="BL9" s="42">
        <f t="shared" ref="BL9:BL46" si="54">IF(F9=5,36,0)</f>
        <v>0</v>
      </c>
      <c r="BM9" s="42">
        <f t="shared" ref="BM9:BM46" si="55">IF(F9=6,35,0)</f>
        <v>0</v>
      </c>
      <c r="BN9" s="42">
        <f t="shared" ref="BN9:BN46" si="56">IF(F9=7,34,0)</f>
        <v>0</v>
      </c>
      <c r="BO9" s="42">
        <f t="shared" ref="BO9:BO46" si="57">IF(F9=8,33,0)</f>
        <v>0</v>
      </c>
      <c r="BP9" s="42">
        <f t="shared" ref="BP9:BP46" si="58">IF(F9=9,32,0)</f>
        <v>0</v>
      </c>
      <c r="BQ9" s="42">
        <f t="shared" ref="BQ9:BQ46" si="59">IF(F9=10,31,0)</f>
        <v>0</v>
      </c>
      <c r="BR9" s="42">
        <f t="shared" ref="BR9:BR46" si="60">IF(F9=11,30,0)</f>
        <v>0</v>
      </c>
      <c r="BS9" s="42">
        <f t="shared" ref="BS9:BS46" si="61">IF(F9=12,29,0)</f>
        <v>0</v>
      </c>
      <c r="BT9" s="42">
        <f t="shared" ref="BT9:BT46" si="62">IF(F9=13,28,0)</f>
        <v>0</v>
      </c>
      <c r="BU9" s="42">
        <f t="shared" ref="BU9:BU46" si="63">IF(F9=14,27,0)</f>
        <v>0</v>
      </c>
      <c r="BV9" s="42">
        <f t="shared" ref="BV9:BV46" si="64">IF(F9=15,26,0)</f>
        <v>0</v>
      </c>
      <c r="BW9" s="42">
        <f t="shared" ref="BW9:BW46" si="65">IF(F9=16,25,0)</f>
        <v>0</v>
      </c>
      <c r="BX9" s="42">
        <f t="shared" ref="BX9:BX46" si="66">IF(F9=17,24,0)</f>
        <v>0</v>
      </c>
      <c r="BY9" s="42">
        <f t="shared" ref="BY9:BY46" si="67">IF(F9=18,23,0)</f>
        <v>0</v>
      </c>
      <c r="BZ9" s="42">
        <f t="shared" ref="BZ9:BZ46" si="68">IF(F9=19,22,0)</f>
        <v>0</v>
      </c>
      <c r="CA9" s="42">
        <f t="shared" ref="CA9:CA46" si="69">IF(F9=20,21,0)</f>
        <v>0</v>
      </c>
      <c r="CB9" s="42">
        <f t="shared" ref="CB9:CB46" si="70">IF(F9=21,20,0)</f>
        <v>0</v>
      </c>
      <c r="CC9" s="42">
        <f t="shared" ref="CC9:CC46" si="71">IF(F9=22,19,0)</f>
        <v>0</v>
      </c>
      <c r="CD9" s="42">
        <f t="shared" ref="CD9:CD46" si="72">IF(F9=23,18,0)</f>
        <v>0</v>
      </c>
      <c r="CE9" s="42">
        <f t="shared" ref="CE9:CE46" si="73">IF(F9=24,17,0)</f>
        <v>0</v>
      </c>
      <c r="CF9" s="42">
        <f t="shared" ref="CF9:CF46" si="74">IF(F9=25,16,0)</f>
        <v>0</v>
      </c>
      <c r="CG9" s="42">
        <f t="shared" ref="CG9:CG46" si="75">IF(F9=26,15,0)</f>
        <v>0</v>
      </c>
      <c r="CH9" s="42">
        <f t="shared" ref="CH9:CH46" si="76">IF(F9=27,14,0)</f>
        <v>0</v>
      </c>
      <c r="CI9" s="42">
        <f t="shared" ref="CI9:CI46" si="77">IF(F9=28,13,0)</f>
        <v>0</v>
      </c>
      <c r="CJ9" s="42">
        <f t="shared" ref="CJ9:CJ46" si="78">IF(F9=29,12,0)</f>
        <v>0</v>
      </c>
      <c r="CK9" s="42">
        <f t="shared" ref="CK9:CK46" si="79">IF(F9=30,11,0)</f>
        <v>0</v>
      </c>
      <c r="CL9" s="42">
        <f t="shared" ref="CL9:CL46" si="80">IF(F9=31,10,0)</f>
        <v>0</v>
      </c>
      <c r="CM9" s="42">
        <f t="shared" ref="CM9:CM46" si="81">IF(F9=32,9,0)</f>
        <v>0</v>
      </c>
      <c r="CN9" s="42">
        <f t="shared" ref="CN9:CN46" si="82">IF(F9=33,8,0)</f>
        <v>0</v>
      </c>
      <c r="CO9" s="42">
        <f t="shared" ref="CO9:CO46" si="83">IF(F9=34,7,0)</f>
        <v>0</v>
      </c>
      <c r="CP9" s="42">
        <f t="shared" ref="CP9:CP46" si="84">IF(F9=35,6,0)</f>
        <v>0</v>
      </c>
      <c r="CQ9" s="42">
        <f t="shared" ref="CQ9:CQ46" si="85">IF(F9=36,5,0)</f>
        <v>0</v>
      </c>
      <c r="CR9" s="42">
        <f t="shared" ref="CR9:CR46" si="86">IF(F9=37,4,0)</f>
        <v>0</v>
      </c>
      <c r="CS9" s="42">
        <f t="shared" ref="CS9:CS46" si="87">IF(F9=38,3,0)</f>
        <v>0</v>
      </c>
      <c r="CT9" s="42">
        <f t="shared" ref="CT9:CT46" si="88">IF(F9=39,2,0)</f>
        <v>0</v>
      </c>
      <c r="CU9" s="42">
        <f t="shared" ref="CU9:CU46" si="89">IF(F9=40,1,0)</f>
        <v>0</v>
      </c>
      <c r="CV9" s="42">
        <f t="shared" ref="CV9:CV46" si="90">IF(F9&gt;20,0,0)</f>
        <v>0</v>
      </c>
      <c r="CW9" s="42">
        <f t="shared" ref="CW9:CW46" si="91">IF(F9="сх",0,0)</f>
        <v>0</v>
      </c>
      <c r="CX9" s="42">
        <f t="shared" ref="CX9:CX46" si="92">SUM(BH9:CW9)</f>
        <v>45</v>
      </c>
      <c r="CY9" s="42">
        <f t="shared" ref="CY9:CY46" si="93">IF(H9=1,45,0)</f>
        <v>45</v>
      </c>
      <c r="CZ9" s="42">
        <f t="shared" ref="CZ9:CZ46" si="94">IF(H9=2,42,0)</f>
        <v>0</v>
      </c>
      <c r="DA9" s="42">
        <f t="shared" ref="DA9:DA46" si="95">IF(H9=3,40,0)</f>
        <v>0</v>
      </c>
      <c r="DB9" s="42">
        <f t="shared" ref="DB9:DB46" si="96">IF(H9=4,38,0)</f>
        <v>0</v>
      </c>
      <c r="DC9" s="42">
        <f t="shared" ref="DC9:DC46" si="97">IF(H9=5,36,0)</f>
        <v>0</v>
      </c>
      <c r="DD9" s="42">
        <f t="shared" ref="DD9:DD46" si="98">IF(H9=6,35,0)</f>
        <v>0</v>
      </c>
      <c r="DE9" s="42">
        <f t="shared" ref="DE9:DE46" si="99">IF(H9=7,34,0)</f>
        <v>0</v>
      </c>
      <c r="DF9" s="42">
        <f t="shared" ref="DF9:DF46" si="100">IF(H9=8,33,0)</f>
        <v>0</v>
      </c>
      <c r="DG9" s="42">
        <f t="shared" ref="DG9:DG46" si="101">IF(H9=9,32,0)</f>
        <v>0</v>
      </c>
      <c r="DH9" s="42">
        <f t="shared" ref="DH9:DH46" si="102">IF(H9=10,31,0)</f>
        <v>0</v>
      </c>
      <c r="DI9" s="42">
        <f t="shared" ref="DI9:DI46" si="103">IF(H9=11,30,0)</f>
        <v>0</v>
      </c>
      <c r="DJ9" s="42">
        <f t="shared" ref="DJ9:DJ46" si="104">IF(H9=12,29,0)</f>
        <v>0</v>
      </c>
      <c r="DK9" s="42">
        <f t="shared" ref="DK9:DK46" si="105">IF(H9=13,28,0)</f>
        <v>0</v>
      </c>
      <c r="DL9" s="42">
        <f t="shared" ref="DL9:DL46" si="106">IF(H9=14,27,0)</f>
        <v>0</v>
      </c>
      <c r="DM9" s="42">
        <f t="shared" ref="DM9:DM46" si="107">IF(H9=15,26,0)</f>
        <v>0</v>
      </c>
      <c r="DN9" s="42">
        <f t="shared" ref="DN9:DN46" si="108">IF(H9=16,25,0)</f>
        <v>0</v>
      </c>
      <c r="DO9" s="42">
        <f t="shared" ref="DO9:DO46" si="109">IF(H9=17,24,0)</f>
        <v>0</v>
      </c>
      <c r="DP9" s="42">
        <f t="shared" ref="DP9:DP46" si="110">IF(H9=18,23,0)</f>
        <v>0</v>
      </c>
      <c r="DQ9" s="42">
        <f t="shared" ref="DQ9:DQ46" si="111">IF(H9=19,22,0)</f>
        <v>0</v>
      </c>
      <c r="DR9" s="42">
        <f t="shared" ref="DR9:DR46" si="112">IF(H9=20,21,0)</f>
        <v>0</v>
      </c>
      <c r="DS9" s="42">
        <f t="shared" ref="DS9:DS46" si="113">IF(H9=21,20,0)</f>
        <v>0</v>
      </c>
      <c r="DT9" s="42">
        <f t="shared" ref="DT9:DT46" si="114">IF(H9=22,19,0)</f>
        <v>0</v>
      </c>
      <c r="DU9" s="42">
        <f t="shared" ref="DU9:DU46" si="115">IF(H9=23,18,0)</f>
        <v>0</v>
      </c>
      <c r="DV9" s="42">
        <f t="shared" ref="DV9:DV46" si="116">IF(H9=24,17,0)</f>
        <v>0</v>
      </c>
      <c r="DW9" s="42">
        <f t="shared" ref="DW9:DW46" si="117">IF(H9=25,16,0)</f>
        <v>0</v>
      </c>
      <c r="DX9" s="42">
        <f t="shared" ref="DX9:DX46" si="118">IF(H9=26,15,0)</f>
        <v>0</v>
      </c>
      <c r="DY9" s="42">
        <f t="shared" ref="DY9:DY46" si="119">IF(H9=27,14,0)</f>
        <v>0</v>
      </c>
      <c r="DZ9" s="42">
        <f t="shared" ref="DZ9:DZ46" si="120">IF(H9=28,13,0)</f>
        <v>0</v>
      </c>
      <c r="EA9" s="42">
        <f t="shared" ref="EA9:EA46" si="121">IF(H9=29,12,0)</f>
        <v>0</v>
      </c>
      <c r="EB9" s="42">
        <f t="shared" ref="EB9:EB46" si="122">IF(H9=30,11,0)</f>
        <v>0</v>
      </c>
      <c r="EC9" s="42">
        <f t="shared" ref="EC9:EC46" si="123">IF(H9=31,10,0)</f>
        <v>0</v>
      </c>
      <c r="ED9" s="42">
        <f t="shared" ref="ED9:ED46" si="124">IF(H9=32,9,0)</f>
        <v>0</v>
      </c>
      <c r="EE9" s="42">
        <f t="shared" ref="EE9:EE46" si="125">IF(H9=33,8,0)</f>
        <v>0</v>
      </c>
      <c r="EF9" s="42">
        <f t="shared" ref="EF9:EF46" si="126">IF(H9=34,7,0)</f>
        <v>0</v>
      </c>
      <c r="EG9" s="42">
        <f t="shared" ref="EG9:EG46" si="127">IF(H9=35,6,0)</f>
        <v>0</v>
      </c>
      <c r="EH9" s="42">
        <f t="shared" ref="EH9:EH46" si="128">IF(H9=36,5,0)</f>
        <v>0</v>
      </c>
      <c r="EI9" s="42">
        <f t="shared" ref="EI9:EI46" si="129">IF(H9=37,4,0)</f>
        <v>0</v>
      </c>
      <c r="EJ9" s="42">
        <f t="shared" ref="EJ9:EJ46" si="130">IF(H9=38,3,0)</f>
        <v>0</v>
      </c>
      <c r="EK9" s="42">
        <f t="shared" ref="EK9:EK46" si="131">IF(H9=39,2,0)</f>
        <v>0</v>
      </c>
      <c r="EL9" s="42">
        <f t="shared" ref="EL9:EL46" si="132">IF(H9=40,1,0)</f>
        <v>0</v>
      </c>
      <c r="EM9" s="42">
        <f t="shared" ref="EM9:EM46" si="133">IF(H9&gt;20,0,0)</f>
        <v>0</v>
      </c>
      <c r="EN9" s="42">
        <f t="shared" ref="EN9:EN46" si="134">IF(H9="сх",0,0)</f>
        <v>0</v>
      </c>
      <c r="EO9" s="42">
        <f t="shared" ref="EO9:EO46" si="135">SUM(CY9:EN9)</f>
        <v>45</v>
      </c>
      <c r="EP9" s="42"/>
      <c r="EQ9" s="42">
        <f t="shared" ref="EQ9:EQ46" si="136">IF(F9="сх","ноль",IF(F9&gt;0,F9,"Ноль"))</f>
        <v>1</v>
      </c>
      <c r="ER9" s="42">
        <f t="shared" ref="ER9:ER46" si="137">IF(H9="сх","ноль",IF(H9&gt;0,H9,"Ноль"))</f>
        <v>1</v>
      </c>
      <c r="ES9" s="42"/>
      <c r="ET9" s="42">
        <f t="shared" ref="ET9:ET46" si="138">MIN(EQ9,ER9)</f>
        <v>1</v>
      </c>
      <c r="EU9" s="42" t="e">
        <f>IF(J9=#REF!,IF(H9&lt;#REF!,#REF!,EY9),#REF!)</f>
        <v>#REF!</v>
      </c>
      <c r="EV9" s="42" t="e">
        <f>IF(J9=#REF!,IF(H9&lt;#REF!,0,1))</f>
        <v>#REF!</v>
      </c>
      <c r="EW9" s="42" t="e">
        <f>IF(AND(ET9&gt;=21,ET9&lt;&gt;0),ET9,IF(J9&lt;#REF!,"СТОП",EU9+EV9))</f>
        <v>#REF!</v>
      </c>
      <c r="EX9" s="42"/>
      <c r="EY9" s="42">
        <v>15</v>
      </c>
      <c r="EZ9" s="42">
        <v>16</v>
      </c>
      <c r="FA9" s="42"/>
      <c r="FB9" s="44">
        <f t="shared" ref="FB9:FB46" si="139">IF(F9=1,25,0)</f>
        <v>25</v>
      </c>
      <c r="FC9" s="44">
        <f t="shared" ref="FC9:FC46" si="140">IF(F9=2,22,0)</f>
        <v>0</v>
      </c>
      <c r="FD9" s="44">
        <f t="shared" ref="FD9:FD46" si="141">IF(F9=3,20,0)</f>
        <v>0</v>
      </c>
      <c r="FE9" s="44">
        <f t="shared" ref="FE9:FE46" si="142">IF(F9=4,18,0)</f>
        <v>0</v>
      </c>
      <c r="FF9" s="44">
        <f t="shared" ref="FF9:FF46" si="143">IF(F9=5,16,0)</f>
        <v>0</v>
      </c>
      <c r="FG9" s="44">
        <f t="shared" ref="FG9:FG46" si="144">IF(F9=6,15,0)</f>
        <v>0</v>
      </c>
      <c r="FH9" s="44">
        <f t="shared" ref="FH9:FH46" si="145">IF(F9=7,14,0)</f>
        <v>0</v>
      </c>
      <c r="FI9" s="44">
        <f t="shared" ref="FI9:FI46" si="146">IF(F9=8,13,0)</f>
        <v>0</v>
      </c>
      <c r="FJ9" s="44">
        <f t="shared" ref="FJ9:FJ46" si="147">IF(F9=9,12,0)</f>
        <v>0</v>
      </c>
      <c r="FK9" s="44">
        <f t="shared" ref="FK9:FK46" si="148">IF(F9=10,11,0)</f>
        <v>0</v>
      </c>
      <c r="FL9" s="44">
        <f t="shared" ref="FL9:FL46" si="149">IF(F9=11,10,0)</f>
        <v>0</v>
      </c>
      <c r="FM9" s="44">
        <f t="shared" ref="FM9:FM46" si="150">IF(F9=12,9,0)</f>
        <v>0</v>
      </c>
      <c r="FN9" s="44">
        <f t="shared" ref="FN9:FN46" si="151">IF(F9=13,8,0)</f>
        <v>0</v>
      </c>
      <c r="FO9" s="44">
        <f t="shared" ref="FO9:FO46" si="152">IF(F9=14,7,0)</f>
        <v>0</v>
      </c>
      <c r="FP9" s="44">
        <f t="shared" ref="FP9:FP46" si="153">IF(F9=15,6,0)</f>
        <v>0</v>
      </c>
      <c r="FQ9" s="44">
        <f t="shared" ref="FQ9:FQ46" si="154">IF(F9=16,5,0)</f>
        <v>0</v>
      </c>
      <c r="FR9" s="44">
        <f t="shared" ref="FR9:FR46" si="155">IF(F9=17,4,0)</f>
        <v>0</v>
      </c>
      <c r="FS9" s="44">
        <f t="shared" ref="FS9:FS46" si="156">IF(F9=18,3,0)</f>
        <v>0</v>
      </c>
      <c r="FT9" s="44">
        <f t="shared" ref="FT9:FT46" si="157">IF(F9=19,2,0)</f>
        <v>0</v>
      </c>
      <c r="FU9" s="44">
        <f t="shared" ref="FU9:FU46" si="158">IF(F9=20,1,0)</f>
        <v>0</v>
      </c>
      <c r="FV9" s="44">
        <f t="shared" ref="FV9:FV46" si="159">IF(F9&gt;20,0,0)</f>
        <v>0</v>
      </c>
      <c r="FW9" s="44">
        <f t="shared" ref="FW9:FW46" si="160">IF(F9="сх",0,0)</f>
        <v>0</v>
      </c>
      <c r="FX9" s="44">
        <f t="shared" ref="FX9:FX46" si="161">SUM(FB9:FW9)</f>
        <v>25</v>
      </c>
      <c r="FY9" s="44">
        <f t="shared" ref="FY9:FY46" si="162">IF(H9=1,25,0)</f>
        <v>25</v>
      </c>
      <c r="FZ9" s="44">
        <f t="shared" ref="FZ9:FZ46" si="163">IF(H9=2,22,0)</f>
        <v>0</v>
      </c>
      <c r="GA9" s="44">
        <f t="shared" ref="GA9:GA46" si="164">IF(H9=3,20,0)</f>
        <v>0</v>
      </c>
      <c r="GB9" s="44">
        <f t="shared" ref="GB9:GB46" si="165">IF(H9=4,18,0)</f>
        <v>0</v>
      </c>
      <c r="GC9" s="44">
        <f t="shared" ref="GC9:GC46" si="166">IF(H9=5,16,0)</f>
        <v>0</v>
      </c>
      <c r="GD9" s="44">
        <f t="shared" ref="GD9:GD46" si="167">IF(H9=6,15,0)</f>
        <v>0</v>
      </c>
      <c r="GE9" s="44">
        <f t="shared" ref="GE9:GE46" si="168">IF(H9=7,14,0)</f>
        <v>0</v>
      </c>
      <c r="GF9" s="44">
        <f t="shared" ref="GF9:GF46" si="169">IF(H9=8,13,0)</f>
        <v>0</v>
      </c>
      <c r="GG9" s="44">
        <f t="shared" ref="GG9:GG46" si="170">IF(H9=9,12,0)</f>
        <v>0</v>
      </c>
      <c r="GH9" s="44">
        <f t="shared" ref="GH9:GH46" si="171">IF(H9=10,11,0)</f>
        <v>0</v>
      </c>
      <c r="GI9" s="44">
        <f t="shared" ref="GI9:GI46" si="172">IF(H9=11,10,0)</f>
        <v>0</v>
      </c>
      <c r="GJ9" s="44">
        <f t="shared" ref="GJ9:GJ46" si="173">IF(H9=12,9,0)</f>
        <v>0</v>
      </c>
      <c r="GK9" s="44">
        <f t="shared" ref="GK9:GK46" si="174">IF(H9=13,8,0)</f>
        <v>0</v>
      </c>
      <c r="GL9" s="44">
        <f t="shared" ref="GL9:GL46" si="175">IF(H9=14,7,0)</f>
        <v>0</v>
      </c>
      <c r="GM9" s="44">
        <f t="shared" ref="GM9:GM46" si="176">IF(H9=15,6,0)</f>
        <v>0</v>
      </c>
      <c r="GN9" s="44">
        <f t="shared" ref="GN9:GN46" si="177">IF(H9=16,5,0)</f>
        <v>0</v>
      </c>
      <c r="GO9" s="44">
        <f t="shared" ref="GO9:GO46" si="178">IF(H9=17,4,0)</f>
        <v>0</v>
      </c>
      <c r="GP9" s="44">
        <f t="shared" ref="GP9:GP46" si="179">IF(H9=18,3,0)</f>
        <v>0</v>
      </c>
      <c r="GQ9" s="44">
        <f t="shared" ref="GQ9:GQ46" si="180">IF(H9=19,2,0)</f>
        <v>0</v>
      </c>
      <c r="GR9" s="44">
        <f t="shared" ref="GR9:GR46" si="181">IF(H9=20,1,0)</f>
        <v>0</v>
      </c>
      <c r="GS9" s="44">
        <f t="shared" ref="GS9:GS46" si="182">IF(H9&gt;20,0,0)</f>
        <v>0</v>
      </c>
      <c r="GT9" s="44">
        <f t="shared" ref="GT9:GT46" si="183">IF(H9="сх",0,0)</f>
        <v>0</v>
      </c>
      <c r="GU9" s="44">
        <f t="shared" ref="GU9:GU46" si="184">SUM(FY9:GT9)</f>
        <v>25</v>
      </c>
      <c r="GV9" s="44">
        <f t="shared" ref="GV9:GV46" si="185">IF(F9=1,100,0)</f>
        <v>100</v>
      </c>
      <c r="GW9" s="44">
        <f t="shared" ref="GW9:GW46" si="186">IF(F9=2,98,0)</f>
        <v>0</v>
      </c>
      <c r="GX9" s="44">
        <f t="shared" ref="GX9:GX46" si="187">IF(F9=3,95,0)</f>
        <v>0</v>
      </c>
      <c r="GY9" s="44">
        <f t="shared" ref="GY9:GY46" si="188">IF(F9=4,93,0)</f>
        <v>0</v>
      </c>
      <c r="GZ9" s="44">
        <f t="shared" ref="GZ9:GZ46" si="189">IF(F9=5,90,0)</f>
        <v>0</v>
      </c>
      <c r="HA9" s="44">
        <f t="shared" ref="HA9:HA46" si="190">IF(F9=6,88,0)</f>
        <v>0</v>
      </c>
      <c r="HB9" s="44">
        <f t="shared" ref="HB9:HB46" si="191">IF(F9=7,85,0)</f>
        <v>0</v>
      </c>
      <c r="HC9" s="44">
        <f t="shared" ref="HC9:HC46" si="192">IF(F9=8,83,0)</f>
        <v>0</v>
      </c>
      <c r="HD9" s="44">
        <f t="shared" ref="HD9:HD46" si="193">IF(F9=9,80,0)</f>
        <v>0</v>
      </c>
      <c r="HE9" s="44">
        <f t="shared" ref="HE9:HE46" si="194">IF(F9=10,78,0)</f>
        <v>0</v>
      </c>
      <c r="HF9" s="44">
        <f t="shared" ref="HF9:HF46" si="195">IF(F9=11,75,0)</f>
        <v>0</v>
      </c>
      <c r="HG9" s="44">
        <f t="shared" ref="HG9:HG46" si="196">IF(F9=12,73,0)</f>
        <v>0</v>
      </c>
      <c r="HH9" s="44">
        <f t="shared" ref="HH9:HH46" si="197">IF(F9=13,70,0)</f>
        <v>0</v>
      </c>
      <c r="HI9" s="44">
        <f t="shared" ref="HI9:HI46" si="198">IF(F9=14,68,0)</f>
        <v>0</v>
      </c>
      <c r="HJ9" s="44">
        <f t="shared" ref="HJ9:HJ46" si="199">IF(F9=15,65,0)</f>
        <v>0</v>
      </c>
      <c r="HK9" s="44">
        <f t="shared" ref="HK9:HK46" si="200">IF(F9=16,63,0)</f>
        <v>0</v>
      </c>
      <c r="HL9" s="44">
        <f t="shared" ref="HL9:HL46" si="201">IF(F9=17,60,0)</f>
        <v>0</v>
      </c>
      <c r="HM9" s="44">
        <f t="shared" ref="HM9:HM46" si="202">IF(F9=18,58,0)</f>
        <v>0</v>
      </c>
      <c r="HN9" s="44">
        <f t="shared" ref="HN9:HN46" si="203">IF(F9=19,55,0)</f>
        <v>0</v>
      </c>
      <c r="HO9" s="44">
        <f t="shared" ref="HO9:HO46" si="204">IF(F9=20,53,0)</f>
        <v>0</v>
      </c>
      <c r="HP9" s="44">
        <f t="shared" ref="HP9:HP46" si="205">IF(F9&gt;20,0,0)</f>
        <v>0</v>
      </c>
      <c r="HQ9" s="44">
        <f t="shared" ref="HQ9:HQ46" si="206">IF(F9="сх",0,0)</f>
        <v>0</v>
      </c>
      <c r="HR9" s="44">
        <f t="shared" ref="HR9:HR46" si="207">SUM(GV9:HQ9)</f>
        <v>100</v>
      </c>
      <c r="HS9" s="44">
        <f t="shared" ref="HS9:HS46" si="208">IF(H9=1,100,0)</f>
        <v>100</v>
      </c>
      <c r="HT9" s="44">
        <f t="shared" ref="HT9:HT46" si="209">IF(H9=2,98,0)</f>
        <v>0</v>
      </c>
      <c r="HU9" s="44">
        <f t="shared" ref="HU9:HU46" si="210">IF(H9=3,95,0)</f>
        <v>0</v>
      </c>
      <c r="HV9" s="44">
        <f t="shared" ref="HV9:HV46" si="211">IF(H9=4,93,0)</f>
        <v>0</v>
      </c>
      <c r="HW9" s="44">
        <f t="shared" ref="HW9:HW46" si="212">IF(H9=5,90,0)</f>
        <v>0</v>
      </c>
      <c r="HX9" s="44">
        <f t="shared" ref="HX9:HX46" si="213">IF(H9=6,88,0)</f>
        <v>0</v>
      </c>
      <c r="HY9" s="44">
        <f t="shared" ref="HY9:HY46" si="214">IF(H9=7,85,0)</f>
        <v>0</v>
      </c>
      <c r="HZ9" s="44">
        <f t="shared" ref="HZ9:HZ46" si="215">IF(H9=8,83,0)</f>
        <v>0</v>
      </c>
      <c r="IA9" s="44">
        <f t="shared" ref="IA9:IA46" si="216">IF(H9=9,80,0)</f>
        <v>0</v>
      </c>
      <c r="IB9" s="44">
        <f t="shared" ref="IB9:IB46" si="217">IF(H9=10,78,0)</f>
        <v>0</v>
      </c>
      <c r="IC9" s="44">
        <f t="shared" ref="IC9:IC46" si="218">IF(H9=11,75,0)</f>
        <v>0</v>
      </c>
      <c r="ID9" s="44">
        <f t="shared" ref="ID9:ID46" si="219">IF(H9=12,73,0)</f>
        <v>0</v>
      </c>
      <c r="IE9" s="44">
        <f t="shared" ref="IE9:IE46" si="220">IF(H9=13,70,0)</f>
        <v>0</v>
      </c>
      <c r="IF9" s="44">
        <f t="shared" ref="IF9:IF46" si="221">IF(H9=14,68,0)</f>
        <v>0</v>
      </c>
      <c r="IG9" s="44">
        <f t="shared" ref="IG9:IG46" si="222">IF(H9=15,65,0)</f>
        <v>0</v>
      </c>
      <c r="IH9" s="44">
        <f t="shared" ref="IH9:IH46" si="223">IF(H9=16,63,0)</f>
        <v>0</v>
      </c>
      <c r="II9" s="44">
        <f t="shared" ref="II9:II46" si="224">IF(H9=17,60,0)</f>
        <v>0</v>
      </c>
      <c r="IJ9" s="44">
        <f t="shared" ref="IJ9:IJ46" si="225">IF(H9=18,58,0)</f>
        <v>0</v>
      </c>
      <c r="IK9" s="44">
        <f t="shared" ref="IK9:IK46" si="226">IF(H9=19,55,0)</f>
        <v>0</v>
      </c>
      <c r="IL9" s="44">
        <f t="shared" ref="IL9:IL46" si="227">IF(H9=20,53,0)</f>
        <v>0</v>
      </c>
      <c r="IM9" s="44">
        <f t="shared" ref="IM9:IM46" si="228">IF(H9&gt;20,0,0)</f>
        <v>0</v>
      </c>
      <c r="IN9" s="44">
        <f t="shared" ref="IN9:IN46" si="229">IF(H9="сх",0,0)</f>
        <v>0</v>
      </c>
      <c r="IO9" s="44">
        <f t="shared" ref="IO9:IO46" si="230">SUM(HS9:IN9)</f>
        <v>100</v>
      </c>
      <c r="IP9" s="42"/>
      <c r="IQ9" s="42"/>
      <c r="IR9" s="42"/>
      <c r="IS9" s="42"/>
      <c r="IT9" s="42"/>
      <c r="IU9" s="42"/>
      <c r="IV9" s="70"/>
      <c r="IW9" s="71"/>
    </row>
    <row r="10" spans="1:257" s="3" customFormat="1" ht="115.2" thickBot="1" x14ac:dyDescent="2">
      <c r="A10" s="59">
        <v>2</v>
      </c>
      <c r="B10" s="89">
        <v>737</v>
      </c>
      <c r="C10" s="73" t="s">
        <v>104</v>
      </c>
      <c r="D10" s="73" t="s">
        <v>105</v>
      </c>
      <c r="E10" s="58"/>
      <c r="F10" s="46">
        <v>2</v>
      </c>
      <c r="G10" s="39">
        <f t="shared" si="0"/>
        <v>22</v>
      </c>
      <c r="H10" s="47">
        <v>2</v>
      </c>
      <c r="I10" s="39">
        <f t="shared" si="1"/>
        <v>22</v>
      </c>
      <c r="J10" s="45">
        <f t="shared" si="2"/>
        <v>44</v>
      </c>
      <c r="K10" s="41">
        <f t="shared" si="3"/>
        <v>44</v>
      </c>
      <c r="L10" s="42"/>
      <c r="M10" s="43"/>
      <c r="N10" s="42">
        <f t="shared" si="4"/>
        <v>0</v>
      </c>
      <c r="O10" s="42">
        <f t="shared" si="5"/>
        <v>22</v>
      </c>
      <c r="P10" s="42">
        <f t="shared" si="6"/>
        <v>0</v>
      </c>
      <c r="Q10" s="42">
        <f t="shared" si="7"/>
        <v>0</v>
      </c>
      <c r="R10" s="42">
        <f t="shared" si="8"/>
        <v>0</v>
      </c>
      <c r="S10" s="42">
        <f t="shared" si="9"/>
        <v>0</v>
      </c>
      <c r="T10" s="42">
        <f t="shared" si="10"/>
        <v>0</v>
      </c>
      <c r="U10" s="42">
        <f t="shared" si="11"/>
        <v>0</v>
      </c>
      <c r="V10" s="42">
        <f t="shared" si="12"/>
        <v>0</v>
      </c>
      <c r="W10" s="42">
        <f t="shared" si="13"/>
        <v>0</v>
      </c>
      <c r="X10" s="42">
        <f t="shared" si="14"/>
        <v>0</v>
      </c>
      <c r="Y10" s="42">
        <f t="shared" si="15"/>
        <v>0</v>
      </c>
      <c r="Z10" s="42">
        <f t="shared" si="16"/>
        <v>0</v>
      </c>
      <c r="AA10" s="42">
        <f t="shared" si="17"/>
        <v>0</v>
      </c>
      <c r="AB10" s="42">
        <f t="shared" si="18"/>
        <v>0</v>
      </c>
      <c r="AC10" s="42">
        <f t="shared" si="19"/>
        <v>0</v>
      </c>
      <c r="AD10" s="42">
        <f t="shared" si="20"/>
        <v>0</v>
      </c>
      <c r="AE10" s="42">
        <f t="shared" si="21"/>
        <v>0</v>
      </c>
      <c r="AF10" s="42">
        <f t="shared" si="22"/>
        <v>0</v>
      </c>
      <c r="AG10" s="42">
        <f t="shared" si="23"/>
        <v>0</v>
      </c>
      <c r="AH10" s="42">
        <f t="shared" si="24"/>
        <v>0</v>
      </c>
      <c r="AI10" s="42">
        <f t="shared" si="25"/>
        <v>0</v>
      </c>
      <c r="AJ10" s="42">
        <f t="shared" si="26"/>
        <v>22</v>
      </c>
      <c r="AK10" s="42">
        <f t="shared" si="27"/>
        <v>0</v>
      </c>
      <c r="AL10" s="42">
        <f t="shared" si="28"/>
        <v>22</v>
      </c>
      <c r="AM10" s="42">
        <f t="shared" si="29"/>
        <v>0</v>
      </c>
      <c r="AN10" s="42">
        <f t="shared" si="30"/>
        <v>0</v>
      </c>
      <c r="AO10" s="42">
        <f t="shared" si="31"/>
        <v>0</v>
      </c>
      <c r="AP10" s="42">
        <f t="shared" si="32"/>
        <v>0</v>
      </c>
      <c r="AQ10" s="42">
        <f t="shared" si="33"/>
        <v>0</v>
      </c>
      <c r="AR10" s="42">
        <f t="shared" si="34"/>
        <v>0</v>
      </c>
      <c r="AS10" s="42">
        <f t="shared" si="35"/>
        <v>0</v>
      </c>
      <c r="AT10" s="42">
        <f t="shared" si="36"/>
        <v>0</v>
      </c>
      <c r="AU10" s="42">
        <f t="shared" si="37"/>
        <v>0</v>
      </c>
      <c r="AV10" s="42">
        <f t="shared" si="38"/>
        <v>0</v>
      </c>
      <c r="AW10" s="42">
        <f t="shared" si="39"/>
        <v>0</v>
      </c>
      <c r="AX10" s="42">
        <f t="shared" si="40"/>
        <v>0</v>
      </c>
      <c r="AY10" s="42">
        <f t="shared" si="41"/>
        <v>0</v>
      </c>
      <c r="AZ10" s="42">
        <f t="shared" si="42"/>
        <v>0</v>
      </c>
      <c r="BA10" s="42">
        <f t="shared" si="43"/>
        <v>0</v>
      </c>
      <c r="BB10" s="42">
        <f t="shared" si="44"/>
        <v>0</v>
      </c>
      <c r="BC10" s="42">
        <f t="shared" si="45"/>
        <v>0</v>
      </c>
      <c r="BD10" s="42">
        <f t="shared" si="46"/>
        <v>0</v>
      </c>
      <c r="BE10" s="42">
        <f t="shared" si="47"/>
        <v>0</v>
      </c>
      <c r="BF10" s="42">
        <f t="shared" si="48"/>
        <v>0</v>
      </c>
      <c r="BG10" s="42">
        <f t="shared" si="49"/>
        <v>22</v>
      </c>
      <c r="BH10" s="42">
        <f t="shared" si="50"/>
        <v>0</v>
      </c>
      <c r="BI10" s="42">
        <f t="shared" si="51"/>
        <v>42</v>
      </c>
      <c r="BJ10" s="42">
        <f t="shared" si="52"/>
        <v>0</v>
      </c>
      <c r="BK10" s="42">
        <f t="shared" si="53"/>
        <v>0</v>
      </c>
      <c r="BL10" s="42">
        <f t="shared" si="54"/>
        <v>0</v>
      </c>
      <c r="BM10" s="42">
        <f t="shared" si="55"/>
        <v>0</v>
      </c>
      <c r="BN10" s="42">
        <f t="shared" si="56"/>
        <v>0</v>
      </c>
      <c r="BO10" s="42">
        <f t="shared" si="57"/>
        <v>0</v>
      </c>
      <c r="BP10" s="42">
        <f t="shared" si="58"/>
        <v>0</v>
      </c>
      <c r="BQ10" s="42">
        <f t="shared" si="59"/>
        <v>0</v>
      </c>
      <c r="BR10" s="42">
        <f t="shared" si="60"/>
        <v>0</v>
      </c>
      <c r="BS10" s="42">
        <f t="shared" si="61"/>
        <v>0</v>
      </c>
      <c r="BT10" s="42">
        <f t="shared" si="62"/>
        <v>0</v>
      </c>
      <c r="BU10" s="42">
        <f t="shared" si="63"/>
        <v>0</v>
      </c>
      <c r="BV10" s="42">
        <f t="shared" si="64"/>
        <v>0</v>
      </c>
      <c r="BW10" s="42">
        <f t="shared" si="65"/>
        <v>0</v>
      </c>
      <c r="BX10" s="42">
        <f t="shared" si="66"/>
        <v>0</v>
      </c>
      <c r="BY10" s="42">
        <f t="shared" si="67"/>
        <v>0</v>
      </c>
      <c r="BZ10" s="42">
        <f t="shared" si="68"/>
        <v>0</v>
      </c>
      <c r="CA10" s="42">
        <f t="shared" si="69"/>
        <v>0</v>
      </c>
      <c r="CB10" s="42">
        <f t="shared" si="70"/>
        <v>0</v>
      </c>
      <c r="CC10" s="42">
        <f t="shared" si="71"/>
        <v>0</v>
      </c>
      <c r="CD10" s="42">
        <f t="shared" si="72"/>
        <v>0</v>
      </c>
      <c r="CE10" s="42">
        <f t="shared" si="73"/>
        <v>0</v>
      </c>
      <c r="CF10" s="42">
        <f t="shared" si="74"/>
        <v>0</v>
      </c>
      <c r="CG10" s="42">
        <f t="shared" si="75"/>
        <v>0</v>
      </c>
      <c r="CH10" s="42">
        <f t="shared" si="76"/>
        <v>0</v>
      </c>
      <c r="CI10" s="42">
        <f t="shared" si="77"/>
        <v>0</v>
      </c>
      <c r="CJ10" s="42">
        <f t="shared" si="78"/>
        <v>0</v>
      </c>
      <c r="CK10" s="42">
        <f t="shared" si="79"/>
        <v>0</v>
      </c>
      <c r="CL10" s="42">
        <f t="shared" si="80"/>
        <v>0</v>
      </c>
      <c r="CM10" s="42">
        <f t="shared" si="81"/>
        <v>0</v>
      </c>
      <c r="CN10" s="42">
        <f t="shared" si="82"/>
        <v>0</v>
      </c>
      <c r="CO10" s="42">
        <f t="shared" si="83"/>
        <v>0</v>
      </c>
      <c r="CP10" s="42">
        <f t="shared" si="84"/>
        <v>0</v>
      </c>
      <c r="CQ10" s="42">
        <f t="shared" si="85"/>
        <v>0</v>
      </c>
      <c r="CR10" s="42">
        <f t="shared" si="86"/>
        <v>0</v>
      </c>
      <c r="CS10" s="42">
        <f t="shared" si="87"/>
        <v>0</v>
      </c>
      <c r="CT10" s="42">
        <f t="shared" si="88"/>
        <v>0</v>
      </c>
      <c r="CU10" s="42">
        <f t="shared" si="89"/>
        <v>0</v>
      </c>
      <c r="CV10" s="42">
        <f t="shared" si="90"/>
        <v>0</v>
      </c>
      <c r="CW10" s="42">
        <f t="shared" si="91"/>
        <v>0</v>
      </c>
      <c r="CX10" s="42">
        <f t="shared" si="92"/>
        <v>42</v>
      </c>
      <c r="CY10" s="42">
        <f t="shared" si="93"/>
        <v>0</v>
      </c>
      <c r="CZ10" s="42">
        <f t="shared" si="94"/>
        <v>42</v>
      </c>
      <c r="DA10" s="42">
        <f t="shared" si="95"/>
        <v>0</v>
      </c>
      <c r="DB10" s="42">
        <f t="shared" si="96"/>
        <v>0</v>
      </c>
      <c r="DC10" s="42">
        <f t="shared" si="97"/>
        <v>0</v>
      </c>
      <c r="DD10" s="42">
        <f t="shared" si="98"/>
        <v>0</v>
      </c>
      <c r="DE10" s="42">
        <f t="shared" si="99"/>
        <v>0</v>
      </c>
      <c r="DF10" s="42">
        <f t="shared" si="100"/>
        <v>0</v>
      </c>
      <c r="DG10" s="42">
        <f t="shared" si="101"/>
        <v>0</v>
      </c>
      <c r="DH10" s="42">
        <f t="shared" si="102"/>
        <v>0</v>
      </c>
      <c r="DI10" s="42">
        <f t="shared" si="103"/>
        <v>0</v>
      </c>
      <c r="DJ10" s="42">
        <f t="shared" si="104"/>
        <v>0</v>
      </c>
      <c r="DK10" s="42">
        <f t="shared" si="105"/>
        <v>0</v>
      </c>
      <c r="DL10" s="42">
        <f t="shared" si="106"/>
        <v>0</v>
      </c>
      <c r="DM10" s="42">
        <f t="shared" si="107"/>
        <v>0</v>
      </c>
      <c r="DN10" s="42">
        <f t="shared" si="108"/>
        <v>0</v>
      </c>
      <c r="DO10" s="42">
        <f t="shared" si="109"/>
        <v>0</v>
      </c>
      <c r="DP10" s="42">
        <f t="shared" si="110"/>
        <v>0</v>
      </c>
      <c r="DQ10" s="42">
        <f t="shared" si="111"/>
        <v>0</v>
      </c>
      <c r="DR10" s="42">
        <f t="shared" si="112"/>
        <v>0</v>
      </c>
      <c r="DS10" s="42">
        <f t="shared" si="113"/>
        <v>0</v>
      </c>
      <c r="DT10" s="42">
        <f t="shared" si="114"/>
        <v>0</v>
      </c>
      <c r="DU10" s="42">
        <f t="shared" si="115"/>
        <v>0</v>
      </c>
      <c r="DV10" s="42">
        <f t="shared" si="116"/>
        <v>0</v>
      </c>
      <c r="DW10" s="42">
        <f t="shared" si="117"/>
        <v>0</v>
      </c>
      <c r="DX10" s="42">
        <f t="shared" si="118"/>
        <v>0</v>
      </c>
      <c r="DY10" s="42">
        <f t="shared" si="119"/>
        <v>0</v>
      </c>
      <c r="DZ10" s="42">
        <f t="shared" si="120"/>
        <v>0</v>
      </c>
      <c r="EA10" s="42">
        <f t="shared" si="121"/>
        <v>0</v>
      </c>
      <c r="EB10" s="42">
        <f t="shared" si="122"/>
        <v>0</v>
      </c>
      <c r="EC10" s="42">
        <f t="shared" si="123"/>
        <v>0</v>
      </c>
      <c r="ED10" s="42">
        <f t="shared" si="124"/>
        <v>0</v>
      </c>
      <c r="EE10" s="42">
        <f t="shared" si="125"/>
        <v>0</v>
      </c>
      <c r="EF10" s="42">
        <f t="shared" si="126"/>
        <v>0</v>
      </c>
      <c r="EG10" s="42">
        <f t="shared" si="127"/>
        <v>0</v>
      </c>
      <c r="EH10" s="42">
        <f t="shared" si="128"/>
        <v>0</v>
      </c>
      <c r="EI10" s="42">
        <f t="shared" si="129"/>
        <v>0</v>
      </c>
      <c r="EJ10" s="42">
        <f t="shared" si="130"/>
        <v>0</v>
      </c>
      <c r="EK10" s="42">
        <f t="shared" si="131"/>
        <v>0</v>
      </c>
      <c r="EL10" s="42">
        <f t="shared" si="132"/>
        <v>0</v>
      </c>
      <c r="EM10" s="42">
        <f t="shared" si="133"/>
        <v>0</v>
      </c>
      <c r="EN10" s="42">
        <f t="shared" si="134"/>
        <v>0</v>
      </c>
      <c r="EO10" s="42">
        <f t="shared" si="135"/>
        <v>42</v>
      </c>
      <c r="EP10" s="42"/>
      <c r="EQ10" s="42">
        <f t="shared" si="136"/>
        <v>2</v>
      </c>
      <c r="ER10" s="42">
        <f t="shared" si="137"/>
        <v>2</v>
      </c>
      <c r="ES10" s="42"/>
      <c r="ET10" s="42">
        <f t="shared" si="138"/>
        <v>2</v>
      </c>
      <c r="EU10" s="42" t="e">
        <f>IF(J10=#REF!,IF(H10&lt;#REF!,#REF!,EY10),#REF!)</f>
        <v>#REF!</v>
      </c>
      <c r="EV10" s="42" t="e">
        <f>IF(J10=#REF!,IF(H10&lt;#REF!,0,1))</f>
        <v>#REF!</v>
      </c>
      <c r="EW10" s="42" t="e">
        <f>IF(AND(ET10&gt;=21,ET10&lt;&gt;0),ET10,IF(J10&lt;#REF!,"СТОП",EU10+EV10))</f>
        <v>#REF!</v>
      </c>
      <c r="EX10" s="42"/>
      <c r="EY10" s="42">
        <v>15</v>
      </c>
      <c r="EZ10" s="42">
        <v>16</v>
      </c>
      <c r="FA10" s="42"/>
      <c r="FB10" s="44">
        <f t="shared" si="139"/>
        <v>0</v>
      </c>
      <c r="FC10" s="44">
        <f t="shared" si="140"/>
        <v>22</v>
      </c>
      <c r="FD10" s="44">
        <f t="shared" si="141"/>
        <v>0</v>
      </c>
      <c r="FE10" s="44">
        <f t="shared" si="142"/>
        <v>0</v>
      </c>
      <c r="FF10" s="44">
        <f t="shared" si="143"/>
        <v>0</v>
      </c>
      <c r="FG10" s="44">
        <f t="shared" si="144"/>
        <v>0</v>
      </c>
      <c r="FH10" s="44">
        <f t="shared" si="145"/>
        <v>0</v>
      </c>
      <c r="FI10" s="44">
        <f t="shared" si="146"/>
        <v>0</v>
      </c>
      <c r="FJ10" s="44">
        <f t="shared" si="147"/>
        <v>0</v>
      </c>
      <c r="FK10" s="44">
        <f t="shared" si="148"/>
        <v>0</v>
      </c>
      <c r="FL10" s="44">
        <f t="shared" si="149"/>
        <v>0</v>
      </c>
      <c r="FM10" s="44">
        <f t="shared" si="150"/>
        <v>0</v>
      </c>
      <c r="FN10" s="44">
        <f t="shared" si="151"/>
        <v>0</v>
      </c>
      <c r="FO10" s="44">
        <f t="shared" si="152"/>
        <v>0</v>
      </c>
      <c r="FP10" s="44">
        <f t="shared" si="153"/>
        <v>0</v>
      </c>
      <c r="FQ10" s="44">
        <f t="shared" si="154"/>
        <v>0</v>
      </c>
      <c r="FR10" s="44">
        <f t="shared" si="155"/>
        <v>0</v>
      </c>
      <c r="FS10" s="44">
        <f t="shared" si="156"/>
        <v>0</v>
      </c>
      <c r="FT10" s="44">
        <f t="shared" si="157"/>
        <v>0</v>
      </c>
      <c r="FU10" s="44">
        <f t="shared" si="158"/>
        <v>0</v>
      </c>
      <c r="FV10" s="44">
        <f t="shared" si="159"/>
        <v>0</v>
      </c>
      <c r="FW10" s="44">
        <f t="shared" si="160"/>
        <v>0</v>
      </c>
      <c r="FX10" s="44">
        <f t="shared" si="161"/>
        <v>22</v>
      </c>
      <c r="FY10" s="44">
        <f t="shared" si="162"/>
        <v>0</v>
      </c>
      <c r="FZ10" s="44">
        <f t="shared" si="163"/>
        <v>22</v>
      </c>
      <c r="GA10" s="44">
        <f t="shared" si="164"/>
        <v>0</v>
      </c>
      <c r="GB10" s="44">
        <f t="shared" si="165"/>
        <v>0</v>
      </c>
      <c r="GC10" s="44">
        <f t="shared" si="166"/>
        <v>0</v>
      </c>
      <c r="GD10" s="44">
        <f t="shared" si="167"/>
        <v>0</v>
      </c>
      <c r="GE10" s="44">
        <f t="shared" si="168"/>
        <v>0</v>
      </c>
      <c r="GF10" s="44">
        <f t="shared" si="169"/>
        <v>0</v>
      </c>
      <c r="GG10" s="44">
        <f t="shared" si="170"/>
        <v>0</v>
      </c>
      <c r="GH10" s="44">
        <f t="shared" si="171"/>
        <v>0</v>
      </c>
      <c r="GI10" s="44">
        <f t="shared" si="172"/>
        <v>0</v>
      </c>
      <c r="GJ10" s="44">
        <f t="shared" si="173"/>
        <v>0</v>
      </c>
      <c r="GK10" s="44">
        <f t="shared" si="174"/>
        <v>0</v>
      </c>
      <c r="GL10" s="44">
        <f t="shared" si="175"/>
        <v>0</v>
      </c>
      <c r="GM10" s="44">
        <f t="shared" si="176"/>
        <v>0</v>
      </c>
      <c r="GN10" s="44">
        <f t="shared" si="177"/>
        <v>0</v>
      </c>
      <c r="GO10" s="44">
        <f t="shared" si="178"/>
        <v>0</v>
      </c>
      <c r="GP10" s="44">
        <f t="shared" si="179"/>
        <v>0</v>
      </c>
      <c r="GQ10" s="44">
        <f t="shared" si="180"/>
        <v>0</v>
      </c>
      <c r="GR10" s="44">
        <f t="shared" si="181"/>
        <v>0</v>
      </c>
      <c r="GS10" s="44">
        <f t="shared" si="182"/>
        <v>0</v>
      </c>
      <c r="GT10" s="44">
        <f t="shared" si="183"/>
        <v>0</v>
      </c>
      <c r="GU10" s="44">
        <f t="shared" si="184"/>
        <v>22</v>
      </c>
      <c r="GV10" s="44">
        <f t="shared" si="185"/>
        <v>0</v>
      </c>
      <c r="GW10" s="44">
        <f t="shared" si="186"/>
        <v>98</v>
      </c>
      <c r="GX10" s="44">
        <f t="shared" si="187"/>
        <v>0</v>
      </c>
      <c r="GY10" s="44">
        <f t="shared" si="188"/>
        <v>0</v>
      </c>
      <c r="GZ10" s="44">
        <f t="shared" si="189"/>
        <v>0</v>
      </c>
      <c r="HA10" s="44">
        <f t="shared" si="190"/>
        <v>0</v>
      </c>
      <c r="HB10" s="44">
        <f t="shared" si="191"/>
        <v>0</v>
      </c>
      <c r="HC10" s="44">
        <f t="shared" si="192"/>
        <v>0</v>
      </c>
      <c r="HD10" s="44">
        <f t="shared" si="193"/>
        <v>0</v>
      </c>
      <c r="HE10" s="44">
        <f t="shared" si="194"/>
        <v>0</v>
      </c>
      <c r="HF10" s="44">
        <f t="shared" si="195"/>
        <v>0</v>
      </c>
      <c r="HG10" s="44">
        <f t="shared" si="196"/>
        <v>0</v>
      </c>
      <c r="HH10" s="44">
        <f t="shared" si="197"/>
        <v>0</v>
      </c>
      <c r="HI10" s="44">
        <f t="shared" si="198"/>
        <v>0</v>
      </c>
      <c r="HJ10" s="44">
        <f t="shared" si="199"/>
        <v>0</v>
      </c>
      <c r="HK10" s="44">
        <f t="shared" si="200"/>
        <v>0</v>
      </c>
      <c r="HL10" s="44">
        <f t="shared" si="201"/>
        <v>0</v>
      </c>
      <c r="HM10" s="44">
        <f t="shared" si="202"/>
        <v>0</v>
      </c>
      <c r="HN10" s="44">
        <f t="shared" si="203"/>
        <v>0</v>
      </c>
      <c r="HO10" s="44">
        <f t="shared" si="204"/>
        <v>0</v>
      </c>
      <c r="HP10" s="44">
        <f t="shared" si="205"/>
        <v>0</v>
      </c>
      <c r="HQ10" s="44">
        <f t="shared" si="206"/>
        <v>0</v>
      </c>
      <c r="HR10" s="44">
        <f t="shared" si="207"/>
        <v>98</v>
      </c>
      <c r="HS10" s="44">
        <f t="shared" si="208"/>
        <v>0</v>
      </c>
      <c r="HT10" s="44">
        <f t="shared" si="209"/>
        <v>98</v>
      </c>
      <c r="HU10" s="44">
        <f t="shared" si="210"/>
        <v>0</v>
      </c>
      <c r="HV10" s="44">
        <f t="shared" si="211"/>
        <v>0</v>
      </c>
      <c r="HW10" s="44">
        <f t="shared" si="212"/>
        <v>0</v>
      </c>
      <c r="HX10" s="44">
        <f t="shared" si="213"/>
        <v>0</v>
      </c>
      <c r="HY10" s="44">
        <f t="shared" si="214"/>
        <v>0</v>
      </c>
      <c r="HZ10" s="44">
        <f t="shared" si="215"/>
        <v>0</v>
      </c>
      <c r="IA10" s="44">
        <f t="shared" si="216"/>
        <v>0</v>
      </c>
      <c r="IB10" s="44">
        <f t="shared" si="217"/>
        <v>0</v>
      </c>
      <c r="IC10" s="44">
        <f t="shared" si="218"/>
        <v>0</v>
      </c>
      <c r="ID10" s="44">
        <f t="shared" si="219"/>
        <v>0</v>
      </c>
      <c r="IE10" s="44">
        <f t="shared" si="220"/>
        <v>0</v>
      </c>
      <c r="IF10" s="44">
        <f t="shared" si="221"/>
        <v>0</v>
      </c>
      <c r="IG10" s="44">
        <f t="shared" si="222"/>
        <v>0</v>
      </c>
      <c r="IH10" s="44">
        <f t="shared" si="223"/>
        <v>0</v>
      </c>
      <c r="II10" s="44">
        <f t="shared" si="224"/>
        <v>0</v>
      </c>
      <c r="IJ10" s="44">
        <f t="shared" si="225"/>
        <v>0</v>
      </c>
      <c r="IK10" s="44">
        <f t="shared" si="226"/>
        <v>0</v>
      </c>
      <c r="IL10" s="44">
        <f t="shared" si="227"/>
        <v>0</v>
      </c>
      <c r="IM10" s="44">
        <f t="shared" si="228"/>
        <v>0</v>
      </c>
      <c r="IN10" s="44">
        <f t="shared" si="229"/>
        <v>0</v>
      </c>
      <c r="IO10" s="44">
        <f t="shared" si="230"/>
        <v>98</v>
      </c>
      <c r="IP10" s="42"/>
      <c r="IQ10" s="42"/>
      <c r="IR10" s="42"/>
      <c r="IS10" s="42"/>
      <c r="IT10" s="42"/>
      <c r="IU10" s="42"/>
      <c r="IV10" s="70"/>
      <c r="IW10" s="71"/>
    </row>
    <row r="11" spans="1:257" s="3" customFormat="1" ht="115.2" thickBot="1" x14ac:dyDescent="2">
      <c r="A11" s="59">
        <v>3</v>
      </c>
      <c r="B11" s="89">
        <v>747</v>
      </c>
      <c r="C11" s="73" t="s">
        <v>187</v>
      </c>
      <c r="D11" s="73" t="s">
        <v>85</v>
      </c>
      <c r="E11" s="60"/>
      <c r="F11" s="46">
        <v>4</v>
      </c>
      <c r="G11" s="39">
        <f t="shared" si="0"/>
        <v>18</v>
      </c>
      <c r="H11" s="47">
        <v>4</v>
      </c>
      <c r="I11" s="39">
        <f t="shared" si="1"/>
        <v>18</v>
      </c>
      <c r="J11" s="45">
        <f t="shared" si="2"/>
        <v>36</v>
      </c>
      <c r="K11" s="41">
        <f t="shared" si="3"/>
        <v>36</v>
      </c>
      <c r="L11" s="42"/>
      <c r="M11" s="43"/>
      <c r="N11" s="42">
        <f t="shared" si="4"/>
        <v>0</v>
      </c>
      <c r="O11" s="42">
        <f t="shared" si="5"/>
        <v>0</v>
      </c>
      <c r="P11" s="42">
        <f t="shared" si="6"/>
        <v>0</v>
      </c>
      <c r="Q11" s="42">
        <f t="shared" si="7"/>
        <v>18</v>
      </c>
      <c r="R11" s="42">
        <f t="shared" si="8"/>
        <v>0</v>
      </c>
      <c r="S11" s="42">
        <f t="shared" si="9"/>
        <v>0</v>
      </c>
      <c r="T11" s="42">
        <f t="shared" si="10"/>
        <v>0</v>
      </c>
      <c r="U11" s="42">
        <f t="shared" si="11"/>
        <v>0</v>
      </c>
      <c r="V11" s="42">
        <f t="shared" si="12"/>
        <v>0</v>
      </c>
      <c r="W11" s="42">
        <f t="shared" si="13"/>
        <v>0</v>
      </c>
      <c r="X11" s="42">
        <f t="shared" si="14"/>
        <v>0</v>
      </c>
      <c r="Y11" s="42">
        <f t="shared" si="15"/>
        <v>0</v>
      </c>
      <c r="Z11" s="42">
        <f t="shared" si="16"/>
        <v>0</v>
      </c>
      <c r="AA11" s="42">
        <f t="shared" si="17"/>
        <v>0</v>
      </c>
      <c r="AB11" s="42">
        <f t="shared" si="18"/>
        <v>0</v>
      </c>
      <c r="AC11" s="42">
        <f t="shared" si="19"/>
        <v>0</v>
      </c>
      <c r="AD11" s="42">
        <f t="shared" si="20"/>
        <v>0</v>
      </c>
      <c r="AE11" s="42">
        <f t="shared" si="21"/>
        <v>0</v>
      </c>
      <c r="AF11" s="42">
        <f t="shared" si="22"/>
        <v>0</v>
      </c>
      <c r="AG11" s="42">
        <f t="shared" si="23"/>
        <v>0</v>
      </c>
      <c r="AH11" s="42">
        <f t="shared" si="24"/>
        <v>0</v>
      </c>
      <c r="AI11" s="42">
        <f t="shared" si="25"/>
        <v>0</v>
      </c>
      <c r="AJ11" s="42">
        <f t="shared" si="26"/>
        <v>18</v>
      </c>
      <c r="AK11" s="42">
        <f t="shared" si="27"/>
        <v>0</v>
      </c>
      <c r="AL11" s="42">
        <f t="shared" si="28"/>
        <v>0</v>
      </c>
      <c r="AM11" s="42">
        <f t="shared" si="29"/>
        <v>0</v>
      </c>
      <c r="AN11" s="42">
        <f t="shared" si="30"/>
        <v>18</v>
      </c>
      <c r="AO11" s="42">
        <f t="shared" si="31"/>
        <v>0</v>
      </c>
      <c r="AP11" s="42">
        <f t="shared" si="32"/>
        <v>0</v>
      </c>
      <c r="AQ11" s="42">
        <f t="shared" si="33"/>
        <v>0</v>
      </c>
      <c r="AR11" s="42">
        <f t="shared" si="34"/>
        <v>0</v>
      </c>
      <c r="AS11" s="42">
        <f t="shared" si="35"/>
        <v>0</v>
      </c>
      <c r="AT11" s="42">
        <f t="shared" si="36"/>
        <v>0</v>
      </c>
      <c r="AU11" s="42">
        <f t="shared" si="37"/>
        <v>0</v>
      </c>
      <c r="AV11" s="42">
        <f t="shared" si="38"/>
        <v>0</v>
      </c>
      <c r="AW11" s="42">
        <f t="shared" si="39"/>
        <v>0</v>
      </c>
      <c r="AX11" s="42">
        <f t="shared" si="40"/>
        <v>0</v>
      </c>
      <c r="AY11" s="42">
        <f t="shared" si="41"/>
        <v>0</v>
      </c>
      <c r="AZ11" s="42">
        <f t="shared" si="42"/>
        <v>0</v>
      </c>
      <c r="BA11" s="42">
        <f t="shared" si="43"/>
        <v>0</v>
      </c>
      <c r="BB11" s="42">
        <f t="shared" si="44"/>
        <v>0</v>
      </c>
      <c r="BC11" s="42">
        <f t="shared" si="45"/>
        <v>0</v>
      </c>
      <c r="BD11" s="42">
        <f t="shared" si="46"/>
        <v>0</v>
      </c>
      <c r="BE11" s="42">
        <f t="shared" si="47"/>
        <v>0</v>
      </c>
      <c r="BF11" s="42">
        <f t="shared" si="48"/>
        <v>0</v>
      </c>
      <c r="BG11" s="42">
        <f t="shared" si="49"/>
        <v>18</v>
      </c>
      <c r="BH11" s="42">
        <f t="shared" si="50"/>
        <v>0</v>
      </c>
      <c r="BI11" s="42">
        <f t="shared" si="51"/>
        <v>0</v>
      </c>
      <c r="BJ11" s="42">
        <f t="shared" si="52"/>
        <v>0</v>
      </c>
      <c r="BK11" s="42">
        <f t="shared" si="53"/>
        <v>38</v>
      </c>
      <c r="BL11" s="42">
        <f t="shared" si="54"/>
        <v>0</v>
      </c>
      <c r="BM11" s="42">
        <f t="shared" si="55"/>
        <v>0</v>
      </c>
      <c r="BN11" s="42">
        <f t="shared" si="56"/>
        <v>0</v>
      </c>
      <c r="BO11" s="42">
        <f t="shared" si="57"/>
        <v>0</v>
      </c>
      <c r="BP11" s="42">
        <f t="shared" si="58"/>
        <v>0</v>
      </c>
      <c r="BQ11" s="42">
        <f t="shared" si="59"/>
        <v>0</v>
      </c>
      <c r="BR11" s="42">
        <f t="shared" si="60"/>
        <v>0</v>
      </c>
      <c r="BS11" s="42">
        <f t="shared" si="61"/>
        <v>0</v>
      </c>
      <c r="BT11" s="42">
        <f t="shared" si="62"/>
        <v>0</v>
      </c>
      <c r="BU11" s="42">
        <f t="shared" si="63"/>
        <v>0</v>
      </c>
      <c r="BV11" s="42">
        <f t="shared" si="64"/>
        <v>0</v>
      </c>
      <c r="BW11" s="42">
        <f t="shared" si="65"/>
        <v>0</v>
      </c>
      <c r="BX11" s="42">
        <f t="shared" si="66"/>
        <v>0</v>
      </c>
      <c r="BY11" s="42">
        <f t="shared" si="67"/>
        <v>0</v>
      </c>
      <c r="BZ11" s="42">
        <f t="shared" si="68"/>
        <v>0</v>
      </c>
      <c r="CA11" s="42">
        <f t="shared" si="69"/>
        <v>0</v>
      </c>
      <c r="CB11" s="42">
        <f t="shared" si="70"/>
        <v>0</v>
      </c>
      <c r="CC11" s="42">
        <f t="shared" si="71"/>
        <v>0</v>
      </c>
      <c r="CD11" s="42">
        <f t="shared" si="72"/>
        <v>0</v>
      </c>
      <c r="CE11" s="42">
        <f t="shared" si="73"/>
        <v>0</v>
      </c>
      <c r="CF11" s="42">
        <f t="shared" si="74"/>
        <v>0</v>
      </c>
      <c r="CG11" s="42">
        <f t="shared" si="75"/>
        <v>0</v>
      </c>
      <c r="CH11" s="42">
        <f t="shared" si="76"/>
        <v>0</v>
      </c>
      <c r="CI11" s="42">
        <f t="shared" si="77"/>
        <v>0</v>
      </c>
      <c r="CJ11" s="42">
        <f t="shared" si="78"/>
        <v>0</v>
      </c>
      <c r="CK11" s="42">
        <f t="shared" si="79"/>
        <v>0</v>
      </c>
      <c r="CL11" s="42">
        <f t="shared" si="80"/>
        <v>0</v>
      </c>
      <c r="CM11" s="42">
        <f t="shared" si="81"/>
        <v>0</v>
      </c>
      <c r="CN11" s="42">
        <f t="shared" si="82"/>
        <v>0</v>
      </c>
      <c r="CO11" s="42">
        <f t="shared" si="83"/>
        <v>0</v>
      </c>
      <c r="CP11" s="42">
        <f t="shared" si="84"/>
        <v>0</v>
      </c>
      <c r="CQ11" s="42">
        <f t="shared" si="85"/>
        <v>0</v>
      </c>
      <c r="CR11" s="42">
        <f t="shared" si="86"/>
        <v>0</v>
      </c>
      <c r="CS11" s="42">
        <f t="shared" si="87"/>
        <v>0</v>
      </c>
      <c r="CT11" s="42">
        <f t="shared" si="88"/>
        <v>0</v>
      </c>
      <c r="CU11" s="42">
        <f t="shared" si="89"/>
        <v>0</v>
      </c>
      <c r="CV11" s="42">
        <f t="shared" si="90"/>
        <v>0</v>
      </c>
      <c r="CW11" s="42">
        <f t="shared" si="91"/>
        <v>0</v>
      </c>
      <c r="CX11" s="42">
        <f t="shared" si="92"/>
        <v>38</v>
      </c>
      <c r="CY11" s="42">
        <f t="shared" si="93"/>
        <v>0</v>
      </c>
      <c r="CZ11" s="42">
        <f t="shared" si="94"/>
        <v>0</v>
      </c>
      <c r="DA11" s="42">
        <f t="shared" si="95"/>
        <v>0</v>
      </c>
      <c r="DB11" s="42">
        <f t="shared" si="96"/>
        <v>38</v>
      </c>
      <c r="DC11" s="42">
        <f t="shared" si="97"/>
        <v>0</v>
      </c>
      <c r="DD11" s="42">
        <f t="shared" si="98"/>
        <v>0</v>
      </c>
      <c r="DE11" s="42">
        <f t="shared" si="99"/>
        <v>0</v>
      </c>
      <c r="DF11" s="42">
        <f t="shared" si="100"/>
        <v>0</v>
      </c>
      <c r="DG11" s="42">
        <f t="shared" si="101"/>
        <v>0</v>
      </c>
      <c r="DH11" s="42">
        <f t="shared" si="102"/>
        <v>0</v>
      </c>
      <c r="DI11" s="42">
        <f t="shared" si="103"/>
        <v>0</v>
      </c>
      <c r="DJ11" s="42">
        <f t="shared" si="104"/>
        <v>0</v>
      </c>
      <c r="DK11" s="42">
        <f t="shared" si="105"/>
        <v>0</v>
      </c>
      <c r="DL11" s="42">
        <f t="shared" si="106"/>
        <v>0</v>
      </c>
      <c r="DM11" s="42">
        <f t="shared" si="107"/>
        <v>0</v>
      </c>
      <c r="DN11" s="42">
        <f t="shared" si="108"/>
        <v>0</v>
      </c>
      <c r="DO11" s="42">
        <f t="shared" si="109"/>
        <v>0</v>
      </c>
      <c r="DP11" s="42">
        <f t="shared" si="110"/>
        <v>0</v>
      </c>
      <c r="DQ11" s="42">
        <f t="shared" si="111"/>
        <v>0</v>
      </c>
      <c r="DR11" s="42">
        <f t="shared" si="112"/>
        <v>0</v>
      </c>
      <c r="DS11" s="42">
        <f t="shared" si="113"/>
        <v>0</v>
      </c>
      <c r="DT11" s="42">
        <f t="shared" si="114"/>
        <v>0</v>
      </c>
      <c r="DU11" s="42">
        <f t="shared" si="115"/>
        <v>0</v>
      </c>
      <c r="DV11" s="42">
        <f t="shared" si="116"/>
        <v>0</v>
      </c>
      <c r="DW11" s="42">
        <f t="shared" si="117"/>
        <v>0</v>
      </c>
      <c r="DX11" s="42">
        <f t="shared" si="118"/>
        <v>0</v>
      </c>
      <c r="DY11" s="42">
        <f t="shared" si="119"/>
        <v>0</v>
      </c>
      <c r="DZ11" s="42">
        <f t="shared" si="120"/>
        <v>0</v>
      </c>
      <c r="EA11" s="42">
        <f t="shared" si="121"/>
        <v>0</v>
      </c>
      <c r="EB11" s="42">
        <f t="shared" si="122"/>
        <v>0</v>
      </c>
      <c r="EC11" s="42">
        <f t="shared" si="123"/>
        <v>0</v>
      </c>
      <c r="ED11" s="42">
        <f t="shared" si="124"/>
        <v>0</v>
      </c>
      <c r="EE11" s="42">
        <f t="shared" si="125"/>
        <v>0</v>
      </c>
      <c r="EF11" s="42">
        <f t="shared" si="126"/>
        <v>0</v>
      </c>
      <c r="EG11" s="42">
        <f t="shared" si="127"/>
        <v>0</v>
      </c>
      <c r="EH11" s="42">
        <f t="shared" si="128"/>
        <v>0</v>
      </c>
      <c r="EI11" s="42">
        <f t="shared" si="129"/>
        <v>0</v>
      </c>
      <c r="EJ11" s="42">
        <f t="shared" si="130"/>
        <v>0</v>
      </c>
      <c r="EK11" s="42">
        <f t="shared" si="131"/>
        <v>0</v>
      </c>
      <c r="EL11" s="42">
        <f t="shared" si="132"/>
        <v>0</v>
      </c>
      <c r="EM11" s="42">
        <f t="shared" si="133"/>
        <v>0</v>
      </c>
      <c r="EN11" s="42">
        <f t="shared" si="134"/>
        <v>0</v>
      </c>
      <c r="EO11" s="42">
        <f t="shared" si="135"/>
        <v>38</v>
      </c>
      <c r="EP11" s="42"/>
      <c r="EQ11" s="42">
        <f t="shared" si="136"/>
        <v>4</v>
      </c>
      <c r="ER11" s="42">
        <f t="shared" si="137"/>
        <v>4</v>
      </c>
      <c r="ES11" s="42"/>
      <c r="ET11" s="42">
        <f t="shared" si="138"/>
        <v>4</v>
      </c>
      <c r="EU11" s="42" t="e">
        <f>IF(J11=#REF!,IF(H11&lt;#REF!,#REF!,EY11),#REF!)</f>
        <v>#REF!</v>
      </c>
      <c r="EV11" s="42" t="e">
        <f>IF(J11=#REF!,IF(H11&lt;#REF!,0,1))</f>
        <v>#REF!</v>
      </c>
      <c r="EW11" s="42" t="e">
        <f>IF(AND(ET11&gt;=21,ET11&lt;&gt;0),ET11,IF(J11&lt;#REF!,"СТОП",EU11+EV11))</f>
        <v>#REF!</v>
      </c>
      <c r="EX11" s="42"/>
      <c r="EY11" s="42">
        <v>15</v>
      </c>
      <c r="EZ11" s="42">
        <v>16</v>
      </c>
      <c r="FA11" s="42"/>
      <c r="FB11" s="44">
        <f t="shared" si="139"/>
        <v>0</v>
      </c>
      <c r="FC11" s="44">
        <f t="shared" si="140"/>
        <v>0</v>
      </c>
      <c r="FD11" s="44">
        <f t="shared" si="141"/>
        <v>0</v>
      </c>
      <c r="FE11" s="44">
        <f t="shared" si="142"/>
        <v>18</v>
      </c>
      <c r="FF11" s="44">
        <f t="shared" si="143"/>
        <v>0</v>
      </c>
      <c r="FG11" s="44">
        <f t="shared" si="144"/>
        <v>0</v>
      </c>
      <c r="FH11" s="44">
        <f t="shared" si="145"/>
        <v>0</v>
      </c>
      <c r="FI11" s="44">
        <f t="shared" si="146"/>
        <v>0</v>
      </c>
      <c r="FJ11" s="44">
        <f t="shared" si="147"/>
        <v>0</v>
      </c>
      <c r="FK11" s="44">
        <f t="shared" si="148"/>
        <v>0</v>
      </c>
      <c r="FL11" s="44">
        <f t="shared" si="149"/>
        <v>0</v>
      </c>
      <c r="FM11" s="44">
        <f t="shared" si="150"/>
        <v>0</v>
      </c>
      <c r="FN11" s="44">
        <f t="shared" si="151"/>
        <v>0</v>
      </c>
      <c r="FO11" s="44">
        <f t="shared" si="152"/>
        <v>0</v>
      </c>
      <c r="FP11" s="44">
        <f t="shared" si="153"/>
        <v>0</v>
      </c>
      <c r="FQ11" s="44">
        <f t="shared" si="154"/>
        <v>0</v>
      </c>
      <c r="FR11" s="44">
        <f t="shared" si="155"/>
        <v>0</v>
      </c>
      <c r="FS11" s="44">
        <f t="shared" si="156"/>
        <v>0</v>
      </c>
      <c r="FT11" s="44">
        <f t="shared" si="157"/>
        <v>0</v>
      </c>
      <c r="FU11" s="44">
        <f t="shared" si="158"/>
        <v>0</v>
      </c>
      <c r="FV11" s="44">
        <f t="shared" si="159"/>
        <v>0</v>
      </c>
      <c r="FW11" s="44">
        <f t="shared" si="160"/>
        <v>0</v>
      </c>
      <c r="FX11" s="44">
        <f t="shared" si="161"/>
        <v>18</v>
      </c>
      <c r="FY11" s="44">
        <f t="shared" si="162"/>
        <v>0</v>
      </c>
      <c r="FZ11" s="44">
        <f t="shared" si="163"/>
        <v>0</v>
      </c>
      <c r="GA11" s="44">
        <f t="shared" si="164"/>
        <v>0</v>
      </c>
      <c r="GB11" s="44">
        <f t="shared" si="165"/>
        <v>18</v>
      </c>
      <c r="GC11" s="44">
        <f t="shared" si="166"/>
        <v>0</v>
      </c>
      <c r="GD11" s="44">
        <f t="shared" si="167"/>
        <v>0</v>
      </c>
      <c r="GE11" s="44">
        <f t="shared" si="168"/>
        <v>0</v>
      </c>
      <c r="GF11" s="44">
        <f t="shared" si="169"/>
        <v>0</v>
      </c>
      <c r="GG11" s="44">
        <f t="shared" si="170"/>
        <v>0</v>
      </c>
      <c r="GH11" s="44">
        <f t="shared" si="171"/>
        <v>0</v>
      </c>
      <c r="GI11" s="44">
        <f t="shared" si="172"/>
        <v>0</v>
      </c>
      <c r="GJ11" s="44">
        <f t="shared" si="173"/>
        <v>0</v>
      </c>
      <c r="GK11" s="44">
        <f t="shared" si="174"/>
        <v>0</v>
      </c>
      <c r="GL11" s="44">
        <f t="shared" si="175"/>
        <v>0</v>
      </c>
      <c r="GM11" s="44">
        <f t="shared" si="176"/>
        <v>0</v>
      </c>
      <c r="GN11" s="44">
        <f t="shared" si="177"/>
        <v>0</v>
      </c>
      <c r="GO11" s="44">
        <f t="shared" si="178"/>
        <v>0</v>
      </c>
      <c r="GP11" s="44">
        <f t="shared" si="179"/>
        <v>0</v>
      </c>
      <c r="GQ11" s="44">
        <f t="shared" si="180"/>
        <v>0</v>
      </c>
      <c r="GR11" s="44">
        <f t="shared" si="181"/>
        <v>0</v>
      </c>
      <c r="GS11" s="44">
        <f t="shared" si="182"/>
        <v>0</v>
      </c>
      <c r="GT11" s="44">
        <f t="shared" si="183"/>
        <v>0</v>
      </c>
      <c r="GU11" s="44">
        <f t="shared" si="184"/>
        <v>18</v>
      </c>
      <c r="GV11" s="44">
        <f t="shared" si="185"/>
        <v>0</v>
      </c>
      <c r="GW11" s="44">
        <f t="shared" si="186"/>
        <v>0</v>
      </c>
      <c r="GX11" s="44">
        <f t="shared" si="187"/>
        <v>0</v>
      </c>
      <c r="GY11" s="44">
        <f t="shared" si="188"/>
        <v>93</v>
      </c>
      <c r="GZ11" s="44">
        <f t="shared" si="189"/>
        <v>0</v>
      </c>
      <c r="HA11" s="44">
        <f t="shared" si="190"/>
        <v>0</v>
      </c>
      <c r="HB11" s="44">
        <f t="shared" si="191"/>
        <v>0</v>
      </c>
      <c r="HC11" s="44">
        <f t="shared" si="192"/>
        <v>0</v>
      </c>
      <c r="HD11" s="44">
        <f t="shared" si="193"/>
        <v>0</v>
      </c>
      <c r="HE11" s="44">
        <f t="shared" si="194"/>
        <v>0</v>
      </c>
      <c r="HF11" s="44">
        <f t="shared" si="195"/>
        <v>0</v>
      </c>
      <c r="HG11" s="44">
        <f t="shared" si="196"/>
        <v>0</v>
      </c>
      <c r="HH11" s="44">
        <f t="shared" si="197"/>
        <v>0</v>
      </c>
      <c r="HI11" s="44">
        <f t="shared" si="198"/>
        <v>0</v>
      </c>
      <c r="HJ11" s="44">
        <f t="shared" si="199"/>
        <v>0</v>
      </c>
      <c r="HK11" s="44">
        <f t="shared" si="200"/>
        <v>0</v>
      </c>
      <c r="HL11" s="44">
        <f t="shared" si="201"/>
        <v>0</v>
      </c>
      <c r="HM11" s="44">
        <f t="shared" si="202"/>
        <v>0</v>
      </c>
      <c r="HN11" s="44">
        <f t="shared" si="203"/>
        <v>0</v>
      </c>
      <c r="HO11" s="44">
        <f t="shared" si="204"/>
        <v>0</v>
      </c>
      <c r="HP11" s="44">
        <f t="shared" si="205"/>
        <v>0</v>
      </c>
      <c r="HQ11" s="44">
        <f t="shared" si="206"/>
        <v>0</v>
      </c>
      <c r="HR11" s="44">
        <f t="shared" si="207"/>
        <v>93</v>
      </c>
      <c r="HS11" s="44">
        <f t="shared" si="208"/>
        <v>0</v>
      </c>
      <c r="HT11" s="44">
        <f t="shared" si="209"/>
        <v>0</v>
      </c>
      <c r="HU11" s="44">
        <f t="shared" si="210"/>
        <v>0</v>
      </c>
      <c r="HV11" s="44">
        <f t="shared" si="211"/>
        <v>93</v>
      </c>
      <c r="HW11" s="44">
        <f t="shared" si="212"/>
        <v>0</v>
      </c>
      <c r="HX11" s="44">
        <f t="shared" si="213"/>
        <v>0</v>
      </c>
      <c r="HY11" s="44">
        <f t="shared" si="214"/>
        <v>0</v>
      </c>
      <c r="HZ11" s="44">
        <f t="shared" si="215"/>
        <v>0</v>
      </c>
      <c r="IA11" s="44">
        <f t="shared" si="216"/>
        <v>0</v>
      </c>
      <c r="IB11" s="44">
        <f t="shared" si="217"/>
        <v>0</v>
      </c>
      <c r="IC11" s="44">
        <f t="shared" si="218"/>
        <v>0</v>
      </c>
      <c r="ID11" s="44">
        <f t="shared" si="219"/>
        <v>0</v>
      </c>
      <c r="IE11" s="44">
        <f t="shared" si="220"/>
        <v>0</v>
      </c>
      <c r="IF11" s="44">
        <f t="shared" si="221"/>
        <v>0</v>
      </c>
      <c r="IG11" s="44">
        <f t="shared" si="222"/>
        <v>0</v>
      </c>
      <c r="IH11" s="44">
        <f t="shared" si="223"/>
        <v>0</v>
      </c>
      <c r="II11" s="44">
        <f t="shared" si="224"/>
        <v>0</v>
      </c>
      <c r="IJ11" s="44">
        <f t="shared" si="225"/>
        <v>0</v>
      </c>
      <c r="IK11" s="44">
        <f t="shared" si="226"/>
        <v>0</v>
      </c>
      <c r="IL11" s="44">
        <f t="shared" si="227"/>
        <v>0</v>
      </c>
      <c r="IM11" s="44">
        <f t="shared" si="228"/>
        <v>0</v>
      </c>
      <c r="IN11" s="44">
        <f t="shared" si="229"/>
        <v>0</v>
      </c>
      <c r="IO11" s="44">
        <f t="shared" si="230"/>
        <v>93</v>
      </c>
      <c r="IP11" s="42"/>
      <c r="IQ11" s="42"/>
      <c r="IR11" s="42"/>
      <c r="IS11" s="42"/>
      <c r="IT11" s="42"/>
      <c r="IU11" s="42"/>
      <c r="IV11" s="70"/>
      <c r="IW11" s="71"/>
    </row>
    <row r="12" spans="1:257" s="3" customFormat="1" ht="115.2" thickBot="1" x14ac:dyDescent="2">
      <c r="A12" s="59">
        <v>4</v>
      </c>
      <c r="B12" s="89">
        <v>96</v>
      </c>
      <c r="C12" s="75" t="s">
        <v>181</v>
      </c>
      <c r="D12" s="75" t="s">
        <v>123</v>
      </c>
      <c r="E12" s="60"/>
      <c r="F12" s="46">
        <v>3</v>
      </c>
      <c r="G12" s="39">
        <f t="shared" si="0"/>
        <v>20</v>
      </c>
      <c r="H12" s="47">
        <v>8</v>
      </c>
      <c r="I12" s="39">
        <f t="shared" si="1"/>
        <v>13</v>
      </c>
      <c r="J12" s="45">
        <f t="shared" si="2"/>
        <v>33</v>
      </c>
      <c r="K12" s="41">
        <f t="shared" si="3"/>
        <v>33</v>
      </c>
      <c r="L12" s="42"/>
      <c r="M12" s="43"/>
      <c r="N12" s="42">
        <f t="shared" si="4"/>
        <v>0</v>
      </c>
      <c r="O12" s="42">
        <f t="shared" si="5"/>
        <v>0</v>
      </c>
      <c r="P12" s="42">
        <f t="shared" si="6"/>
        <v>20</v>
      </c>
      <c r="Q12" s="42">
        <f t="shared" si="7"/>
        <v>0</v>
      </c>
      <c r="R12" s="42">
        <f t="shared" si="8"/>
        <v>0</v>
      </c>
      <c r="S12" s="42">
        <f t="shared" si="9"/>
        <v>0</v>
      </c>
      <c r="T12" s="42">
        <f t="shared" si="10"/>
        <v>0</v>
      </c>
      <c r="U12" s="42">
        <f t="shared" si="11"/>
        <v>0</v>
      </c>
      <c r="V12" s="42">
        <f t="shared" si="12"/>
        <v>0</v>
      </c>
      <c r="W12" s="42">
        <f t="shared" si="13"/>
        <v>0</v>
      </c>
      <c r="X12" s="42">
        <f t="shared" si="14"/>
        <v>0</v>
      </c>
      <c r="Y12" s="42">
        <f t="shared" si="15"/>
        <v>0</v>
      </c>
      <c r="Z12" s="42">
        <f t="shared" si="16"/>
        <v>0</v>
      </c>
      <c r="AA12" s="42">
        <f t="shared" si="17"/>
        <v>0</v>
      </c>
      <c r="AB12" s="42">
        <f t="shared" si="18"/>
        <v>0</v>
      </c>
      <c r="AC12" s="42">
        <f t="shared" si="19"/>
        <v>0</v>
      </c>
      <c r="AD12" s="42">
        <f t="shared" si="20"/>
        <v>0</v>
      </c>
      <c r="AE12" s="42">
        <f t="shared" si="21"/>
        <v>0</v>
      </c>
      <c r="AF12" s="42">
        <f t="shared" si="22"/>
        <v>0</v>
      </c>
      <c r="AG12" s="42">
        <f t="shared" si="23"/>
        <v>0</v>
      </c>
      <c r="AH12" s="42">
        <f t="shared" si="24"/>
        <v>0</v>
      </c>
      <c r="AI12" s="42">
        <f t="shared" si="25"/>
        <v>0</v>
      </c>
      <c r="AJ12" s="42">
        <f t="shared" si="26"/>
        <v>20</v>
      </c>
      <c r="AK12" s="42">
        <f t="shared" si="27"/>
        <v>0</v>
      </c>
      <c r="AL12" s="42">
        <f t="shared" si="28"/>
        <v>0</v>
      </c>
      <c r="AM12" s="42">
        <f t="shared" si="29"/>
        <v>0</v>
      </c>
      <c r="AN12" s="42">
        <f t="shared" si="30"/>
        <v>0</v>
      </c>
      <c r="AO12" s="42">
        <f t="shared" si="31"/>
        <v>0</v>
      </c>
      <c r="AP12" s="42">
        <f t="shared" si="32"/>
        <v>0</v>
      </c>
      <c r="AQ12" s="42">
        <f t="shared" si="33"/>
        <v>0</v>
      </c>
      <c r="AR12" s="42">
        <f t="shared" si="34"/>
        <v>13</v>
      </c>
      <c r="AS12" s="42">
        <f t="shared" si="35"/>
        <v>0</v>
      </c>
      <c r="AT12" s="42">
        <f t="shared" si="36"/>
        <v>0</v>
      </c>
      <c r="AU12" s="42">
        <f t="shared" si="37"/>
        <v>0</v>
      </c>
      <c r="AV12" s="42">
        <f t="shared" si="38"/>
        <v>0</v>
      </c>
      <c r="AW12" s="42">
        <f t="shared" si="39"/>
        <v>0</v>
      </c>
      <c r="AX12" s="42">
        <f t="shared" si="40"/>
        <v>0</v>
      </c>
      <c r="AY12" s="42">
        <f t="shared" si="41"/>
        <v>0</v>
      </c>
      <c r="AZ12" s="42">
        <f t="shared" si="42"/>
        <v>0</v>
      </c>
      <c r="BA12" s="42">
        <f t="shared" si="43"/>
        <v>0</v>
      </c>
      <c r="BB12" s="42">
        <f t="shared" si="44"/>
        <v>0</v>
      </c>
      <c r="BC12" s="42">
        <f t="shared" si="45"/>
        <v>0</v>
      </c>
      <c r="BD12" s="42">
        <f t="shared" si="46"/>
        <v>0</v>
      </c>
      <c r="BE12" s="42">
        <f t="shared" si="47"/>
        <v>0</v>
      </c>
      <c r="BF12" s="42">
        <f t="shared" si="48"/>
        <v>0</v>
      </c>
      <c r="BG12" s="42">
        <f t="shared" si="49"/>
        <v>13</v>
      </c>
      <c r="BH12" s="42">
        <f t="shared" si="50"/>
        <v>0</v>
      </c>
      <c r="BI12" s="42">
        <f t="shared" si="51"/>
        <v>0</v>
      </c>
      <c r="BJ12" s="42">
        <f t="shared" si="52"/>
        <v>40</v>
      </c>
      <c r="BK12" s="42">
        <f t="shared" si="53"/>
        <v>0</v>
      </c>
      <c r="BL12" s="42">
        <f t="shared" si="54"/>
        <v>0</v>
      </c>
      <c r="BM12" s="42">
        <f t="shared" si="55"/>
        <v>0</v>
      </c>
      <c r="BN12" s="42">
        <f t="shared" si="56"/>
        <v>0</v>
      </c>
      <c r="BO12" s="42">
        <f t="shared" si="57"/>
        <v>0</v>
      </c>
      <c r="BP12" s="42">
        <f t="shared" si="58"/>
        <v>0</v>
      </c>
      <c r="BQ12" s="42">
        <f t="shared" si="59"/>
        <v>0</v>
      </c>
      <c r="BR12" s="42">
        <f t="shared" si="60"/>
        <v>0</v>
      </c>
      <c r="BS12" s="42">
        <f t="shared" si="61"/>
        <v>0</v>
      </c>
      <c r="BT12" s="42">
        <f t="shared" si="62"/>
        <v>0</v>
      </c>
      <c r="BU12" s="42">
        <f t="shared" si="63"/>
        <v>0</v>
      </c>
      <c r="BV12" s="42">
        <f t="shared" si="64"/>
        <v>0</v>
      </c>
      <c r="BW12" s="42">
        <f t="shared" si="65"/>
        <v>0</v>
      </c>
      <c r="BX12" s="42">
        <f t="shared" si="66"/>
        <v>0</v>
      </c>
      <c r="BY12" s="42">
        <f t="shared" si="67"/>
        <v>0</v>
      </c>
      <c r="BZ12" s="42">
        <f t="shared" si="68"/>
        <v>0</v>
      </c>
      <c r="CA12" s="42">
        <f t="shared" si="69"/>
        <v>0</v>
      </c>
      <c r="CB12" s="42">
        <f t="shared" si="70"/>
        <v>0</v>
      </c>
      <c r="CC12" s="42">
        <f t="shared" si="71"/>
        <v>0</v>
      </c>
      <c r="CD12" s="42">
        <f t="shared" si="72"/>
        <v>0</v>
      </c>
      <c r="CE12" s="42">
        <f t="shared" si="73"/>
        <v>0</v>
      </c>
      <c r="CF12" s="42">
        <f t="shared" si="74"/>
        <v>0</v>
      </c>
      <c r="CG12" s="42">
        <f t="shared" si="75"/>
        <v>0</v>
      </c>
      <c r="CH12" s="42">
        <f t="shared" si="76"/>
        <v>0</v>
      </c>
      <c r="CI12" s="42">
        <f t="shared" si="77"/>
        <v>0</v>
      </c>
      <c r="CJ12" s="42">
        <f t="shared" si="78"/>
        <v>0</v>
      </c>
      <c r="CK12" s="42">
        <f t="shared" si="79"/>
        <v>0</v>
      </c>
      <c r="CL12" s="42">
        <f t="shared" si="80"/>
        <v>0</v>
      </c>
      <c r="CM12" s="42">
        <f t="shared" si="81"/>
        <v>0</v>
      </c>
      <c r="CN12" s="42">
        <f t="shared" si="82"/>
        <v>0</v>
      </c>
      <c r="CO12" s="42">
        <f t="shared" si="83"/>
        <v>0</v>
      </c>
      <c r="CP12" s="42">
        <f t="shared" si="84"/>
        <v>0</v>
      </c>
      <c r="CQ12" s="42">
        <f t="shared" si="85"/>
        <v>0</v>
      </c>
      <c r="CR12" s="42">
        <f t="shared" si="86"/>
        <v>0</v>
      </c>
      <c r="CS12" s="42">
        <f t="shared" si="87"/>
        <v>0</v>
      </c>
      <c r="CT12" s="42">
        <f t="shared" si="88"/>
        <v>0</v>
      </c>
      <c r="CU12" s="42">
        <f t="shared" si="89"/>
        <v>0</v>
      </c>
      <c r="CV12" s="42">
        <f t="shared" si="90"/>
        <v>0</v>
      </c>
      <c r="CW12" s="42">
        <f t="shared" si="91"/>
        <v>0</v>
      </c>
      <c r="CX12" s="42">
        <f t="shared" si="92"/>
        <v>40</v>
      </c>
      <c r="CY12" s="42">
        <f t="shared" si="93"/>
        <v>0</v>
      </c>
      <c r="CZ12" s="42">
        <f t="shared" si="94"/>
        <v>0</v>
      </c>
      <c r="DA12" s="42">
        <f t="shared" si="95"/>
        <v>0</v>
      </c>
      <c r="DB12" s="42">
        <f t="shared" si="96"/>
        <v>0</v>
      </c>
      <c r="DC12" s="42">
        <f t="shared" si="97"/>
        <v>0</v>
      </c>
      <c r="DD12" s="42">
        <f t="shared" si="98"/>
        <v>0</v>
      </c>
      <c r="DE12" s="42">
        <f t="shared" si="99"/>
        <v>0</v>
      </c>
      <c r="DF12" s="42">
        <f t="shared" si="100"/>
        <v>33</v>
      </c>
      <c r="DG12" s="42">
        <f t="shared" si="101"/>
        <v>0</v>
      </c>
      <c r="DH12" s="42">
        <f t="shared" si="102"/>
        <v>0</v>
      </c>
      <c r="DI12" s="42">
        <f t="shared" si="103"/>
        <v>0</v>
      </c>
      <c r="DJ12" s="42">
        <f t="shared" si="104"/>
        <v>0</v>
      </c>
      <c r="DK12" s="42">
        <f t="shared" si="105"/>
        <v>0</v>
      </c>
      <c r="DL12" s="42">
        <f t="shared" si="106"/>
        <v>0</v>
      </c>
      <c r="DM12" s="42">
        <f t="shared" si="107"/>
        <v>0</v>
      </c>
      <c r="DN12" s="42">
        <f t="shared" si="108"/>
        <v>0</v>
      </c>
      <c r="DO12" s="42">
        <f t="shared" si="109"/>
        <v>0</v>
      </c>
      <c r="DP12" s="42">
        <f t="shared" si="110"/>
        <v>0</v>
      </c>
      <c r="DQ12" s="42">
        <f t="shared" si="111"/>
        <v>0</v>
      </c>
      <c r="DR12" s="42">
        <f t="shared" si="112"/>
        <v>0</v>
      </c>
      <c r="DS12" s="42">
        <f t="shared" si="113"/>
        <v>0</v>
      </c>
      <c r="DT12" s="42">
        <f t="shared" si="114"/>
        <v>0</v>
      </c>
      <c r="DU12" s="42">
        <f t="shared" si="115"/>
        <v>0</v>
      </c>
      <c r="DV12" s="42">
        <f t="shared" si="116"/>
        <v>0</v>
      </c>
      <c r="DW12" s="42">
        <f t="shared" si="117"/>
        <v>0</v>
      </c>
      <c r="DX12" s="42">
        <f t="shared" si="118"/>
        <v>0</v>
      </c>
      <c r="DY12" s="42">
        <f t="shared" si="119"/>
        <v>0</v>
      </c>
      <c r="DZ12" s="42">
        <f t="shared" si="120"/>
        <v>0</v>
      </c>
      <c r="EA12" s="42">
        <f t="shared" si="121"/>
        <v>0</v>
      </c>
      <c r="EB12" s="42">
        <f t="shared" si="122"/>
        <v>0</v>
      </c>
      <c r="EC12" s="42">
        <f t="shared" si="123"/>
        <v>0</v>
      </c>
      <c r="ED12" s="42">
        <f t="shared" si="124"/>
        <v>0</v>
      </c>
      <c r="EE12" s="42">
        <f t="shared" si="125"/>
        <v>0</v>
      </c>
      <c r="EF12" s="42">
        <f t="shared" si="126"/>
        <v>0</v>
      </c>
      <c r="EG12" s="42">
        <f t="shared" si="127"/>
        <v>0</v>
      </c>
      <c r="EH12" s="42">
        <f t="shared" si="128"/>
        <v>0</v>
      </c>
      <c r="EI12" s="42">
        <f t="shared" si="129"/>
        <v>0</v>
      </c>
      <c r="EJ12" s="42">
        <f t="shared" si="130"/>
        <v>0</v>
      </c>
      <c r="EK12" s="42">
        <f t="shared" si="131"/>
        <v>0</v>
      </c>
      <c r="EL12" s="42">
        <f t="shared" si="132"/>
        <v>0</v>
      </c>
      <c r="EM12" s="42">
        <f t="shared" si="133"/>
        <v>0</v>
      </c>
      <c r="EN12" s="42">
        <f t="shared" si="134"/>
        <v>0</v>
      </c>
      <c r="EO12" s="42">
        <f t="shared" si="135"/>
        <v>33</v>
      </c>
      <c r="EP12" s="42"/>
      <c r="EQ12" s="42">
        <f t="shared" si="136"/>
        <v>3</v>
      </c>
      <c r="ER12" s="42">
        <f t="shared" si="137"/>
        <v>8</v>
      </c>
      <c r="ES12" s="42"/>
      <c r="ET12" s="42">
        <f t="shared" si="138"/>
        <v>3</v>
      </c>
      <c r="EU12" s="42" t="e">
        <f>IF(J12=#REF!,IF(H12&lt;#REF!,#REF!,EY12),#REF!)</f>
        <v>#REF!</v>
      </c>
      <c r="EV12" s="42" t="e">
        <f>IF(J12=#REF!,IF(H12&lt;#REF!,0,1))</f>
        <v>#REF!</v>
      </c>
      <c r="EW12" s="42" t="e">
        <f>IF(AND(ET12&gt;=21,ET12&lt;&gt;0),ET12,IF(J12&lt;#REF!,"СТОП",EU12+EV12))</f>
        <v>#REF!</v>
      </c>
      <c r="EX12" s="42"/>
      <c r="EY12" s="42">
        <v>5</v>
      </c>
      <c r="EZ12" s="42">
        <v>6</v>
      </c>
      <c r="FA12" s="42"/>
      <c r="FB12" s="44">
        <f t="shared" si="139"/>
        <v>0</v>
      </c>
      <c r="FC12" s="44">
        <f t="shared" si="140"/>
        <v>0</v>
      </c>
      <c r="FD12" s="44">
        <f t="shared" si="141"/>
        <v>20</v>
      </c>
      <c r="FE12" s="44">
        <f t="shared" si="142"/>
        <v>0</v>
      </c>
      <c r="FF12" s="44">
        <f t="shared" si="143"/>
        <v>0</v>
      </c>
      <c r="FG12" s="44">
        <f t="shared" si="144"/>
        <v>0</v>
      </c>
      <c r="FH12" s="44">
        <f t="shared" si="145"/>
        <v>0</v>
      </c>
      <c r="FI12" s="44">
        <f t="shared" si="146"/>
        <v>0</v>
      </c>
      <c r="FJ12" s="44">
        <f t="shared" si="147"/>
        <v>0</v>
      </c>
      <c r="FK12" s="44">
        <f t="shared" si="148"/>
        <v>0</v>
      </c>
      <c r="FL12" s="44">
        <f t="shared" si="149"/>
        <v>0</v>
      </c>
      <c r="FM12" s="44">
        <f t="shared" si="150"/>
        <v>0</v>
      </c>
      <c r="FN12" s="44">
        <f t="shared" si="151"/>
        <v>0</v>
      </c>
      <c r="FO12" s="44">
        <f t="shared" si="152"/>
        <v>0</v>
      </c>
      <c r="FP12" s="44">
        <f t="shared" si="153"/>
        <v>0</v>
      </c>
      <c r="FQ12" s="44">
        <f t="shared" si="154"/>
        <v>0</v>
      </c>
      <c r="FR12" s="44">
        <f t="shared" si="155"/>
        <v>0</v>
      </c>
      <c r="FS12" s="44">
        <f t="shared" si="156"/>
        <v>0</v>
      </c>
      <c r="FT12" s="44">
        <f t="shared" si="157"/>
        <v>0</v>
      </c>
      <c r="FU12" s="44">
        <f t="shared" si="158"/>
        <v>0</v>
      </c>
      <c r="FV12" s="44">
        <f t="shared" si="159"/>
        <v>0</v>
      </c>
      <c r="FW12" s="44">
        <f t="shared" si="160"/>
        <v>0</v>
      </c>
      <c r="FX12" s="44">
        <f t="shared" si="161"/>
        <v>20</v>
      </c>
      <c r="FY12" s="44">
        <f t="shared" si="162"/>
        <v>0</v>
      </c>
      <c r="FZ12" s="44">
        <f t="shared" si="163"/>
        <v>0</v>
      </c>
      <c r="GA12" s="44">
        <f t="shared" si="164"/>
        <v>0</v>
      </c>
      <c r="GB12" s="44">
        <f t="shared" si="165"/>
        <v>0</v>
      </c>
      <c r="GC12" s="44">
        <f t="shared" si="166"/>
        <v>0</v>
      </c>
      <c r="GD12" s="44">
        <f t="shared" si="167"/>
        <v>0</v>
      </c>
      <c r="GE12" s="44">
        <f t="shared" si="168"/>
        <v>0</v>
      </c>
      <c r="GF12" s="44">
        <f t="shared" si="169"/>
        <v>13</v>
      </c>
      <c r="GG12" s="44">
        <f t="shared" si="170"/>
        <v>0</v>
      </c>
      <c r="GH12" s="44">
        <f t="shared" si="171"/>
        <v>0</v>
      </c>
      <c r="GI12" s="44">
        <f t="shared" si="172"/>
        <v>0</v>
      </c>
      <c r="GJ12" s="44">
        <f t="shared" si="173"/>
        <v>0</v>
      </c>
      <c r="GK12" s="44">
        <f t="shared" si="174"/>
        <v>0</v>
      </c>
      <c r="GL12" s="44">
        <f t="shared" si="175"/>
        <v>0</v>
      </c>
      <c r="GM12" s="44">
        <f t="shared" si="176"/>
        <v>0</v>
      </c>
      <c r="GN12" s="44">
        <f t="shared" si="177"/>
        <v>0</v>
      </c>
      <c r="GO12" s="44">
        <f t="shared" si="178"/>
        <v>0</v>
      </c>
      <c r="GP12" s="44">
        <f t="shared" si="179"/>
        <v>0</v>
      </c>
      <c r="GQ12" s="44">
        <f t="shared" si="180"/>
        <v>0</v>
      </c>
      <c r="GR12" s="44">
        <f t="shared" si="181"/>
        <v>0</v>
      </c>
      <c r="GS12" s="44">
        <f t="shared" si="182"/>
        <v>0</v>
      </c>
      <c r="GT12" s="44">
        <f t="shared" si="183"/>
        <v>0</v>
      </c>
      <c r="GU12" s="44">
        <f t="shared" si="184"/>
        <v>13</v>
      </c>
      <c r="GV12" s="44">
        <f t="shared" si="185"/>
        <v>0</v>
      </c>
      <c r="GW12" s="44">
        <f t="shared" si="186"/>
        <v>0</v>
      </c>
      <c r="GX12" s="44">
        <f t="shared" si="187"/>
        <v>95</v>
      </c>
      <c r="GY12" s="44">
        <f t="shared" si="188"/>
        <v>0</v>
      </c>
      <c r="GZ12" s="44">
        <f t="shared" si="189"/>
        <v>0</v>
      </c>
      <c r="HA12" s="44">
        <f t="shared" si="190"/>
        <v>0</v>
      </c>
      <c r="HB12" s="44">
        <f t="shared" si="191"/>
        <v>0</v>
      </c>
      <c r="HC12" s="44">
        <f t="shared" si="192"/>
        <v>0</v>
      </c>
      <c r="HD12" s="44">
        <f t="shared" si="193"/>
        <v>0</v>
      </c>
      <c r="HE12" s="44">
        <f t="shared" si="194"/>
        <v>0</v>
      </c>
      <c r="HF12" s="44">
        <f t="shared" si="195"/>
        <v>0</v>
      </c>
      <c r="HG12" s="44">
        <f t="shared" si="196"/>
        <v>0</v>
      </c>
      <c r="HH12" s="44">
        <f t="shared" si="197"/>
        <v>0</v>
      </c>
      <c r="HI12" s="44">
        <f t="shared" si="198"/>
        <v>0</v>
      </c>
      <c r="HJ12" s="44">
        <f t="shared" si="199"/>
        <v>0</v>
      </c>
      <c r="HK12" s="44">
        <f t="shared" si="200"/>
        <v>0</v>
      </c>
      <c r="HL12" s="44">
        <f t="shared" si="201"/>
        <v>0</v>
      </c>
      <c r="HM12" s="44">
        <f t="shared" si="202"/>
        <v>0</v>
      </c>
      <c r="HN12" s="44">
        <f t="shared" si="203"/>
        <v>0</v>
      </c>
      <c r="HO12" s="44">
        <f t="shared" si="204"/>
        <v>0</v>
      </c>
      <c r="HP12" s="44">
        <f t="shared" si="205"/>
        <v>0</v>
      </c>
      <c r="HQ12" s="44">
        <f t="shared" si="206"/>
        <v>0</v>
      </c>
      <c r="HR12" s="44">
        <f t="shared" si="207"/>
        <v>95</v>
      </c>
      <c r="HS12" s="44">
        <f t="shared" si="208"/>
        <v>0</v>
      </c>
      <c r="HT12" s="44">
        <f t="shared" si="209"/>
        <v>0</v>
      </c>
      <c r="HU12" s="44">
        <f t="shared" si="210"/>
        <v>0</v>
      </c>
      <c r="HV12" s="44">
        <f t="shared" si="211"/>
        <v>0</v>
      </c>
      <c r="HW12" s="44">
        <f t="shared" si="212"/>
        <v>0</v>
      </c>
      <c r="HX12" s="44">
        <f t="shared" si="213"/>
        <v>0</v>
      </c>
      <c r="HY12" s="44">
        <f t="shared" si="214"/>
        <v>0</v>
      </c>
      <c r="HZ12" s="44">
        <f t="shared" si="215"/>
        <v>83</v>
      </c>
      <c r="IA12" s="44">
        <f t="shared" si="216"/>
        <v>0</v>
      </c>
      <c r="IB12" s="44">
        <f t="shared" si="217"/>
        <v>0</v>
      </c>
      <c r="IC12" s="44">
        <f t="shared" si="218"/>
        <v>0</v>
      </c>
      <c r="ID12" s="44">
        <f t="shared" si="219"/>
        <v>0</v>
      </c>
      <c r="IE12" s="44">
        <f t="shared" si="220"/>
        <v>0</v>
      </c>
      <c r="IF12" s="44">
        <f t="shared" si="221"/>
        <v>0</v>
      </c>
      <c r="IG12" s="44">
        <f t="shared" si="222"/>
        <v>0</v>
      </c>
      <c r="IH12" s="44">
        <f t="shared" si="223"/>
        <v>0</v>
      </c>
      <c r="II12" s="44">
        <f t="shared" si="224"/>
        <v>0</v>
      </c>
      <c r="IJ12" s="44">
        <f t="shared" si="225"/>
        <v>0</v>
      </c>
      <c r="IK12" s="44">
        <f t="shared" si="226"/>
        <v>0</v>
      </c>
      <c r="IL12" s="44">
        <f t="shared" si="227"/>
        <v>0</v>
      </c>
      <c r="IM12" s="44">
        <f t="shared" si="228"/>
        <v>0</v>
      </c>
      <c r="IN12" s="44">
        <f t="shared" si="229"/>
        <v>0</v>
      </c>
      <c r="IO12" s="44">
        <f t="shared" si="230"/>
        <v>83</v>
      </c>
      <c r="IP12" s="44"/>
      <c r="IQ12" s="44"/>
      <c r="IR12" s="44"/>
      <c r="IS12" s="44"/>
      <c r="IT12" s="44"/>
      <c r="IU12" s="42"/>
      <c r="IV12" s="70"/>
      <c r="IW12" s="71"/>
    </row>
    <row r="13" spans="1:257" s="3" customFormat="1" ht="178.5" customHeight="1" thickBot="1" x14ac:dyDescent="2">
      <c r="A13" s="56">
        <v>5</v>
      </c>
      <c r="B13" s="89">
        <v>117</v>
      </c>
      <c r="C13" s="75" t="s">
        <v>96</v>
      </c>
      <c r="D13" s="75" t="s">
        <v>85</v>
      </c>
      <c r="E13" s="60"/>
      <c r="F13" s="46">
        <v>9</v>
      </c>
      <c r="G13" s="39">
        <f t="shared" si="0"/>
        <v>12</v>
      </c>
      <c r="H13" s="47">
        <v>3</v>
      </c>
      <c r="I13" s="39">
        <f t="shared" si="1"/>
        <v>20</v>
      </c>
      <c r="J13" s="45">
        <f t="shared" si="2"/>
        <v>32</v>
      </c>
      <c r="K13" s="41">
        <f t="shared" si="3"/>
        <v>32</v>
      </c>
      <c r="L13" s="42"/>
      <c r="M13" s="43"/>
      <c r="N13" s="42">
        <f t="shared" si="4"/>
        <v>0</v>
      </c>
      <c r="O13" s="42">
        <f t="shared" si="5"/>
        <v>0</v>
      </c>
      <c r="P13" s="42">
        <f t="shared" si="6"/>
        <v>0</v>
      </c>
      <c r="Q13" s="42">
        <f t="shared" si="7"/>
        <v>0</v>
      </c>
      <c r="R13" s="42">
        <f t="shared" si="8"/>
        <v>0</v>
      </c>
      <c r="S13" s="42">
        <f t="shared" si="9"/>
        <v>0</v>
      </c>
      <c r="T13" s="42">
        <f t="shared" si="10"/>
        <v>0</v>
      </c>
      <c r="U13" s="42">
        <f t="shared" si="11"/>
        <v>0</v>
      </c>
      <c r="V13" s="42">
        <f t="shared" si="12"/>
        <v>12</v>
      </c>
      <c r="W13" s="42">
        <f t="shared" si="13"/>
        <v>0</v>
      </c>
      <c r="X13" s="42">
        <f t="shared" si="14"/>
        <v>0</v>
      </c>
      <c r="Y13" s="42">
        <f t="shared" si="15"/>
        <v>0</v>
      </c>
      <c r="Z13" s="42">
        <f t="shared" si="16"/>
        <v>0</v>
      </c>
      <c r="AA13" s="42">
        <f t="shared" si="17"/>
        <v>0</v>
      </c>
      <c r="AB13" s="42">
        <f t="shared" si="18"/>
        <v>0</v>
      </c>
      <c r="AC13" s="42">
        <f t="shared" si="19"/>
        <v>0</v>
      </c>
      <c r="AD13" s="42">
        <f t="shared" si="20"/>
        <v>0</v>
      </c>
      <c r="AE13" s="42">
        <f t="shared" si="21"/>
        <v>0</v>
      </c>
      <c r="AF13" s="42">
        <f t="shared" si="22"/>
        <v>0</v>
      </c>
      <c r="AG13" s="42">
        <f t="shared" si="23"/>
        <v>0</v>
      </c>
      <c r="AH13" s="42">
        <f t="shared" si="24"/>
        <v>0</v>
      </c>
      <c r="AI13" s="42">
        <f t="shared" si="25"/>
        <v>0</v>
      </c>
      <c r="AJ13" s="42">
        <f t="shared" si="26"/>
        <v>12</v>
      </c>
      <c r="AK13" s="42">
        <f t="shared" si="27"/>
        <v>0</v>
      </c>
      <c r="AL13" s="42">
        <f t="shared" si="28"/>
        <v>0</v>
      </c>
      <c r="AM13" s="42">
        <f t="shared" si="29"/>
        <v>20</v>
      </c>
      <c r="AN13" s="42">
        <f t="shared" si="30"/>
        <v>0</v>
      </c>
      <c r="AO13" s="42">
        <f t="shared" si="31"/>
        <v>0</v>
      </c>
      <c r="AP13" s="42">
        <f t="shared" si="32"/>
        <v>0</v>
      </c>
      <c r="AQ13" s="42">
        <f t="shared" si="33"/>
        <v>0</v>
      </c>
      <c r="AR13" s="42">
        <f t="shared" si="34"/>
        <v>0</v>
      </c>
      <c r="AS13" s="42">
        <f t="shared" si="35"/>
        <v>0</v>
      </c>
      <c r="AT13" s="42">
        <f t="shared" si="36"/>
        <v>0</v>
      </c>
      <c r="AU13" s="42">
        <f t="shared" si="37"/>
        <v>0</v>
      </c>
      <c r="AV13" s="42">
        <f t="shared" si="38"/>
        <v>0</v>
      </c>
      <c r="AW13" s="42">
        <f t="shared" si="39"/>
        <v>0</v>
      </c>
      <c r="AX13" s="42">
        <f t="shared" si="40"/>
        <v>0</v>
      </c>
      <c r="AY13" s="42">
        <f t="shared" si="41"/>
        <v>0</v>
      </c>
      <c r="AZ13" s="42">
        <f t="shared" si="42"/>
        <v>0</v>
      </c>
      <c r="BA13" s="42">
        <f t="shared" si="43"/>
        <v>0</v>
      </c>
      <c r="BB13" s="42">
        <f t="shared" si="44"/>
        <v>0</v>
      </c>
      <c r="BC13" s="42">
        <f t="shared" si="45"/>
        <v>0</v>
      </c>
      <c r="BD13" s="42">
        <f t="shared" si="46"/>
        <v>0</v>
      </c>
      <c r="BE13" s="42">
        <f t="shared" si="47"/>
        <v>0</v>
      </c>
      <c r="BF13" s="42">
        <f t="shared" si="48"/>
        <v>0</v>
      </c>
      <c r="BG13" s="42">
        <f t="shared" si="49"/>
        <v>20</v>
      </c>
      <c r="BH13" s="42">
        <f t="shared" si="50"/>
        <v>0</v>
      </c>
      <c r="BI13" s="42">
        <f t="shared" si="51"/>
        <v>0</v>
      </c>
      <c r="BJ13" s="42">
        <f t="shared" si="52"/>
        <v>0</v>
      </c>
      <c r="BK13" s="42">
        <f t="shared" si="53"/>
        <v>0</v>
      </c>
      <c r="BL13" s="42">
        <f t="shared" si="54"/>
        <v>0</v>
      </c>
      <c r="BM13" s="42">
        <f t="shared" si="55"/>
        <v>0</v>
      </c>
      <c r="BN13" s="42">
        <f t="shared" si="56"/>
        <v>0</v>
      </c>
      <c r="BO13" s="42">
        <f t="shared" si="57"/>
        <v>0</v>
      </c>
      <c r="BP13" s="42">
        <f t="shared" si="58"/>
        <v>32</v>
      </c>
      <c r="BQ13" s="42">
        <f t="shared" si="59"/>
        <v>0</v>
      </c>
      <c r="BR13" s="42">
        <f t="shared" si="60"/>
        <v>0</v>
      </c>
      <c r="BS13" s="42">
        <f t="shared" si="61"/>
        <v>0</v>
      </c>
      <c r="BT13" s="42">
        <f t="shared" si="62"/>
        <v>0</v>
      </c>
      <c r="BU13" s="42">
        <f t="shared" si="63"/>
        <v>0</v>
      </c>
      <c r="BV13" s="42">
        <f t="shared" si="64"/>
        <v>0</v>
      </c>
      <c r="BW13" s="42">
        <f t="shared" si="65"/>
        <v>0</v>
      </c>
      <c r="BX13" s="42">
        <f t="shared" si="66"/>
        <v>0</v>
      </c>
      <c r="BY13" s="42">
        <f t="shared" si="67"/>
        <v>0</v>
      </c>
      <c r="BZ13" s="42">
        <f t="shared" si="68"/>
        <v>0</v>
      </c>
      <c r="CA13" s="42">
        <f t="shared" si="69"/>
        <v>0</v>
      </c>
      <c r="CB13" s="42">
        <f t="shared" si="70"/>
        <v>0</v>
      </c>
      <c r="CC13" s="42">
        <f t="shared" si="71"/>
        <v>0</v>
      </c>
      <c r="CD13" s="42">
        <f t="shared" si="72"/>
        <v>0</v>
      </c>
      <c r="CE13" s="42">
        <f t="shared" si="73"/>
        <v>0</v>
      </c>
      <c r="CF13" s="42">
        <f t="shared" si="74"/>
        <v>0</v>
      </c>
      <c r="CG13" s="42">
        <f t="shared" si="75"/>
        <v>0</v>
      </c>
      <c r="CH13" s="42">
        <f t="shared" si="76"/>
        <v>0</v>
      </c>
      <c r="CI13" s="42">
        <f t="shared" si="77"/>
        <v>0</v>
      </c>
      <c r="CJ13" s="42">
        <f t="shared" si="78"/>
        <v>0</v>
      </c>
      <c r="CK13" s="42">
        <f t="shared" si="79"/>
        <v>0</v>
      </c>
      <c r="CL13" s="42">
        <f t="shared" si="80"/>
        <v>0</v>
      </c>
      <c r="CM13" s="42">
        <f t="shared" si="81"/>
        <v>0</v>
      </c>
      <c r="CN13" s="42">
        <f t="shared" si="82"/>
        <v>0</v>
      </c>
      <c r="CO13" s="42">
        <f t="shared" si="83"/>
        <v>0</v>
      </c>
      <c r="CP13" s="42">
        <f t="shared" si="84"/>
        <v>0</v>
      </c>
      <c r="CQ13" s="42">
        <f t="shared" si="85"/>
        <v>0</v>
      </c>
      <c r="CR13" s="42">
        <f t="shared" si="86"/>
        <v>0</v>
      </c>
      <c r="CS13" s="42">
        <f t="shared" si="87"/>
        <v>0</v>
      </c>
      <c r="CT13" s="42">
        <f t="shared" si="88"/>
        <v>0</v>
      </c>
      <c r="CU13" s="42">
        <f t="shared" si="89"/>
        <v>0</v>
      </c>
      <c r="CV13" s="42">
        <f t="shared" si="90"/>
        <v>0</v>
      </c>
      <c r="CW13" s="42">
        <f t="shared" si="91"/>
        <v>0</v>
      </c>
      <c r="CX13" s="42">
        <f t="shared" si="92"/>
        <v>32</v>
      </c>
      <c r="CY13" s="42">
        <f t="shared" si="93"/>
        <v>0</v>
      </c>
      <c r="CZ13" s="42">
        <f t="shared" si="94"/>
        <v>0</v>
      </c>
      <c r="DA13" s="42">
        <f t="shared" si="95"/>
        <v>40</v>
      </c>
      <c r="DB13" s="42">
        <f t="shared" si="96"/>
        <v>0</v>
      </c>
      <c r="DC13" s="42">
        <f t="shared" si="97"/>
        <v>0</v>
      </c>
      <c r="DD13" s="42">
        <f t="shared" si="98"/>
        <v>0</v>
      </c>
      <c r="DE13" s="42">
        <f t="shared" si="99"/>
        <v>0</v>
      </c>
      <c r="DF13" s="42">
        <f t="shared" si="100"/>
        <v>0</v>
      </c>
      <c r="DG13" s="42">
        <f t="shared" si="101"/>
        <v>0</v>
      </c>
      <c r="DH13" s="42">
        <f t="shared" si="102"/>
        <v>0</v>
      </c>
      <c r="DI13" s="42">
        <f t="shared" si="103"/>
        <v>0</v>
      </c>
      <c r="DJ13" s="42">
        <f t="shared" si="104"/>
        <v>0</v>
      </c>
      <c r="DK13" s="42">
        <f t="shared" si="105"/>
        <v>0</v>
      </c>
      <c r="DL13" s="42">
        <f t="shared" si="106"/>
        <v>0</v>
      </c>
      <c r="DM13" s="42">
        <f t="shared" si="107"/>
        <v>0</v>
      </c>
      <c r="DN13" s="42">
        <f t="shared" si="108"/>
        <v>0</v>
      </c>
      <c r="DO13" s="42">
        <f t="shared" si="109"/>
        <v>0</v>
      </c>
      <c r="DP13" s="42">
        <f t="shared" si="110"/>
        <v>0</v>
      </c>
      <c r="DQ13" s="42">
        <f t="shared" si="111"/>
        <v>0</v>
      </c>
      <c r="DR13" s="42">
        <f t="shared" si="112"/>
        <v>0</v>
      </c>
      <c r="DS13" s="42">
        <f t="shared" si="113"/>
        <v>0</v>
      </c>
      <c r="DT13" s="42">
        <f t="shared" si="114"/>
        <v>0</v>
      </c>
      <c r="DU13" s="42">
        <f t="shared" si="115"/>
        <v>0</v>
      </c>
      <c r="DV13" s="42">
        <f t="shared" si="116"/>
        <v>0</v>
      </c>
      <c r="DW13" s="42">
        <f t="shared" si="117"/>
        <v>0</v>
      </c>
      <c r="DX13" s="42">
        <f t="shared" si="118"/>
        <v>0</v>
      </c>
      <c r="DY13" s="42">
        <f t="shared" si="119"/>
        <v>0</v>
      </c>
      <c r="DZ13" s="42">
        <f t="shared" si="120"/>
        <v>0</v>
      </c>
      <c r="EA13" s="42">
        <f t="shared" si="121"/>
        <v>0</v>
      </c>
      <c r="EB13" s="42">
        <f t="shared" si="122"/>
        <v>0</v>
      </c>
      <c r="EC13" s="42">
        <f t="shared" si="123"/>
        <v>0</v>
      </c>
      <c r="ED13" s="42">
        <f t="shared" si="124"/>
        <v>0</v>
      </c>
      <c r="EE13" s="42">
        <f t="shared" si="125"/>
        <v>0</v>
      </c>
      <c r="EF13" s="42">
        <f t="shared" si="126"/>
        <v>0</v>
      </c>
      <c r="EG13" s="42">
        <f t="shared" si="127"/>
        <v>0</v>
      </c>
      <c r="EH13" s="42">
        <f t="shared" si="128"/>
        <v>0</v>
      </c>
      <c r="EI13" s="42">
        <f t="shared" si="129"/>
        <v>0</v>
      </c>
      <c r="EJ13" s="42">
        <f t="shared" si="130"/>
        <v>0</v>
      </c>
      <c r="EK13" s="42">
        <f t="shared" si="131"/>
        <v>0</v>
      </c>
      <c r="EL13" s="42">
        <f t="shared" si="132"/>
        <v>0</v>
      </c>
      <c r="EM13" s="42">
        <f t="shared" si="133"/>
        <v>0</v>
      </c>
      <c r="EN13" s="42">
        <f t="shared" si="134"/>
        <v>0</v>
      </c>
      <c r="EO13" s="42">
        <f t="shared" si="135"/>
        <v>40</v>
      </c>
      <c r="EP13" s="42"/>
      <c r="EQ13" s="42">
        <f t="shared" si="136"/>
        <v>9</v>
      </c>
      <c r="ER13" s="42">
        <f t="shared" si="137"/>
        <v>3</v>
      </c>
      <c r="ES13" s="42"/>
      <c r="ET13" s="42">
        <f t="shared" si="138"/>
        <v>3</v>
      </c>
      <c r="EU13" s="42" t="e">
        <f>IF(J13=#REF!,IF(H13&lt;#REF!,#REF!,EY13),#REF!)</f>
        <v>#REF!</v>
      </c>
      <c r="EV13" s="42" t="e">
        <f>IF(J13=#REF!,IF(H13&lt;#REF!,0,1))</f>
        <v>#REF!</v>
      </c>
      <c r="EW13" s="42" t="e">
        <f>IF(AND(ET13&gt;=21,ET13&lt;&gt;0),ET13,IF(J13&lt;#REF!,"СТОП",EU13+EV13))</f>
        <v>#REF!</v>
      </c>
      <c r="EX13" s="42"/>
      <c r="EY13" s="42">
        <v>15</v>
      </c>
      <c r="EZ13" s="42">
        <v>16</v>
      </c>
      <c r="FA13" s="42"/>
      <c r="FB13" s="44">
        <f t="shared" si="139"/>
        <v>0</v>
      </c>
      <c r="FC13" s="44">
        <f t="shared" si="140"/>
        <v>0</v>
      </c>
      <c r="FD13" s="44">
        <f t="shared" si="141"/>
        <v>0</v>
      </c>
      <c r="FE13" s="44">
        <f t="shared" si="142"/>
        <v>0</v>
      </c>
      <c r="FF13" s="44">
        <f t="shared" si="143"/>
        <v>0</v>
      </c>
      <c r="FG13" s="44">
        <f t="shared" si="144"/>
        <v>0</v>
      </c>
      <c r="FH13" s="44">
        <f t="shared" si="145"/>
        <v>0</v>
      </c>
      <c r="FI13" s="44">
        <f t="shared" si="146"/>
        <v>0</v>
      </c>
      <c r="FJ13" s="44">
        <f t="shared" si="147"/>
        <v>12</v>
      </c>
      <c r="FK13" s="44">
        <f t="shared" si="148"/>
        <v>0</v>
      </c>
      <c r="FL13" s="44">
        <f t="shared" si="149"/>
        <v>0</v>
      </c>
      <c r="FM13" s="44">
        <f t="shared" si="150"/>
        <v>0</v>
      </c>
      <c r="FN13" s="44">
        <f t="shared" si="151"/>
        <v>0</v>
      </c>
      <c r="FO13" s="44">
        <f t="shared" si="152"/>
        <v>0</v>
      </c>
      <c r="FP13" s="44">
        <f t="shared" si="153"/>
        <v>0</v>
      </c>
      <c r="FQ13" s="44">
        <f t="shared" si="154"/>
        <v>0</v>
      </c>
      <c r="FR13" s="44">
        <f t="shared" si="155"/>
        <v>0</v>
      </c>
      <c r="FS13" s="44">
        <f t="shared" si="156"/>
        <v>0</v>
      </c>
      <c r="FT13" s="44">
        <f t="shared" si="157"/>
        <v>0</v>
      </c>
      <c r="FU13" s="44">
        <f t="shared" si="158"/>
        <v>0</v>
      </c>
      <c r="FV13" s="44">
        <f t="shared" si="159"/>
        <v>0</v>
      </c>
      <c r="FW13" s="44">
        <f t="shared" si="160"/>
        <v>0</v>
      </c>
      <c r="FX13" s="44">
        <f t="shared" si="161"/>
        <v>12</v>
      </c>
      <c r="FY13" s="44">
        <f t="shared" si="162"/>
        <v>0</v>
      </c>
      <c r="FZ13" s="44">
        <f t="shared" si="163"/>
        <v>0</v>
      </c>
      <c r="GA13" s="44">
        <f t="shared" si="164"/>
        <v>20</v>
      </c>
      <c r="GB13" s="44">
        <f t="shared" si="165"/>
        <v>0</v>
      </c>
      <c r="GC13" s="44">
        <f t="shared" si="166"/>
        <v>0</v>
      </c>
      <c r="GD13" s="44">
        <f t="shared" si="167"/>
        <v>0</v>
      </c>
      <c r="GE13" s="44">
        <f t="shared" si="168"/>
        <v>0</v>
      </c>
      <c r="GF13" s="44">
        <f t="shared" si="169"/>
        <v>0</v>
      </c>
      <c r="GG13" s="44">
        <f t="shared" si="170"/>
        <v>0</v>
      </c>
      <c r="GH13" s="44">
        <f t="shared" si="171"/>
        <v>0</v>
      </c>
      <c r="GI13" s="44">
        <f t="shared" si="172"/>
        <v>0</v>
      </c>
      <c r="GJ13" s="44">
        <f t="shared" si="173"/>
        <v>0</v>
      </c>
      <c r="GK13" s="44">
        <f t="shared" si="174"/>
        <v>0</v>
      </c>
      <c r="GL13" s="44">
        <f t="shared" si="175"/>
        <v>0</v>
      </c>
      <c r="GM13" s="44">
        <f t="shared" si="176"/>
        <v>0</v>
      </c>
      <c r="GN13" s="44">
        <f t="shared" si="177"/>
        <v>0</v>
      </c>
      <c r="GO13" s="44">
        <f t="shared" si="178"/>
        <v>0</v>
      </c>
      <c r="GP13" s="44">
        <f t="shared" si="179"/>
        <v>0</v>
      </c>
      <c r="GQ13" s="44">
        <f t="shared" si="180"/>
        <v>0</v>
      </c>
      <c r="GR13" s="44">
        <f t="shared" si="181"/>
        <v>0</v>
      </c>
      <c r="GS13" s="44">
        <f t="shared" si="182"/>
        <v>0</v>
      </c>
      <c r="GT13" s="44">
        <f t="shared" si="183"/>
        <v>0</v>
      </c>
      <c r="GU13" s="44">
        <f t="shared" si="184"/>
        <v>20</v>
      </c>
      <c r="GV13" s="44">
        <f t="shared" si="185"/>
        <v>0</v>
      </c>
      <c r="GW13" s="44">
        <f t="shared" si="186"/>
        <v>0</v>
      </c>
      <c r="GX13" s="44">
        <f t="shared" si="187"/>
        <v>0</v>
      </c>
      <c r="GY13" s="44">
        <f t="shared" si="188"/>
        <v>0</v>
      </c>
      <c r="GZ13" s="44">
        <f t="shared" si="189"/>
        <v>0</v>
      </c>
      <c r="HA13" s="44">
        <f t="shared" si="190"/>
        <v>0</v>
      </c>
      <c r="HB13" s="44">
        <f t="shared" si="191"/>
        <v>0</v>
      </c>
      <c r="HC13" s="44">
        <f t="shared" si="192"/>
        <v>0</v>
      </c>
      <c r="HD13" s="44">
        <f t="shared" si="193"/>
        <v>80</v>
      </c>
      <c r="HE13" s="44">
        <f t="shared" si="194"/>
        <v>0</v>
      </c>
      <c r="HF13" s="44">
        <f t="shared" si="195"/>
        <v>0</v>
      </c>
      <c r="HG13" s="44">
        <f t="shared" si="196"/>
        <v>0</v>
      </c>
      <c r="HH13" s="44">
        <f t="shared" si="197"/>
        <v>0</v>
      </c>
      <c r="HI13" s="44">
        <f t="shared" si="198"/>
        <v>0</v>
      </c>
      <c r="HJ13" s="44">
        <f t="shared" si="199"/>
        <v>0</v>
      </c>
      <c r="HK13" s="44">
        <f t="shared" si="200"/>
        <v>0</v>
      </c>
      <c r="HL13" s="44">
        <f t="shared" si="201"/>
        <v>0</v>
      </c>
      <c r="HM13" s="44">
        <f t="shared" si="202"/>
        <v>0</v>
      </c>
      <c r="HN13" s="44">
        <f t="shared" si="203"/>
        <v>0</v>
      </c>
      <c r="HO13" s="44">
        <f t="shared" si="204"/>
        <v>0</v>
      </c>
      <c r="HP13" s="44">
        <f t="shared" si="205"/>
        <v>0</v>
      </c>
      <c r="HQ13" s="44">
        <f t="shared" si="206"/>
        <v>0</v>
      </c>
      <c r="HR13" s="44">
        <f t="shared" si="207"/>
        <v>80</v>
      </c>
      <c r="HS13" s="44">
        <f t="shared" si="208"/>
        <v>0</v>
      </c>
      <c r="HT13" s="44">
        <f t="shared" si="209"/>
        <v>0</v>
      </c>
      <c r="HU13" s="44">
        <f t="shared" si="210"/>
        <v>95</v>
      </c>
      <c r="HV13" s="44">
        <f t="shared" si="211"/>
        <v>0</v>
      </c>
      <c r="HW13" s="44">
        <f t="shared" si="212"/>
        <v>0</v>
      </c>
      <c r="HX13" s="44">
        <f t="shared" si="213"/>
        <v>0</v>
      </c>
      <c r="HY13" s="44">
        <f t="shared" si="214"/>
        <v>0</v>
      </c>
      <c r="HZ13" s="44">
        <f t="shared" si="215"/>
        <v>0</v>
      </c>
      <c r="IA13" s="44">
        <f t="shared" si="216"/>
        <v>0</v>
      </c>
      <c r="IB13" s="44">
        <f t="shared" si="217"/>
        <v>0</v>
      </c>
      <c r="IC13" s="44">
        <f t="shared" si="218"/>
        <v>0</v>
      </c>
      <c r="ID13" s="44">
        <f t="shared" si="219"/>
        <v>0</v>
      </c>
      <c r="IE13" s="44">
        <f t="shared" si="220"/>
        <v>0</v>
      </c>
      <c r="IF13" s="44">
        <f t="shared" si="221"/>
        <v>0</v>
      </c>
      <c r="IG13" s="44">
        <f t="shared" si="222"/>
        <v>0</v>
      </c>
      <c r="IH13" s="44">
        <f t="shared" si="223"/>
        <v>0</v>
      </c>
      <c r="II13" s="44">
        <f t="shared" si="224"/>
        <v>0</v>
      </c>
      <c r="IJ13" s="44">
        <f t="shared" si="225"/>
        <v>0</v>
      </c>
      <c r="IK13" s="44">
        <f t="shared" si="226"/>
        <v>0</v>
      </c>
      <c r="IL13" s="44">
        <f t="shared" si="227"/>
        <v>0</v>
      </c>
      <c r="IM13" s="44">
        <f t="shared" si="228"/>
        <v>0</v>
      </c>
      <c r="IN13" s="44">
        <f t="shared" si="229"/>
        <v>0</v>
      </c>
      <c r="IO13" s="44">
        <f t="shared" si="230"/>
        <v>95</v>
      </c>
      <c r="IP13" s="42"/>
      <c r="IQ13" s="42"/>
      <c r="IR13" s="42"/>
      <c r="IS13" s="42"/>
      <c r="IT13" s="42"/>
      <c r="IU13" s="42"/>
      <c r="IV13" s="70"/>
      <c r="IW13" s="71"/>
    </row>
    <row r="14" spans="1:257" s="3" customFormat="1" ht="115.2" thickBot="1" x14ac:dyDescent="2">
      <c r="A14" s="72">
        <v>6</v>
      </c>
      <c r="B14" s="89">
        <v>888</v>
      </c>
      <c r="C14" s="73" t="s">
        <v>106</v>
      </c>
      <c r="D14" s="73" t="s">
        <v>107</v>
      </c>
      <c r="E14" s="60"/>
      <c r="F14" s="46">
        <v>6</v>
      </c>
      <c r="G14" s="39">
        <f t="shared" si="0"/>
        <v>15</v>
      </c>
      <c r="H14" s="47">
        <v>6</v>
      </c>
      <c r="I14" s="39">
        <f t="shared" si="1"/>
        <v>15</v>
      </c>
      <c r="J14" s="45">
        <f t="shared" si="2"/>
        <v>30</v>
      </c>
      <c r="K14" s="41">
        <f t="shared" si="3"/>
        <v>30</v>
      </c>
      <c r="L14" s="42"/>
      <c r="M14" s="43"/>
      <c r="N14" s="42">
        <f t="shared" si="4"/>
        <v>0</v>
      </c>
      <c r="O14" s="42">
        <f t="shared" si="5"/>
        <v>0</v>
      </c>
      <c r="P14" s="42">
        <f t="shared" si="6"/>
        <v>0</v>
      </c>
      <c r="Q14" s="42">
        <f t="shared" si="7"/>
        <v>0</v>
      </c>
      <c r="R14" s="42">
        <f t="shared" si="8"/>
        <v>0</v>
      </c>
      <c r="S14" s="42">
        <f t="shared" si="9"/>
        <v>15</v>
      </c>
      <c r="T14" s="42">
        <f t="shared" si="10"/>
        <v>0</v>
      </c>
      <c r="U14" s="42">
        <f t="shared" si="11"/>
        <v>0</v>
      </c>
      <c r="V14" s="42">
        <f t="shared" si="12"/>
        <v>0</v>
      </c>
      <c r="W14" s="42">
        <f t="shared" si="13"/>
        <v>0</v>
      </c>
      <c r="X14" s="42">
        <f t="shared" si="14"/>
        <v>0</v>
      </c>
      <c r="Y14" s="42">
        <f t="shared" si="15"/>
        <v>0</v>
      </c>
      <c r="Z14" s="42">
        <f t="shared" si="16"/>
        <v>0</v>
      </c>
      <c r="AA14" s="42">
        <f t="shared" si="17"/>
        <v>0</v>
      </c>
      <c r="AB14" s="42">
        <f t="shared" si="18"/>
        <v>0</v>
      </c>
      <c r="AC14" s="42">
        <f t="shared" si="19"/>
        <v>0</v>
      </c>
      <c r="AD14" s="42">
        <f t="shared" si="20"/>
        <v>0</v>
      </c>
      <c r="AE14" s="42">
        <f t="shared" si="21"/>
        <v>0</v>
      </c>
      <c r="AF14" s="42">
        <f t="shared" si="22"/>
        <v>0</v>
      </c>
      <c r="AG14" s="42">
        <f t="shared" si="23"/>
        <v>0</v>
      </c>
      <c r="AH14" s="42">
        <f t="shared" si="24"/>
        <v>0</v>
      </c>
      <c r="AI14" s="42">
        <f t="shared" si="25"/>
        <v>0</v>
      </c>
      <c r="AJ14" s="42">
        <f t="shared" si="26"/>
        <v>15</v>
      </c>
      <c r="AK14" s="42">
        <f t="shared" si="27"/>
        <v>0</v>
      </c>
      <c r="AL14" s="42">
        <f t="shared" si="28"/>
        <v>0</v>
      </c>
      <c r="AM14" s="42">
        <f t="shared" si="29"/>
        <v>0</v>
      </c>
      <c r="AN14" s="42">
        <f t="shared" si="30"/>
        <v>0</v>
      </c>
      <c r="AO14" s="42">
        <f t="shared" si="31"/>
        <v>0</v>
      </c>
      <c r="AP14" s="42">
        <f t="shared" si="32"/>
        <v>15</v>
      </c>
      <c r="AQ14" s="42">
        <f t="shared" si="33"/>
        <v>0</v>
      </c>
      <c r="AR14" s="42">
        <f t="shared" si="34"/>
        <v>0</v>
      </c>
      <c r="AS14" s="42">
        <f t="shared" si="35"/>
        <v>0</v>
      </c>
      <c r="AT14" s="42">
        <f t="shared" si="36"/>
        <v>0</v>
      </c>
      <c r="AU14" s="42">
        <f t="shared" si="37"/>
        <v>0</v>
      </c>
      <c r="AV14" s="42">
        <f t="shared" si="38"/>
        <v>0</v>
      </c>
      <c r="AW14" s="42">
        <f t="shared" si="39"/>
        <v>0</v>
      </c>
      <c r="AX14" s="42">
        <f t="shared" si="40"/>
        <v>0</v>
      </c>
      <c r="AY14" s="42">
        <f t="shared" si="41"/>
        <v>0</v>
      </c>
      <c r="AZ14" s="42">
        <f t="shared" si="42"/>
        <v>0</v>
      </c>
      <c r="BA14" s="42">
        <f t="shared" si="43"/>
        <v>0</v>
      </c>
      <c r="BB14" s="42">
        <f t="shared" si="44"/>
        <v>0</v>
      </c>
      <c r="BC14" s="42">
        <f t="shared" si="45"/>
        <v>0</v>
      </c>
      <c r="BD14" s="42">
        <f t="shared" si="46"/>
        <v>0</v>
      </c>
      <c r="BE14" s="42">
        <f t="shared" si="47"/>
        <v>0</v>
      </c>
      <c r="BF14" s="42">
        <f t="shared" si="48"/>
        <v>0</v>
      </c>
      <c r="BG14" s="42">
        <f t="shared" si="49"/>
        <v>15</v>
      </c>
      <c r="BH14" s="42">
        <f t="shared" si="50"/>
        <v>0</v>
      </c>
      <c r="BI14" s="42">
        <f t="shared" si="51"/>
        <v>0</v>
      </c>
      <c r="BJ14" s="42">
        <f t="shared" si="52"/>
        <v>0</v>
      </c>
      <c r="BK14" s="42">
        <f t="shared" si="53"/>
        <v>0</v>
      </c>
      <c r="BL14" s="42">
        <f t="shared" si="54"/>
        <v>0</v>
      </c>
      <c r="BM14" s="42">
        <f t="shared" si="55"/>
        <v>35</v>
      </c>
      <c r="BN14" s="42">
        <f t="shared" si="56"/>
        <v>0</v>
      </c>
      <c r="BO14" s="42">
        <f t="shared" si="57"/>
        <v>0</v>
      </c>
      <c r="BP14" s="42">
        <f t="shared" si="58"/>
        <v>0</v>
      </c>
      <c r="BQ14" s="42">
        <f t="shared" si="59"/>
        <v>0</v>
      </c>
      <c r="BR14" s="42">
        <f t="shared" si="60"/>
        <v>0</v>
      </c>
      <c r="BS14" s="42">
        <f t="shared" si="61"/>
        <v>0</v>
      </c>
      <c r="BT14" s="42">
        <f t="shared" si="62"/>
        <v>0</v>
      </c>
      <c r="BU14" s="42">
        <f t="shared" si="63"/>
        <v>0</v>
      </c>
      <c r="BV14" s="42">
        <f t="shared" si="64"/>
        <v>0</v>
      </c>
      <c r="BW14" s="42">
        <f t="shared" si="65"/>
        <v>0</v>
      </c>
      <c r="BX14" s="42">
        <f t="shared" si="66"/>
        <v>0</v>
      </c>
      <c r="BY14" s="42">
        <f t="shared" si="67"/>
        <v>0</v>
      </c>
      <c r="BZ14" s="42">
        <f t="shared" si="68"/>
        <v>0</v>
      </c>
      <c r="CA14" s="42">
        <f t="shared" si="69"/>
        <v>0</v>
      </c>
      <c r="CB14" s="42">
        <f t="shared" si="70"/>
        <v>0</v>
      </c>
      <c r="CC14" s="42">
        <f t="shared" si="71"/>
        <v>0</v>
      </c>
      <c r="CD14" s="42">
        <f t="shared" si="72"/>
        <v>0</v>
      </c>
      <c r="CE14" s="42">
        <f t="shared" si="73"/>
        <v>0</v>
      </c>
      <c r="CF14" s="42">
        <f t="shared" si="74"/>
        <v>0</v>
      </c>
      <c r="CG14" s="42">
        <f t="shared" si="75"/>
        <v>0</v>
      </c>
      <c r="CH14" s="42">
        <f t="shared" si="76"/>
        <v>0</v>
      </c>
      <c r="CI14" s="42">
        <f t="shared" si="77"/>
        <v>0</v>
      </c>
      <c r="CJ14" s="42">
        <f t="shared" si="78"/>
        <v>0</v>
      </c>
      <c r="CK14" s="42">
        <f t="shared" si="79"/>
        <v>0</v>
      </c>
      <c r="CL14" s="42">
        <f t="shared" si="80"/>
        <v>0</v>
      </c>
      <c r="CM14" s="42">
        <f t="shared" si="81"/>
        <v>0</v>
      </c>
      <c r="CN14" s="42">
        <f t="shared" si="82"/>
        <v>0</v>
      </c>
      <c r="CO14" s="42">
        <f t="shared" si="83"/>
        <v>0</v>
      </c>
      <c r="CP14" s="42">
        <f t="shared" si="84"/>
        <v>0</v>
      </c>
      <c r="CQ14" s="42">
        <f t="shared" si="85"/>
        <v>0</v>
      </c>
      <c r="CR14" s="42">
        <f t="shared" si="86"/>
        <v>0</v>
      </c>
      <c r="CS14" s="42">
        <f t="shared" si="87"/>
        <v>0</v>
      </c>
      <c r="CT14" s="42">
        <f t="shared" si="88"/>
        <v>0</v>
      </c>
      <c r="CU14" s="42">
        <f t="shared" si="89"/>
        <v>0</v>
      </c>
      <c r="CV14" s="42">
        <f t="shared" si="90"/>
        <v>0</v>
      </c>
      <c r="CW14" s="42">
        <f t="shared" si="91"/>
        <v>0</v>
      </c>
      <c r="CX14" s="42">
        <f t="shared" si="92"/>
        <v>35</v>
      </c>
      <c r="CY14" s="42">
        <f t="shared" si="93"/>
        <v>0</v>
      </c>
      <c r="CZ14" s="42">
        <f t="shared" si="94"/>
        <v>0</v>
      </c>
      <c r="DA14" s="42">
        <f t="shared" si="95"/>
        <v>0</v>
      </c>
      <c r="DB14" s="42">
        <f t="shared" si="96"/>
        <v>0</v>
      </c>
      <c r="DC14" s="42">
        <f t="shared" si="97"/>
        <v>0</v>
      </c>
      <c r="DD14" s="42">
        <f t="shared" si="98"/>
        <v>35</v>
      </c>
      <c r="DE14" s="42">
        <f t="shared" si="99"/>
        <v>0</v>
      </c>
      <c r="DF14" s="42">
        <f t="shared" si="100"/>
        <v>0</v>
      </c>
      <c r="DG14" s="42">
        <f t="shared" si="101"/>
        <v>0</v>
      </c>
      <c r="DH14" s="42">
        <f t="shared" si="102"/>
        <v>0</v>
      </c>
      <c r="DI14" s="42">
        <f t="shared" si="103"/>
        <v>0</v>
      </c>
      <c r="DJ14" s="42">
        <f t="shared" si="104"/>
        <v>0</v>
      </c>
      <c r="DK14" s="42">
        <f t="shared" si="105"/>
        <v>0</v>
      </c>
      <c r="DL14" s="42">
        <f t="shared" si="106"/>
        <v>0</v>
      </c>
      <c r="DM14" s="42">
        <f t="shared" si="107"/>
        <v>0</v>
      </c>
      <c r="DN14" s="42">
        <f t="shared" si="108"/>
        <v>0</v>
      </c>
      <c r="DO14" s="42">
        <f t="shared" si="109"/>
        <v>0</v>
      </c>
      <c r="DP14" s="42">
        <f t="shared" si="110"/>
        <v>0</v>
      </c>
      <c r="DQ14" s="42">
        <f t="shared" si="111"/>
        <v>0</v>
      </c>
      <c r="DR14" s="42">
        <f t="shared" si="112"/>
        <v>0</v>
      </c>
      <c r="DS14" s="42">
        <f t="shared" si="113"/>
        <v>0</v>
      </c>
      <c r="DT14" s="42">
        <f t="shared" si="114"/>
        <v>0</v>
      </c>
      <c r="DU14" s="42">
        <f t="shared" si="115"/>
        <v>0</v>
      </c>
      <c r="DV14" s="42">
        <f t="shared" si="116"/>
        <v>0</v>
      </c>
      <c r="DW14" s="42">
        <f t="shared" si="117"/>
        <v>0</v>
      </c>
      <c r="DX14" s="42">
        <f t="shared" si="118"/>
        <v>0</v>
      </c>
      <c r="DY14" s="42">
        <f t="shared" si="119"/>
        <v>0</v>
      </c>
      <c r="DZ14" s="42">
        <f t="shared" si="120"/>
        <v>0</v>
      </c>
      <c r="EA14" s="42">
        <f t="shared" si="121"/>
        <v>0</v>
      </c>
      <c r="EB14" s="42">
        <f t="shared" si="122"/>
        <v>0</v>
      </c>
      <c r="EC14" s="42">
        <f t="shared" si="123"/>
        <v>0</v>
      </c>
      <c r="ED14" s="42">
        <f t="shared" si="124"/>
        <v>0</v>
      </c>
      <c r="EE14" s="42">
        <f t="shared" si="125"/>
        <v>0</v>
      </c>
      <c r="EF14" s="42">
        <f t="shared" si="126"/>
        <v>0</v>
      </c>
      <c r="EG14" s="42">
        <f t="shared" si="127"/>
        <v>0</v>
      </c>
      <c r="EH14" s="42">
        <f t="shared" si="128"/>
        <v>0</v>
      </c>
      <c r="EI14" s="42">
        <f t="shared" si="129"/>
        <v>0</v>
      </c>
      <c r="EJ14" s="42">
        <f t="shared" si="130"/>
        <v>0</v>
      </c>
      <c r="EK14" s="42">
        <f t="shared" si="131"/>
        <v>0</v>
      </c>
      <c r="EL14" s="42">
        <f t="shared" si="132"/>
        <v>0</v>
      </c>
      <c r="EM14" s="42">
        <f t="shared" si="133"/>
        <v>0</v>
      </c>
      <c r="EN14" s="42">
        <f t="shared" si="134"/>
        <v>0</v>
      </c>
      <c r="EO14" s="42">
        <f t="shared" si="135"/>
        <v>35</v>
      </c>
      <c r="EP14" s="42"/>
      <c r="EQ14" s="42">
        <f t="shared" si="136"/>
        <v>6</v>
      </c>
      <c r="ER14" s="42">
        <f t="shared" si="137"/>
        <v>6</v>
      </c>
      <c r="ES14" s="42"/>
      <c r="ET14" s="42">
        <f t="shared" si="138"/>
        <v>6</v>
      </c>
      <c r="EU14" s="42" t="e">
        <f>IF(J14=#REF!,IF(H14&lt;#REF!,#REF!,EY14),#REF!)</f>
        <v>#REF!</v>
      </c>
      <c r="EV14" s="42" t="e">
        <f>IF(J14=#REF!,IF(H14&lt;#REF!,0,1))</f>
        <v>#REF!</v>
      </c>
      <c r="EW14" s="42" t="e">
        <f>IF(AND(ET14&gt;=21,ET14&lt;&gt;0),ET14,IF(J14&lt;#REF!,"СТОП",EU14+EV14))</f>
        <v>#REF!</v>
      </c>
      <c r="EX14" s="42"/>
      <c r="EY14" s="42">
        <v>15</v>
      </c>
      <c r="EZ14" s="42">
        <v>16</v>
      </c>
      <c r="FA14" s="42"/>
      <c r="FB14" s="44">
        <f t="shared" si="139"/>
        <v>0</v>
      </c>
      <c r="FC14" s="44">
        <f t="shared" si="140"/>
        <v>0</v>
      </c>
      <c r="FD14" s="44">
        <f t="shared" si="141"/>
        <v>0</v>
      </c>
      <c r="FE14" s="44">
        <f t="shared" si="142"/>
        <v>0</v>
      </c>
      <c r="FF14" s="44">
        <f t="shared" si="143"/>
        <v>0</v>
      </c>
      <c r="FG14" s="44">
        <f t="shared" si="144"/>
        <v>15</v>
      </c>
      <c r="FH14" s="44">
        <f t="shared" si="145"/>
        <v>0</v>
      </c>
      <c r="FI14" s="44">
        <f t="shared" si="146"/>
        <v>0</v>
      </c>
      <c r="FJ14" s="44">
        <f t="shared" si="147"/>
        <v>0</v>
      </c>
      <c r="FK14" s="44">
        <f t="shared" si="148"/>
        <v>0</v>
      </c>
      <c r="FL14" s="44">
        <f t="shared" si="149"/>
        <v>0</v>
      </c>
      <c r="FM14" s="44">
        <f t="shared" si="150"/>
        <v>0</v>
      </c>
      <c r="FN14" s="44">
        <f t="shared" si="151"/>
        <v>0</v>
      </c>
      <c r="FO14" s="44">
        <f t="shared" si="152"/>
        <v>0</v>
      </c>
      <c r="FP14" s="44">
        <f t="shared" si="153"/>
        <v>0</v>
      </c>
      <c r="FQ14" s="44">
        <f t="shared" si="154"/>
        <v>0</v>
      </c>
      <c r="FR14" s="44">
        <f t="shared" si="155"/>
        <v>0</v>
      </c>
      <c r="FS14" s="44">
        <f t="shared" si="156"/>
        <v>0</v>
      </c>
      <c r="FT14" s="44">
        <f t="shared" si="157"/>
        <v>0</v>
      </c>
      <c r="FU14" s="44">
        <f t="shared" si="158"/>
        <v>0</v>
      </c>
      <c r="FV14" s="44">
        <f t="shared" si="159"/>
        <v>0</v>
      </c>
      <c r="FW14" s="44">
        <f t="shared" si="160"/>
        <v>0</v>
      </c>
      <c r="FX14" s="44">
        <f t="shared" si="161"/>
        <v>15</v>
      </c>
      <c r="FY14" s="44">
        <f t="shared" si="162"/>
        <v>0</v>
      </c>
      <c r="FZ14" s="44">
        <f t="shared" si="163"/>
        <v>0</v>
      </c>
      <c r="GA14" s="44">
        <f t="shared" si="164"/>
        <v>0</v>
      </c>
      <c r="GB14" s="44">
        <f t="shared" si="165"/>
        <v>0</v>
      </c>
      <c r="GC14" s="44">
        <f t="shared" si="166"/>
        <v>0</v>
      </c>
      <c r="GD14" s="44">
        <f t="shared" si="167"/>
        <v>15</v>
      </c>
      <c r="GE14" s="44">
        <f t="shared" si="168"/>
        <v>0</v>
      </c>
      <c r="GF14" s="44">
        <f t="shared" si="169"/>
        <v>0</v>
      </c>
      <c r="GG14" s="44">
        <f t="shared" si="170"/>
        <v>0</v>
      </c>
      <c r="GH14" s="44">
        <f t="shared" si="171"/>
        <v>0</v>
      </c>
      <c r="GI14" s="44">
        <f t="shared" si="172"/>
        <v>0</v>
      </c>
      <c r="GJ14" s="44">
        <f t="shared" si="173"/>
        <v>0</v>
      </c>
      <c r="GK14" s="44">
        <f t="shared" si="174"/>
        <v>0</v>
      </c>
      <c r="GL14" s="44">
        <f t="shared" si="175"/>
        <v>0</v>
      </c>
      <c r="GM14" s="44">
        <f t="shared" si="176"/>
        <v>0</v>
      </c>
      <c r="GN14" s="44">
        <f t="shared" si="177"/>
        <v>0</v>
      </c>
      <c r="GO14" s="44">
        <f t="shared" si="178"/>
        <v>0</v>
      </c>
      <c r="GP14" s="44">
        <f t="shared" si="179"/>
        <v>0</v>
      </c>
      <c r="GQ14" s="44">
        <f t="shared" si="180"/>
        <v>0</v>
      </c>
      <c r="GR14" s="44">
        <f t="shared" si="181"/>
        <v>0</v>
      </c>
      <c r="GS14" s="44">
        <f t="shared" si="182"/>
        <v>0</v>
      </c>
      <c r="GT14" s="44">
        <f t="shared" si="183"/>
        <v>0</v>
      </c>
      <c r="GU14" s="44">
        <f t="shared" si="184"/>
        <v>15</v>
      </c>
      <c r="GV14" s="44">
        <f t="shared" si="185"/>
        <v>0</v>
      </c>
      <c r="GW14" s="44">
        <f t="shared" si="186"/>
        <v>0</v>
      </c>
      <c r="GX14" s="44">
        <f t="shared" si="187"/>
        <v>0</v>
      </c>
      <c r="GY14" s="44">
        <f t="shared" si="188"/>
        <v>0</v>
      </c>
      <c r="GZ14" s="44">
        <f t="shared" si="189"/>
        <v>0</v>
      </c>
      <c r="HA14" s="44">
        <f t="shared" si="190"/>
        <v>88</v>
      </c>
      <c r="HB14" s="44">
        <f t="shared" si="191"/>
        <v>0</v>
      </c>
      <c r="HC14" s="44">
        <f t="shared" si="192"/>
        <v>0</v>
      </c>
      <c r="HD14" s="44">
        <f t="shared" si="193"/>
        <v>0</v>
      </c>
      <c r="HE14" s="44">
        <f t="shared" si="194"/>
        <v>0</v>
      </c>
      <c r="HF14" s="44">
        <f t="shared" si="195"/>
        <v>0</v>
      </c>
      <c r="HG14" s="44">
        <f t="shared" si="196"/>
        <v>0</v>
      </c>
      <c r="HH14" s="44">
        <f t="shared" si="197"/>
        <v>0</v>
      </c>
      <c r="HI14" s="44">
        <f t="shared" si="198"/>
        <v>0</v>
      </c>
      <c r="HJ14" s="44">
        <f t="shared" si="199"/>
        <v>0</v>
      </c>
      <c r="HK14" s="44">
        <f t="shared" si="200"/>
        <v>0</v>
      </c>
      <c r="HL14" s="44">
        <f t="shared" si="201"/>
        <v>0</v>
      </c>
      <c r="HM14" s="44">
        <f t="shared" si="202"/>
        <v>0</v>
      </c>
      <c r="HN14" s="44">
        <f t="shared" si="203"/>
        <v>0</v>
      </c>
      <c r="HO14" s="44">
        <f t="shared" si="204"/>
        <v>0</v>
      </c>
      <c r="HP14" s="44">
        <f t="shared" si="205"/>
        <v>0</v>
      </c>
      <c r="HQ14" s="44">
        <f t="shared" si="206"/>
        <v>0</v>
      </c>
      <c r="HR14" s="44">
        <f t="shared" si="207"/>
        <v>88</v>
      </c>
      <c r="HS14" s="44">
        <f t="shared" si="208"/>
        <v>0</v>
      </c>
      <c r="HT14" s="44">
        <f t="shared" si="209"/>
        <v>0</v>
      </c>
      <c r="HU14" s="44">
        <f t="shared" si="210"/>
        <v>0</v>
      </c>
      <c r="HV14" s="44">
        <f t="shared" si="211"/>
        <v>0</v>
      </c>
      <c r="HW14" s="44">
        <f t="shared" si="212"/>
        <v>0</v>
      </c>
      <c r="HX14" s="44">
        <f t="shared" si="213"/>
        <v>88</v>
      </c>
      <c r="HY14" s="44">
        <f t="shared" si="214"/>
        <v>0</v>
      </c>
      <c r="HZ14" s="44">
        <f t="shared" si="215"/>
        <v>0</v>
      </c>
      <c r="IA14" s="44">
        <f t="shared" si="216"/>
        <v>0</v>
      </c>
      <c r="IB14" s="44">
        <f t="shared" si="217"/>
        <v>0</v>
      </c>
      <c r="IC14" s="44">
        <f t="shared" si="218"/>
        <v>0</v>
      </c>
      <c r="ID14" s="44">
        <f t="shared" si="219"/>
        <v>0</v>
      </c>
      <c r="IE14" s="44">
        <f t="shared" si="220"/>
        <v>0</v>
      </c>
      <c r="IF14" s="44">
        <f t="shared" si="221"/>
        <v>0</v>
      </c>
      <c r="IG14" s="44">
        <f t="shared" si="222"/>
        <v>0</v>
      </c>
      <c r="IH14" s="44">
        <f t="shared" si="223"/>
        <v>0</v>
      </c>
      <c r="II14" s="44">
        <f t="shared" si="224"/>
        <v>0</v>
      </c>
      <c r="IJ14" s="44">
        <f t="shared" si="225"/>
        <v>0</v>
      </c>
      <c r="IK14" s="44">
        <f t="shared" si="226"/>
        <v>0</v>
      </c>
      <c r="IL14" s="44">
        <f t="shared" si="227"/>
        <v>0</v>
      </c>
      <c r="IM14" s="44">
        <f t="shared" si="228"/>
        <v>0</v>
      </c>
      <c r="IN14" s="44">
        <f t="shared" si="229"/>
        <v>0</v>
      </c>
      <c r="IO14" s="44">
        <f t="shared" si="230"/>
        <v>88</v>
      </c>
      <c r="IP14" s="42"/>
      <c r="IQ14" s="42"/>
      <c r="IR14" s="42"/>
      <c r="IS14" s="42"/>
      <c r="IT14" s="42"/>
      <c r="IU14" s="42"/>
      <c r="IV14" s="70"/>
      <c r="IW14" s="71"/>
    </row>
    <row r="15" spans="1:257" s="3" customFormat="1" ht="115.2" thickBot="1" x14ac:dyDescent="2">
      <c r="A15" s="72">
        <v>7</v>
      </c>
      <c r="B15" s="89">
        <v>692</v>
      </c>
      <c r="C15" s="73" t="s">
        <v>100</v>
      </c>
      <c r="D15" s="73" t="s">
        <v>51</v>
      </c>
      <c r="E15" s="60"/>
      <c r="F15" s="46">
        <v>8</v>
      </c>
      <c r="G15" s="39">
        <f t="shared" si="0"/>
        <v>13</v>
      </c>
      <c r="H15" s="47">
        <v>5</v>
      </c>
      <c r="I15" s="39">
        <f t="shared" si="1"/>
        <v>16</v>
      </c>
      <c r="J15" s="45">
        <f t="shared" si="2"/>
        <v>29</v>
      </c>
      <c r="K15" s="41">
        <f t="shared" si="3"/>
        <v>29</v>
      </c>
      <c r="L15" s="42"/>
      <c r="M15" s="43"/>
      <c r="N15" s="42">
        <f t="shared" si="4"/>
        <v>0</v>
      </c>
      <c r="O15" s="42">
        <f t="shared" si="5"/>
        <v>0</v>
      </c>
      <c r="P15" s="42">
        <f t="shared" si="6"/>
        <v>0</v>
      </c>
      <c r="Q15" s="42">
        <f t="shared" si="7"/>
        <v>0</v>
      </c>
      <c r="R15" s="42">
        <f t="shared" si="8"/>
        <v>0</v>
      </c>
      <c r="S15" s="42">
        <f t="shared" si="9"/>
        <v>0</v>
      </c>
      <c r="T15" s="42">
        <f t="shared" si="10"/>
        <v>0</v>
      </c>
      <c r="U15" s="42">
        <f t="shared" si="11"/>
        <v>13</v>
      </c>
      <c r="V15" s="42">
        <f t="shared" si="12"/>
        <v>0</v>
      </c>
      <c r="W15" s="42">
        <f t="shared" si="13"/>
        <v>0</v>
      </c>
      <c r="X15" s="42">
        <f t="shared" si="14"/>
        <v>0</v>
      </c>
      <c r="Y15" s="42">
        <f t="shared" si="15"/>
        <v>0</v>
      </c>
      <c r="Z15" s="42">
        <f t="shared" si="16"/>
        <v>0</v>
      </c>
      <c r="AA15" s="42">
        <f t="shared" si="17"/>
        <v>0</v>
      </c>
      <c r="AB15" s="42">
        <f t="shared" si="18"/>
        <v>0</v>
      </c>
      <c r="AC15" s="42">
        <f t="shared" si="19"/>
        <v>0</v>
      </c>
      <c r="AD15" s="42">
        <f t="shared" si="20"/>
        <v>0</v>
      </c>
      <c r="AE15" s="42">
        <f t="shared" si="21"/>
        <v>0</v>
      </c>
      <c r="AF15" s="42">
        <f t="shared" si="22"/>
        <v>0</v>
      </c>
      <c r="AG15" s="42">
        <f t="shared" si="23"/>
        <v>0</v>
      </c>
      <c r="AH15" s="42">
        <f t="shared" si="24"/>
        <v>0</v>
      </c>
      <c r="AI15" s="42">
        <f t="shared" si="25"/>
        <v>0</v>
      </c>
      <c r="AJ15" s="42">
        <f t="shared" si="26"/>
        <v>13</v>
      </c>
      <c r="AK15" s="42">
        <f t="shared" si="27"/>
        <v>0</v>
      </c>
      <c r="AL15" s="42">
        <f t="shared" si="28"/>
        <v>0</v>
      </c>
      <c r="AM15" s="42">
        <f t="shared" si="29"/>
        <v>0</v>
      </c>
      <c r="AN15" s="42">
        <f t="shared" si="30"/>
        <v>0</v>
      </c>
      <c r="AO15" s="42">
        <f t="shared" si="31"/>
        <v>16</v>
      </c>
      <c r="AP15" s="42">
        <f t="shared" si="32"/>
        <v>0</v>
      </c>
      <c r="AQ15" s="42">
        <f t="shared" si="33"/>
        <v>0</v>
      </c>
      <c r="AR15" s="42">
        <f t="shared" si="34"/>
        <v>0</v>
      </c>
      <c r="AS15" s="42">
        <f t="shared" si="35"/>
        <v>0</v>
      </c>
      <c r="AT15" s="42">
        <f t="shared" si="36"/>
        <v>0</v>
      </c>
      <c r="AU15" s="42">
        <f t="shared" si="37"/>
        <v>0</v>
      </c>
      <c r="AV15" s="42">
        <f t="shared" si="38"/>
        <v>0</v>
      </c>
      <c r="AW15" s="42">
        <f t="shared" si="39"/>
        <v>0</v>
      </c>
      <c r="AX15" s="42">
        <f t="shared" si="40"/>
        <v>0</v>
      </c>
      <c r="AY15" s="42">
        <f t="shared" si="41"/>
        <v>0</v>
      </c>
      <c r="AZ15" s="42">
        <f t="shared" si="42"/>
        <v>0</v>
      </c>
      <c r="BA15" s="42">
        <f t="shared" si="43"/>
        <v>0</v>
      </c>
      <c r="BB15" s="42">
        <f t="shared" si="44"/>
        <v>0</v>
      </c>
      <c r="BC15" s="42">
        <f t="shared" si="45"/>
        <v>0</v>
      </c>
      <c r="BD15" s="42">
        <f t="shared" si="46"/>
        <v>0</v>
      </c>
      <c r="BE15" s="42">
        <f t="shared" si="47"/>
        <v>0</v>
      </c>
      <c r="BF15" s="42">
        <f t="shared" si="48"/>
        <v>0</v>
      </c>
      <c r="BG15" s="42">
        <f t="shared" si="49"/>
        <v>16</v>
      </c>
      <c r="BH15" s="42">
        <f t="shared" si="50"/>
        <v>0</v>
      </c>
      <c r="BI15" s="42">
        <f t="shared" si="51"/>
        <v>0</v>
      </c>
      <c r="BJ15" s="42">
        <f t="shared" si="52"/>
        <v>0</v>
      </c>
      <c r="BK15" s="42">
        <f t="shared" si="53"/>
        <v>0</v>
      </c>
      <c r="BL15" s="42">
        <f t="shared" si="54"/>
        <v>0</v>
      </c>
      <c r="BM15" s="42">
        <f t="shared" si="55"/>
        <v>0</v>
      </c>
      <c r="BN15" s="42">
        <f t="shared" si="56"/>
        <v>0</v>
      </c>
      <c r="BO15" s="42">
        <f t="shared" si="57"/>
        <v>33</v>
      </c>
      <c r="BP15" s="42">
        <f t="shared" si="58"/>
        <v>0</v>
      </c>
      <c r="BQ15" s="42">
        <f t="shared" si="59"/>
        <v>0</v>
      </c>
      <c r="BR15" s="42">
        <f t="shared" si="60"/>
        <v>0</v>
      </c>
      <c r="BS15" s="42">
        <f t="shared" si="61"/>
        <v>0</v>
      </c>
      <c r="BT15" s="42">
        <f t="shared" si="62"/>
        <v>0</v>
      </c>
      <c r="BU15" s="42">
        <f t="shared" si="63"/>
        <v>0</v>
      </c>
      <c r="BV15" s="42">
        <f t="shared" si="64"/>
        <v>0</v>
      </c>
      <c r="BW15" s="42">
        <f t="shared" si="65"/>
        <v>0</v>
      </c>
      <c r="BX15" s="42">
        <f t="shared" si="66"/>
        <v>0</v>
      </c>
      <c r="BY15" s="42">
        <f t="shared" si="67"/>
        <v>0</v>
      </c>
      <c r="BZ15" s="42">
        <f t="shared" si="68"/>
        <v>0</v>
      </c>
      <c r="CA15" s="42">
        <f t="shared" si="69"/>
        <v>0</v>
      </c>
      <c r="CB15" s="42">
        <f t="shared" si="70"/>
        <v>0</v>
      </c>
      <c r="CC15" s="42">
        <f t="shared" si="71"/>
        <v>0</v>
      </c>
      <c r="CD15" s="42">
        <f t="shared" si="72"/>
        <v>0</v>
      </c>
      <c r="CE15" s="42">
        <f t="shared" si="73"/>
        <v>0</v>
      </c>
      <c r="CF15" s="42">
        <f t="shared" si="74"/>
        <v>0</v>
      </c>
      <c r="CG15" s="42">
        <f t="shared" si="75"/>
        <v>0</v>
      </c>
      <c r="CH15" s="42">
        <f t="shared" si="76"/>
        <v>0</v>
      </c>
      <c r="CI15" s="42">
        <f t="shared" si="77"/>
        <v>0</v>
      </c>
      <c r="CJ15" s="42">
        <f t="shared" si="78"/>
        <v>0</v>
      </c>
      <c r="CK15" s="42">
        <f t="shared" si="79"/>
        <v>0</v>
      </c>
      <c r="CL15" s="42">
        <f t="shared" si="80"/>
        <v>0</v>
      </c>
      <c r="CM15" s="42">
        <f t="shared" si="81"/>
        <v>0</v>
      </c>
      <c r="CN15" s="42">
        <f t="shared" si="82"/>
        <v>0</v>
      </c>
      <c r="CO15" s="42">
        <f t="shared" si="83"/>
        <v>0</v>
      </c>
      <c r="CP15" s="42">
        <f t="shared" si="84"/>
        <v>0</v>
      </c>
      <c r="CQ15" s="42">
        <f t="shared" si="85"/>
        <v>0</v>
      </c>
      <c r="CR15" s="42">
        <f t="shared" si="86"/>
        <v>0</v>
      </c>
      <c r="CS15" s="42">
        <f t="shared" si="87"/>
        <v>0</v>
      </c>
      <c r="CT15" s="42">
        <f t="shared" si="88"/>
        <v>0</v>
      </c>
      <c r="CU15" s="42">
        <f t="shared" si="89"/>
        <v>0</v>
      </c>
      <c r="CV15" s="42">
        <f t="shared" si="90"/>
        <v>0</v>
      </c>
      <c r="CW15" s="42">
        <f t="shared" si="91"/>
        <v>0</v>
      </c>
      <c r="CX15" s="42">
        <f t="shared" si="92"/>
        <v>33</v>
      </c>
      <c r="CY15" s="42">
        <f t="shared" si="93"/>
        <v>0</v>
      </c>
      <c r="CZ15" s="42">
        <f t="shared" si="94"/>
        <v>0</v>
      </c>
      <c r="DA15" s="42">
        <f t="shared" si="95"/>
        <v>0</v>
      </c>
      <c r="DB15" s="42">
        <f t="shared" si="96"/>
        <v>0</v>
      </c>
      <c r="DC15" s="42">
        <f t="shared" si="97"/>
        <v>36</v>
      </c>
      <c r="DD15" s="42">
        <f t="shared" si="98"/>
        <v>0</v>
      </c>
      <c r="DE15" s="42">
        <f t="shared" si="99"/>
        <v>0</v>
      </c>
      <c r="DF15" s="42">
        <f t="shared" si="100"/>
        <v>0</v>
      </c>
      <c r="DG15" s="42">
        <f t="shared" si="101"/>
        <v>0</v>
      </c>
      <c r="DH15" s="42">
        <f t="shared" si="102"/>
        <v>0</v>
      </c>
      <c r="DI15" s="42">
        <f t="shared" si="103"/>
        <v>0</v>
      </c>
      <c r="DJ15" s="42">
        <f t="shared" si="104"/>
        <v>0</v>
      </c>
      <c r="DK15" s="42">
        <f t="shared" si="105"/>
        <v>0</v>
      </c>
      <c r="DL15" s="42">
        <f t="shared" si="106"/>
        <v>0</v>
      </c>
      <c r="DM15" s="42">
        <f t="shared" si="107"/>
        <v>0</v>
      </c>
      <c r="DN15" s="42">
        <f t="shared" si="108"/>
        <v>0</v>
      </c>
      <c r="DO15" s="42">
        <f t="shared" si="109"/>
        <v>0</v>
      </c>
      <c r="DP15" s="42">
        <f t="shared" si="110"/>
        <v>0</v>
      </c>
      <c r="DQ15" s="42">
        <f t="shared" si="111"/>
        <v>0</v>
      </c>
      <c r="DR15" s="42">
        <f t="shared" si="112"/>
        <v>0</v>
      </c>
      <c r="DS15" s="42">
        <f t="shared" si="113"/>
        <v>0</v>
      </c>
      <c r="DT15" s="42">
        <f t="shared" si="114"/>
        <v>0</v>
      </c>
      <c r="DU15" s="42">
        <f t="shared" si="115"/>
        <v>0</v>
      </c>
      <c r="DV15" s="42">
        <f t="shared" si="116"/>
        <v>0</v>
      </c>
      <c r="DW15" s="42">
        <f t="shared" si="117"/>
        <v>0</v>
      </c>
      <c r="DX15" s="42">
        <f t="shared" si="118"/>
        <v>0</v>
      </c>
      <c r="DY15" s="42">
        <f t="shared" si="119"/>
        <v>0</v>
      </c>
      <c r="DZ15" s="42">
        <f t="shared" si="120"/>
        <v>0</v>
      </c>
      <c r="EA15" s="42">
        <f t="shared" si="121"/>
        <v>0</v>
      </c>
      <c r="EB15" s="42">
        <f t="shared" si="122"/>
        <v>0</v>
      </c>
      <c r="EC15" s="42">
        <f t="shared" si="123"/>
        <v>0</v>
      </c>
      <c r="ED15" s="42">
        <f t="shared" si="124"/>
        <v>0</v>
      </c>
      <c r="EE15" s="42">
        <f t="shared" si="125"/>
        <v>0</v>
      </c>
      <c r="EF15" s="42">
        <f t="shared" si="126"/>
        <v>0</v>
      </c>
      <c r="EG15" s="42">
        <f t="shared" si="127"/>
        <v>0</v>
      </c>
      <c r="EH15" s="42">
        <f t="shared" si="128"/>
        <v>0</v>
      </c>
      <c r="EI15" s="42">
        <f t="shared" si="129"/>
        <v>0</v>
      </c>
      <c r="EJ15" s="42">
        <f t="shared" si="130"/>
        <v>0</v>
      </c>
      <c r="EK15" s="42">
        <f t="shared" si="131"/>
        <v>0</v>
      </c>
      <c r="EL15" s="42">
        <f t="shared" si="132"/>
        <v>0</v>
      </c>
      <c r="EM15" s="42">
        <f t="shared" si="133"/>
        <v>0</v>
      </c>
      <c r="EN15" s="42">
        <f t="shared" si="134"/>
        <v>0</v>
      </c>
      <c r="EO15" s="42">
        <f t="shared" si="135"/>
        <v>36</v>
      </c>
      <c r="EP15" s="42"/>
      <c r="EQ15" s="42">
        <f t="shared" si="136"/>
        <v>8</v>
      </c>
      <c r="ER15" s="42">
        <f t="shared" si="137"/>
        <v>5</v>
      </c>
      <c r="ES15" s="42"/>
      <c r="ET15" s="42">
        <f t="shared" si="138"/>
        <v>5</v>
      </c>
      <c r="EU15" s="42" t="e">
        <f>IF(J15=#REF!,IF(H15&lt;#REF!,#REF!,EY15),#REF!)</f>
        <v>#REF!</v>
      </c>
      <c r="EV15" s="42" t="e">
        <f>IF(J15=#REF!,IF(H15&lt;#REF!,0,1))</f>
        <v>#REF!</v>
      </c>
      <c r="EW15" s="42" t="e">
        <f>IF(AND(ET15&gt;=21,ET15&lt;&gt;0),ET15,IF(J15&lt;#REF!,"СТОП",EU15+EV15))</f>
        <v>#REF!</v>
      </c>
      <c r="EX15" s="42"/>
      <c r="EY15" s="42">
        <v>15</v>
      </c>
      <c r="EZ15" s="42">
        <v>16</v>
      </c>
      <c r="FA15" s="42"/>
      <c r="FB15" s="44">
        <f t="shared" si="139"/>
        <v>0</v>
      </c>
      <c r="FC15" s="44">
        <f t="shared" si="140"/>
        <v>0</v>
      </c>
      <c r="FD15" s="44">
        <f t="shared" si="141"/>
        <v>0</v>
      </c>
      <c r="FE15" s="44">
        <f t="shared" si="142"/>
        <v>0</v>
      </c>
      <c r="FF15" s="44">
        <f t="shared" si="143"/>
        <v>0</v>
      </c>
      <c r="FG15" s="44">
        <f t="shared" si="144"/>
        <v>0</v>
      </c>
      <c r="FH15" s="44">
        <f t="shared" si="145"/>
        <v>0</v>
      </c>
      <c r="FI15" s="44">
        <f t="shared" si="146"/>
        <v>13</v>
      </c>
      <c r="FJ15" s="44">
        <f t="shared" si="147"/>
        <v>0</v>
      </c>
      <c r="FK15" s="44">
        <f t="shared" si="148"/>
        <v>0</v>
      </c>
      <c r="FL15" s="44">
        <f t="shared" si="149"/>
        <v>0</v>
      </c>
      <c r="FM15" s="44">
        <f t="shared" si="150"/>
        <v>0</v>
      </c>
      <c r="FN15" s="44">
        <f t="shared" si="151"/>
        <v>0</v>
      </c>
      <c r="FO15" s="44">
        <f t="shared" si="152"/>
        <v>0</v>
      </c>
      <c r="FP15" s="44">
        <f t="shared" si="153"/>
        <v>0</v>
      </c>
      <c r="FQ15" s="44">
        <f t="shared" si="154"/>
        <v>0</v>
      </c>
      <c r="FR15" s="44">
        <f t="shared" si="155"/>
        <v>0</v>
      </c>
      <c r="FS15" s="44">
        <f t="shared" si="156"/>
        <v>0</v>
      </c>
      <c r="FT15" s="44">
        <f t="shared" si="157"/>
        <v>0</v>
      </c>
      <c r="FU15" s="44">
        <f t="shared" si="158"/>
        <v>0</v>
      </c>
      <c r="FV15" s="44">
        <f t="shared" si="159"/>
        <v>0</v>
      </c>
      <c r="FW15" s="44">
        <f t="shared" si="160"/>
        <v>0</v>
      </c>
      <c r="FX15" s="44">
        <f t="shared" si="161"/>
        <v>13</v>
      </c>
      <c r="FY15" s="44">
        <f t="shared" si="162"/>
        <v>0</v>
      </c>
      <c r="FZ15" s="44">
        <f t="shared" si="163"/>
        <v>0</v>
      </c>
      <c r="GA15" s="44">
        <f t="shared" si="164"/>
        <v>0</v>
      </c>
      <c r="GB15" s="44">
        <f t="shared" si="165"/>
        <v>0</v>
      </c>
      <c r="GC15" s="44">
        <f t="shared" si="166"/>
        <v>16</v>
      </c>
      <c r="GD15" s="44">
        <f t="shared" si="167"/>
        <v>0</v>
      </c>
      <c r="GE15" s="44">
        <f t="shared" si="168"/>
        <v>0</v>
      </c>
      <c r="GF15" s="44">
        <f t="shared" si="169"/>
        <v>0</v>
      </c>
      <c r="GG15" s="44">
        <f t="shared" si="170"/>
        <v>0</v>
      </c>
      <c r="GH15" s="44">
        <f t="shared" si="171"/>
        <v>0</v>
      </c>
      <c r="GI15" s="44">
        <f t="shared" si="172"/>
        <v>0</v>
      </c>
      <c r="GJ15" s="44">
        <f t="shared" si="173"/>
        <v>0</v>
      </c>
      <c r="GK15" s="44">
        <f t="shared" si="174"/>
        <v>0</v>
      </c>
      <c r="GL15" s="44">
        <f t="shared" si="175"/>
        <v>0</v>
      </c>
      <c r="GM15" s="44">
        <f t="shared" si="176"/>
        <v>0</v>
      </c>
      <c r="GN15" s="44">
        <f t="shared" si="177"/>
        <v>0</v>
      </c>
      <c r="GO15" s="44">
        <f t="shared" si="178"/>
        <v>0</v>
      </c>
      <c r="GP15" s="44">
        <f t="shared" si="179"/>
        <v>0</v>
      </c>
      <c r="GQ15" s="44">
        <f t="shared" si="180"/>
        <v>0</v>
      </c>
      <c r="GR15" s="44">
        <f t="shared" si="181"/>
        <v>0</v>
      </c>
      <c r="GS15" s="44">
        <f t="shared" si="182"/>
        <v>0</v>
      </c>
      <c r="GT15" s="44">
        <f t="shared" si="183"/>
        <v>0</v>
      </c>
      <c r="GU15" s="44">
        <f t="shared" si="184"/>
        <v>16</v>
      </c>
      <c r="GV15" s="44">
        <f t="shared" si="185"/>
        <v>0</v>
      </c>
      <c r="GW15" s="44">
        <f t="shared" si="186"/>
        <v>0</v>
      </c>
      <c r="GX15" s="44">
        <f t="shared" si="187"/>
        <v>0</v>
      </c>
      <c r="GY15" s="44">
        <f t="shared" si="188"/>
        <v>0</v>
      </c>
      <c r="GZ15" s="44">
        <f t="shared" si="189"/>
        <v>0</v>
      </c>
      <c r="HA15" s="44">
        <f t="shared" si="190"/>
        <v>0</v>
      </c>
      <c r="HB15" s="44">
        <f t="shared" si="191"/>
        <v>0</v>
      </c>
      <c r="HC15" s="44">
        <f t="shared" si="192"/>
        <v>83</v>
      </c>
      <c r="HD15" s="44">
        <f t="shared" si="193"/>
        <v>0</v>
      </c>
      <c r="HE15" s="44">
        <f t="shared" si="194"/>
        <v>0</v>
      </c>
      <c r="HF15" s="44">
        <f t="shared" si="195"/>
        <v>0</v>
      </c>
      <c r="HG15" s="44">
        <f t="shared" si="196"/>
        <v>0</v>
      </c>
      <c r="HH15" s="44">
        <f t="shared" si="197"/>
        <v>0</v>
      </c>
      <c r="HI15" s="44">
        <f t="shared" si="198"/>
        <v>0</v>
      </c>
      <c r="HJ15" s="44">
        <f t="shared" si="199"/>
        <v>0</v>
      </c>
      <c r="HK15" s="44">
        <f t="shared" si="200"/>
        <v>0</v>
      </c>
      <c r="HL15" s="44">
        <f t="shared" si="201"/>
        <v>0</v>
      </c>
      <c r="HM15" s="44">
        <f t="shared" si="202"/>
        <v>0</v>
      </c>
      <c r="HN15" s="44">
        <f t="shared" si="203"/>
        <v>0</v>
      </c>
      <c r="HO15" s="44">
        <f t="shared" si="204"/>
        <v>0</v>
      </c>
      <c r="HP15" s="44">
        <f t="shared" si="205"/>
        <v>0</v>
      </c>
      <c r="HQ15" s="44">
        <f t="shared" si="206"/>
        <v>0</v>
      </c>
      <c r="HR15" s="44">
        <f t="shared" si="207"/>
        <v>83</v>
      </c>
      <c r="HS15" s="44">
        <f t="shared" si="208"/>
        <v>0</v>
      </c>
      <c r="HT15" s="44">
        <f t="shared" si="209"/>
        <v>0</v>
      </c>
      <c r="HU15" s="44">
        <f t="shared" si="210"/>
        <v>0</v>
      </c>
      <c r="HV15" s="44">
        <f t="shared" si="211"/>
        <v>0</v>
      </c>
      <c r="HW15" s="44">
        <f t="shared" si="212"/>
        <v>90</v>
      </c>
      <c r="HX15" s="44">
        <f t="shared" si="213"/>
        <v>0</v>
      </c>
      <c r="HY15" s="44">
        <f t="shared" si="214"/>
        <v>0</v>
      </c>
      <c r="HZ15" s="44">
        <f t="shared" si="215"/>
        <v>0</v>
      </c>
      <c r="IA15" s="44">
        <f t="shared" si="216"/>
        <v>0</v>
      </c>
      <c r="IB15" s="44">
        <f t="shared" si="217"/>
        <v>0</v>
      </c>
      <c r="IC15" s="44">
        <f t="shared" si="218"/>
        <v>0</v>
      </c>
      <c r="ID15" s="44">
        <f t="shared" si="219"/>
        <v>0</v>
      </c>
      <c r="IE15" s="44">
        <f t="shared" si="220"/>
        <v>0</v>
      </c>
      <c r="IF15" s="44">
        <f t="shared" si="221"/>
        <v>0</v>
      </c>
      <c r="IG15" s="44">
        <f t="shared" si="222"/>
        <v>0</v>
      </c>
      <c r="IH15" s="44">
        <f t="shared" si="223"/>
        <v>0</v>
      </c>
      <c r="II15" s="44">
        <f t="shared" si="224"/>
        <v>0</v>
      </c>
      <c r="IJ15" s="44">
        <f t="shared" si="225"/>
        <v>0</v>
      </c>
      <c r="IK15" s="44">
        <f t="shared" si="226"/>
        <v>0</v>
      </c>
      <c r="IL15" s="44">
        <f t="shared" si="227"/>
        <v>0</v>
      </c>
      <c r="IM15" s="44">
        <f t="shared" si="228"/>
        <v>0</v>
      </c>
      <c r="IN15" s="44">
        <f t="shared" si="229"/>
        <v>0</v>
      </c>
      <c r="IO15" s="44">
        <f t="shared" si="230"/>
        <v>90</v>
      </c>
      <c r="IP15" s="42"/>
      <c r="IQ15" s="42"/>
      <c r="IR15" s="42"/>
      <c r="IS15" s="42"/>
      <c r="IT15" s="42"/>
      <c r="IU15" s="42"/>
      <c r="IV15" s="70"/>
      <c r="IW15" s="71"/>
    </row>
    <row r="16" spans="1:257" s="3" customFormat="1" ht="115.2" thickBot="1" x14ac:dyDescent="2">
      <c r="A16" s="59">
        <v>8</v>
      </c>
      <c r="B16" s="89">
        <v>7</v>
      </c>
      <c r="C16" s="73" t="s">
        <v>191</v>
      </c>
      <c r="D16" s="73" t="s">
        <v>85</v>
      </c>
      <c r="E16" s="60"/>
      <c r="F16" s="46">
        <v>7</v>
      </c>
      <c r="G16" s="39">
        <f t="shared" si="0"/>
        <v>14</v>
      </c>
      <c r="H16" s="47">
        <v>7</v>
      </c>
      <c r="I16" s="39">
        <f t="shared" si="1"/>
        <v>14</v>
      </c>
      <c r="J16" s="45">
        <f t="shared" si="2"/>
        <v>28</v>
      </c>
      <c r="K16" s="41">
        <f t="shared" si="3"/>
        <v>28</v>
      </c>
      <c r="L16" s="42"/>
      <c r="M16" s="43"/>
      <c r="N16" s="42">
        <f t="shared" si="4"/>
        <v>0</v>
      </c>
      <c r="O16" s="42">
        <f t="shared" si="5"/>
        <v>0</v>
      </c>
      <c r="P16" s="42">
        <f t="shared" si="6"/>
        <v>0</v>
      </c>
      <c r="Q16" s="42">
        <f t="shared" si="7"/>
        <v>0</v>
      </c>
      <c r="R16" s="42">
        <f t="shared" si="8"/>
        <v>0</v>
      </c>
      <c r="S16" s="42">
        <f t="shared" si="9"/>
        <v>0</v>
      </c>
      <c r="T16" s="42">
        <f t="shared" si="10"/>
        <v>14</v>
      </c>
      <c r="U16" s="42">
        <f t="shared" si="11"/>
        <v>0</v>
      </c>
      <c r="V16" s="42">
        <f t="shared" si="12"/>
        <v>0</v>
      </c>
      <c r="W16" s="42">
        <f t="shared" si="13"/>
        <v>0</v>
      </c>
      <c r="X16" s="42">
        <f t="shared" si="14"/>
        <v>0</v>
      </c>
      <c r="Y16" s="42">
        <f t="shared" si="15"/>
        <v>0</v>
      </c>
      <c r="Z16" s="42">
        <f t="shared" si="16"/>
        <v>0</v>
      </c>
      <c r="AA16" s="42">
        <f t="shared" si="17"/>
        <v>0</v>
      </c>
      <c r="AB16" s="42">
        <f t="shared" si="18"/>
        <v>0</v>
      </c>
      <c r="AC16" s="42">
        <f t="shared" si="19"/>
        <v>0</v>
      </c>
      <c r="AD16" s="42">
        <f t="shared" si="20"/>
        <v>0</v>
      </c>
      <c r="AE16" s="42">
        <f t="shared" si="21"/>
        <v>0</v>
      </c>
      <c r="AF16" s="42">
        <f t="shared" si="22"/>
        <v>0</v>
      </c>
      <c r="AG16" s="42">
        <f t="shared" si="23"/>
        <v>0</v>
      </c>
      <c r="AH16" s="42">
        <f t="shared" si="24"/>
        <v>0</v>
      </c>
      <c r="AI16" s="42">
        <f t="shared" si="25"/>
        <v>0</v>
      </c>
      <c r="AJ16" s="42">
        <f t="shared" si="26"/>
        <v>14</v>
      </c>
      <c r="AK16" s="42">
        <f t="shared" si="27"/>
        <v>0</v>
      </c>
      <c r="AL16" s="42">
        <f t="shared" si="28"/>
        <v>0</v>
      </c>
      <c r="AM16" s="42">
        <f t="shared" si="29"/>
        <v>0</v>
      </c>
      <c r="AN16" s="42">
        <f t="shared" si="30"/>
        <v>0</v>
      </c>
      <c r="AO16" s="42">
        <f t="shared" si="31"/>
        <v>0</v>
      </c>
      <c r="AP16" s="42">
        <f t="shared" si="32"/>
        <v>0</v>
      </c>
      <c r="AQ16" s="42">
        <f t="shared" si="33"/>
        <v>14</v>
      </c>
      <c r="AR16" s="42">
        <f t="shared" si="34"/>
        <v>0</v>
      </c>
      <c r="AS16" s="42">
        <f t="shared" si="35"/>
        <v>0</v>
      </c>
      <c r="AT16" s="42">
        <f t="shared" si="36"/>
        <v>0</v>
      </c>
      <c r="AU16" s="42">
        <f t="shared" si="37"/>
        <v>0</v>
      </c>
      <c r="AV16" s="42">
        <f t="shared" si="38"/>
        <v>0</v>
      </c>
      <c r="AW16" s="42">
        <f t="shared" si="39"/>
        <v>0</v>
      </c>
      <c r="AX16" s="42">
        <f t="shared" si="40"/>
        <v>0</v>
      </c>
      <c r="AY16" s="42">
        <f t="shared" si="41"/>
        <v>0</v>
      </c>
      <c r="AZ16" s="42">
        <f t="shared" si="42"/>
        <v>0</v>
      </c>
      <c r="BA16" s="42">
        <f t="shared" si="43"/>
        <v>0</v>
      </c>
      <c r="BB16" s="42">
        <f t="shared" si="44"/>
        <v>0</v>
      </c>
      <c r="BC16" s="42">
        <f t="shared" si="45"/>
        <v>0</v>
      </c>
      <c r="BD16" s="42">
        <f t="shared" si="46"/>
        <v>0</v>
      </c>
      <c r="BE16" s="42">
        <f t="shared" si="47"/>
        <v>0</v>
      </c>
      <c r="BF16" s="42">
        <f t="shared" si="48"/>
        <v>0</v>
      </c>
      <c r="BG16" s="42">
        <f t="shared" si="49"/>
        <v>14</v>
      </c>
      <c r="BH16" s="42">
        <f t="shared" si="50"/>
        <v>0</v>
      </c>
      <c r="BI16" s="42">
        <f t="shared" si="51"/>
        <v>0</v>
      </c>
      <c r="BJ16" s="42">
        <f t="shared" si="52"/>
        <v>0</v>
      </c>
      <c r="BK16" s="42">
        <f t="shared" si="53"/>
        <v>0</v>
      </c>
      <c r="BL16" s="42">
        <f t="shared" si="54"/>
        <v>0</v>
      </c>
      <c r="BM16" s="42">
        <f t="shared" si="55"/>
        <v>0</v>
      </c>
      <c r="BN16" s="42">
        <f t="shared" si="56"/>
        <v>34</v>
      </c>
      <c r="BO16" s="42">
        <f t="shared" si="57"/>
        <v>0</v>
      </c>
      <c r="BP16" s="42">
        <f t="shared" si="58"/>
        <v>0</v>
      </c>
      <c r="BQ16" s="42">
        <f t="shared" si="59"/>
        <v>0</v>
      </c>
      <c r="BR16" s="42">
        <f t="shared" si="60"/>
        <v>0</v>
      </c>
      <c r="BS16" s="42">
        <f t="shared" si="61"/>
        <v>0</v>
      </c>
      <c r="BT16" s="42">
        <f t="shared" si="62"/>
        <v>0</v>
      </c>
      <c r="BU16" s="42">
        <f t="shared" si="63"/>
        <v>0</v>
      </c>
      <c r="BV16" s="42">
        <f t="shared" si="64"/>
        <v>0</v>
      </c>
      <c r="BW16" s="42">
        <f t="shared" si="65"/>
        <v>0</v>
      </c>
      <c r="BX16" s="42">
        <f t="shared" si="66"/>
        <v>0</v>
      </c>
      <c r="BY16" s="42">
        <f t="shared" si="67"/>
        <v>0</v>
      </c>
      <c r="BZ16" s="42">
        <f t="shared" si="68"/>
        <v>0</v>
      </c>
      <c r="CA16" s="42">
        <f t="shared" si="69"/>
        <v>0</v>
      </c>
      <c r="CB16" s="42">
        <f t="shared" si="70"/>
        <v>0</v>
      </c>
      <c r="CC16" s="42">
        <f t="shared" si="71"/>
        <v>0</v>
      </c>
      <c r="CD16" s="42">
        <f t="shared" si="72"/>
        <v>0</v>
      </c>
      <c r="CE16" s="42">
        <f t="shared" si="73"/>
        <v>0</v>
      </c>
      <c r="CF16" s="42">
        <f t="shared" si="74"/>
        <v>0</v>
      </c>
      <c r="CG16" s="42">
        <f t="shared" si="75"/>
        <v>0</v>
      </c>
      <c r="CH16" s="42">
        <f t="shared" si="76"/>
        <v>0</v>
      </c>
      <c r="CI16" s="42">
        <f t="shared" si="77"/>
        <v>0</v>
      </c>
      <c r="CJ16" s="42">
        <f t="shared" si="78"/>
        <v>0</v>
      </c>
      <c r="CK16" s="42">
        <f t="shared" si="79"/>
        <v>0</v>
      </c>
      <c r="CL16" s="42">
        <f t="shared" si="80"/>
        <v>0</v>
      </c>
      <c r="CM16" s="42">
        <f t="shared" si="81"/>
        <v>0</v>
      </c>
      <c r="CN16" s="42">
        <f t="shared" si="82"/>
        <v>0</v>
      </c>
      <c r="CO16" s="42">
        <f t="shared" si="83"/>
        <v>0</v>
      </c>
      <c r="CP16" s="42">
        <f t="shared" si="84"/>
        <v>0</v>
      </c>
      <c r="CQ16" s="42">
        <f t="shared" si="85"/>
        <v>0</v>
      </c>
      <c r="CR16" s="42">
        <f t="shared" si="86"/>
        <v>0</v>
      </c>
      <c r="CS16" s="42">
        <f t="shared" si="87"/>
        <v>0</v>
      </c>
      <c r="CT16" s="42">
        <f t="shared" si="88"/>
        <v>0</v>
      </c>
      <c r="CU16" s="42">
        <f t="shared" si="89"/>
        <v>0</v>
      </c>
      <c r="CV16" s="42">
        <f t="shared" si="90"/>
        <v>0</v>
      </c>
      <c r="CW16" s="42">
        <f t="shared" si="91"/>
        <v>0</v>
      </c>
      <c r="CX16" s="42">
        <f t="shared" si="92"/>
        <v>34</v>
      </c>
      <c r="CY16" s="42">
        <f t="shared" si="93"/>
        <v>0</v>
      </c>
      <c r="CZ16" s="42">
        <f t="shared" si="94"/>
        <v>0</v>
      </c>
      <c r="DA16" s="42">
        <f t="shared" si="95"/>
        <v>0</v>
      </c>
      <c r="DB16" s="42">
        <f t="shared" si="96"/>
        <v>0</v>
      </c>
      <c r="DC16" s="42">
        <f t="shared" si="97"/>
        <v>0</v>
      </c>
      <c r="DD16" s="42">
        <f t="shared" si="98"/>
        <v>0</v>
      </c>
      <c r="DE16" s="42">
        <f t="shared" si="99"/>
        <v>34</v>
      </c>
      <c r="DF16" s="42">
        <f t="shared" si="100"/>
        <v>0</v>
      </c>
      <c r="DG16" s="42">
        <f t="shared" si="101"/>
        <v>0</v>
      </c>
      <c r="DH16" s="42">
        <f t="shared" si="102"/>
        <v>0</v>
      </c>
      <c r="DI16" s="42">
        <f t="shared" si="103"/>
        <v>0</v>
      </c>
      <c r="DJ16" s="42">
        <f t="shared" si="104"/>
        <v>0</v>
      </c>
      <c r="DK16" s="42">
        <f t="shared" si="105"/>
        <v>0</v>
      </c>
      <c r="DL16" s="42">
        <f t="shared" si="106"/>
        <v>0</v>
      </c>
      <c r="DM16" s="42">
        <f t="shared" si="107"/>
        <v>0</v>
      </c>
      <c r="DN16" s="42">
        <f t="shared" si="108"/>
        <v>0</v>
      </c>
      <c r="DO16" s="42">
        <f t="shared" si="109"/>
        <v>0</v>
      </c>
      <c r="DP16" s="42">
        <f t="shared" si="110"/>
        <v>0</v>
      </c>
      <c r="DQ16" s="42">
        <f t="shared" si="111"/>
        <v>0</v>
      </c>
      <c r="DR16" s="42">
        <f t="shared" si="112"/>
        <v>0</v>
      </c>
      <c r="DS16" s="42">
        <f t="shared" si="113"/>
        <v>0</v>
      </c>
      <c r="DT16" s="42">
        <f t="shared" si="114"/>
        <v>0</v>
      </c>
      <c r="DU16" s="42">
        <f t="shared" si="115"/>
        <v>0</v>
      </c>
      <c r="DV16" s="42">
        <f t="shared" si="116"/>
        <v>0</v>
      </c>
      <c r="DW16" s="42">
        <f t="shared" si="117"/>
        <v>0</v>
      </c>
      <c r="DX16" s="42">
        <f t="shared" si="118"/>
        <v>0</v>
      </c>
      <c r="DY16" s="42">
        <f t="shared" si="119"/>
        <v>0</v>
      </c>
      <c r="DZ16" s="42">
        <f t="shared" si="120"/>
        <v>0</v>
      </c>
      <c r="EA16" s="42">
        <f t="shared" si="121"/>
        <v>0</v>
      </c>
      <c r="EB16" s="42">
        <f t="shared" si="122"/>
        <v>0</v>
      </c>
      <c r="EC16" s="42">
        <f t="shared" si="123"/>
        <v>0</v>
      </c>
      <c r="ED16" s="42">
        <f t="shared" si="124"/>
        <v>0</v>
      </c>
      <c r="EE16" s="42">
        <f t="shared" si="125"/>
        <v>0</v>
      </c>
      <c r="EF16" s="42">
        <f t="shared" si="126"/>
        <v>0</v>
      </c>
      <c r="EG16" s="42">
        <f t="shared" si="127"/>
        <v>0</v>
      </c>
      <c r="EH16" s="42">
        <f t="shared" si="128"/>
        <v>0</v>
      </c>
      <c r="EI16" s="42">
        <f t="shared" si="129"/>
        <v>0</v>
      </c>
      <c r="EJ16" s="42">
        <f t="shared" si="130"/>
        <v>0</v>
      </c>
      <c r="EK16" s="42">
        <f t="shared" si="131"/>
        <v>0</v>
      </c>
      <c r="EL16" s="42">
        <f t="shared" si="132"/>
        <v>0</v>
      </c>
      <c r="EM16" s="42">
        <f t="shared" si="133"/>
        <v>0</v>
      </c>
      <c r="EN16" s="42">
        <f t="shared" si="134"/>
        <v>0</v>
      </c>
      <c r="EO16" s="42">
        <f t="shared" si="135"/>
        <v>34</v>
      </c>
      <c r="EP16" s="42"/>
      <c r="EQ16" s="42">
        <f t="shared" si="136"/>
        <v>7</v>
      </c>
      <c r="ER16" s="42">
        <f t="shared" si="137"/>
        <v>7</v>
      </c>
      <c r="ES16" s="42"/>
      <c r="ET16" s="42">
        <f t="shared" si="138"/>
        <v>7</v>
      </c>
      <c r="EU16" s="42" t="e">
        <f>IF(J16=#REF!,IF(H16&lt;#REF!,#REF!,EY16),#REF!)</f>
        <v>#REF!</v>
      </c>
      <c r="EV16" s="42" t="e">
        <f>IF(J16=#REF!,IF(H16&lt;#REF!,0,1))</f>
        <v>#REF!</v>
      </c>
      <c r="EW16" s="42" t="e">
        <f>IF(AND(ET16&gt;=21,ET16&lt;&gt;0),ET16,IF(J16&lt;#REF!,"СТОП",EU16+EV16))</f>
        <v>#REF!</v>
      </c>
      <c r="EX16" s="42"/>
      <c r="EY16" s="42">
        <v>15</v>
      </c>
      <c r="EZ16" s="42">
        <v>16</v>
      </c>
      <c r="FA16" s="42"/>
      <c r="FB16" s="44">
        <f t="shared" si="139"/>
        <v>0</v>
      </c>
      <c r="FC16" s="44">
        <f t="shared" si="140"/>
        <v>0</v>
      </c>
      <c r="FD16" s="44">
        <f t="shared" si="141"/>
        <v>0</v>
      </c>
      <c r="FE16" s="44">
        <f t="shared" si="142"/>
        <v>0</v>
      </c>
      <c r="FF16" s="44">
        <f t="shared" si="143"/>
        <v>0</v>
      </c>
      <c r="FG16" s="44">
        <f t="shared" si="144"/>
        <v>0</v>
      </c>
      <c r="FH16" s="44">
        <f t="shared" si="145"/>
        <v>14</v>
      </c>
      <c r="FI16" s="44">
        <f t="shared" si="146"/>
        <v>0</v>
      </c>
      <c r="FJ16" s="44">
        <f t="shared" si="147"/>
        <v>0</v>
      </c>
      <c r="FK16" s="44">
        <f t="shared" si="148"/>
        <v>0</v>
      </c>
      <c r="FL16" s="44">
        <f t="shared" si="149"/>
        <v>0</v>
      </c>
      <c r="FM16" s="44">
        <f t="shared" si="150"/>
        <v>0</v>
      </c>
      <c r="FN16" s="44">
        <f t="shared" si="151"/>
        <v>0</v>
      </c>
      <c r="FO16" s="44">
        <f t="shared" si="152"/>
        <v>0</v>
      </c>
      <c r="FP16" s="44">
        <f t="shared" si="153"/>
        <v>0</v>
      </c>
      <c r="FQ16" s="44">
        <f t="shared" si="154"/>
        <v>0</v>
      </c>
      <c r="FR16" s="44">
        <f t="shared" si="155"/>
        <v>0</v>
      </c>
      <c r="FS16" s="44">
        <f t="shared" si="156"/>
        <v>0</v>
      </c>
      <c r="FT16" s="44">
        <f t="shared" si="157"/>
        <v>0</v>
      </c>
      <c r="FU16" s="44">
        <f t="shared" si="158"/>
        <v>0</v>
      </c>
      <c r="FV16" s="44">
        <f t="shared" si="159"/>
        <v>0</v>
      </c>
      <c r="FW16" s="44">
        <f t="shared" si="160"/>
        <v>0</v>
      </c>
      <c r="FX16" s="44">
        <f t="shared" si="161"/>
        <v>14</v>
      </c>
      <c r="FY16" s="44">
        <f t="shared" si="162"/>
        <v>0</v>
      </c>
      <c r="FZ16" s="44">
        <f t="shared" si="163"/>
        <v>0</v>
      </c>
      <c r="GA16" s="44">
        <f t="shared" si="164"/>
        <v>0</v>
      </c>
      <c r="GB16" s="44">
        <f t="shared" si="165"/>
        <v>0</v>
      </c>
      <c r="GC16" s="44">
        <f t="shared" si="166"/>
        <v>0</v>
      </c>
      <c r="GD16" s="44">
        <f t="shared" si="167"/>
        <v>0</v>
      </c>
      <c r="GE16" s="44">
        <f t="shared" si="168"/>
        <v>14</v>
      </c>
      <c r="GF16" s="44">
        <f t="shared" si="169"/>
        <v>0</v>
      </c>
      <c r="GG16" s="44">
        <f t="shared" si="170"/>
        <v>0</v>
      </c>
      <c r="GH16" s="44">
        <f t="shared" si="171"/>
        <v>0</v>
      </c>
      <c r="GI16" s="44">
        <f t="shared" si="172"/>
        <v>0</v>
      </c>
      <c r="GJ16" s="44">
        <f t="shared" si="173"/>
        <v>0</v>
      </c>
      <c r="GK16" s="44">
        <f t="shared" si="174"/>
        <v>0</v>
      </c>
      <c r="GL16" s="44">
        <f t="shared" si="175"/>
        <v>0</v>
      </c>
      <c r="GM16" s="44">
        <f t="shared" si="176"/>
        <v>0</v>
      </c>
      <c r="GN16" s="44">
        <f t="shared" si="177"/>
        <v>0</v>
      </c>
      <c r="GO16" s="44">
        <f t="shared" si="178"/>
        <v>0</v>
      </c>
      <c r="GP16" s="44">
        <f t="shared" si="179"/>
        <v>0</v>
      </c>
      <c r="GQ16" s="44">
        <f t="shared" si="180"/>
        <v>0</v>
      </c>
      <c r="GR16" s="44">
        <f t="shared" si="181"/>
        <v>0</v>
      </c>
      <c r="GS16" s="44">
        <f t="shared" si="182"/>
        <v>0</v>
      </c>
      <c r="GT16" s="44">
        <f t="shared" si="183"/>
        <v>0</v>
      </c>
      <c r="GU16" s="44">
        <f t="shared" si="184"/>
        <v>14</v>
      </c>
      <c r="GV16" s="44">
        <f t="shared" si="185"/>
        <v>0</v>
      </c>
      <c r="GW16" s="44">
        <f t="shared" si="186"/>
        <v>0</v>
      </c>
      <c r="GX16" s="44">
        <f t="shared" si="187"/>
        <v>0</v>
      </c>
      <c r="GY16" s="44">
        <f t="shared" si="188"/>
        <v>0</v>
      </c>
      <c r="GZ16" s="44">
        <f t="shared" si="189"/>
        <v>0</v>
      </c>
      <c r="HA16" s="44">
        <f t="shared" si="190"/>
        <v>0</v>
      </c>
      <c r="HB16" s="44">
        <f t="shared" si="191"/>
        <v>85</v>
      </c>
      <c r="HC16" s="44">
        <f t="shared" si="192"/>
        <v>0</v>
      </c>
      <c r="HD16" s="44">
        <f t="shared" si="193"/>
        <v>0</v>
      </c>
      <c r="HE16" s="44">
        <f t="shared" si="194"/>
        <v>0</v>
      </c>
      <c r="HF16" s="44">
        <f t="shared" si="195"/>
        <v>0</v>
      </c>
      <c r="HG16" s="44">
        <f t="shared" si="196"/>
        <v>0</v>
      </c>
      <c r="HH16" s="44">
        <f t="shared" si="197"/>
        <v>0</v>
      </c>
      <c r="HI16" s="44">
        <f t="shared" si="198"/>
        <v>0</v>
      </c>
      <c r="HJ16" s="44">
        <f t="shared" si="199"/>
        <v>0</v>
      </c>
      <c r="HK16" s="44">
        <f t="shared" si="200"/>
        <v>0</v>
      </c>
      <c r="HL16" s="44">
        <f t="shared" si="201"/>
        <v>0</v>
      </c>
      <c r="HM16" s="44">
        <f t="shared" si="202"/>
        <v>0</v>
      </c>
      <c r="HN16" s="44">
        <f t="shared" si="203"/>
        <v>0</v>
      </c>
      <c r="HO16" s="44">
        <f t="shared" si="204"/>
        <v>0</v>
      </c>
      <c r="HP16" s="44">
        <f t="shared" si="205"/>
        <v>0</v>
      </c>
      <c r="HQ16" s="44">
        <f t="shared" si="206"/>
        <v>0</v>
      </c>
      <c r="HR16" s="44">
        <f t="shared" si="207"/>
        <v>85</v>
      </c>
      <c r="HS16" s="44">
        <f t="shared" si="208"/>
        <v>0</v>
      </c>
      <c r="HT16" s="44">
        <f t="shared" si="209"/>
        <v>0</v>
      </c>
      <c r="HU16" s="44">
        <f t="shared" si="210"/>
        <v>0</v>
      </c>
      <c r="HV16" s="44">
        <f t="shared" si="211"/>
        <v>0</v>
      </c>
      <c r="HW16" s="44">
        <f t="shared" si="212"/>
        <v>0</v>
      </c>
      <c r="HX16" s="44">
        <f t="shared" si="213"/>
        <v>0</v>
      </c>
      <c r="HY16" s="44">
        <f t="shared" si="214"/>
        <v>85</v>
      </c>
      <c r="HZ16" s="44">
        <f t="shared" si="215"/>
        <v>0</v>
      </c>
      <c r="IA16" s="44">
        <f t="shared" si="216"/>
        <v>0</v>
      </c>
      <c r="IB16" s="44">
        <f t="shared" si="217"/>
        <v>0</v>
      </c>
      <c r="IC16" s="44">
        <f t="shared" si="218"/>
        <v>0</v>
      </c>
      <c r="ID16" s="44">
        <f t="shared" si="219"/>
        <v>0</v>
      </c>
      <c r="IE16" s="44">
        <f t="shared" si="220"/>
        <v>0</v>
      </c>
      <c r="IF16" s="44">
        <f t="shared" si="221"/>
        <v>0</v>
      </c>
      <c r="IG16" s="44">
        <f t="shared" si="222"/>
        <v>0</v>
      </c>
      <c r="IH16" s="44">
        <f t="shared" si="223"/>
        <v>0</v>
      </c>
      <c r="II16" s="44">
        <f t="shared" si="224"/>
        <v>0</v>
      </c>
      <c r="IJ16" s="44">
        <f t="shared" si="225"/>
        <v>0</v>
      </c>
      <c r="IK16" s="44">
        <f t="shared" si="226"/>
        <v>0</v>
      </c>
      <c r="IL16" s="44">
        <f t="shared" si="227"/>
        <v>0</v>
      </c>
      <c r="IM16" s="44">
        <f t="shared" si="228"/>
        <v>0</v>
      </c>
      <c r="IN16" s="44">
        <f t="shared" si="229"/>
        <v>0</v>
      </c>
      <c r="IO16" s="44">
        <f t="shared" si="230"/>
        <v>85</v>
      </c>
      <c r="IP16" s="42"/>
      <c r="IQ16" s="42"/>
      <c r="IR16" s="42"/>
      <c r="IS16" s="42"/>
      <c r="IT16" s="42"/>
      <c r="IU16" s="42"/>
      <c r="IV16" s="70"/>
      <c r="IW16" s="71"/>
    </row>
    <row r="17" spans="1:257" s="3" customFormat="1" ht="113.25" customHeight="1" thickBot="1" x14ac:dyDescent="2">
      <c r="A17" s="56">
        <v>9</v>
      </c>
      <c r="B17" s="89">
        <v>202</v>
      </c>
      <c r="C17" s="73" t="s">
        <v>97</v>
      </c>
      <c r="D17" s="73" t="s">
        <v>98</v>
      </c>
      <c r="E17" s="60"/>
      <c r="F17" s="46">
        <v>5</v>
      </c>
      <c r="G17" s="39">
        <f t="shared" si="0"/>
        <v>16</v>
      </c>
      <c r="H17" s="47">
        <v>9</v>
      </c>
      <c r="I17" s="39">
        <f t="shared" si="1"/>
        <v>12</v>
      </c>
      <c r="J17" s="45">
        <f t="shared" si="2"/>
        <v>28</v>
      </c>
      <c r="K17" s="41">
        <f t="shared" si="3"/>
        <v>28</v>
      </c>
      <c r="L17" s="42"/>
      <c r="M17" s="43"/>
      <c r="N17" s="42">
        <f t="shared" si="4"/>
        <v>0</v>
      </c>
      <c r="O17" s="42">
        <f t="shared" si="5"/>
        <v>0</v>
      </c>
      <c r="P17" s="42">
        <f t="shared" si="6"/>
        <v>0</v>
      </c>
      <c r="Q17" s="42">
        <f t="shared" si="7"/>
        <v>0</v>
      </c>
      <c r="R17" s="42">
        <f t="shared" si="8"/>
        <v>16</v>
      </c>
      <c r="S17" s="42">
        <f t="shared" si="9"/>
        <v>0</v>
      </c>
      <c r="T17" s="42">
        <f t="shared" si="10"/>
        <v>0</v>
      </c>
      <c r="U17" s="42">
        <f t="shared" si="11"/>
        <v>0</v>
      </c>
      <c r="V17" s="42">
        <f t="shared" si="12"/>
        <v>0</v>
      </c>
      <c r="W17" s="42">
        <f t="shared" si="13"/>
        <v>0</v>
      </c>
      <c r="X17" s="42">
        <f t="shared" si="14"/>
        <v>0</v>
      </c>
      <c r="Y17" s="42">
        <f t="shared" si="15"/>
        <v>0</v>
      </c>
      <c r="Z17" s="42">
        <f t="shared" si="16"/>
        <v>0</v>
      </c>
      <c r="AA17" s="42">
        <f t="shared" si="17"/>
        <v>0</v>
      </c>
      <c r="AB17" s="42">
        <f t="shared" si="18"/>
        <v>0</v>
      </c>
      <c r="AC17" s="42">
        <f t="shared" si="19"/>
        <v>0</v>
      </c>
      <c r="AD17" s="42">
        <f t="shared" si="20"/>
        <v>0</v>
      </c>
      <c r="AE17" s="42">
        <f t="shared" si="21"/>
        <v>0</v>
      </c>
      <c r="AF17" s="42">
        <f t="shared" si="22"/>
        <v>0</v>
      </c>
      <c r="AG17" s="42">
        <f t="shared" si="23"/>
        <v>0</v>
      </c>
      <c r="AH17" s="42">
        <f t="shared" si="24"/>
        <v>0</v>
      </c>
      <c r="AI17" s="42">
        <f t="shared" si="25"/>
        <v>0</v>
      </c>
      <c r="AJ17" s="42">
        <f t="shared" si="26"/>
        <v>16</v>
      </c>
      <c r="AK17" s="42">
        <f t="shared" si="27"/>
        <v>0</v>
      </c>
      <c r="AL17" s="42">
        <f t="shared" si="28"/>
        <v>0</v>
      </c>
      <c r="AM17" s="42">
        <f t="shared" si="29"/>
        <v>0</v>
      </c>
      <c r="AN17" s="42">
        <f t="shared" si="30"/>
        <v>0</v>
      </c>
      <c r="AO17" s="42">
        <f t="shared" si="31"/>
        <v>0</v>
      </c>
      <c r="AP17" s="42">
        <f t="shared" si="32"/>
        <v>0</v>
      </c>
      <c r="AQ17" s="42">
        <f t="shared" si="33"/>
        <v>0</v>
      </c>
      <c r="AR17" s="42">
        <f t="shared" si="34"/>
        <v>0</v>
      </c>
      <c r="AS17" s="42">
        <f t="shared" si="35"/>
        <v>12</v>
      </c>
      <c r="AT17" s="42">
        <f t="shared" si="36"/>
        <v>0</v>
      </c>
      <c r="AU17" s="42">
        <f t="shared" si="37"/>
        <v>0</v>
      </c>
      <c r="AV17" s="42">
        <f t="shared" si="38"/>
        <v>0</v>
      </c>
      <c r="AW17" s="42">
        <f t="shared" si="39"/>
        <v>0</v>
      </c>
      <c r="AX17" s="42">
        <f t="shared" si="40"/>
        <v>0</v>
      </c>
      <c r="AY17" s="42">
        <f t="shared" si="41"/>
        <v>0</v>
      </c>
      <c r="AZ17" s="42">
        <f t="shared" si="42"/>
        <v>0</v>
      </c>
      <c r="BA17" s="42">
        <f t="shared" si="43"/>
        <v>0</v>
      </c>
      <c r="BB17" s="42">
        <f t="shared" si="44"/>
        <v>0</v>
      </c>
      <c r="BC17" s="42">
        <f t="shared" si="45"/>
        <v>0</v>
      </c>
      <c r="BD17" s="42">
        <f t="shared" si="46"/>
        <v>0</v>
      </c>
      <c r="BE17" s="42">
        <f t="shared" si="47"/>
        <v>0</v>
      </c>
      <c r="BF17" s="42">
        <f t="shared" si="48"/>
        <v>0</v>
      </c>
      <c r="BG17" s="42">
        <f t="shared" si="49"/>
        <v>12</v>
      </c>
      <c r="BH17" s="42">
        <f t="shared" si="50"/>
        <v>0</v>
      </c>
      <c r="BI17" s="42">
        <f t="shared" si="51"/>
        <v>0</v>
      </c>
      <c r="BJ17" s="42">
        <f t="shared" si="52"/>
        <v>0</v>
      </c>
      <c r="BK17" s="42">
        <f t="shared" si="53"/>
        <v>0</v>
      </c>
      <c r="BL17" s="42">
        <f t="shared" si="54"/>
        <v>36</v>
      </c>
      <c r="BM17" s="42">
        <f t="shared" si="55"/>
        <v>0</v>
      </c>
      <c r="BN17" s="42">
        <f t="shared" si="56"/>
        <v>0</v>
      </c>
      <c r="BO17" s="42">
        <f t="shared" si="57"/>
        <v>0</v>
      </c>
      <c r="BP17" s="42">
        <f t="shared" si="58"/>
        <v>0</v>
      </c>
      <c r="BQ17" s="42">
        <f t="shared" si="59"/>
        <v>0</v>
      </c>
      <c r="BR17" s="42">
        <f t="shared" si="60"/>
        <v>0</v>
      </c>
      <c r="BS17" s="42">
        <f t="shared" si="61"/>
        <v>0</v>
      </c>
      <c r="BT17" s="42">
        <f t="shared" si="62"/>
        <v>0</v>
      </c>
      <c r="BU17" s="42">
        <f t="shared" si="63"/>
        <v>0</v>
      </c>
      <c r="BV17" s="42">
        <f t="shared" si="64"/>
        <v>0</v>
      </c>
      <c r="BW17" s="42">
        <f t="shared" si="65"/>
        <v>0</v>
      </c>
      <c r="BX17" s="42">
        <f t="shared" si="66"/>
        <v>0</v>
      </c>
      <c r="BY17" s="42">
        <f t="shared" si="67"/>
        <v>0</v>
      </c>
      <c r="BZ17" s="42">
        <f t="shared" si="68"/>
        <v>0</v>
      </c>
      <c r="CA17" s="42">
        <f t="shared" si="69"/>
        <v>0</v>
      </c>
      <c r="CB17" s="42">
        <f t="shared" si="70"/>
        <v>0</v>
      </c>
      <c r="CC17" s="42">
        <f t="shared" si="71"/>
        <v>0</v>
      </c>
      <c r="CD17" s="42">
        <f t="shared" si="72"/>
        <v>0</v>
      </c>
      <c r="CE17" s="42">
        <f t="shared" si="73"/>
        <v>0</v>
      </c>
      <c r="CF17" s="42">
        <f t="shared" si="74"/>
        <v>0</v>
      </c>
      <c r="CG17" s="42">
        <f t="shared" si="75"/>
        <v>0</v>
      </c>
      <c r="CH17" s="42">
        <f t="shared" si="76"/>
        <v>0</v>
      </c>
      <c r="CI17" s="42">
        <f t="shared" si="77"/>
        <v>0</v>
      </c>
      <c r="CJ17" s="42">
        <f t="shared" si="78"/>
        <v>0</v>
      </c>
      <c r="CK17" s="42">
        <f t="shared" si="79"/>
        <v>0</v>
      </c>
      <c r="CL17" s="42">
        <f t="shared" si="80"/>
        <v>0</v>
      </c>
      <c r="CM17" s="42">
        <f t="shared" si="81"/>
        <v>0</v>
      </c>
      <c r="CN17" s="42">
        <f t="shared" si="82"/>
        <v>0</v>
      </c>
      <c r="CO17" s="42">
        <f t="shared" si="83"/>
        <v>0</v>
      </c>
      <c r="CP17" s="42">
        <f t="shared" si="84"/>
        <v>0</v>
      </c>
      <c r="CQ17" s="42">
        <f t="shared" si="85"/>
        <v>0</v>
      </c>
      <c r="CR17" s="42">
        <f t="shared" si="86"/>
        <v>0</v>
      </c>
      <c r="CS17" s="42">
        <f t="shared" si="87"/>
        <v>0</v>
      </c>
      <c r="CT17" s="42">
        <f t="shared" si="88"/>
        <v>0</v>
      </c>
      <c r="CU17" s="42">
        <f t="shared" si="89"/>
        <v>0</v>
      </c>
      <c r="CV17" s="42">
        <f t="shared" si="90"/>
        <v>0</v>
      </c>
      <c r="CW17" s="42">
        <f t="shared" si="91"/>
        <v>0</v>
      </c>
      <c r="CX17" s="42">
        <f t="shared" si="92"/>
        <v>36</v>
      </c>
      <c r="CY17" s="42">
        <f t="shared" si="93"/>
        <v>0</v>
      </c>
      <c r="CZ17" s="42">
        <f t="shared" si="94"/>
        <v>0</v>
      </c>
      <c r="DA17" s="42">
        <f t="shared" si="95"/>
        <v>0</v>
      </c>
      <c r="DB17" s="42">
        <f t="shared" si="96"/>
        <v>0</v>
      </c>
      <c r="DC17" s="42">
        <f t="shared" si="97"/>
        <v>0</v>
      </c>
      <c r="DD17" s="42">
        <f t="shared" si="98"/>
        <v>0</v>
      </c>
      <c r="DE17" s="42">
        <f t="shared" si="99"/>
        <v>0</v>
      </c>
      <c r="DF17" s="42">
        <f t="shared" si="100"/>
        <v>0</v>
      </c>
      <c r="DG17" s="42">
        <f t="shared" si="101"/>
        <v>32</v>
      </c>
      <c r="DH17" s="42">
        <f t="shared" si="102"/>
        <v>0</v>
      </c>
      <c r="DI17" s="42">
        <f t="shared" si="103"/>
        <v>0</v>
      </c>
      <c r="DJ17" s="42">
        <f t="shared" si="104"/>
        <v>0</v>
      </c>
      <c r="DK17" s="42">
        <f t="shared" si="105"/>
        <v>0</v>
      </c>
      <c r="DL17" s="42">
        <f t="shared" si="106"/>
        <v>0</v>
      </c>
      <c r="DM17" s="42">
        <f t="shared" si="107"/>
        <v>0</v>
      </c>
      <c r="DN17" s="42">
        <f t="shared" si="108"/>
        <v>0</v>
      </c>
      <c r="DO17" s="42">
        <f t="shared" si="109"/>
        <v>0</v>
      </c>
      <c r="DP17" s="42">
        <f t="shared" si="110"/>
        <v>0</v>
      </c>
      <c r="DQ17" s="42">
        <f t="shared" si="111"/>
        <v>0</v>
      </c>
      <c r="DR17" s="42">
        <f t="shared" si="112"/>
        <v>0</v>
      </c>
      <c r="DS17" s="42">
        <f t="shared" si="113"/>
        <v>0</v>
      </c>
      <c r="DT17" s="42">
        <f t="shared" si="114"/>
        <v>0</v>
      </c>
      <c r="DU17" s="42">
        <f t="shared" si="115"/>
        <v>0</v>
      </c>
      <c r="DV17" s="42">
        <f t="shared" si="116"/>
        <v>0</v>
      </c>
      <c r="DW17" s="42">
        <f t="shared" si="117"/>
        <v>0</v>
      </c>
      <c r="DX17" s="42">
        <f t="shared" si="118"/>
        <v>0</v>
      </c>
      <c r="DY17" s="42">
        <f t="shared" si="119"/>
        <v>0</v>
      </c>
      <c r="DZ17" s="42">
        <f t="shared" si="120"/>
        <v>0</v>
      </c>
      <c r="EA17" s="42">
        <f t="shared" si="121"/>
        <v>0</v>
      </c>
      <c r="EB17" s="42">
        <f t="shared" si="122"/>
        <v>0</v>
      </c>
      <c r="EC17" s="42">
        <f t="shared" si="123"/>
        <v>0</v>
      </c>
      <c r="ED17" s="42">
        <f t="shared" si="124"/>
        <v>0</v>
      </c>
      <c r="EE17" s="42">
        <f t="shared" si="125"/>
        <v>0</v>
      </c>
      <c r="EF17" s="42">
        <f t="shared" si="126"/>
        <v>0</v>
      </c>
      <c r="EG17" s="42">
        <f t="shared" si="127"/>
        <v>0</v>
      </c>
      <c r="EH17" s="42">
        <f t="shared" si="128"/>
        <v>0</v>
      </c>
      <c r="EI17" s="42">
        <f t="shared" si="129"/>
        <v>0</v>
      </c>
      <c r="EJ17" s="42">
        <f t="shared" si="130"/>
        <v>0</v>
      </c>
      <c r="EK17" s="42">
        <f t="shared" si="131"/>
        <v>0</v>
      </c>
      <c r="EL17" s="42">
        <f t="shared" si="132"/>
        <v>0</v>
      </c>
      <c r="EM17" s="42">
        <f t="shared" si="133"/>
        <v>0</v>
      </c>
      <c r="EN17" s="42">
        <f t="shared" si="134"/>
        <v>0</v>
      </c>
      <c r="EO17" s="42">
        <f t="shared" si="135"/>
        <v>32</v>
      </c>
      <c r="EP17" s="42"/>
      <c r="EQ17" s="42">
        <f t="shared" si="136"/>
        <v>5</v>
      </c>
      <c r="ER17" s="42">
        <f t="shared" si="137"/>
        <v>9</v>
      </c>
      <c r="ES17" s="42"/>
      <c r="ET17" s="42">
        <f t="shared" si="138"/>
        <v>5</v>
      </c>
      <c r="EU17" s="42" t="e">
        <f>IF(J17=#REF!,IF(H17&lt;#REF!,#REF!,EY17),#REF!)</f>
        <v>#REF!</v>
      </c>
      <c r="EV17" s="42" t="e">
        <f>IF(J17=#REF!,IF(H17&lt;#REF!,0,1))</f>
        <v>#REF!</v>
      </c>
      <c r="EW17" s="42" t="e">
        <f>IF(AND(ET17&gt;=21,ET17&lt;&gt;0),ET17,IF(J17&lt;#REF!,"СТОП",EU17+EV17))</f>
        <v>#REF!</v>
      </c>
      <c r="EX17" s="42"/>
      <c r="EY17" s="42">
        <v>5</v>
      </c>
      <c r="EZ17" s="42">
        <v>6</v>
      </c>
      <c r="FA17" s="42"/>
      <c r="FB17" s="44">
        <f t="shared" si="139"/>
        <v>0</v>
      </c>
      <c r="FC17" s="44">
        <f t="shared" si="140"/>
        <v>0</v>
      </c>
      <c r="FD17" s="44">
        <f t="shared" si="141"/>
        <v>0</v>
      </c>
      <c r="FE17" s="44">
        <f t="shared" si="142"/>
        <v>0</v>
      </c>
      <c r="FF17" s="44">
        <f t="shared" si="143"/>
        <v>16</v>
      </c>
      <c r="FG17" s="44">
        <f t="shared" si="144"/>
        <v>0</v>
      </c>
      <c r="FH17" s="44">
        <f t="shared" si="145"/>
        <v>0</v>
      </c>
      <c r="FI17" s="44">
        <f t="shared" si="146"/>
        <v>0</v>
      </c>
      <c r="FJ17" s="44">
        <f t="shared" si="147"/>
        <v>0</v>
      </c>
      <c r="FK17" s="44">
        <f t="shared" si="148"/>
        <v>0</v>
      </c>
      <c r="FL17" s="44">
        <f t="shared" si="149"/>
        <v>0</v>
      </c>
      <c r="FM17" s="44">
        <f t="shared" si="150"/>
        <v>0</v>
      </c>
      <c r="FN17" s="44">
        <f t="shared" si="151"/>
        <v>0</v>
      </c>
      <c r="FO17" s="44">
        <f t="shared" si="152"/>
        <v>0</v>
      </c>
      <c r="FP17" s="44">
        <f t="shared" si="153"/>
        <v>0</v>
      </c>
      <c r="FQ17" s="44">
        <f t="shared" si="154"/>
        <v>0</v>
      </c>
      <c r="FR17" s="44">
        <f t="shared" si="155"/>
        <v>0</v>
      </c>
      <c r="FS17" s="44">
        <f t="shared" si="156"/>
        <v>0</v>
      </c>
      <c r="FT17" s="44">
        <f t="shared" si="157"/>
        <v>0</v>
      </c>
      <c r="FU17" s="44">
        <f t="shared" si="158"/>
        <v>0</v>
      </c>
      <c r="FV17" s="44">
        <f t="shared" si="159"/>
        <v>0</v>
      </c>
      <c r="FW17" s="44">
        <f t="shared" si="160"/>
        <v>0</v>
      </c>
      <c r="FX17" s="44">
        <f t="shared" si="161"/>
        <v>16</v>
      </c>
      <c r="FY17" s="44">
        <f t="shared" si="162"/>
        <v>0</v>
      </c>
      <c r="FZ17" s="44">
        <f t="shared" si="163"/>
        <v>0</v>
      </c>
      <c r="GA17" s="44">
        <f t="shared" si="164"/>
        <v>0</v>
      </c>
      <c r="GB17" s="44">
        <f t="shared" si="165"/>
        <v>0</v>
      </c>
      <c r="GC17" s="44">
        <f t="shared" si="166"/>
        <v>0</v>
      </c>
      <c r="GD17" s="44">
        <f t="shared" si="167"/>
        <v>0</v>
      </c>
      <c r="GE17" s="44">
        <f t="shared" si="168"/>
        <v>0</v>
      </c>
      <c r="GF17" s="44">
        <f t="shared" si="169"/>
        <v>0</v>
      </c>
      <c r="GG17" s="44">
        <f t="shared" si="170"/>
        <v>12</v>
      </c>
      <c r="GH17" s="44">
        <f t="shared" si="171"/>
        <v>0</v>
      </c>
      <c r="GI17" s="44">
        <f t="shared" si="172"/>
        <v>0</v>
      </c>
      <c r="GJ17" s="44">
        <f t="shared" si="173"/>
        <v>0</v>
      </c>
      <c r="GK17" s="44">
        <f t="shared" si="174"/>
        <v>0</v>
      </c>
      <c r="GL17" s="44">
        <f t="shared" si="175"/>
        <v>0</v>
      </c>
      <c r="GM17" s="44">
        <f t="shared" si="176"/>
        <v>0</v>
      </c>
      <c r="GN17" s="44">
        <f t="shared" si="177"/>
        <v>0</v>
      </c>
      <c r="GO17" s="44">
        <f t="shared" si="178"/>
        <v>0</v>
      </c>
      <c r="GP17" s="44">
        <f t="shared" si="179"/>
        <v>0</v>
      </c>
      <c r="GQ17" s="44">
        <f t="shared" si="180"/>
        <v>0</v>
      </c>
      <c r="GR17" s="44">
        <f t="shared" si="181"/>
        <v>0</v>
      </c>
      <c r="GS17" s="44">
        <f t="shared" si="182"/>
        <v>0</v>
      </c>
      <c r="GT17" s="44">
        <f t="shared" si="183"/>
        <v>0</v>
      </c>
      <c r="GU17" s="44">
        <f t="shared" si="184"/>
        <v>12</v>
      </c>
      <c r="GV17" s="44">
        <f t="shared" si="185"/>
        <v>0</v>
      </c>
      <c r="GW17" s="44">
        <f t="shared" si="186"/>
        <v>0</v>
      </c>
      <c r="GX17" s="44">
        <f t="shared" si="187"/>
        <v>0</v>
      </c>
      <c r="GY17" s="44">
        <f t="shared" si="188"/>
        <v>0</v>
      </c>
      <c r="GZ17" s="44">
        <f t="shared" si="189"/>
        <v>90</v>
      </c>
      <c r="HA17" s="44">
        <f t="shared" si="190"/>
        <v>0</v>
      </c>
      <c r="HB17" s="44">
        <f t="shared" si="191"/>
        <v>0</v>
      </c>
      <c r="HC17" s="44">
        <f t="shared" si="192"/>
        <v>0</v>
      </c>
      <c r="HD17" s="44">
        <f t="shared" si="193"/>
        <v>0</v>
      </c>
      <c r="HE17" s="44">
        <f t="shared" si="194"/>
        <v>0</v>
      </c>
      <c r="HF17" s="44">
        <f t="shared" si="195"/>
        <v>0</v>
      </c>
      <c r="HG17" s="44">
        <f t="shared" si="196"/>
        <v>0</v>
      </c>
      <c r="HH17" s="44">
        <f t="shared" si="197"/>
        <v>0</v>
      </c>
      <c r="HI17" s="44">
        <f t="shared" si="198"/>
        <v>0</v>
      </c>
      <c r="HJ17" s="44">
        <f t="shared" si="199"/>
        <v>0</v>
      </c>
      <c r="HK17" s="44">
        <f t="shared" si="200"/>
        <v>0</v>
      </c>
      <c r="HL17" s="44">
        <f t="shared" si="201"/>
        <v>0</v>
      </c>
      <c r="HM17" s="44">
        <f t="shared" si="202"/>
        <v>0</v>
      </c>
      <c r="HN17" s="44">
        <f t="shared" si="203"/>
        <v>0</v>
      </c>
      <c r="HO17" s="44">
        <f t="shared" si="204"/>
        <v>0</v>
      </c>
      <c r="HP17" s="44">
        <f t="shared" si="205"/>
        <v>0</v>
      </c>
      <c r="HQ17" s="44">
        <f t="shared" si="206"/>
        <v>0</v>
      </c>
      <c r="HR17" s="44">
        <f t="shared" si="207"/>
        <v>90</v>
      </c>
      <c r="HS17" s="44">
        <f t="shared" si="208"/>
        <v>0</v>
      </c>
      <c r="HT17" s="44">
        <f t="shared" si="209"/>
        <v>0</v>
      </c>
      <c r="HU17" s="44">
        <f t="shared" si="210"/>
        <v>0</v>
      </c>
      <c r="HV17" s="44">
        <f t="shared" si="211"/>
        <v>0</v>
      </c>
      <c r="HW17" s="44">
        <f t="shared" si="212"/>
        <v>0</v>
      </c>
      <c r="HX17" s="44">
        <f t="shared" si="213"/>
        <v>0</v>
      </c>
      <c r="HY17" s="44">
        <f t="shared" si="214"/>
        <v>0</v>
      </c>
      <c r="HZ17" s="44">
        <f t="shared" si="215"/>
        <v>0</v>
      </c>
      <c r="IA17" s="44">
        <f t="shared" si="216"/>
        <v>80</v>
      </c>
      <c r="IB17" s="44">
        <f t="shared" si="217"/>
        <v>0</v>
      </c>
      <c r="IC17" s="44">
        <f t="shared" si="218"/>
        <v>0</v>
      </c>
      <c r="ID17" s="44">
        <f t="shared" si="219"/>
        <v>0</v>
      </c>
      <c r="IE17" s="44">
        <f t="shared" si="220"/>
        <v>0</v>
      </c>
      <c r="IF17" s="44">
        <f t="shared" si="221"/>
        <v>0</v>
      </c>
      <c r="IG17" s="44">
        <f t="shared" si="222"/>
        <v>0</v>
      </c>
      <c r="IH17" s="44">
        <f t="shared" si="223"/>
        <v>0</v>
      </c>
      <c r="II17" s="44">
        <f t="shared" si="224"/>
        <v>0</v>
      </c>
      <c r="IJ17" s="44">
        <f t="shared" si="225"/>
        <v>0</v>
      </c>
      <c r="IK17" s="44">
        <f t="shared" si="226"/>
        <v>0</v>
      </c>
      <c r="IL17" s="44">
        <f t="shared" si="227"/>
        <v>0</v>
      </c>
      <c r="IM17" s="44">
        <f t="shared" si="228"/>
        <v>0</v>
      </c>
      <c r="IN17" s="44">
        <f t="shared" si="229"/>
        <v>0</v>
      </c>
      <c r="IO17" s="44">
        <f t="shared" si="230"/>
        <v>80</v>
      </c>
      <c r="IP17" s="44"/>
      <c r="IQ17" s="44"/>
      <c r="IR17" s="44"/>
      <c r="IS17" s="44"/>
      <c r="IT17" s="44"/>
      <c r="IU17" s="42"/>
      <c r="IV17" s="70"/>
      <c r="IW17" s="71"/>
    </row>
    <row r="18" spans="1:257" s="3" customFormat="1" ht="107.25" customHeight="1" thickBot="1" x14ac:dyDescent="2">
      <c r="A18" s="72">
        <v>10</v>
      </c>
      <c r="B18" s="89">
        <v>18</v>
      </c>
      <c r="C18" s="73" t="s">
        <v>94</v>
      </c>
      <c r="D18" s="73" t="s">
        <v>51</v>
      </c>
      <c r="E18" s="60"/>
      <c r="F18" s="46">
        <v>10</v>
      </c>
      <c r="G18" s="39">
        <f t="shared" si="0"/>
        <v>11</v>
      </c>
      <c r="H18" s="47">
        <v>10</v>
      </c>
      <c r="I18" s="39">
        <f t="shared" si="1"/>
        <v>11</v>
      </c>
      <c r="J18" s="45">
        <f t="shared" si="2"/>
        <v>22</v>
      </c>
      <c r="K18" s="41">
        <f t="shared" si="3"/>
        <v>22</v>
      </c>
      <c r="L18" s="42"/>
      <c r="M18" s="43"/>
      <c r="N18" s="42">
        <f t="shared" si="4"/>
        <v>0</v>
      </c>
      <c r="O18" s="42">
        <f t="shared" si="5"/>
        <v>0</v>
      </c>
      <c r="P18" s="42">
        <f t="shared" si="6"/>
        <v>0</v>
      </c>
      <c r="Q18" s="42">
        <f t="shared" si="7"/>
        <v>0</v>
      </c>
      <c r="R18" s="42">
        <f t="shared" si="8"/>
        <v>0</v>
      </c>
      <c r="S18" s="42">
        <f t="shared" si="9"/>
        <v>0</v>
      </c>
      <c r="T18" s="42">
        <f t="shared" si="10"/>
        <v>0</v>
      </c>
      <c r="U18" s="42">
        <f t="shared" si="11"/>
        <v>0</v>
      </c>
      <c r="V18" s="42">
        <f t="shared" si="12"/>
        <v>0</v>
      </c>
      <c r="W18" s="42">
        <f t="shared" si="13"/>
        <v>11</v>
      </c>
      <c r="X18" s="42">
        <f t="shared" si="14"/>
        <v>0</v>
      </c>
      <c r="Y18" s="42">
        <f t="shared" si="15"/>
        <v>0</v>
      </c>
      <c r="Z18" s="42">
        <f t="shared" si="16"/>
        <v>0</v>
      </c>
      <c r="AA18" s="42">
        <f t="shared" si="17"/>
        <v>0</v>
      </c>
      <c r="AB18" s="42">
        <f t="shared" si="18"/>
        <v>0</v>
      </c>
      <c r="AC18" s="42">
        <f t="shared" si="19"/>
        <v>0</v>
      </c>
      <c r="AD18" s="42">
        <f t="shared" si="20"/>
        <v>0</v>
      </c>
      <c r="AE18" s="42">
        <f t="shared" si="21"/>
        <v>0</v>
      </c>
      <c r="AF18" s="42">
        <f t="shared" si="22"/>
        <v>0</v>
      </c>
      <c r="AG18" s="42">
        <f t="shared" si="23"/>
        <v>0</v>
      </c>
      <c r="AH18" s="42">
        <f t="shared" si="24"/>
        <v>0</v>
      </c>
      <c r="AI18" s="42">
        <f t="shared" si="25"/>
        <v>0</v>
      </c>
      <c r="AJ18" s="42">
        <f t="shared" si="26"/>
        <v>11</v>
      </c>
      <c r="AK18" s="42">
        <f t="shared" si="27"/>
        <v>0</v>
      </c>
      <c r="AL18" s="42">
        <f t="shared" si="28"/>
        <v>0</v>
      </c>
      <c r="AM18" s="42">
        <f t="shared" si="29"/>
        <v>0</v>
      </c>
      <c r="AN18" s="42">
        <f t="shared" si="30"/>
        <v>0</v>
      </c>
      <c r="AO18" s="42">
        <f t="shared" si="31"/>
        <v>0</v>
      </c>
      <c r="AP18" s="42">
        <f t="shared" si="32"/>
        <v>0</v>
      </c>
      <c r="AQ18" s="42">
        <f t="shared" si="33"/>
        <v>0</v>
      </c>
      <c r="AR18" s="42">
        <f t="shared" si="34"/>
        <v>0</v>
      </c>
      <c r="AS18" s="42">
        <f t="shared" si="35"/>
        <v>0</v>
      </c>
      <c r="AT18" s="42">
        <f t="shared" si="36"/>
        <v>11</v>
      </c>
      <c r="AU18" s="42">
        <f t="shared" si="37"/>
        <v>0</v>
      </c>
      <c r="AV18" s="42">
        <f t="shared" si="38"/>
        <v>0</v>
      </c>
      <c r="AW18" s="42">
        <f t="shared" si="39"/>
        <v>0</v>
      </c>
      <c r="AX18" s="42">
        <f t="shared" si="40"/>
        <v>0</v>
      </c>
      <c r="AY18" s="42">
        <f t="shared" si="41"/>
        <v>0</v>
      </c>
      <c r="AZ18" s="42">
        <f t="shared" si="42"/>
        <v>0</v>
      </c>
      <c r="BA18" s="42">
        <f t="shared" si="43"/>
        <v>0</v>
      </c>
      <c r="BB18" s="42">
        <f t="shared" si="44"/>
        <v>0</v>
      </c>
      <c r="BC18" s="42">
        <f t="shared" si="45"/>
        <v>0</v>
      </c>
      <c r="BD18" s="42">
        <f t="shared" si="46"/>
        <v>0</v>
      </c>
      <c r="BE18" s="42">
        <f t="shared" si="47"/>
        <v>0</v>
      </c>
      <c r="BF18" s="42">
        <f t="shared" si="48"/>
        <v>0</v>
      </c>
      <c r="BG18" s="42">
        <f t="shared" si="49"/>
        <v>11</v>
      </c>
      <c r="BH18" s="42">
        <f t="shared" si="50"/>
        <v>0</v>
      </c>
      <c r="BI18" s="42">
        <f t="shared" si="51"/>
        <v>0</v>
      </c>
      <c r="BJ18" s="42">
        <f t="shared" si="52"/>
        <v>0</v>
      </c>
      <c r="BK18" s="42">
        <f t="shared" si="53"/>
        <v>0</v>
      </c>
      <c r="BL18" s="42">
        <f t="shared" si="54"/>
        <v>0</v>
      </c>
      <c r="BM18" s="42">
        <f t="shared" si="55"/>
        <v>0</v>
      </c>
      <c r="BN18" s="42">
        <f t="shared" si="56"/>
        <v>0</v>
      </c>
      <c r="BO18" s="42">
        <f t="shared" si="57"/>
        <v>0</v>
      </c>
      <c r="BP18" s="42">
        <f t="shared" si="58"/>
        <v>0</v>
      </c>
      <c r="BQ18" s="42">
        <f t="shared" si="59"/>
        <v>31</v>
      </c>
      <c r="BR18" s="42">
        <f t="shared" si="60"/>
        <v>0</v>
      </c>
      <c r="BS18" s="42">
        <f t="shared" si="61"/>
        <v>0</v>
      </c>
      <c r="BT18" s="42">
        <f t="shared" si="62"/>
        <v>0</v>
      </c>
      <c r="BU18" s="42">
        <f t="shared" si="63"/>
        <v>0</v>
      </c>
      <c r="BV18" s="42">
        <f t="shared" si="64"/>
        <v>0</v>
      </c>
      <c r="BW18" s="42">
        <f t="shared" si="65"/>
        <v>0</v>
      </c>
      <c r="BX18" s="42">
        <f t="shared" si="66"/>
        <v>0</v>
      </c>
      <c r="BY18" s="42">
        <f t="shared" si="67"/>
        <v>0</v>
      </c>
      <c r="BZ18" s="42">
        <f t="shared" si="68"/>
        <v>0</v>
      </c>
      <c r="CA18" s="42">
        <f t="shared" si="69"/>
        <v>0</v>
      </c>
      <c r="CB18" s="42">
        <f t="shared" si="70"/>
        <v>0</v>
      </c>
      <c r="CC18" s="42">
        <f t="shared" si="71"/>
        <v>0</v>
      </c>
      <c r="CD18" s="42">
        <f t="shared" si="72"/>
        <v>0</v>
      </c>
      <c r="CE18" s="42">
        <f t="shared" si="73"/>
        <v>0</v>
      </c>
      <c r="CF18" s="42">
        <f t="shared" si="74"/>
        <v>0</v>
      </c>
      <c r="CG18" s="42">
        <f t="shared" si="75"/>
        <v>0</v>
      </c>
      <c r="CH18" s="42">
        <f t="shared" si="76"/>
        <v>0</v>
      </c>
      <c r="CI18" s="42">
        <f t="shared" si="77"/>
        <v>0</v>
      </c>
      <c r="CJ18" s="42">
        <f t="shared" si="78"/>
        <v>0</v>
      </c>
      <c r="CK18" s="42">
        <f t="shared" si="79"/>
        <v>0</v>
      </c>
      <c r="CL18" s="42">
        <f t="shared" si="80"/>
        <v>0</v>
      </c>
      <c r="CM18" s="42">
        <f t="shared" si="81"/>
        <v>0</v>
      </c>
      <c r="CN18" s="42">
        <f t="shared" si="82"/>
        <v>0</v>
      </c>
      <c r="CO18" s="42">
        <f t="shared" si="83"/>
        <v>0</v>
      </c>
      <c r="CP18" s="42">
        <f t="shared" si="84"/>
        <v>0</v>
      </c>
      <c r="CQ18" s="42">
        <f t="shared" si="85"/>
        <v>0</v>
      </c>
      <c r="CR18" s="42">
        <f t="shared" si="86"/>
        <v>0</v>
      </c>
      <c r="CS18" s="42">
        <f t="shared" si="87"/>
        <v>0</v>
      </c>
      <c r="CT18" s="42">
        <f t="shared" si="88"/>
        <v>0</v>
      </c>
      <c r="CU18" s="42">
        <f t="shared" si="89"/>
        <v>0</v>
      </c>
      <c r="CV18" s="42">
        <f t="shared" si="90"/>
        <v>0</v>
      </c>
      <c r="CW18" s="42">
        <f t="shared" si="91"/>
        <v>0</v>
      </c>
      <c r="CX18" s="42">
        <f t="shared" si="92"/>
        <v>31</v>
      </c>
      <c r="CY18" s="42">
        <f t="shared" si="93"/>
        <v>0</v>
      </c>
      <c r="CZ18" s="42">
        <f t="shared" si="94"/>
        <v>0</v>
      </c>
      <c r="DA18" s="42">
        <f t="shared" si="95"/>
        <v>0</v>
      </c>
      <c r="DB18" s="42">
        <f t="shared" si="96"/>
        <v>0</v>
      </c>
      <c r="DC18" s="42">
        <f t="shared" si="97"/>
        <v>0</v>
      </c>
      <c r="DD18" s="42">
        <f t="shared" si="98"/>
        <v>0</v>
      </c>
      <c r="DE18" s="42">
        <f t="shared" si="99"/>
        <v>0</v>
      </c>
      <c r="DF18" s="42">
        <f t="shared" si="100"/>
        <v>0</v>
      </c>
      <c r="DG18" s="42">
        <f t="shared" si="101"/>
        <v>0</v>
      </c>
      <c r="DH18" s="42">
        <f t="shared" si="102"/>
        <v>31</v>
      </c>
      <c r="DI18" s="42">
        <f t="shared" si="103"/>
        <v>0</v>
      </c>
      <c r="DJ18" s="42">
        <f t="shared" si="104"/>
        <v>0</v>
      </c>
      <c r="DK18" s="42">
        <f t="shared" si="105"/>
        <v>0</v>
      </c>
      <c r="DL18" s="42">
        <f t="shared" si="106"/>
        <v>0</v>
      </c>
      <c r="DM18" s="42">
        <f t="shared" si="107"/>
        <v>0</v>
      </c>
      <c r="DN18" s="42">
        <f t="shared" si="108"/>
        <v>0</v>
      </c>
      <c r="DO18" s="42">
        <f t="shared" si="109"/>
        <v>0</v>
      </c>
      <c r="DP18" s="42">
        <f t="shared" si="110"/>
        <v>0</v>
      </c>
      <c r="DQ18" s="42">
        <f t="shared" si="111"/>
        <v>0</v>
      </c>
      <c r="DR18" s="42">
        <f t="shared" si="112"/>
        <v>0</v>
      </c>
      <c r="DS18" s="42">
        <f t="shared" si="113"/>
        <v>0</v>
      </c>
      <c r="DT18" s="42">
        <f t="shared" si="114"/>
        <v>0</v>
      </c>
      <c r="DU18" s="42">
        <f t="shared" si="115"/>
        <v>0</v>
      </c>
      <c r="DV18" s="42">
        <f t="shared" si="116"/>
        <v>0</v>
      </c>
      <c r="DW18" s="42">
        <f t="shared" si="117"/>
        <v>0</v>
      </c>
      <c r="DX18" s="42">
        <f t="shared" si="118"/>
        <v>0</v>
      </c>
      <c r="DY18" s="42">
        <f t="shared" si="119"/>
        <v>0</v>
      </c>
      <c r="DZ18" s="42">
        <f t="shared" si="120"/>
        <v>0</v>
      </c>
      <c r="EA18" s="42">
        <f t="shared" si="121"/>
        <v>0</v>
      </c>
      <c r="EB18" s="42">
        <f t="shared" si="122"/>
        <v>0</v>
      </c>
      <c r="EC18" s="42">
        <f t="shared" si="123"/>
        <v>0</v>
      </c>
      <c r="ED18" s="42">
        <f t="shared" si="124"/>
        <v>0</v>
      </c>
      <c r="EE18" s="42">
        <f t="shared" si="125"/>
        <v>0</v>
      </c>
      <c r="EF18" s="42">
        <f t="shared" si="126"/>
        <v>0</v>
      </c>
      <c r="EG18" s="42">
        <f t="shared" si="127"/>
        <v>0</v>
      </c>
      <c r="EH18" s="42">
        <f t="shared" si="128"/>
        <v>0</v>
      </c>
      <c r="EI18" s="42">
        <f t="shared" si="129"/>
        <v>0</v>
      </c>
      <c r="EJ18" s="42">
        <f t="shared" si="130"/>
        <v>0</v>
      </c>
      <c r="EK18" s="42">
        <f t="shared" si="131"/>
        <v>0</v>
      </c>
      <c r="EL18" s="42">
        <f t="shared" si="132"/>
        <v>0</v>
      </c>
      <c r="EM18" s="42">
        <f t="shared" si="133"/>
        <v>0</v>
      </c>
      <c r="EN18" s="42">
        <f t="shared" si="134"/>
        <v>0</v>
      </c>
      <c r="EO18" s="42">
        <f t="shared" si="135"/>
        <v>31</v>
      </c>
      <c r="EP18" s="42"/>
      <c r="EQ18" s="42">
        <f t="shared" si="136"/>
        <v>10</v>
      </c>
      <c r="ER18" s="42">
        <f t="shared" si="137"/>
        <v>10</v>
      </c>
      <c r="ES18" s="42"/>
      <c r="ET18" s="42">
        <f t="shared" si="138"/>
        <v>10</v>
      </c>
      <c r="EU18" s="42" t="e">
        <f>IF(J18=#REF!,IF(H18&lt;#REF!,#REF!,EY18),#REF!)</f>
        <v>#REF!</v>
      </c>
      <c r="EV18" s="42" t="e">
        <f>IF(J18=#REF!,IF(H18&lt;#REF!,0,1))</f>
        <v>#REF!</v>
      </c>
      <c r="EW18" s="42" t="e">
        <f>IF(AND(ET18&gt;=21,ET18&lt;&gt;0),ET18,IF(J18&lt;#REF!,"СТОП",EU18+EV18))</f>
        <v>#REF!</v>
      </c>
      <c r="EX18" s="42"/>
      <c r="EY18" s="42">
        <v>15</v>
      </c>
      <c r="EZ18" s="42">
        <v>16</v>
      </c>
      <c r="FA18" s="42"/>
      <c r="FB18" s="44">
        <f t="shared" si="139"/>
        <v>0</v>
      </c>
      <c r="FC18" s="44">
        <f t="shared" si="140"/>
        <v>0</v>
      </c>
      <c r="FD18" s="44">
        <f t="shared" si="141"/>
        <v>0</v>
      </c>
      <c r="FE18" s="44">
        <f t="shared" si="142"/>
        <v>0</v>
      </c>
      <c r="FF18" s="44">
        <f t="shared" si="143"/>
        <v>0</v>
      </c>
      <c r="FG18" s="44">
        <f t="shared" si="144"/>
        <v>0</v>
      </c>
      <c r="FH18" s="44">
        <f t="shared" si="145"/>
        <v>0</v>
      </c>
      <c r="FI18" s="44">
        <f t="shared" si="146"/>
        <v>0</v>
      </c>
      <c r="FJ18" s="44">
        <f t="shared" si="147"/>
        <v>0</v>
      </c>
      <c r="FK18" s="44">
        <f t="shared" si="148"/>
        <v>11</v>
      </c>
      <c r="FL18" s="44">
        <f t="shared" si="149"/>
        <v>0</v>
      </c>
      <c r="FM18" s="44">
        <f t="shared" si="150"/>
        <v>0</v>
      </c>
      <c r="FN18" s="44">
        <f t="shared" si="151"/>
        <v>0</v>
      </c>
      <c r="FO18" s="44">
        <f t="shared" si="152"/>
        <v>0</v>
      </c>
      <c r="FP18" s="44">
        <f t="shared" si="153"/>
        <v>0</v>
      </c>
      <c r="FQ18" s="44">
        <f t="shared" si="154"/>
        <v>0</v>
      </c>
      <c r="FR18" s="44">
        <f t="shared" si="155"/>
        <v>0</v>
      </c>
      <c r="FS18" s="44">
        <f t="shared" si="156"/>
        <v>0</v>
      </c>
      <c r="FT18" s="44">
        <f t="shared" si="157"/>
        <v>0</v>
      </c>
      <c r="FU18" s="44">
        <f t="shared" si="158"/>
        <v>0</v>
      </c>
      <c r="FV18" s="44">
        <f t="shared" si="159"/>
        <v>0</v>
      </c>
      <c r="FW18" s="44">
        <f t="shared" si="160"/>
        <v>0</v>
      </c>
      <c r="FX18" s="44">
        <f t="shared" si="161"/>
        <v>11</v>
      </c>
      <c r="FY18" s="44">
        <f t="shared" si="162"/>
        <v>0</v>
      </c>
      <c r="FZ18" s="44">
        <f t="shared" si="163"/>
        <v>0</v>
      </c>
      <c r="GA18" s="44">
        <f t="shared" si="164"/>
        <v>0</v>
      </c>
      <c r="GB18" s="44">
        <f t="shared" si="165"/>
        <v>0</v>
      </c>
      <c r="GC18" s="44">
        <f t="shared" si="166"/>
        <v>0</v>
      </c>
      <c r="GD18" s="44">
        <f t="shared" si="167"/>
        <v>0</v>
      </c>
      <c r="GE18" s="44">
        <f t="shared" si="168"/>
        <v>0</v>
      </c>
      <c r="GF18" s="44">
        <f t="shared" si="169"/>
        <v>0</v>
      </c>
      <c r="GG18" s="44">
        <f t="shared" si="170"/>
        <v>0</v>
      </c>
      <c r="GH18" s="44">
        <f t="shared" si="171"/>
        <v>11</v>
      </c>
      <c r="GI18" s="44">
        <f t="shared" si="172"/>
        <v>0</v>
      </c>
      <c r="GJ18" s="44">
        <f t="shared" si="173"/>
        <v>0</v>
      </c>
      <c r="GK18" s="44">
        <f t="shared" si="174"/>
        <v>0</v>
      </c>
      <c r="GL18" s="44">
        <f t="shared" si="175"/>
        <v>0</v>
      </c>
      <c r="GM18" s="44">
        <f t="shared" si="176"/>
        <v>0</v>
      </c>
      <c r="GN18" s="44">
        <f t="shared" si="177"/>
        <v>0</v>
      </c>
      <c r="GO18" s="44">
        <f t="shared" si="178"/>
        <v>0</v>
      </c>
      <c r="GP18" s="44">
        <f t="shared" si="179"/>
        <v>0</v>
      </c>
      <c r="GQ18" s="44">
        <f t="shared" si="180"/>
        <v>0</v>
      </c>
      <c r="GR18" s="44">
        <f t="shared" si="181"/>
        <v>0</v>
      </c>
      <c r="GS18" s="44">
        <f t="shared" si="182"/>
        <v>0</v>
      </c>
      <c r="GT18" s="44">
        <f t="shared" si="183"/>
        <v>0</v>
      </c>
      <c r="GU18" s="44">
        <f t="shared" si="184"/>
        <v>11</v>
      </c>
      <c r="GV18" s="44">
        <f t="shared" si="185"/>
        <v>0</v>
      </c>
      <c r="GW18" s="44">
        <f t="shared" si="186"/>
        <v>0</v>
      </c>
      <c r="GX18" s="44">
        <f t="shared" si="187"/>
        <v>0</v>
      </c>
      <c r="GY18" s="44">
        <f t="shared" si="188"/>
        <v>0</v>
      </c>
      <c r="GZ18" s="44">
        <f t="shared" si="189"/>
        <v>0</v>
      </c>
      <c r="HA18" s="44">
        <f t="shared" si="190"/>
        <v>0</v>
      </c>
      <c r="HB18" s="44">
        <f t="shared" si="191"/>
        <v>0</v>
      </c>
      <c r="HC18" s="44">
        <f t="shared" si="192"/>
        <v>0</v>
      </c>
      <c r="HD18" s="44">
        <f t="shared" si="193"/>
        <v>0</v>
      </c>
      <c r="HE18" s="44">
        <f t="shared" si="194"/>
        <v>78</v>
      </c>
      <c r="HF18" s="44">
        <f t="shared" si="195"/>
        <v>0</v>
      </c>
      <c r="HG18" s="44">
        <f t="shared" si="196"/>
        <v>0</v>
      </c>
      <c r="HH18" s="44">
        <f t="shared" si="197"/>
        <v>0</v>
      </c>
      <c r="HI18" s="44">
        <f t="shared" si="198"/>
        <v>0</v>
      </c>
      <c r="HJ18" s="44">
        <f t="shared" si="199"/>
        <v>0</v>
      </c>
      <c r="HK18" s="44">
        <f t="shared" si="200"/>
        <v>0</v>
      </c>
      <c r="HL18" s="44">
        <f t="shared" si="201"/>
        <v>0</v>
      </c>
      <c r="HM18" s="44">
        <f t="shared" si="202"/>
        <v>0</v>
      </c>
      <c r="HN18" s="44">
        <f t="shared" si="203"/>
        <v>0</v>
      </c>
      <c r="HO18" s="44">
        <f t="shared" si="204"/>
        <v>0</v>
      </c>
      <c r="HP18" s="44">
        <f t="shared" si="205"/>
        <v>0</v>
      </c>
      <c r="HQ18" s="44">
        <f t="shared" si="206"/>
        <v>0</v>
      </c>
      <c r="HR18" s="44">
        <f t="shared" si="207"/>
        <v>78</v>
      </c>
      <c r="HS18" s="44">
        <f t="shared" si="208"/>
        <v>0</v>
      </c>
      <c r="HT18" s="44">
        <f t="shared" si="209"/>
        <v>0</v>
      </c>
      <c r="HU18" s="44">
        <f t="shared" si="210"/>
        <v>0</v>
      </c>
      <c r="HV18" s="44">
        <f t="shared" si="211"/>
        <v>0</v>
      </c>
      <c r="HW18" s="44">
        <f t="shared" si="212"/>
        <v>0</v>
      </c>
      <c r="HX18" s="44">
        <f t="shared" si="213"/>
        <v>0</v>
      </c>
      <c r="HY18" s="44">
        <f t="shared" si="214"/>
        <v>0</v>
      </c>
      <c r="HZ18" s="44">
        <f t="shared" si="215"/>
        <v>0</v>
      </c>
      <c r="IA18" s="44">
        <f t="shared" si="216"/>
        <v>0</v>
      </c>
      <c r="IB18" s="44">
        <f t="shared" si="217"/>
        <v>78</v>
      </c>
      <c r="IC18" s="44">
        <f t="shared" si="218"/>
        <v>0</v>
      </c>
      <c r="ID18" s="44">
        <f t="shared" si="219"/>
        <v>0</v>
      </c>
      <c r="IE18" s="44">
        <f t="shared" si="220"/>
        <v>0</v>
      </c>
      <c r="IF18" s="44">
        <f t="shared" si="221"/>
        <v>0</v>
      </c>
      <c r="IG18" s="44">
        <f t="shared" si="222"/>
        <v>0</v>
      </c>
      <c r="IH18" s="44">
        <f t="shared" si="223"/>
        <v>0</v>
      </c>
      <c r="II18" s="44">
        <f t="shared" si="224"/>
        <v>0</v>
      </c>
      <c r="IJ18" s="44">
        <f t="shared" si="225"/>
        <v>0</v>
      </c>
      <c r="IK18" s="44">
        <f t="shared" si="226"/>
        <v>0</v>
      </c>
      <c r="IL18" s="44">
        <f t="shared" si="227"/>
        <v>0</v>
      </c>
      <c r="IM18" s="44">
        <f t="shared" si="228"/>
        <v>0</v>
      </c>
      <c r="IN18" s="44">
        <f t="shared" si="229"/>
        <v>0</v>
      </c>
      <c r="IO18" s="44">
        <f t="shared" si="230"/>
        <v>78</v>
      </c>
      <c r="IP18" s="42"/>
      <c r="IQ18" s="42"/>
      <c r="IR18" s="42"/>
      <c r="IS18" s="42"/>
      <c r="IT18" s="42"/>
      <c r="IU18" s="42"/>
      <c r="IV18" s="70"/>
      <c r="IW18" s="71"/>
    </row>
    <row r="19" spans="1:257" s="3" customFormat="1" ht="107.25" customHeight="1" thickBot="1" x14ac:dyDescent="2">
      <c r="A19" s="59">
        <v>11</v>
      </c>
      <c r="B19" s="89">
        <v>27</v>
      </c>
      <c r="C19" s="73" t="s">
        <v>95</v>
      </c>
      <c r="D19" s="73" t="s">
        <v>57</v>
      </c>
      <c r="E19" s="60"/>
      <c r="F19" s="46">
        <v>13</v>
      </c>
      <c r="G19" s="39">
        <f t="shared" si="0"/>
        <v>8</v>
      </c>
      <c r="H19" s="47">
        <v>11</v>
      </c>
      <c r="I19" s="39">
        <f t="shared" si="1"/>
        <v>10</v>
      </c>
      <c r="J19" s="45">
        <f t="shared" si="2"/>
        <v>18</v>
      </c>
      <c r="K19" s="41">
        <f t="shared" si="3"/>
        <v>18</v>
      </c>
      <c r="L19" s="42"/>
      <c r="M19" s="43"/>
      <c r="N19" s="42">
        <f t="shared" si="4"/>
        <v>0</v>
      </c>
      <c r="O19" s="42">
        <f t="shared" si="5"/>
        <v>0</v>
      </c>
      <c r="P19" s="42">
        <f t="shared" si="6"/>
        <v>0</v>
      </c>
      <c r="Q19" s="42">
        <f t="shared" si="7"/>
        <v>0</v>
      </c>
      <c r="R19" s="42">
        <f t="shared" si="8"/>
        <v>0</v>
      </c>
      <c r="S19" s="42">
        <f t="shared" si="9"/>
        <v>0</v>
      </c>
      <c r="T19" s="42">
        <f t="shared" si="10"/>
        <v>0</v>
      </c>
      <c r="U19" s="42">
        <f t="shared" si="11"/>
        <v>0</v>
      </c>
      <c r="V19" s="42">
        <f t="shared" si="12"/>
        <v>0</v>
      </c>
      <c r="W19" s="42">
        <f t="shared" si="13"/>
        <v>0</v>
      </c>
      <c r="X19" s="42">
        <f t="shared" si="14"/>
        <v>0</v>
      </c>
      <c r="Y19" s="42">
        <f t="shared" si="15"/>
        <v>0</v>
      </c>
      <c r="Z19" s="42">
        <f t="shared" si="16"/>
        <v>8</v>
      </c>
      <c r="AA19" s="42">
        <f t="shared" si="17"/>
        <v>0</v>
      </c>
      <c r="AB19" s="42">
        <f t="shared" si="18"/>
        <v>0</v>
      </c>
      <c r="AC19" s="42">
        <f t="shared" si="19"/>
        <v>0</v>
      </c>
      <c r="AD19" s="42">
        <f t="shared" si="20"/>
        <v>0</v>
      </c>
      <c r="AE19" s="42">
        <f t="shared" si="21"/>
        <v>0</v>
      </c>
      <c r="AF19" s="42">
        <f t="shared" si="22"/>
        <v>0</v>
      </c>
      <c r="AG19" s="42">
        <f t="shared" si="23"/>
        <v>0</v>
      </c>
      <c r="AH19" s="42">
        <f t="shared" si="24"/>
        <v>0</v>
      </c>
      <c r="AI19" s="42">
        <f t="shared" si="25"/>
        <v>0</v>
      </c>
      <c r="AJ19" s="42">
        <f t="shared" si="26"/>
        <v>8</v>
      </c>
      <c r="AK19" s="42">
        <f t="shared" si="27"/>
        <v>0</v>
      </c>
      <c r="AL19" s="42">
        <f t="shared" si="28"/>
        <v>0</v>
      </c>
      <c r="AM19" s="42">
        <f t="shared" si="29"/>
        <v>0</v>
      </c>
      <c r="AN19" s="42">
        <f t="shared" si="30"/>
        <v>0</v>
      </c>
      <c r="AO19" s="42">
        <f t="shared" si="31"/>
        <v>0</v>
      </c>
      <c r="AP19" s="42">
        <f t="shared" si="32"/>
        <v>0</v>
      </c>
      <c r="AQ19" s="42">
        <f t="shared" si="33"/>
        <v>0</v>
      </c>
      <c r="AR19" s="42">
        <f t="shared" si="34"/>
        <v>0</v>
      </c>
      <c r="AS19" s="42">
        <f t="shared" si="35"/>
        <v>0</v>
      </c>
      <c r="AT19" s="42">
        <f t="shared" si="36"/>
        <v>0</v>
      </c>
      <c r="AU19" s="42">
        <f t="shared" si="37"/>
        <v>10</v>
      </c>
      <c r="AV19" s="42">
        <f t="shared" si="38"/>
        <v>0</v>
      </c>
      <c r="AW19" s="42">
        <f t="shared" si="39"/>
        <v>0</v>
      </c>
      <c r="AX19" s="42">
        <f t="shared" si="40"/>
        <v>0</v>
      </c>
      <c r="AY19" s="42">
        <f t="shared" si="41"/>
        <v>0</v>
      </c>
      <c r="AZ19" s="42">
        <f t="shared" si="42"/>
        <v>0</v>
      </c>
      <c r="BA19" s="42">
        <f t="shared" si="43"/>
        <v>0</v>
      </c>
      <c r="BB19" s="42">
        <f t="shared" si="44"/>
        <v>0</v>
      </c>
      <c r="BC19" s="42">
        <f t="shared" si="45"/>
        <v>0</v>
      </c>
      <c r="BD19" s="42">
        <f t="shared" si="46"/>
        <v>0</v>
      </c>
      <c r="BE19" s="42">
        <f t="shared" si="47"/>
        <v>0</v>
      </c>
      <c r="BF19" s="42">
        <f t="shared" si="48"/>
        <v>0</v>
      </c>
      <c r="BG19" s="42">
        <f t="shared" si="49"/>
        <v>10</v>
      </c>
      <c r="BH19" s="42">
        <f t="shared" si="50"/>
        <v>0</v>
      </c>
      <c r="BI19" s="42">
        <f t="shared" si="51"/>
        <v>0</v>
      </c>
      <c r="BJ19" s="42">
        <f t="shared" si="52"/>
        <v>0</v>
      </c>
      <c r="BK19" s="42">
        <f t="shared" si="53"/>
        <v>0</v>
      </c>
      <c r="BL19" s="42">
        <f t="shared" si="54"/>
        <v>0</v>
      </c>
      <c r="BM19" s="42">
        <f t="shared" si="55"/>
        <v>0</v>
      </c>
      <c r="BN19" s="42">
        <f t="shared" si="56"/>
        <v>0</v>
      </c>
      <c r="BO19" s="42">
        <f t="shared" si="57"/>
        <v>0</v>
      </c>
      <c r="BP19" s="42">
        <f t="shared" si="58"/>
        <v>0</v>
      </c>
      <c r="BQ19" s="42">
        <f t="shared" si="59"/>
        <v>0</v>
      </c>
      <c r="BR19" s="42">
        <f t="shared" si="60"/>
        <v>0</v>
      </c>
      <c r="BS19" s="42">
        <f t="shared" si="61"/>
        <v>0</v>
      </c>
      <c r="BT19" s="42">
        <f t="shared" si="62"/>
        <v>28</v>
      </c>
      <c r="BU19" s="42">
        <f t="shared" si="63"/>
        <v>0</v>
      </c>
      <c r="BV19" s="42">
        <f t="shared" si="64"/>
        <v>0</v>
      </c>
      <c r="BW19" s="42">
        <f t="shared" si="65"/>
        <v>0</v>
      </c>
      <c r="BX19" s="42">
        <f t="shared" si="66"/>
        <v>0</v>
      </c>
      <c r="BY19" s="42">
        <f t="shared" si="67"/>
        <v>0</v>
      </c>
      <c r="BZ19" s="42">
        <f t="shared" si="68"/>
        <v>0</v>
      </c>
      <c r="CA19" s="42">
        <f t="shared" si="69"/>
        <v>0</v>
      </c>
      <c r="CB19" s="42">
        <f t="shared" si="70"/>
        <v>0</v>
      </c>
      <c r="CC19" s="42">
        <f t="shared" si="71"/>
        <v>0</v>
      </c>
      <c r="CD19" s="42">
        <f t="shared" si="72"/>
        <v>0</v>
      </c>
      <c r="CE19" s="42">
        <f t="shared" si="73"/>
        <v>0</v>
      </c>
      <c r="CF19" s="42">
        <f t="shared" si="74"/>
        <v>0</v>
      </c>
      <c r="CG19" s="42">
        <f t="shared" si="75"/>
        <v>0</v>
      </c>
      <c r="CH19" s="42">
        <f t="shared" si="76"/>
        <v>0</v>
      </c>
      <c r="CI19" s="42">
        <f t="shared" si="77"/>
        <v>0</v>
      </c>
      <c r="CJ19" s="42">
        <f t="shared" si="78"/>
        <v>0</v>
      </c>
      <c r="CK19" s="42">
        <f t="shared" si="79"/>
        <v>0</v>
      </c>
      <c r="CL19" s="42">
        <f t="shared" si="80"/>
        <v>0</v>
      </c>
      <c r="CM19" s="42">
        <f t="shared" si="81"/>
        <v>0</v>
      </c>
      <c r="CN19" s="42">
        <f t="shared" si="82"/>
        <v>0</v>
      </c>
      <c r="CO19" s="42">
        <f t="shared" si="83"/>
        <v>0</v>
      </c>
      <c r="CP19" s="42">
        <f t="shared" si="84"/>
        <v>0</v>
      </c>
      <c r="CQ19" s="42">
        <f t="shared" si="85"/>
        <v>0</v>
      </c>
      <c r="CR19" s="42">
        <f t="shared" si="86"/>
        <v>0</v>
      </c>
      <c r="CS19" s="42">
        <f t="shared" si="87"/>
        <v>0</v>
      </c>
      <c r="CT19" s="42">
        <f t="shared" si="88"/>
        <v>0</v>
      </c>
      <c r="CU19" s="42">
        <f t="shared" si="89"/>
        <v>0</v>
      </c>
      <c r="CV19" s="42">
        <f t="shared" si="90"/>
        <v>0</v>
      </c>
      <c r="CW19" s="42">
        <f t="shared" si="91"/>
        <v>0</v>
      </c>
      <c r="CX19" s="42">
        <f t="shared" si="92"/>
        <v>28</v>
      </c>
      <c r="CY19" s="42">
        <f t="shared" si="93"/>
        <v>0</v>
      </c>
      <c r="CZ19" s="42">
        <f t="shared" si="94"/>
        <v>0</v>
      </c>
      <c r="DA19" s="42">
        <f t="shared" si="95"/>
        <v>0</v>
      </c>
      <c r="DB19" s="42">
        <f t="shared" si="96"/>
        <v>0</v>
      </c>
      <c r="DC19" s="42">
        <f t="shared" si="97"/>
        <v>0</v>
      </c>
      <c r="DD19" s="42">
        <f t="shared" si="98"/>
        <v>0</v>
      </c>
      <c r="DE19" s="42">
        <f t="shared" si="99"/>
        <v>0</v>
      </c>
      <c r="DF19" s="42">
        <f t="shared" si="100"/>
        <v>0</v>
      </c>
      <c r="DG19" s="42">
        <f t="shared" si="101"/>
        <v>0</v>
      </c>
      <c r="DH19" s="42">
        <f t="shared" si="102"/>
        <v>0</v>
      </c>
      <c r="DI19" s="42">
        <f t="shared" si="103"/>
        <v>30</v>
      </c>
      <c r="DJ19" s="42">
        <f t="shared" si="104"/>
        <v>0</v>
      </c>
      <c r="DK19" s="42">
        <f t="shared" si="105"/>
        <v>0</v>
      </c>
      <c r="DL19" s="42">
        <f t="shared" si="106"/>
        <v>0</v>
      </c>
      <c r="DM19" s="42">
        <f t="shared" si="107"/>
        <v>0</v>
      </c>
      <c r="DN19" s="42">
        <f t="shared" si="108"/>
        <v>0</v>
      </c>
      <c r="DO19" s="42">
        <f t="shared" si="109"/>
        <v>0</v>
      </c>
      <c r="DP19" s="42">
        <f t="shared" si="110"/>
        <v>0</v>
      </c>
      <c r="DQ19" s="42">
        <f t="shared" si="111"/>
        <v>0</v>
      </c>
      <c r="DR19" s="42">
        <f t="shared" si="112"/>
        <v>0</v>
      </c>
      <c r="DS19" s="42">
        <f t="shared" si="113"/>
        <v>0</v>
      </c>
      <c r="DT19" s="42">
        <f t="shared" si="114"/>
        <v>0</v>
      </c>
      <c r="DU19" s="42">
        <f t="shared" si="115"/>
        <v>0</v>
      </c>
      <c r="DV19" s="42">
        <f t="shared" si="116"/>
        <v>0</v>
      </c>
      <c r="DW19" s="42">
        <f t="shared" si="117"/>
        <v>0</v>
      </c>
      <c r="DX19" s="42">
        <f t="shared" si="118"/>
        <v>0</v>
      </c>
      <c r="DY19" s="42">
        <f t="shared" si="119"/>
        <v>0</v>
      </c>
      <c r="DZ19" s="42">
        <f t="shared" si="120"/>
        <v>0</v>
      </c>
      <c r="EA19" s="42">
        <f t="shared" si="121"/>
        <v>0</v>
      </c>
      <c r="EB19" s="42">
        <f t="shared" si="122"/>
        <v>0</v>
      </c>
      <c r="EC19" s="42">
        <f t="shared" si="123"/>
        <v>0</v>
      </c>
      <c r="ED19" s="42">
        <f t="shared" si="124"/>
        <v>0</v>
      </c>
      <c r="EE19" s="42">
        <f t="shared" si="125"/>
        <v>0</v>
      </c>
      <c r="EF19" s="42">
        <f t="shared" si="126"/>
        <v>0</v>
      </c>
      <c r="EG19" s="42">
        <f t="shared" si="127"/>
        <v>0</v>
      </c>
      <c r="EH19" s="42">
        <f t="shared" si="128"/>
        <v>0</v>
      </c>
      <c r="EI19" s="42">
        <f t="shared" si="129"/>
        <v>0</v>
      </c>
      <c r="EJ19" s="42">
        <f t="shared" si="130"/>
        <v>0</v>
      </c>
      <c r="EK19" s="42">
        <f t="shared" si="131"/>
        <v>0</v>
      </c>
      <c r="EL19" s="42">
        <f t="shared" si="132"/>
        <v>0</v>
      </c>
      <c r="EM19" s="42">
        <f t="shared" si="133"/>
        <v>0</v>
      </c>
      <c r="EN19" s="42">
        <f t="shared" si="134"/>
        <v>0</v>
      </c>
      <c r="EO19" s="42">
        <f t="shared" si="135"/>
        <v>30</v>
      </c>
      <c r="EP19" s="42"/>
      <c r="EQ19" s="42">
        <f t="shared" si="136"/>
        <v>13</v>
      </c>
      <c r="ER19" s="42">
        <f t="shared" si="137"/>
        <v>11</v>
      </c>
      <c r="ES19" s="42"/>
      <c r="ET19" s="42">
        <f t="shared" si="138"/>
        <v>11</v>
      </c>
      <c r="EU19" s="42" t="e">
        <f>IF(J19=#REF!,IF(H19&lt;#REF!,#REF!,EY19),#REF!)</f>
        <v>#REF!</v>
      </c>
      <c r="EV19" s="42" t="e">
        <f>IF(J19=#REF!,IF(H19&lt;#REF!,0,1))</f>
        <v>#REF!</v>
      </c>
      <c r="EW19" s="42" t="e">
        <f>IF(AND(ET19&gt;=21,ET19&lt;&gt;0),ET19,IF(J19&lt;#REF!,"СТОП",EU19+EV19))</f>
        <v>#REF!</v>
      </c>
      <c r="EX19" s="42"/>
      <c r="EY19" s="42">
        <v>15</v>
      </c>
      <c r="EZ19" s="42">
        <v>16</v>
      </c>
      <c r="FA19" s="42"/>
      <c r="FB19" s="44">
        <f t="shared" si="139"/>
        <v>0</v>
      </c>
      <c r="FC19" s="44">
        <f t="shared" si="140"/>
        <v>0</v>
      </c>
      <c r="FD19" s="44">
        <f t="shared" si="141"/>
        <v>0</v>
      </c>
      <c r="FE19" s="44">
        <f t="shared" si="142"/>
        <v>0</v>
      </c>
      <c r="FF19" s="44">
        <f t="shared" si="143"/>
        <v>0</v>
      </c>
      <c r="FG19" s="44">
        <f t="shared" si="144"/>
        <v>0</v>
      </c>
      <c r="FH19" s="44">
        <f t="shared" si="145"/>
        <v>0</v>
      </c>
      <c r="FI19" s="44">
        <f t="shared" si="146"/>
        <v>0</v>
      </c>
      <c r="FJ19" s="44">
        <f t="shared" si="147"/>
        <v>0</v>
      </c>
      <c r="FK19" s="44">
        <f t="shared" si="148"/>
        <v>0</v>
      </c>
      <c r="FL19" s="44">
        <f t="shared" si="149"/>
        <v>0</v>
      </c>
      <c r="FM19" s="44">
        <f t="shared" si="150"/>
        <v>0</v>
      </c>
      <c r="FN19" s="44">
        <f t="shared" si="151"/>
        <v>8</v>
      </c>
      <c r="FO19" s="44">
        <f t="shared" si="152"/>
        <v>0</v>
      </c>
      <c r="FP19" s="44">
        <f t="shared" si="153"/>
        <v>0</v>
      </c>
      <c r="FQ19" s="44">
        <f t="shared" si="154"/>
        <v>0</v>
      </c>
      <c r="FR19" s="44">
        <f t="shared" si="155"/>
        <v>0</v>
      </c>
      <c r="FS19" s="44">
        <f t="shared" si="156"/>
        <v>0</v>
      </c>
      <c r="FT19" s="44">
        <f t="shared" si="157"/>
        <v>0</v>
      </c>
      <c r="FU19" s="44">
        <f t="shared" si="158"/>
        <v>0</v>
      </c>
      <c r="FV19" s="44">
        <f t="shared" si="159"/>
        <v>0</v>
      </c>
      <c r="FW19" s="44">
        <f t="shared" si="160"/>
        <v>0</v>
      </c>
      <c r="FX19" s="44">
        <f t="shared" si="161"/>
        <v>8</v>
      </c>
      <c r="FY19" s="44">
        <f t="shared" si="162"/>
        <v>0</v>
      </c>
      <c r="FZ19" s="44">
        <f t="shared" si="163"/>
        <v>0</v>
      </c>
      <c r="GA19" s="44">
        <f t="shared" si="164"/>
        <v>0</v>
      </c>
      <c r="GB19" s="44">
        <f t="shared" si="165"/>
        <v>0</v>
      </c>
      <c r="GC19" s="44">
        <f t="shared" si="166"/>
        <v>0</v>
      </c>
      <c r="GD19" s="44">
        <f t="shared" si="167"/>
        <v>0</v>
      </c>
      <c r="GE19" s="44">
        <f t="shared" si="168"/>
        <v>0</v>
      </c>
      <c r="GF19" s="44">
        <f t="shared" si="169"/>
        <v>0</v>
      </c>
      <c r="GG19" s="44">
        <f t="shared" si="170"/>
        <v>0</v>
      </c>
      <c r="GH19" s="44">
        <f t="shared" si="171"/>
        <v>0</v>
      </c>
      <c r="GI19" s="44">
        <f t="shared" si="172"/>
        <v>10</v>
      </c>
      <c r="GJ19" s="44">
        <f t="shared" si="173"/>
        <v>0</v>
      </c>
      <c r="GK19" s="44">
        <f t="shared" si="174"/>
        <v>0</v>
      </c>
      <c r="GL19" s="44">
        <f t="shared" si="175"/>
        <v>0</v>
      </c>
      <c r="GM19" s="44">
        <f t="shared" si="176"/>
        <v>0</v>
      </c>
      <c r="GN19" s="44">
        <f t="shared" si="177"/>
        <v>0</v>
      </c>
      <c r="GO19" s="44">
        <f t="shared" si="178"/>
        <v>0</v>
      </c>
      <c r="GP19" s="44">
        <f t="shared" si="179"/>
        <v>0</v>
      </c>
      <c r="GQ19" s="44">
        <f t="shared" si="180"/>
        <v>0</v>
      </c>
      <c r="GR19" s="44">
        <f t="shared" si="181"/>
        <v>0</v>
      </c>
      <c r="GS19" s="44">
        <f t="shared" si="182"/>
        <v>0</v>
      </c>
      <c r="GT19" s="44">
        <f t="shared" si="183"/>
        <v>0</v>
      </c>
      <c r="GU19" s="44">
        <f t="shared" si="184"/>
        <v>10</v>
      </c>
      <c r="GV19" s="44">
        <f t="shared" si="185"/>
        <v>0</v>
      </c>
      <c r="GW19" s="44">
        <f t="shared" si="186"/>
        <v>0</v>
      </c>
      <c r="GX19" s="44">
        <f t="shared" si="187"/>
        <v>0</v>
      </c>
      <c r="GY19" s="44">
        <f t="shared" si="188"/>
        <v>0</v>
      </c>
      <c r="GZ19" s="44">
        <f t="shared" si="189"/>
        <v>0</v>
      </c>
      <c r="HA19" s="44">
        <f t="shared" si="190"/>
        <v>0</v>
      </c>
      <c r="HB19" s="44">
        <f t="shared" si="191"/>
        <v>0</v>
      </c>
      <c r="HC19" s="44">
        <f t="shared" si="192"/>
        <v>0</v>
      </c>
      <c r="HD19" s="44">
        <f t="shared" si="193"/>
        <v>0</v>
      </c>
      <c r="HE19" s="44">
        <f t="shared" si="194"/>
        <v>0</v>
      </c>
      <c r="HF19" s="44">
        <f t="shared" si="195"/>
        <v>0</v>
      </c>
      <c r="HG19" s="44">
        <f t="shared" si="196"/>
        <v>0</v>
      </c>
      <c r="HH19" s="44">
        <f t="shared" si="197"/>
        <v>70</v>
      </c>
      <c r="HI19" s="44">
        <f t="shared" si="198"/>
        <v>0</v>
      </c>
      <c r="HJ19" s="44">
        <f t="shared" si="199"/>
        <v>0</v>
      </c>
      <c r="HK19" s="44">
        <f t="shared" si="200"/>
        <v>0</v>
      </c>
      <c r="HL19" s="44">
        <f t="shared" si="201"/>
        <v>0</v>
      </c>
      <c r="HM19" s="44">
        <f t="shared" si="202"/>
        <v>0</v>
      </c>
      <c r="HN19" s="44">
        <f t="shared" si="203"/>
        <v>0</v>
      </c>
      <c r="HO19" s="44">
        <f t="shared" si="204"/>
        <v>0</v>
      </c>
      <c r="HP19" s="44">
        <f t="shared" si="205"/>
        <v>0</v>
      </c>
      <c r="HQ19" s="44">
        <f t="shared" si="206"/>
        <v>0</v>
      </c>
      <c r="HR19" s="44">
        <f t="shared" si="207"/>
        <v>70</v>
      </c>
      <c r="HS19" s="44">
        <f t="shared" si="208"/>
        <v>0</v>
      </c>
      <c r="HT19" s="44">
        <f t="shared" si="209"/>
        <v>0</v>
      </c>
      <c r="HU19" s="44">
        <f t="shared" si="210"/>
        <v>0</v>
      </c>
      <c r="HV19" s="44">
        <f t="shared" si="211"/>
        <v>0</v>
      </c>
      <c r="HW19" s="44">
        <f t="shared" si="212"/>
        <v>0</v>
      </c>
      <c r="HX19" s="44">
        <f t="shared" si="213"/>
        <v>0</v>
      </c>
      <c r="HY19" s="44">
        <f t="shared" si="214"/>
        <v>0</v>
      </c>
      <c r="HZ19" s="44">
        <f t="shared" si="215"/>
        <v>0</v>
      </c>
      <c r="IA19" s="44">
        <f t="shared" si="216"/>
        <v>0</v>
      </c>
      <c r="IB19" s="44">
        <f t="shared" si="217"/>
        <v>0</v>
      </c>
      <c r="IC19" s="44">
        <f t="shared" si="218"/>
        <v>75</v>
      </c>
      <c r="ID19" s="44">
        <f t="shared" si="219"/>
        <v>0</v>
      </c>
      <c r="IE19" s="44">
        <f t="shared" si="220"/>
        <v>0</v>
      </c>
      <c r="IF19" s="44">
        <f t="shared" si="221"/>
        <v>0</v>
      </c>
      <c r="IG19" s="44">
        <f t="shared" si="222"/>
        <v>0</v>
      </c>
      <c r="IH19" s="44">
        <f t="shared" si="223"/>
        <v>0</v>
      </c>
      <c r="II19" s="44">
        <f t="shared" si="224"/>
        <v>0</v>
      </c>
      <c r="IJ19" s="44">
        <f t="shared" si="225"/>
        <v>0</v>
      </c>
      <c r="IK19" s="44">
        <f t="shared" si="226"/>
        <v>0</v>
      </c>
      <c r="IL19" s="44">
        <f t="shared" si="227"/>
        <v>0</v>
      </c>
      <c r="IM19" s="44">
        <f t="shared" si="228"/>
        <v>0</v>
      </c>
      <c r="IN19" s="44">
        <f t="shared" si="229"/>
        <v>0</v>
      </c>
      <c r="IO19" s="44">
        <f t="shared" si="230"/>
        <v>75</v>
      </c>
      <c r="IP19" s="42"/>
      <c r="IQ19" s="42"/>
      <c r="IR19" s="42"/>
      <c r="IS19" s="42"/>
      <c r="IT19" s="42"/>
      <c r="IU19" s="42"/>
      <c r="IV19" s="70"/>
      <c r="IW19" s="71"/>
    </row>
    <row r="20" spans="1:257" s="3" customFormat="1" ht="115.2" thickBot="1" x14ac:dyDescent="2">
      <c r="A20" s="59">
        <v>12</v>
      </c>
      <c r="B20" s="89">
        <v>313</v>
      </c>
      <c r="C20" s="73" t="s">
        <v>192</v>
      </c>
      <c r="D20" s="73" t="s">
        <v>193</v>
      </c>
      <c r="E20" s="60"/>
      <c r="F20" s="46">
        <v>14</v>
      </c>
      <c r="G20" s="39">
        <f t="shared" si="0"/>
        <v>7</v>
      </c>
      <c r="H20" s="47">
        <v>12</v>
      </c>
      <c r="I20" s="39">
        <f t="shared" si="1"/>
        <v>9</v>
      </c>
      <c r="J20" s="45">
        <f t="shared" si="2"/>
        <v>16</v>
      </c>
      <c r="K20" s="41">
        <f t="shared" si="3"/>
        <v>16</v>
      </c>
      <c r="L20" s="42"/>
      <c r="M20" s="43"/>
      <c r="N20" s="42">
        <f t="shared" si="4"/>
        <v>0</v>
      </c>
      <c r="O20" s="42">
        <f t="shared" si="5"/>
        <v>0</v>
      </c>
      <c r="P20" s="42">
        <f t="shared" si="6"/>
        <v>0</v>
      </c>
      <c r="Q20" s="42">
        <f t="shared" si="7"/>
        <v>0</v>
      </c>
      <c r="R20" s="42">
        <f t="shared" si="8"/>
        <v>0</v>
      </c>
      <c r="S20" s="42">
        <f t="shared" si="9"/>
        <v>0</v>
      </c>
      <c r="T20" s="42">
        <f t="shared" si="10"/>
        <v>0</v>
      </c>
      <c r="U20" s="42">
        <f t="shared" si="11"/>
        <v>0</v>
      </c>
      <c r="V20" s="42">
        <f t="shared" si="12"/>
        <v>0</v>
      </c>
      <c r="W20" s="42">
        <f t="shared" si="13"/>
        <v>0</v>
      </c>
      <c r="X20" s="42">
        <f t="shared" si="14"/>
        <v>0</v>
      </c>
      <c r="Y20" s="42">
        <f t="shared" si="15"/>
        <v>0</v>
      </c>
      <c r="Z20" s="42">
        <f t="shared" si="16"/>
        <v>0</v>
      </c>
      <c r="AA20" s="42">
        <f t="shared" si="17"/>
        <v>7</v>
      </c>
      <c r="AB20" s="42">
        <f t="shared" si="18"/>
        <v>0</v>
      </c>
      <c r="AC20" s="42">
        <f t="shared" si="19"/>
        <v>0</v>
      </c>
      <c r="AD20" s="42">
        <f t="shared" si="20"/>
        <v>0</v>
      </c>
      <c r="AE20" s="42">
        <f t="shared" si="21"/>
        <v>0</v>
      </c>
      <c r="AF20" s="42">
        <f t="shared" si="22"/>
        <v>0</v>
      </c>
      <c r="AG20" s="42">
        <f t="shared" si="23"/>
        <v>0</v>
      </c>
      <c r="AH20" s="42">
        <f t="shared" si="24"/>
        <v>0</v>
      </c>
      <c r="AI20" s="42">
        <f t="shared" si="25"/>
        <v>0</v>
      </c>
      <c r="AJ20" s="42">
        <f t="shared" si="26"/>
        <v>7</v>
      </c>
      <c r="AK20" s="42">
        <f t="shared" si="27"/>
        <v>0</v>
      </c>
      <c r="AL20" s="42">
        <f t="shared" si="28"/>
        <v>0</v>
      </c>
      <c r="AM20" s="42">
        <f t="shared" si="29"/>
        <v>0</v>
      </c>
      <c r="AN20" s="42">
        <f t="shared" si="30"/>
        <v>0</v>
      </c>
      <c r="AO20" s="42">
        <f t="shared" si="31"/>
        <v>0</v>
      </c>
      <c r="AP20" s="42">
        <f t="shared" si="32"/>
        <v>0</v>
      </c>
      <c r="AQ20" s="42">
        <f t="shared" si="33"/>
        <v>0</v>
      </c>
      <c r="AR20" s="42">
        <f t="shared" si="34"/>
        <v>0</v>
      </c>
      <c r="AS20" s="42">
        <f t="shared" si="35"/>
        <v>0</v>
      </c>
      <c r="AT20" s="42">
        <f t="shared" si="36"/>
        <v>0</v>
      </c>
      <c r="AU20" s="42">
        <f t="shared" si="37"/>
        <v>0</v>
      </c>
      <c r="AV20" s="42">
        <f t="shared" si="38"/>
        <v>9</v>
      </c>
      <c r="AW20" s="42">
        <f t="shared" si="39"/>
        <v>0</v>
      </c>
      <c r="AX20" s="42">
        <f t="shared" si="40"/>
        <v>0</v>
      </c>
      <c r="AY20" s="42">
        <f t="shared" si="41"/>
        <v>0</v>
      </c>
      <c r="AZ20" s="42">
        <f t="shared" si="42"/>
        <v>0</v>
      </c>
      <c r="BA20" s="42">
        <f t="shared" si="43"/>
        <v>0</v>
      </c>
      <c r="BB20" s="42">
        <f t="shared" si="44"/>
        <v>0</v>
      </c>
      <c r="BC20" s="42">
        <f t="shared" si="45"/>
        <v>0</v>
      </c>
      <c r="BD20" s="42">
        <f t="shared" si="46"/>
        <v>0</v>
      </c>
      <c r="BE20" s="42">
        <f t="shared" si="47"/>
        <v>0</v>
      </c>
      <c r="BF20" s="42">
        <f t="shared" si="48"/>
        <v>0</v>
      </c>
      <c r="BG20" s="42">
        <f t="shared" si="49"/>
        <v>9</v>
      </c>
      <c r="BH20" s="42">
        <f t="shared" si="50"/>
        <v>0</v>
      </c>
      <c r="BI20" s="42">
        <f t="shared" si="51"/>
        <v>0</v>
      </c>
      <c r="BJ20" s="42">
        <f t="shared" si="52"/>
        <v>0</v>
      </c>
      <c r="BK20" s="42">
        <f t="shared" si="53"/>
        <v>0</v>
      </c>
      <c r="BL20" s="42">
        <f t="shared" si="54"/>
        <v>0</v>
      </c>
      <c r="BM20" s="42">
        <f t="shared" si="55"/>
        <v>0</v>
      </c>
      <c r="BN20" s="42">
        <f t="shared" si="56"/>
        <v>0</v>
      </c>
      <c r="BO20" s="42">
        <f t="shared" si="57"/>
        <v>0</v>
      </c>
      <c r="BP20" s="42">
        <f t="shared" si="58"/>
        <v>0</v>
      </c>
      <c r="BQ20" s="42">
        <f t="shared" si="59"/>
        <v>0</v>
      </c>
      <c r="BR20" s="42">
        <f t="shared" si="60"/>
        <v>0</v>
      </c>
      <c r="BS20" s="42">
        <f t="shared" si="61"/>
        <v>0</v>
      </c>
      <c r="BT20" s="42">
        <f t="shared" si="62"/>
        <v>0</v>
      </c>
      <c r="BU20" s="42">
        <f t="shared" si="63"/>
        <v>27</v>
      </c>
      <c r="BV20" s="42">
        <f t="shared" si="64"/>
        <v>0</v>
      </c>
      <c r="BW20" s="42">
        <f t="shared" si="65"/>
        <v>0</v>
      </c>
      <c r="BX20" s="42">
        <f t="shared" si="66"/>
        <v>0</v>
      </c>
      <c r="BY20" s="42">
        <f t="shared" si="67"/>
        <v>0</v>
      </c>
      <c r="BZ20" s="42">
        <f t="shared" si="68"/>
        <v>0</v>
      </c>
      <c r="CA20" s="42">
        <f t="shared" si="69"/>
        <v>0</v>
      </c>
      <c r="CB20" s="42">
        <f t="shared" si="70"/>
        <v>0</v>
      </c>
      <c r="CC20" s="42">
        <f t="shared" si="71"/>
        <v>0</v>
      </c>
      <c r="CD20" s="42">
        <f t="shared" si="72"/>
        <v>0</v>
      </c>
      <c r="CE20" s="42">
        <f t="shared" si="73"/>
        <v>0</v>
      </c>
      <c r="CF20" s="42">
        <f t="shared" si="74"/>
        <v>0</v>
      </c>
      <c r="CG20" s="42">
        <f t="shared" si="75"/>
        <v>0</v>
      </c>
      <c r="CH20" s="42">
        <f t="shared" si="76"/>
        <v>0</v>
      </c>
      <c r="CI20" s="42">
        <f t="shared" si="77"/>
        <v>0</v>
      </c>
      <c r="CJ20" s="42">
        <f t="shared" si="78"/>
        <v>0</v>
      </c>
      <c r="CK20" s="42">
        <f t="shared" si="79"/>
        <v>0</v>
      </c>
      <c r="CL20" s="42">
        <f t="shared" si="80"/>
        <v>0</v>
      </c>
      <c r="CM20" s="42">
        <f t="shared" si="81"/>
        <v>0</v>
      </c>
      <c r="CN20" s="42">
        <f t="shared" si="82"/>
        <v>0</v>
      </c>
      <c r="CO20" s="42">
        <f t="shared" si="83"/>
        <v>0</v>
      </c>
      <c r="CP20" s="42">
        <f t="shared" si="84"/>
        <v>0</v>
      </c>
      <c r="CQ20" s="42">
        <f t="shared" si="85"/>
        <v>0</v>
      </c>
      <c r="CR20" s="42">
        <f t="shared" si="86"/>
        <v>0</v>
      </c>
      <c r="CS20" s="42">
        <f t="shared" si="87"/>
        <v>0</v>
      </c>
      <c r="CT20" s="42">
        <f t="shared" si="88"/>
        <v>0</v>
      </c>
      <c r="CU20" s="42">
        <f t="shared" si="89"/>
        <v>0</v>
      </c>
      <c r="CV20" s="42">
        <f t="shared" si="90"/>
        <v>0</v>
      </c>
      <c r="CW20" s="42">
        <f t="shared" si="91"/>
        <v>0</v>
      </c>
      <c r="CX20" s="42">
        <f t="shared" si="92"/>
        <v>27</v>
      </c>
      <c r="CY20" s="42">
        <f t="shared" si="93"/>
        <v>0</v>
      </c>
      <c r="CZ20" s="42">
        <f t="shared" si="94"/>
        <v>0</v>
      </c>
      <c r="DA20" s="42">
        <f t="shared" si="95"/>
        <v>0</v>
      </c>
      <c r="DB20" s="42">
        <f t="shared" si="96"/>
        <v>0</v>
      </c>
      <c r="DC20" s="42">
        <f t="shared" si="97"/>
        <v>0</v>
      </c>
      <c r="DD20" s="42">
        <f t="shared" si="98"/>
        <v>0</v>
      </c>
      <c r="DE20" s="42">
        <f t="shared" si="99"/>
        <v>0</v>
      </c>
      <c r="DF20" s="42">
        <f t="shared" si="100"/>
        <v>0</v>
      </c>
      <c r="DG20" s="42">
        <f t="shared" si="101"/>
        <v>0</v>
      </c>
      <c r="DH20" s="42">
        <f t="shared" si="102"/>
        <v>0</v>
      </c>
      <c r="DI20" s="42">
        <f t="shared" si="103"/>
        <v>0</v>
      </c>
      <c r="DJ20" s="42">
        <f t="shared" si="104"/>
        <v>29</v>
      </c>
      <c r="DK20" s="42">
        <f t="shared" si="105"/>
        <v>0</v>
      </c>
      <c r="DL20" s="42">
        <f t="shared" si="106"/>
        <v>0</v>
      </c>
      <c r="DM20" s="42">
        <f t="shared" si="107"/>
        <v>0</v>
      </c>
      <c r="DN20" s="42">
        <f t="shared" si="108"/>
        <v>0</v>
      </c>
      <c r="DO20" s="42">
        <f t="shared" si="109"/>
        <v>0</v>
      </c>
      <c r="DP20" s="42">
        <f t="shared" si="110"/>
        <v>0</v>
      </c>
      <c r="DQ20" s="42">
        <f t="shared" si="111"/>
        <v>0</v>
      </c>
      <c r="DR20" s="42">
        <f t="shared" si="112"/>
        <v>0</v>
      </c>
      <c r="DS20" s="42">
        <f t="shared" si="113"/>
        <v>0</v>
      </c>
      <c r="DT20" s="42">
        <f t="shared" si="114"/>
        <v>0</v>
      </c>
      <c r="DU20" s="42">
        <f t="shared" si="115"/>
        <v>0</v>
      </c>
      <c r="DV20" s="42">
        <f t="shared" si="116"/>
        <v>0</v>
      </c>
      <c r="DW20" s="42">
        <f t="shared" si="117"/>
        <v>0</v>
      </c>
      <c r="DX20" s="42">
        <f t="shared" si="118"/>
        <v>0</v>
      </c>
      <c r="DY20" s="42">
        <f t="shared" si="119"/>
        <v>0</v>
      </c>
      <c r="DZ20" s="42">
        <f t="shared" si="120"/>
        <v>0</v>
      </c>
      <c r="EA20" s="42">
        <f t="shared" si="121"/>
        <v>0</v>
      </c>
      <c r="EB20" s="42">
        <f t="shared" si="122"/>
        <v>0</v>
      </c>
      <c r="EC20" s="42">
        <f t="shared" si="123"/>
        <v>0</v>
      </c>
      <c r="ED20" s="42">
        <f t="shared" si="124"/>
        <v>0</v>
      </c>
      <c r="EE20" s="42">
        <f t="shared" si="125"/>
        <v>0</v>
      </c>
      <c r="EF20" s="42">
        <f t="shared" si="126"/>
        <v>0</v>
      </c>
      <c r="EG20" s="42">
        <f t="shared" si="127"/>
        <v>0</v>
      </c>
      <c r="EH20" s="42">
        <f t="shared" si="128"/>
        <v>0</v>
      </c>
      <c r="EI20" s="42">
        <f t="shared" si="129"/>
        <v>0</v>
      </c>
      <c r="EJ20" s="42">
        <f t="shared" si="130"/>
        <v>0</v>
      </c>
      <c r="EK20" s="42">
        <f t="shared" si="131"/>
        <v>0</v>
      </c>
      <c r="EL20" s="42">
        <f t="shared" si="132"/>
        <v>0</v>
      </c>
      <c r="EM20" s="42">
        <f t="shared" si="133"/>
        <v>0</v>
      </c>
      <c r="EN20" s="42">
        <f t="shared" si="134"/>
        <v>0</v>
      </c>
      <c r="EO20" s="42">
        <f t="shared" si="135"/>
        <v>29</v>
      </c>
      <c r="EP20" s="42"/>
      <c r="EQ20" s="42">
        <f t="shared" si="136"/>
        <v>14</v>
      </c>
      <c r="ER20" s="42">
        <f t="shared" si="137"/>
        <v>12</v>
      </c>
      <c r="ES20" s="42"/>
      <c r="ET20" s="42">
        <f t="shared" si="138"/>
        <v>12</v>
      </c>
      <c r="EU20" s="42" t="e">
        <f>IF(J20=#REF!,IF(H20&lt;#REF!,#REF!,EY20),#REF!)</f>
        <v>#REF!</v>
      </c>
      <c r="EV20" s="42" t="e">
        <f>IF(J20=#REF!,IF(H20&lt;#REF!,0,1))</f>
        <v>#REF!</v>
      </c>
      <c r="EW20" s="42" t="e">
        <f>IF(AND(ET20&gt;=21,ET20&lt;&gt;0),ET20,IF(J20&lt;#REF!,"СТОП",EU20+EV20))</f>
        <v>#REF!</v>
      </c>
      <c r="EX20" s="42"/>
      <c r="EY20" s="42">
        <v>15</v>
      </c>
      <c r="EZ20" s="42">
        <v>16</v>
      </c>
      <c r="FA20" s="42"/>
      <c r="FB20" s="44">
        <f t="shared" si="139"/>
        <v>0</v>
      </c>
      <c r="FC20" s="44">
        <f t="shared" si="140"/>
        <v>0</v>
      </c>
      <c r="FD20" s="44">
        <f t="shared" si="141"/>
        <v>0</v>
      </c>
      <c r="FE20" s="44">
        <f t="shared" si="142"/>
        <v>0</v>
      </c>
      <c r="FF20" s="44">
        <f t="shared" si="143"/>
        <v>0</v>
      </c>
      <c r="FG20" s="44">
        <f t="shared" si="144"/>
        <v>0</v>
      </c>
      <c r="FH20" s="44">
        <f t="shared" si="145"/>
        <v>0</v>
      </c>
      <c r="FI20" s="44">
        <f t="shared" si="146"/>
        <v>0</v>
      </c>
      <c r="FJ20" s="44">
        <f t="shared" si="147"/>
        <v>0</v>
      </c>
      <c r="FK20" s="44">
        <f t="shared" si="148"/>
        <v>0</v>
      </c>
      <c r="FL20" s="44">
        <f t="shared" si="149"/>
        <v>0</v>
      </c>
      <c r="FM20" s="44">
        <f t="shared" si="150"/>
        <v>0</v>
      </c>
      <c r="FN20" s="44">
        <f t="shared" si="151"/>
        <v>0</v>
      </c>
      <c r="FO20" s="44">
        <f t="shared" si="152"/>
        <v>7</v>
      </c>
      <c r="FP20" s="44">
        <f t="shared" si="153"/>
        <v>0</v>
      </c>
      <c r="FQ20" s="44">
        <f t="shared" si="154"/>
        <v>0</v>
      </c>
      <c r="FR20" s="44">
        <f t="shared" si="155"/>
        <v>0</v>
      </c>
      <c r="FS20" s="44">
        <f t="shared" si="156"/>
        <v>0</v>
      </c>
      <c r="FT20" s="44">
        <f t="shared" si="157"/>
        <v>0</v>
      </c>
      <c r="FU20" s="44">
        <f t="shared" si="158"/>
        <v>0</v>
      </c>
      <c r="FV20" s="44">
        <f t="shared" si="159"/>
        <v>0</v>
      </c>
      <c r="FW20" s="44">
        <f t="shared" si="160"/>
        <v>0</v>
      </c>
      <c r="FX20" s="44">
        <f t="shared" si="161"/>
        <v>7</v>
      </c>
      <c r="FY20" s="44">
        <f t="shared" si="162"/>
        <v>0</v>
      </c>
      <c r="FZ20" s="44">
        <f t="shared" si="163"/>
        <v>0</v>
      </c>
      <c r="GA20" s="44">
        <f t="shared" si="164"/>
        <v>0</v>
      </c>
      <c r="GB20" s="44">
        <f t="shared" si="165"/>
        <v>0</v>
      </c>
      <c r="GC20" s="44">
        <f t="shared" si="166"/>
        <v>0</v>
      </c>
      <c r="GD20" s="44">
        <f t="shared" si="167"/>
        <v>0</v>
      </c>
      <c r="GE20" s="44">
        <f t="shared" si="168"/>
        <v>0</v>
      </c>
      <c r="GF20" s="44">
        <f t="shared" si="169"/>
        <v>0</v>
      </c>
      <c r="GG20" s="44">
        <f t="shared" si="170"/>
        <v>0</v>
      </c>
      <c r="GH20" s="44">
        <f t="shared" si="171"/>
        <v>0</v>
      </c>
      <c r="GI20" s="44">
        <f t="shared" si="172"/>
        <v>0</v>
      </c>
      <c r="GJ20" s="44">
        <f t="shared" si="173"/>
        <v>9</v>
      </c>
      <c r="GK20" s="44">
        <f t="shared" si="174"/>
        <v>0</v>
      </c>
      <c r="GL20" s="44">
        <f t="shared" si="175"/>
        <v>0</v>
      </c>
      <c r="GM20" s="44">
        <f t="shared" si="176"/>
        <v>0</v>
      </c>
      <c r="GN20" s="44">
        <f t="shared" si="177"/>
        <v>0</v>
      </c>
      <c r="GO20" s="44">
        <f t="shared" si="178"/>
        <v>0</v>
      </c>
      <c r="GP20" s="44">
        <f t="shared" si="179"/>
        <v>0</v>
      </c>
      <c r="GQ20" s="44">
        <f t="shared" si="180"/>
        <v>0</v>
      </c>
      <c r="GR20" s="44">
        <f t="shared" si="181"/>
        <v>0</v>
      </c>
      <c r="GS20" s="44">
        <f t="shared" si="182"/>
        <v>0</v>
      </c>
      <c r="GT20" s="44">
        <f t="shared" si="183"/>
        <v>0</v>
      </c>
      <c r="GU20" s="44">
        <f t="shared" si="184"/>
        <v>9</v>
      </c>
      <c r="GV20" s="44">
        <f t="shared" si="185"/>
        <v>0</v>
      </c>
      <c r="GW20" s="44">
        <f t="shared" si="186"/>
        <v>0</v>
      </c>
      <c r="GX20" s="44">
        <f t="shared" si="187"/>
        <v>0</v>
      </c>
      <c r="GY20" s="44">
        <f t="shared" si="188"/>
        <v>0</v>
      </c>
      <c r="GZ20" s="44">
        <f t="shared" si="189"/>
        <v>0</v>
      </c>
      <c r="HA20" s="44">
        <f t="shared" si="190"/>
        <v>0</v>
      </c>
      <c r="HB20" s="44">
        <f t="shared" si="191"/>
        <v>0</v>
      </c>
      <c r="HC20" s="44">
        <f t="shared" si="192"/>
        <v>0</v>
      </c>
      <c r="HD20" s="44">
        <f t="shared" si="193"/>
        <v>0</v>
      </c>
      <c r="HE20" s="44">
        <f t="shared" si="194"/>
        <v>0</v>
      </c>
      <c r="HF20" s="44">
        <f t="shared" si="195"/>
        <v>0</v>
      </c>
      <c r="HG20" s="44">
        <f t="shared" si="196"/>
        <v>0</v>
      </c>
      <c r="HH20" s="44">
        <f t="shared" si="197"/>
        <v>0</v>
      </c>
      <c r="HI20" s="44">
        <f t="shared" si="198"/>
        <v>68</v>
      </c>
      <c r="HJ20" s="44">
        <f t="shared" si="199"/>
        <v>0</v>
      </c>
      <c r="HK20" s="44">
        <f t="shared" si="200"/>
        <v>0</v>
      </c>
      <c r="HL20" s="44">
        <f t="shared" si="201"/>
        <v>0</v>
      </c>
      <c r="HM20" s="44">
        <f t="shared" si="202"/>
        <v>0</v>
      </c>
      <c r="HN20" s="44">
        <f t="shared" si="203"/>
        <v>0</v>
      </c>
      <c r="HO20" s="44">
        <f t="shared" si="204"/>
        <v>0</v>
      </c>
      <c r="HP20" s="44">
        <f t="shared" si="205"/>
        <v>0</v>
      </c>
      <c r="HQ20" s="44">
        <f t="shared" si="206"/>
        <v>0</v>
      </c>
      <c r="HR20" s="44">
        <f t="shared" si="207"/>
        <v>68</v>
      </c>
      <c r="HS20" s="44">
        <f t="shared" si="208"/>
        <v>0</v>
      </c>
      <c r="HT20" s="44">
        <f t="shared" si="209"/>
        <v>0</v>
      </c>
      <c r="HU20" s="44">
        <f t="shared" si="210"/>
        <v>0</v>
      </c>
      <c r="HV20" s="44">
        <f t="shared" si="211"/>
        <v>0</v>
      </c>
      <c r="HW20" s="44">
        <f t="shared" si="212"/>
        <v>0</v>
      </c>
      <c r="HX20" s="44">
        <f t="shared" si="213"/>
        <v>0</v>
      </c>
      <c r="HY20" s="44">
        <f t="shared" si="214"/>
        <v>0</v>
      </c>
      <c r="HZ20" s="44">
        <f t="shared" si="215"/>
        <v>0</v>
      </c>
      <c r="IA20" s="44">
        <f t="shared" si="216"/>
        <v>0</v>
      </c>
      <c r="IB20" s="44">
        <f t="shared" si="217"/>
        <v>0</v>
      </c>
      <c r="IC20" s="44">
        <f t="shared" si="218"/>
        <v>0</v>
      </c>
      <c r="ID20" s="44">
        <f t="shared" si="219"/>
        <v>73</v>
      </c>
      <c r="IE20" s="44">
        <f t="shared" si="220"/>
        <v>0</v>
      </c>
      <c r="IF20" s="44">
        <f t="shared" si="221"/>
        <v>0</v>
      </c>
      <c r="IG20" s="44">
        <f t="shared" si="222"/>
        <v>0</v>
      </c>
      <c r="IH20" s="44">
        <f t="shared" si="223"/>
        <v>0</v>
      </c>
      <c r="II20" s="44">
        <f t="shared" si="224"/>
        <v>0</v>
      </c>
      <c r="IJ20" s="44">
        <f t="shared" si="225"/>
        <v>0</v>
      </c>
      <c r="IK20" s="44">
        <f t="shared" si="226"/>
        <v>0</v>
      </c>
      <c r="IL20" s="44">
        <f t="shared" si="227"/>
        <v>0</v>
      </c>
      <c r="IM20" s="44">
        <f t="shared" si="228"/>
        <v>0</v>
      </c>
      <c r="IN20" s="44">
        <f t="shared" si="229"/>
        <v>0</v>
      </c>
      <c r="IO20" s="44">
        <f t="shared" si="230"/>
        <v>73</v>
      </c>
      <c r="IP20" s="42"/>
      <c r="IQ20" s="42"/>
      <c r="IR20" s="42"/>
      <c r="IS20" s="42"/>
      <c r="IT20" s="42"/>
      <c r="IU20" s="42"/>
      <c r="IV20" s="70"/>
      <c r="IW20" s="71"/>
    </row>
    <row r="21" spans="1:257" s="3" customFormat="1" ht="115.2" thickBot="1" x14ac:dyDescent="2">
      <c r="A21" s="74">
        <v>13</v>
      </c>
      <c r="B21" s="89">
        <v>9</v>
      </c>
      <c r="C21" s="73" t="s">
        <v>92</v>
      </c>
      <c r="D21" s="73" t="s">
        <v>93</v>
      </c>
      <c r="E21" s="60"/>
      <c r="F21" s="46">
        <v>11</v>
      </c>
      <c r="G21" s="39">
        <f t="shared" si="0"/>
        <v>10</v>
      </c>
      <c r="H21" s="47" t="s">
        <v>4</v>
      </c>
      <c r="I21" s="39">
        <f t="shared" si="1"/>
        <v>0</v>
      </c>
      <c r="J21" s="45">
        <f t="shared" si="2"/>
        <v>10</v>
      </c>
      <c r="K21" s="41">
        <f t="shared" si="3"/>
        <v>10</v>
      </c>
      <c r="L21" s="42"/>
      <c r="M21" s="43"/>
      <c r="N21" s="42">
        <f t="shared" si="4"/>
        <v>0</v>
      </c>
      <c r="O21" s="42">
        <f t="shared" si="5"/>
        <v>0</v>
      </c>
      <c r="P21" s="42">
        <f t="shared" si="6"/>
        <v>0</v>
      </c>
      <c r="Q21" s="42">
        <f t="shared" si="7"/>
        <v>0</v>
      </c>
      <c r="R21" s="42">
        <f t="shared" si="8"/>
        <v>0</v>
      </c>
      <c r="S21" s="42">
        <f t="shared" si="9"/>
        <v>0</v>
      </c>
      <c r="T21" s="42">
        <f t="shared" si="10"/>
        <v>0</v>
      </c>
      <c r="U21" s="42">
        <f t="shared" si="11"/>
        <v>0</v>
      </c>
      <c r="V21" s="42">
        <f t="shared" si="12"/>
        <v>0</v>
      </c>
      <c r="W21" s="42">
        <f t="shared" si="13"/>
        <v>0</v>
      </c>
      <c r="X21" s="42">
        <f t="shared" si="14"/>
        <v>10</v>
      </c>
      <c r="Y21" s="42">
        <f t="shared" si="15"/>
        <v>0</v>
      </c>
      <c r="Z21" s="42">
        <f t="shared" si="16"/>
        <v>0</v>
      </c>
      <c r="AA21" s="42">
        <f t="shared" si="17"/>
        <v>0</v>
      </c>
      <c r="AB21" s="42">
        <f t="shared" si="18"/>
        <v>0</v>
      </c>
      <c r="AC21" s="42">
        <f t="shared" si="19"/>
        <v>0</v>
      </c>
      <c r="AD21" s="42">
        <f t="shared" si="20"/>
        <v>0</v>
      </c>
      <c r="AE21" s="42">
        <f t="shared" si="21"/>
        <v>0</v>
      </c>
      <c r="AF21" s="42">
        <f t="shared" si="22"/>
        <v>0</v>
      </c>
      <c r="AG21" s="42">
        <f t="shared" si="23"/>
        <v>0</v>
      </c>
      <c r="AH21" s="42">
        <f t="shared" si="24"/>
        <v>0</v>
      </c>
      <c r="AI21" s="42">
        <f t="shared" si="25"/>
        <v>0</v>
      </c>
      <c r="AJ21" s="42">
        <f t="shared" si="26"/>
        <v>10</v>
      </c>
      <c r="AK21" s="42">
        <f t="shared" si="27"/>
        <v>0</v>
      </c>
      <c r="AL21" s="42">
        <f t="shared" si="28"/>
        <v>0</v>
      </c>
      <c r="AM21" s="42">
        <f t="shared" si="29"/>
        <v>0</v>
      </c>
      <c r="AN21" s="42">
        <f t="shared" si="30"/>
        <v>0</v>
      </c>
      <c r="AO21" s="42">
        <f t="shared" si="31"/>
        <v>0</v>
      </c>
      <c r="AP21" s="42">
        <f t="shared" si="32"/>
        <v>0</v>
      </c>
      <c r="AQ21" s="42">
        <f t="shared" si="33"/>
        <v>0</v>
      </c>
      <c r="AR21" s="42">
        <f t="shared" si="34"/>
        <v>0</v>
      </c>
      <c r="AS21" s="42">
        <f t="shared" si="35"/>
        <v>0</v>
      </c>
      <c r="AT21" s="42">
        <f t="shared" si="36"/>
        <v>0</v>
      </c>
      <c r="AU21" s="42">
        <f t="shared" si="37"/>
        <v>0</v>
      </c>
      <c r="AV21" s="42">
        <f t="shared" si="38"/>
        <v>0</v>
      </c>
      <c r="AW21" s="42">
        <f t="shared" si="39"/>
        <v>0</v>
      </c>
      <c r="AX21" s="42">
        <f t="shared" si="40"/>
        <v>0</v>
      </c>
      <c r="AY21" s="42">
        <f t="shared" si="41"/>
        <v>0</v>
      </c>
      <c r="AZ21" s="42">
        <f t="shared" si="42"/>
        <v>0</v>
      </c>
      <c r="BA21" s="42">
        <f t="shared" si="43"/>
        <v>0</v>
      </c>
      <c r="BB21" s="42">
        <f t="shared" si="44"/>
        <v>0</v>
      </c>
      <c r="BC21" s="42">
        <f t="shared" si="45"/>
        <v>0</v>
      </c>
      <c r="BD21" s="42">
        <f t="shared" si="46"/>
        <v>0</v>
      </c>
      <c r="BE21" s="42">
        <f t="shared" si="47"/>
        <v>0</v>
      </c>
      <c r="BF21" s="42">
        <f t="shared" si="48"/>
        <v>0</v>
      </c>
      <c r="BG21" s="42">
        <f t="shared" si="49"/>
        <v>0</v>
      </c>
      <c r="BH21" s="42">
        <f t="shared" si="50"/>
        <v>0</v>
      </c>
      <c r="BI21" s="42">
        <f t="shared" si="51"/>
        <v>0</v>
      </c>
      <c r="BJ21" s="42">
        <f t="shared" si="52"/>
        <v>0</v>
      </c>
      <c r="BK21" s="42">
        <f t="shared" si="53"/>
        <v>0</v>
      </c>
      <c r="BL21" s="42">
        <f t="shared" si="54"/>
        <v>0</v>
      </c>
      <c r="BM21" s="42">
        <f t="shared" si="55"/>
        <v>0</v>
      </c>
      <c r="BN21" s="42">
        <f t="shared" si="56"/>
        <v>0</v>
      </c>
      <c r="BO21" s="42">
        <f t="shared" si="57"/>
        <v>0</v>
      </c>
      <c r="BP21" s="42">
        <f t="shared" si="58"/>
        <v>0</v>
      </c>
      <c r="BQ21" s="42">
        <f t="shared" si="59"/>
        <v>0</v>
      </c>
      <c r="BR21" s="42">
        <f t="shared" si="60"/>
        <v>30</v>
      </c>
      <c r="BS21" s="42">
        <f t="shared" si="61"/>
        <v>0</v>
      </c>
      <c r="BT21" s="42">
        <f t="shared" si="62"/>
        <v>0</v>
      </c>
      <c r="BU21" s="42">
        <f t="shared" si="63"/>
        <v>0</v>
      </c>
      <c r="BV21" s="42">
        <f t="shared" si="64"/>
        <v>0</v>
      </c>
      <c r="BW21" s="42">
        <f t="shared" si="65"/>
        <v>0</v>
      </c>
      <c r="BX21" s="42">
        <f t="shared" si="66"/>
        <v>0</v>
      </c>
      <c r="BY21" s="42">
        <f t="shared" si="67"/>
        <v>0</v>
      </c>
      <c r="BZ21" s="42">
        <f t="shared" si="68"/>
        <v>0</v>
      </c>
      <c r="CA21" s="42">
        <f t="shared" si="69"/>
        <v>0</v>
      </c>
      <c r="CB21" s="42">
        <f t="shared" si="70"/>
        <v>0</v>
      </c>
      <c r="CC21" s="42">
        <f t="shared" si="71"/>
        <v>0</v>
      </c>
      <c r="CD21" s="42">
        <f t="shared" si="72"/>
        <v>0</v>
      </c>
      <c r="CE21" s="42">
        <f t="shared" si="73"/>
        <v>0</v>
      </c>
      <c r="CF21" s="42">
        <f t="shared" si="74"/>
        <v>0</v>
      </c>
      <c r="CG21" s="42">
        <f t="shared" si="75"/>
        <v>0</v>
      </c>
      <c r="CH21" s="42">
        <f t="shared" si="76"/>
        <v>0</v>
      </c>
      <c r="CI21" s="42">
        <f t="shared" si="77"/>
        <v>0</v>
      </c>
      <c r="CJ21" s="42">
        <f t="shared" si="78"/>
        <v>0</v>
      </c>
      <c r="CK21" s="42">
        <f t="shared" si="79"/>
        <v>0</v>
      </c>
      <c r="CL21" s="42">
        <f t="shared" si="80"/>
        <v>0</v>
      </c>
      <c r="CM21" s="42">
        <f t="shared" si="81"/>
        <v>0</v>
      </c>
      <c r="CN21" s="42">
        <f t="shared" si="82"/>
        <v>0</v>
      </c>
      <c r="CO21" s="42">
        <f t="shared" si="83"/>
        <v>0</v>
      </c>
      <c r="CP21" s="42">
        <f t="shared" si="84"/>
        <v>0</v>
      </c>
      <c r="CQ21" s="42">
        <f t="shared" si="85"/>
        <v>0</v>
      </c>
      <c r="CR21" s="42">
        <f t="shared" si="86"/>
        <v>0</v>
      </c>
      <c r="CS21" s="42">
        <f t="shared" si="87"/>
        <v>0</v>
      </c>
      <c r="CT21" s="42">
        <f t="shared" si="88"/>
        <v>0</v>
      </c>
      <c r="CU21" s="42">
        <f t="shared" si="89"/>
        <v>0</v>
      </c>
      <c r="CV21" s="42">
        <f t="shared" si="90"/>
        <v>0</v>
      </c>
      <c r="CW21" s="42">
        <f t="shared" si="91"/>
        <v>0</v>
      </c>
      <c r="CX21" s="42">
        <f t="shared" si="92"/>
        <v>30</v>
      </c>
      <c r="CY21" s="42">
        <f t="shared" si="93"/>
        <v>0</v>
      </c>
      <c r="CZ21" s="42">
        <f t="shared" si="94"/>
        <v>0</v>
      </c>
      <c r="DA21" s="42">
        <f t="shared" si="95"/>
        <v>0</v>
      </c>
      <c r="DB21" s="42">
        <f t="shared" si="96"/>
        <v>0</v>
      </c>
      <c r="DC21" s="42">
        <f t="shared" si="97"/>
        <v>0</v>
      </c>
      <c r="DD21" s="42">
        <f t="shared" si="98"/>
        <v>0</v>
      </c>
      <c r="DE21" s="42">
        <f t="shared" si="99"/>
        <v>0</v>
      </c>
      <c r="DF21" s="42">
        <f t="shared" si="100"/>
        <v>0</v>
      </c>
      <c r="DG21" s="42">
        <f t="shared" si="101"/>
        <v>0</v>
      </c>
      <c r="DH21" s="42">
        <f t="shared" si="102"/>
        <v>0</v>
      </c>
      <c r="DI21" s="42">
        <f t="shared" si="103"/>
        <v>0</v>
      </c>
      <c r="DJ21" s="42">
        <f t="shared" si="104"/>
        <v>0</v>
      </c>
      <c r="DK21" s="42">
        <f t="shared" si="105"/>
        <v>0</v>
      </c>
      <c r="DL21" s="42">
        <f t="shared" si="106"/>
        <v>0</v>
      </c>
      <c r="DM21" s="42">
        <f t="shared" si="107"/>
        <v>0</v>
      </c>
      <c r="DN21" s="42">
        <f t="shared" si="108"/>
        <v>0</v>
      </c>
      <c r="DO21" s="42">
        <f t="shared" si="109"/>
        <v>0</v>
      </c>
      <c r="DP21" s="42">
        <f t="shared" si="110"/>
        <v>0</v>
      </c>
      <c r="DQ21" s="42">
        <f t="shared" si="111"/>
        <v>0</v>
      </c>
      <c r="DR21" s="42">
        <f t="shared" si="112"/>
        <v>0</v>
      </c>
      <c r="DS21" s="42">
        <f t="shared" si="113"/>
        <v>0</v>
      </c>
      <c r="DT21" s="42">
        <f t="shared" si="114"/>
        <v>0</v>
      </c>
      <c r="DU21" s="42">
        <f t="shared" si="115"/>
        <v>0</v>
      </c>
      <c r="DV21" s="42">
        <f t="shared" si="116"/>
        <v>0</v>
      </c>
      <c r="DW21" s="42">
        <f t="shared" si="117"/>
        <v>0</v>
      </c>
      <c r="DX21" s="42">
        <f t="shared" si="118"/>
        <v>0</v>
      </c>
      <c r="DY21" s="42">
        <f t="shared" si="119"/>
        <v>0</v>
      </c>
      <c r="DZ21" s="42">
        <f t="shared" si="120"/>
        <v>0</v>
      </c>
      <c r="EA21" s="42">
        <f t="shared" si="121"/>
        <v>0</v>
      </c>
      <c r="EB21" s="42">
        <f t="shared" si="122"/>
        <v>0</v>
      </c>
      <c r="EC21" s="42">
        <f t="shared" si="123"/>
        <v>0</v>
      </c>
      <c r="ED21" s="42">
        <f t="shared" si="124"/>
        <v>0</v>
      </c>
      <c r="EE21" s="42">
        <f t="shared" si="125"/>
        <v>0</v>
      </c>
      <c r="EF21" s="42">
        <f t="shared" si="126"/>
        <v>0</v>
      </c>
      <c r="EG21" s="42">
        <f t="shared" si="127"/>
        <v>0</v>
      </c>
      <c r="EH21" s="42">
        <f t="shared" si="128"/>
        <v>0</v>
      </c>
      <c r="EI21" s="42">
        <f t="shared" si="129"/>
        <v>0</v>
      </c>
      <c r="EJ21" s="42">
        <f t="shared" si="130"/>
        <v>0</v>
      </c>
      <c r="EK21" s="42">
        <f t="shared" si="131"/>
        <v>0</v>
      </c>
      <c r="EL21" s="42">
        <f t="shared" si="132"/>
        <v>0</v>
      </c>
      <c r="EM21" s="42">
        <f t="shared" si="133"/>
        <v>0</v>
      </c>
      <c r="EN21" s="42">
        <f t="shared" si="134"/>
        <v>0</v>
      </c>
      <c r="EO21" s="42">
        <f t="shared" si="135"/>
        <v>0</v>
      </c>
      <c r="EP21" s="42"/>
      <c r="EQ21" s="42">
        <f t="shared" si="136"/>
        <v>11</v>
      </c>
      <c r="ER21" s="42" t="str">
        <f t="shared" si="137"/>
        <v>ноль</v>
      </c>
      <c r="ES21" s="42"/>
      <c r="ET21" s="42">
        <f t="shared" si="138"/>
        <v>11</v>
      </c>
      <c r="EU21" s="42" t="e">
        <f>IF(J21=#REF!,IF(H21&lt;#REF!,#REF!,EY21),#REF!)</f>
        <v>#REF!</v>
      </c>
      <c r="EV21" s="42" t="e">
        <f>IF(J21=#REF!,IF(H21&lt;#REF!,0,1))</f>
        <v>#REF!</v>
      </c>
      <c r="EW21" s="42" t="e">
        <f>IF(AND(ET21&gt;=21,ET21&lt;&gt;0),ET21,IF(J21&lt;#REF!,"СТОП",EU21+EV21))</f>
        <v>#REF!</v>
      </c>
      <c r="EX21" s="42"/>
      <c r="EY21" s="42">
        <v>15</v>
      </c>
      <c r="EZ21" s="42">
        <v>16</v>
      </c>
      <c r="FA21" s="42"/>
      <c r="FB21" s="44">
        <f t="shared" si="139"/>
        <v>0</v>
      </c>
      <c r="FC21" s="44">
        <f t="shared" si="140"/>
        <v>0</v>
      </c>
      <c r="FD21" s="44">
        <f t="shared" si="141"/>
        <v>0</v>
      </c>
      <c r="FE21" s="44">
        <f t="shared" si="142"/>
        <v>0</v>
      </c>
      <c r="FF21" s="44">
        <f t="shared" si="143"/>
        <v>0</v>
      </c>
      <c r="FG21" s="44">
        <f t="shared" si="144"/>
        <v>0</v>
      </c>
      <c r="FH21" s="44">
        <f t="shared" si="145"/>
        <v>0</v>
      </c>
      <c r="FI21" s="44">
        <f t="shared" si="146"/>
        <v>0</v>
      </c>
      <c r="FJ21" s="44">
        <f t="shared" si="147"/>
        <v>0</v>
      </c>
      <c r="FK21" s="44">
        <f t="shared" si="148"/>
        <v>0</v>
      </c>
      <c r="FL21" s="44">
        <f t="shared" si="149"/>
        <v>10</v>
      </c>
      <c r="FM21" s="44">
        <f t="shared" si="150"/>
        <v>0</v>
      </c>
      <c r="FN21" s="44">
        <f t="shared" si="151"/>
        <v>0</v>
      </c>
      <c r="FO21" s="44">
        <f t="shared" si="152"/>
        <v>0</v>
      </c>
      <c r="FP21" s="44">
        <f t="shared" si="153"/>
        <v>0</v>
      </c>
      <c r="FQ21" s="44">
        <f t="shared" si="154"/>
        <v>0</v>
      </c>
      <c r="FR21" s="44">
        <f t="shared" si="155"/>
        <v>0</v>
      </c>
      <c r="FS21" s="44">
        <f t="shared" si="156"/>
        <v>0</v>
      </c>
      <c r="FT21" s="44">
        <f t="shared" si="157"/>
        <v>0</v>
      </c>
      <c r="FU21" s="44">
        <f t="shared" si="158"/>
        <v>0</v>
      </c>
      <c r="FV21" s="44">
        <f t="shared" si="159"/>
        <v>0</v>
      </c>
      <c r="FW21" s="44">
        <f t="shared" si="160"/>
        <v>0</v>
      </c>
      <c r="FX21" s="44">
        <f t="shared" si="161"/>
        <v>10</v>
      </c>
      <c r="FY21" s="44">
        <f t="shared" si="162"/>
        <v>0</v>
      </c>
      <c r="FZ21" s="44">
        <f t="shared" si="163"/>
        <v>0</v>
      </c>
      <c r="GA21" s="44">
        <f t="shared" si="164"/>
        <v>0</v>
      </c>
      <c r="GB21" s="44">
        <f t="shared" si="165"/>
        <v>0</v>
      </c>
      <c r="GC21" s="44">
        <f t="shared" si="166"/>
        <v>0</v>
      </c>
      <c r="GD21" s="44">
        <f t="shared" si="167"/>
        <v>0</v>
      </c>
      <c r="GE21" s="44">
        <f t="shared" si="168"/>
        <v>0</v>
      </c>
      <c r="GF21" s="44">
        <f t="shared" si="169"/>
        <v>0</v>
      </c>
      <c r="GG21" s="44">
        <f t="shared" si="170"/>
        <v>0</v>
      </c>
      <c r="GH21" s="44">
        <f t="shared" si="171"/>
        <v>0</v>
      </c>
      <c r="GI21" s="44">
        <f t="shared" si="172"/>
        <v>0</v>
      </c>
      <c r="GJ21" s="44">
        <f t="shared" si="173"/>
        <v>0</v>
      </c>
      <c r="GK21" s="44">
        <f t="shared" si="174"/>
        <v>0</v>
      </c>
      <c r="GL21" s="44">
        <f t="shared" si="175"/>
        <v>0</v>
      </c>
      <c r="GM21" s="44">
        <f t="shared" si="176"/>
        <v>0</v>
      </c>
      <c r="GN21" s="44">
        <f t="shared" si="177"/>
        <v>0</v>
      </c>
      <c r="GO21" s="44">
        <f t="shared" si="178"/>
        <v>0</v>
      </c>
      <c r="GP21" s="44">
        <f t="shared" si="179"/>
        <v>0</v>
      </c>
      <c r="GQ21" s="44">
        <f t="shared" si="180"/>
        <v>0</v>
      </c>
      <c r="GR21" s="44">
        <f t="shared" si="181"/>
        <v>0</v>
      </c>
      <c r="GS21" s="44">
        <f t="shared" si="182"/>
        <v>0</v>
      </c>
      <c r="GT21" s="44">
        <f t="shared" si="183"/>
        <v>0</v>
      </c>
      <c r="GU21" s="44">
        <f t="shared" si="184"/>
        <v>0</v>
      </c>
      <c r="GV21" s="44">
        <f t="shared" si="185"/>
        <v>0</v>
      </c>
      <c r="GW21" s="44">
        <f t="shared" si="186"/>
        <v>0</v>
      </c>
      <c r="GX21" s="44">
        <f t="shared" si="187"/>
        <v>0</v>
      </c>
      <c r="GY21" s="44">
        <f t="shared" si="188"/>
        <v>0</v>
      </c>
      <c r="GZ21" s="44">
        <f t="shared" si="189"/>
        <v>0</v>
      </c>
      <c r="HA21" s="44">
        <f t="shared" si="190"/>
        <v>0</v>
      </c>
      <c r="HB21" s="44">
        <f t="shared" si="191"/>
        <v>0</v>
      </c>
      <c r="HC21" s="44">
        <f t="shared" si="192"/>
        <v>0</v>
      </c>
      <c r="HD21" s="44">
        <f t="shared" si="193"/>
        <v>0</v>
      </c>
      <c r="HE21" s="44">
        <f t="shared" si="194"/>
        <v>0</v>
      </c>
      <c r="HF21" s="44">
        <f t="shared" si="195"/>
        <v>75</v>
      </c>
      <c r="HG21" s="44">
        <f t="shared" si="196"/>
        <v>0</v>
      </c>
      <c r="HH21" s="44">
        <f t="shared" si="197"/>
        <v>0</v>
      </c>
      <c r="HI21" s="44">
        <f t="shared" si="198"/>
        <v>0</v>
      </c>
      <c r="HJ21" s="44">
        <f t="shared" si="199"/>
        <v>0</v>
      </c>
      <c r="HK21" s="44">
        <f t="shared" si="200"/>
        <v>0</v>
      </c>
      <c r="HL21" s="44">
        <f t="shared" si="201"/>
        <v>0</v>
      </c>
      <c r="HM21" s="44">
        <f t="shared" si="202"/>
        <v>0</v>
      </c>
      <c r="HN21" s="44">
        <f t="shared" si="203"/>
        <v>0</v>
      </c>
      <c r="HO21" s="44">
        <f t="shared" si="204"/>
        <v>0</v>
      </c>
      <c r="HP21" s="44">
        <f t="shared" si="205"/>
        <v>0</v>
      </c>
      <c r="HQ21" s="44">
        <f t="shared" si="206"/>
        <v>0</v>
      </c>
      <c r="HR21" s="44">
        <f t="shared" si="207"/>
        <v>75</v>
      </c>
      <c r="HS21" s="44">
        <f t="shared" si="208"/>
        <v>0</v>
      </c>
      <c r="HT21" s="44">
        <f t="shared" si="209"/>
        <v>0</v>
      </c>
      <c r="HU21" s="44">
        <f t="shared" si="210"/>
        <v>0</v>
      </c>
      <c r="HV21" s="44">
        <f t="shared" si="211"/>
        <v>0</v>
      </c>
      <c r="HW21" s="44">
        <f t="shared" si="212"/>
        <v>0</v>
      </c>
      <c r="HX21" s="44">
        <f t="shared" si="213"/>
        <v>0</v>
      </c>
      <c r="HY21" s="44">
        <f t="shared" si="214"/>
        <v>0</v>
      </c>
      <c r="HZ21" s="44">
        <f t="shared" si="215"/>
        <v>0</v>
      </c>
      <c r="IA21" s="44">
        <f t="shared" si="216"/>
        <v>0</v>
      </c>
      <c r="IB21" s="44">
        <f t="shared" si="217"/>
        <v>0</v>
      </c>
      <c r="IC21" s="44">
        <f t="shared" si="218"/>
        <v>0</v>
      </c>
      <c r="ID21" s="44">
        <f t="shared" si="219"/>
        <v>0</v>
      </c>
      <c r="IE21" s="44">
        <f t="shared" si="220"/>
        <v>0</v>
      </c>
      <c r="IF21" s="44">
        <f t="shared" si="221"/>
        <v>0</v>
      </c>
      <c r="IG21" s="44">
        <f t="shared" si="222"/>
        <v>0</v>
      </c>
      <c r="IH21" s="44">
        <f t="shared" si="223"/>
        <v>0</v>
      </c>
      <c r="II21" s="44">
        <f t="shared" si="224"/>
        <v>0</v>
      </c>
      <c r="IJ21" s="44">
        <f t="shared" si="225"/>
        <v>0</v>
      </c>
      <c r="IK21" s="44">
        <f t="shared" si="226"/>
        <v>0</v>
      </c>
      <c r="IL21" s="44">
        <f t="shared" si="227"/>
        <v>0</v>
      </c>
      <c r="IM21" s="44">
        <f t="shared" si="228"/>
        <v>0</v>
      </c>
      <c r="IN21" s="44">
        <f t="shared" si="229"/>
        <v>0</v>
      </c>
      <c r="IO21" s="44">
        <f t="shared" si="230"/>
        <v>0</v>
      </c>
      <c r="IP21" s="42"/>
      <c r="IQ21" s="42"/>
      <c r="IR21" s="42"/>
      <c r="IS21" s="42"/>
      <c r="IT21" s="42"/>
      <c r="IU21" s="42"/>
      <c r="IV21" s="70"/>
      <c r="IW21" s="71"/>
    </row>
    <row r="22" spans="1:257" s="3" customFormat="1" ht="115.2" thickBot="1" x14ac:dyDescent="2">
      <c r="A22" s="59">
        <v>14</v>
      </c>
      <c r="B22" s="89">
        <v>728</v>
      </c>
      <c r="C22" s="73" t="s">
        <v>101</v>
      </c>
      <c r="D22" s="73" t="s">
        <v>102</v>
      </c>
      <c r="E22" s="60"/>
      <c r="F22" s="46">
        <v>12</v>
      </c>
      <c r="G22" s="39">
        <f t="shared" si="0"/>
        <v>9</v>
      </c>
      <c r="H22" s="47" t="s">
        <v>4</v>
      </c>
      <c r="I22" s="39">
        <f t="shared" si="1"/>
        <v>0</v>
      </c>
      <c r="J22" s="45">
        <f t="shared" si="2"/>
        <v>9</v>
      </c>
      <c r="K22" s="41">
        <f t="shared" si="3"/>
        <v>9</v>
      </c>
      <c r="L22" s="42"/>
      <c r="M22" s="43"/>
      <c r="N22" s="42">
        <f t="shared" si="4"/>
        <v>0</v>
      </c>
      <c r="O22" s="42">
        <f t="shared" si="5"/>
        <v>0</v>
      </c>
      <c r="P22" s="42">
        <f t="shared" si="6"/>
        <v>0</v>
      </c>
      <c r="Q22" s="42">
        <f t="shared" si="7"/>
        <v>0</v>
      </c>
      <c r="R22" s="42">
        <f t="shared" si="8"/>
        <v>0</v>
      </c>
      <c r="S22" s="42">
        <f t="shared" si="9"/>
        <v>0</v>
      </c>
      <c r="T22" s="42">
        <f t="shared" si="10"/>
        <v>0</v>
      </c>
      <c r="U22" s="42">
        <f t="shared" si="11"/>
        <v>0</v>
      </c>
      <c r="V22" s="42">
        <f t="shared" si="12"/>
        <v>0</v>
      </c>
      <c r="W22" s="42">
        <f t="shared" si="13"/>
        <v>0</v>
      </c>
      <c r="X22" s="42">
        <f t="shared" si="14"/>
        <v>0</v>
      </c>
      <c r="Y22" s="42">
        <f t="shared" si="15"/>
        <v>9</v>
      </c>
      <c r="Z22" s="42">
        <f t="shared" si="16"/>
        <v>0</v>
      </c>
      <c r="AA22" s="42">
        <f t="shared" si="17"/>
        <v>0</v>
      </c>
      <c r="AB22" s="42">
        <f t="shared" si="18"/>
        <v>0</v>
      </c>
      <c r="AC22" s="42">
        <f t="shared" si="19"/>
        <v>0</v>
      </c>
      <c r="AD22" s="42">
        <f t="shared" si="20"/>
        <v>0</v>
      </c>
      <c r="AE22" s="42">
        <f t="shared" si="21"/>
        <v>0</v>
      </c>
      <c r="AF22" s="42">
        <f t="shared" si="22"/>
        <v>0</v>
      </c>
      <c r="AG22" s="42">
        <f t="shared" si="23"/>
        <v>0</v>
      </c>
      <c r="AH22" s="42">
        <f t="shared" si="24"/>
        <v>0</v>
      </c>
      <c r="AI22" s="42">
        <f t="shared" si="25"/>
        <v>0</v>
      </c>
      <c r="AJ22" s="42">
        <f t="shared" si="26"/>
        <v>9</v>
      </c>
      <c r="AK22" s="42">
        <f t="shared" si="27"/>
        <v>0</v>
      </c>
      <c r="AL22" s="42">
        <f t="shared" si="28"/>
        <v>0</v>
      </c>
      <c r="AM22" s="42">
        <f t="shared" si="29"/>
        <v>0</v>
      </c>
      <c r="AN22" s="42">
        <f t="shared" si="30"/>
        <v>0</v>
      </c>
      <c r="AO22" s="42">
        <f t="shared" si="31"/>
        <v>0</v>
      </c>
      <c r="AP22" s="42">
        <f t="shared" si="32"/>
        <v>0</v>
      </c>
      <c r="AQ22" s="42">
        <f t="shared" si="33"/>
        <v>0</v>
      </c>
      <c r="AR22" s="42">
        <f t="shared" si="34"/>
        <v>0</v>
      </c>
      <c r="AS22" s="42">
        <f t="shared" si="35"/>
        <v>0</v>
      </c>
      <c r="AT22" s="42">
        <f t="shared" si="36"/>
        <v>0</v>
      </c>
      <c r="AU22" s="42">
        <f t="shared" si="37"/>
        <v>0</v>
      </c>
      <c r="AV22" s="42">
        <f t="shared" si="38"/>
        <v>0</v>
      </c>
      <c r="AW22" s="42">
        <f t="shared" si="39"/>
        <v>0</v>
      </c>
      <c r="AX22" s="42">
        <f t="shared" si="40"/>
        <v>0</v>
      </c>
      <c r="AY22" s="42">
        <f t="shared" si="41"/>
        <v>0</v>
      </c>
      <c r="AZ22" s="42">
        <f t="shared" si="42"/>
        <v>0</v>
      </c>
      <c r="BA22" s="42">
        <f t="shared" si="43"/>
        <v>0</v>
      </c>
      <c r="BB22" s="42">
        <f t="shared" si="44"/>
        <v>0</v>
      </c>
      <c r="BC22" s="42">
        <f t="shared" si="45"/>
        <v>0</v>
      </c>
      <c r="BD22" s="42">
        <f t="shared" si="46"/>
        <v>0</v>
      </c>
      <c r="BE22" s="42">
        <f t="shared" si="47"/>
        <v>0</v>
      </c>
      <c r="BF22" s="42">
        <f t="shared" si="48"/>
        <v>0</v>
      </c>
      <c r="BG22" s="42">
        <f t="shared" si="49"/>
        <v>0</v>
      </c>
      <c r="BH22" s="42">
        <f t="shared" si="50"/>
        <v>0</v>
      </c>
      <c r="BI22" s="42">
        <f t="shared" si="51"/>
        <v>0</v>
      </c>
      <c r="BJ22" s="42">
        <f t="shared" si="52"/>
        <v>0</v>
      </c>
      <c r="BK22" s="42">
        <f t="shared" si="53"/>
        <v>0</v>
      </c>
      <c r="BL22" s="42">
        <f t="shared" si="54"/>
        <v>0</v>
      </c>
      <c r="BM22" s="42">
        <f t="shared" si="55"/>
        <v>0</v>
      </c>
      <c r="BN22" s="42">
        <f t="shared" si="56"/>
        <v>0</v>
      </c>
      <c r="BO22" s="42">
        <f t="shared" si="57"/>
        <v>0</v>
      </c>
      <c r="BP22" s="42">
        <f t="shared" si="58"/>
        <v>0</v>
      </c>
      <c r="BQ22" s="42">
        <f t="shared" si="59"/>
        <v>0</v>
      </c>
      <c r="BR22" s="42">
        <f t="shared" si="60"/>
        <v>0</v>
      </c>
      <c r="BS22" s="42">
        <f t="shared" si="61"/>
        <v>29</v>
      </c>
      <c r="BT22" s="42">
        <f t="shared" si="62"/>
        <v>0</v>
      </c>
      <c r="BU22" s="42">
        <f t="shared" si="63"/>
        <v>0</v>
      </c>
      <c r="BV22" s="42">
        <f t="shared" si="64"/>
        <v>0</v>
      </c>
      <c r="BW22" s="42">
        <f t="shared" si="65"/>
        <v>0</v>
      </c>
      <c r="BX22" s="42">
        <f t="shared" si="66"/>
        <v>0</v>
      </c>
      <c r="BY22" s="42">
        <f t="shared" si="67"/>
        <v>0</v>
      </c>
      <c r="BZ22" s="42">
        <f t="shared" si="68"/>
        <v>0</v>
      </c>
      <c r="CA22" s="42">
        <f t="shared" si="69"/>
        <v>0</v>
      </c>
      <c r="CB22" s="42">
        <f t="shared" si="70"/>
        <v>0</v>
      </c>
      <c r="CC22" s="42">
        <f t="shared" si="71"/>
        <v>0</v>
      </c>
      <c r="CD22" s="42">
        <f t="shared" si="72"/>
        <v>0</v>
      </c>
      <c r="CE22" s="42">
        <f t="shared" si="73"/>
        <v>0</v>
      </c>
      <c r="CF22" s="42">
        <f t="shared" si="74"/>
        <v>0</v>
      </c>
      <c r="CG22" s="42">
        <f t="shared" si="75"/>
        <v>0</v>
      </c>
      <c r="CH22" s="42">
        <f t="shared" si="76"/>
        <v>0</v>
      </c>
      <c r="CI22" s="42">
        <f t="shared" si="77"/>
        <v>0</v>
      </c>
      <c r="CJ22" s="42">
        <f t="shared" si="78"/>
        <v>0</v>
      </c>
      <c r="CK22" s="42">
        <f t="shared" si="79"/>
        <v>0</v>
      </c>
      <c r="CL22" s="42">
        <f t="shared" si="80"/>
        <v>0</v>
      </c>
      <c r="CM22" s="42">
        <f t="shared" si="81"/>
        <v>0</v>
      </c>
      <c r="CN22" s="42">
        <f t="shared" si="82"/>
        <v>0</v>
      </c>
      <c r="CO22" s="42">
        <f t="shared" si="83"/>
        <v>0</v>
      </c>
      <c r="CP22" s="42">
        <f t="shared" si="84"/>
        <v>0</v>
      </c>
      <c r="CQ22" s="42">
        <f t="shared" si="85"/>
        <v>0</v>
      </c>
      <c r="CR22" s="42">
        <f t="shared" si="86"/>
        <v>0</v>
      </c>
      <c r="CS22" s="42">
        <f t="shared" si="87"/>
        <v>0</v>
      </c>
      <c r="CT22" s="42">
        <f t="shared" si="88"/>
        <v>0</v>
      </c>
      <c r="CU22" s="42">
        <f t="shared" si="89"/>
        <v>0</v>
      </c>
      <c r="CV22" s="42">
        <f t="shared" si="90"/>
        <v>0</v>
      </c>
      <c r="CW22" s="42">
        <f t="shared" si="91"/>
        <v>0</v>
      </c>
      <c r="CX22" s="42">
        <f t="shared" si="92"/>
        <v>29</v>
      </c>
      <c r="CY22" s="42">
        <f t="shared" si="93"/>
        <v>0</v>
      </c>
      <c r="CZ22" s="42">
        <f t="shared" si="94"/>
        <v>0</v>
      </c>
      <c r="DA22" s="42">
        <f t="shared" si="95"/>
        <v>0</v>
      </c>
      <c r="DB22" s="42">
        <f t="shared" si="96"/>
        <v>0</v>
      </c>
      <c r="DC22" s="42">
        <f t="shared" si="97"/>
        <v>0</v>
      </c>
      <c r="DD22" s="42">
        <f t="shared" si="98"/>
        <v>0</v>
      </c>
      <c r="DE22" s="42">
        <f t="shared" si="99"/>
        <v>0</v>
      </c>
      <c r="DF22" s="42">
        <f t="shared" si="100"/>
        <v>0</v>
      </c>
      <c r="DG22" s="42">
        <f t="shared" si="101"/>
        <v>0</v>
      </c>
      <c r="DH22" s="42">
        <f t="shared" si="102"/>
        <v>0</v>
      </c>
      <c r="DI22" s="42">
        <f t="shared" si="103"/>
        <v>0</v>
      </c>
      <c r="DJ22" s="42">
        <f t="shared" si="104"/>
        <v>0</v>
      </c>
      <c r="DK22" s="42">
        <f t="shared" si="105"/>
        <v>0</v>
      </c>
      <c r="DL22" s="42">
        <f t="shared" si="106"/>
        <v>0</v>
      </c>
      <c r="DM22" s="42">
        <f t="shared" si="107"/>
        <v>0</v>
      </c>
      <c r="DN22" s="42">
        <f t="shared" si="108"/>
        <v>0</v>
      </c>
      <c r="DO22" s="42">
        <f t="shared" si="109"/>
        <v>0</v>
      </c>
      <c r="DP22" s="42">
        <f t="shared" si="110"/>
        <v>0</v>
      </c>
      <c r="DQ22" s="42">
        <f t="shared" si="111"/>
        <v>0</v>
      </c>
      <c r="DR22" s="42">
        <f t="shared" si="112"/>
        <v>0</v>
      </c>
      <c r="DS22" s="42">
        <f t="shared" si="113"/>
        <v>0</v>
      </c>
      <c r="DT22" s="42">
        <f t="shared" si="114"/>
        <v>0</v>
      </c>
      <c r="DU22" s="42">
        <f t="shared" si="115"/>
        <v>0</v>
      </c>
      <c r="DV22" s="42">
        <f t="shared" si="116"/>
        <v>0</v>
      </c>
      <c r="DW22" s="42">
        <f t="shared" si="117"/>
        <v>0</v>
      </c>
      <c r="DX22" s="42">
        <f t="shared" si="118"/>
        <v>0</v>
      </c>
      <c r="DY22" s="42">
        <f t="shared" si="119"/>
        <v>0</v>
      </c>
      <c r="DZ22" s="42">
        <f t="shared" si="120"/>
        <v>0</v>
      </c>
      <c r="EA22" s="42">
        <f t="shared" si="121"/>
        <v>0</v>
      </c>
      <c r="EB22" s="42">
        <f t="shared" si="122"/>
        <v>0</v>
      </c>
      <c r="EC22" s="42">
        <f t="shared" si="123"/>
        <v>0</v>
      </c>
      <c r="ED22" s="42">
        <f t="shared" si="124"/>
        <v>0</v>
      </c>
      <c r="EE22" s="42">
        <f t="shared" si="125"/>
        <v>0</v>
      </c>
      <c r="EF22" s="42">
        <f t="shared" si="126"/>
        <v>0</v>
      </c>
      <c r="EG22" s="42">
        <f t="shared" si="127"/>
        <v>0</v>
      </c>
      <c r="EH22" s="42">
        <f t="shared" si="128"/>
        <v>0</v>
      </c>
      <c r="EI22" s="42">
        <f t="shared" si="129"/>
        <v>0</v>
      </c>
      <c r="EJ22" s="42">
        <f t="shared" si="130"/>
        <v>0</v>
      </c>
      <c r="EK22" s="42">
        <f t="shared" si="131"/>
        <v>0</v>
      </c>
      <c r="EL22" s="42">
        <f t="shared" si="132"/>
        <v>0</v>
      </c>
      <c r="EM22" s="42">
        <f t="shared" si="133"/>
        <v>0</v>
      </c>
      <c r="EN22" s="42">
        <f t="shared" si="134"/>
        <v>0</v>
      </c>
      <c r="EO22" s="42">
        <f t="shared" si="135"/>
        <v>0</v>
      </c>
      <c r="EP22" s="42"/>
      <c r="EQ22" s="42">
        <f t="shared" si="136"/>
        <v>12</v>
      </c>
      <c r="ER22" s="42" t="str">
        <f t="shared" si="137"/>
        <v>ноль</v>
      </c>
      <c r="ES22" s="42"/>
      <c r="ET22" s="42">
        <f t="shared" si="138"/>
        <v>12</v>
      </c>
      <c r="EU22" s="42" t="e">
        <f>IF(J22=#REF!,IF(H22&lt;#REF!,#REF!,EY22),#REF!)</f>
        <v>#REF!</v>
      </c>
      <c r="EV22" s="42" t="e">
        <f>IF(J22=#REF!,IF(H22&lt;#REF!,0,1))</f>
        <v>#REF!</v>
      </c>
      <c r="EW22" s="42" t="e">
        <f>IF(AND(ET22&gt;=21,ET22&lt;&gt;0),ET22,IF(J22&lt;#REF!,"СТОП",EU22+EV22))</f>
        <v>#REF!</v>
      </c>
      <c r="EX22" s="42"/>
      <c r="EY22" s="42">
        <v>15</v>
      </c>
      <c r="EZ22" s="42">
        <v>16</v>
      </c>
      <c r="FA22" s="42"/>
      <c r="FB22" s="44">
        <f t="shared" si="139"/>
        <v>0</v>
      </c>
      <c r="FC22" s="44">
        <f t="shared" si="140"/>
        <v>0</v>
      </c>
      <c r="FD22" s="44">
        <f t="shared" si="141"/>
        <v>0</v>
      </c>
      <c r="FE22" s="44">
        <f t="shared" si="142"/>
        <v>0</v>
      </c>
      <c r="FF22" s="44">
        <f t="shared" si="143"/>
        <v>0</v>
      </c>
      <c r="FG22" s="44">
        <f t="shared" si="144"/>
        <v>0</v>
      </c>
      <c r="FH22" s="44">
        <f t="shared" si="145"/>
        <v>0</v>
      </c>
      <c r="FI22" s="44">
        <f t="shared" si="146"/>
        <v>0</v>
      </c>
      <c r="FJ22" s="44">
        <f t="shared" si="147"/>
        <v>0</v>
      </c>
      <c r="FK22" s="44">
        <f t="shared" si="148"/>
        <v>0</v>
      </c>
      <c r="FL22" s="44">
        <f t="shared" si="149"/>
        <v>0</v>
      </c>
      <c r="FM22" s="44">
        <f t="shared" si="150"/>
        <v>9</v>
      </c>
      <c r="FN22" s="44">
        <f t="shared" si="151"/>
        <v>0</v>
      </c>
      <c r="FO22" s="44">
        <f t="shared" si="152"/>
        <v>0</v>
      </c>
      <c r="FP22" s="44">
        <f t="shared" si="153"/>
        <v>0</v>
      </c>
      <c r="FQ22" s="44">
        <f t="shared" si="154"/>
        <v>0</v>
      </c>
      <c r="FR22" s="44">
        <f t="shared" si="155"/>
        <v>0</v>
      </c>
      <c r="FS22" s="44">
        <f t="shared" si="156"/>
        <v>0</v>
      </c>
      <c r="FT22" s="44">
        <f t="shared" si="157"/>
        <v>0</v>
      </c>
      <c r="FU22" s="44">
        <f t="shared" si="158"/>
        <v>0</v>
      </c>
      <c r="FV22" s="44">
        <f t="shared" si="159"/>
        <v>0</v>
      </c>
      <c r="FW22" s="44">
        <f t="shared" si="160"/>
        <v>0</v>
      </c>
      <c r="FX22" s="44">
        <f t="shared" si="161"/>
        <v>9</v>
      </c>
      <c r="FY22" s="44">
        <f t="shared" si="162"/>
        <v>0</v>
      </c>
      <c r="FZ22" s="44">
        <f t="shared" si="163"/>
        <v>0</v>
      </c>
      <c r="GA22" s="44">
        <f t="shared" si="164"/>
        <v>0</v>
      </c>
      <c r="GB22" s="44">
        <f t="shared" si="165"/>
        <v>0</v>
      </c>
      <c r="GC22" s="44">
        <f t="shared" si="166"/>
        <v>0</v>
      </c>
      <c r="GD22" s="44">
        <f t="shared" si="167"/>
        <v>0</v>
      </c>
      <c r="GE22" s="44">
        <f t="shared" si="168"/>
        <v>0</v>
      </c>
      <c r="GF22" s="44">
        <f t="shared" si="169"/>
        <v>0</v>
      </c>
      <c r="GG22" s="44">
        <f t="shared" si="170"/>
        <v>0</v>
      </c>
      <c r="GH22" s="44">
        <f t="shared" si="171"/>
        <v>0</v>
      </c>
      <c r="GI22" s="44">
        <f t="shared" si="172"/>
        <v>0</v>
      </c>
      <c r="GJ22" s="44">
        <f t="shared" si="173"/>
        <v>0</v>
      </c>
      <c r="GK22" s="44">
        <f t="shared" si="174"/>
        <v>0</v>
      </c>
      <c r="GL22" s="44">
        <f t="shared" si="175"/>
        <v>0</v>
      </c>
      <c r="GM22" s="44">
        <f t="shared" si="176"/>
        <v>0</v>
      </c>
      <c r="GN22" s="44">
        <f t="shared" si="177"/>
        <v>0</v>
      </c>
      <c r="GO22" s="44">
        <f t="shared" si="178"/>
        <v>0</v>
      </c>
      <c r="GP22" s="44">
        <f t="shared" si="179"/>
        <v>0</v>
      </c>
      <c r="GQ22" s="44">
        <f t="shared" si="180"/>
        <v>0</v>
      </c>
      <c r="GR22" s="44">
        <f t="shared" si="181"/>
        <v>0</v>
      </c>
      <c r="GS22" s="44">
        <f t="shared" si="182"/>
        <v>0</v>
      </c>
      <c r="GT22" s="44">
        <f t="shared" si="183"/>
        <v>0</v>
      </c>
      <c r="GU22" s="44">
        <f t="shared" si="184"/>
        <v>0</v>
      </c>
      <c r="GV22" s="44">
        <f t="shared" si="185"/>
        <v>0</v>
      </c>
      <c r="GW22" s="44">
        <f t="shared" si="186"/>
        <v>0</v>
      </c>
      <c r="GX22" s="44">
        <f t="shared" si="187"/>
        <v>0</v>
      </c>
      <c r="GY22" s="44">
        <f t="shared" si="188"/>
        <v>0</v>
      </c>
      <c r="GZ22" s="44">
        <f t="shared" si="189"/>
        <v>0</v>
      </c>
      <c r="HA22" s="44">
        <f t="shared" si="190"/>
        <v>0</v>
      </c>
      <c r="HB22" s="44">
        <f t="shared" si="191"/>
        <v>0</v>
      </c>
      <c r="HC22" s="44">
        <f t="shared" si="192"/>
        <v>0</v>
      </c>
      <c r="HD22" s="44">
        <f t="shared" si="193"/>
        <v>0</v>
      </c>
      <c r="HE22" s="44">
        <f t="shared" si="194"/>
        <v>0</v>
      </c>
      <c r="HF22" s="44">
        <f t="shared" si="195"/>
        <v>0</v>
      </c>
      <c r="HG22" s="44">
        <f t="shared" si="196"/>
        <v>73</v>
      </c>
      <c r="HH22" s="44">
        <f t="shared" si="197"/>
        <v>0</v>
      </c>
      <c r="HI22" s="44">
        <f t="shared" si="198"/>
        <v>0</v>
      </c>
      <c r="HJ22" s="44">
        <f t="shared" si="199"/>
        <v>0</v>
      </c>
      <c r="HK22" s="44">
        <f t="shared" si="200"/>
        <v>0</v>
      </c>
      <c r="HL22" s="44">
        <f t="shared" si="201"/>
        <v>0</v>
      </c>
      <c r="HM22" s="44">
        <f t="shared" si="202"/>
        <v>0</v>
      </c>
      <c r="HN22" s="44">
        <f t="shared" si="203"/>
        <v>0</v>
      </c>
      <c r="HO22" s="44">
        <f t="shared" si="204"/>
        <v>0</v>
      </c>
      <c r="HP22" s="44">
        <f t="shared" si="205"/>
        <v>0</v>
      </c>
      <c r="HQ22" s="44">
        <f t="shared" si="206"/>
        <v>0</v>
      </c>
      <c r="HR22" s="44">
        <f t="shared" si="207"/>
        <v>73</v>
      </c>
      <c r="HS22" s="44">
        <f t="shared" si="208"/>
        <v>0</v>
      </c>
      <c r="HT22" s="44">
        <f t="shared" si="209"/>
        <v>0</v>
      </c>
      <c r="HU22" s="44">
        <f t="shared" si="210"/>
        <v>0</v>
      </c>
      <c r="HV22" s="44">
        <f t="shared" si="211"/>
        <v>0</v>
      </c>
      <c r="HW22" s="44">
        <f t="shared" si="212"/>
        <v>0</v>
      </c>
      <c r="HX22" s="44">
        <f t="shared" si="213"/>
        <v>0</v>
      </c>
      <c r="HY22" s="44">
        <f t="shared" si="214"/>
        <v>0</v>
      </c>
      <c r="HZ22" s="44">
        <f t="shared" si="215"/>
        <v>0</v>
      </c>
      <c r="IA22" s="44">
        <f t="shared" si="216"/>
        <v>0</v>
      </c>
      <c r="IB22" s="44">
        <f t="shared" si="217"/>
        <v>0</v>
      </c>
      <c r="IC22" s="44">
        <f t="shared" si="218"/>
        <v>0</v>
      </c>
      <c r="ID22" s="44">
        <f t="shared" si="219"/>
        <v>0</v>
      </c>
      <c r="IE22" s="44">
        <f t="shared" si="220"/>
        <v>0</v>
      </c>
      <c r="IF22" s="44">
        <f t="shared" si="221"/>
        <v>0</v>
      </c>
      <c r="IG22" s="44">
        <f t="shared" si="222"/>
        <v>0</v>
      </c>
      <c r="IH22" s="44">
        <f t="shared" si="223"/>
        <v>0</v>
      </c>
      <c r="II22" s="44">
        <f t="shared" si="224"/>
        <v>0</v>
      </c>
      <c r="IJ22" s="44">
        <f t="shared" si="225"/>
        <v>0</v>
      </c>
      <c r="IK22" s="44">
        <f t="shared" si="226"/>
        <v>0</v>
      </c>
      <c r="IL22" s="44">
        <f t="shared" si="227"/>
        <v>0</v>
      </c>
      <c r="IM22" s="44">
        <f t="shared" si="228"/>
        <v>0</v>
      </c>
      <c r="IN22" s="44">
        <f t="shared" si="229"/>
        <v>0</v>
      </c>
      <c r="IO22" s="44">
        <f t="shared" si="230"/>
        <v>0</v>
      </c>
      <c r="IP22" s="42"/>
      <c r="IQ22" s="42"/>
      <c r="IR22" s="42"/>
      <c r="IS22" s="42"/>
      <c r="IT22" s="42"/>
      <c r="IU22" s="42"/>
      <c r="IV22" s="70"/>
      <c r="IW22" s="71"/>
    </row>
    <row r="23" spans="1:257" s="3" customFormat="1" ht="115.2" thickBot="1" x14ac:dyDescent="2">
      <c r="A23" s="72"/>
      <c r="B23" s="89">
        <v>19</v>
      </c>
      <c r="C23" s="73" t="s">
        <v>78</v>
      </c>
      <c r="D23" s="73" t="s">
        <v>51</v>
      </c>
      <c r="E23" s="60"/>
      <c r="F23" s="46"/>
      <c r="G23" s="39">
        <f t="shared" si="0"/>
        <v>0</v>
      </c>
      <c r="H23" s="47"/>
      <c r="I23" s="39">
        <f t="shared" si="1"/>
        <v>0</v>
      </c>
      <c r="J23" s="45">
        <f t="shared" si="2"/>
        <v>0</v>
      </c>
      <c r="K23" s="41">
        <f t="shared" si="3"/>
        <v>0</v>
      </c>
      <c r="L23" s="42"/>
      <c r="M23" s="43"/>
      <c r="N23" s="42">
        <f t="shared" si="4"/>
        <v>0</v>
      </c>
      <c r="O23" s="42">
        <f t="shared" si="5"/>
        <v>0</v>
      </c>
      <c r="P23" s="42">
        <f t="shared" si="6"/>
        <v>0</v>
      </c>
      <c r="Q23" s="42">
        <f t="shared" si="7"/>
        <v>0</v>
      </c>
      <c r="R23" s="42">
        <f t="shared" si="8"/>
        <v>0</v>
      </c>
      <c r="S23" s="42">
        <f t="shared" si="9"/>
        <v>0</v>
      </c>
      <c r="T23" s="42">
        <f t="shared" si="10"/>
        <v>0</v>
      </c>
      <c r="U23" s="42">
        <f t="shared" si="11"/>
        <v>0</v>
      </c>
      <c r="V23" s="42">
        <f t="shared" si="12"/>
        <v>0</v>
      </c>
      <c r="W23" s="42">
        <f t="shared" si="13"/>
        <v>0</v>
      </c>
      <c r="X23" s="42">
        <f t="shared" si="14"/>
        <v>0</v>
      </c>
      <c r="Y23" s="42">
        <f t="shared" si="15"/>
        <v>0</v>
      </c>
      <c r="Z23" s="42">
        <f t="shared" si="16"/>
        <v>0</v>
      </c>
      <c r="AA23" s="42">
        <f t="shared" si="17"/>
        <v>0</v>
      </c>
      <c r="AB23" s="42">
        <f t="shared" si="18"/>
        <v>0</v>
      </c>
      <c r="AC23" s="42">
        <f t="shared" si="19"/>
        <v>0</v>
      </c>
      <c r="AD23" s="42">
        <f t="shared" si="20"/>
        <v>0</v>
      </c>
      <c r="AE23" s="42">
        <f t="shared" si="21"/>
        <v>0</v>
      </c>
      <c r="AF23" s="42">
        <f t="shared" si="22"/>
        <v>0</v>
      </c>
      <c r="AG23" s="42">
        <f t="shared" si="23"/>
        <v>0</v>
      </c>
      <c r="AH23" s="42">
        <f t="shared" si="24"/>
        <v>0</v>
      </c>
      <c r="AI23" s="42">
        <f t="shared" si="25"/>
        <v>0</v>
      </c>
      <c r="AJ23" s="42">
        <f t="shared" si="26"/>
        <v>0</v>
      </c>
      <c r="AK23" s="42">
        <f t="shared" si="27"/>
        <v>0</v>
      </c>
      <c r="AL23" s="42">
        <f t="shared" si="28"/>
        <v>0</v>
      </c>
      <c r="AM23" s="42">
        <f t="shared" si="29"/>
        <v>0</v>
      </c>
      <c r="AN23" s="42">
        <f t="shared" si="30"/>
        <v>0</v>
      </c>
      <c r="AO23" s="42">
        <f t="shared" si="31"/>
        <v>0</v>
      </c>
      <c r="AP23" s="42">
        <f t="shared" si="32"/>
        <v>0</v>
      </c>
      <c r="AQ23" s="42">
        <f t="shared" si="33"/>
        <v>0</v>
      </c>
      <c r="AR23" s="42">
        <f t="shared" si="34"/>
        <v>0</v>
      </c>
      <c r="AS23" s="42">
        <f t="shared" si="35"/>
        <v>0</v>
      </c>
      <c r="AT23" s="42">
        <f t="shared" si="36"/>
        <v>0</v>
      </c>
      <c r="AU23" s="42">
        <f t="shared" si="37"/>
        <v>0</v>
      </c>
      <c r="AV23" s="42">
        <f t="shared" si="38"/>
        <v>0</v>
      </c>
      <c r="AW23" s="42">
        <f t="shared" si="39"/>
        <v>0</v>
      </c>
      <c r="AX23" s="42">
        <f t="shared" si="40"/>
        <v>0</v>
      </c>
      <c r="AY23" s="42">
        <f t="shared" si="41"/>
        <v>0</v>
      </c>
      <c r="AZ23" s="42">
        <f t="shared" si="42"/>
        <v>0</v>
      </c>
      <c r="BA23" s="42">
        <f t="shared" si="43"/>
        <v>0</v>
      </c>
      <c r="BB23" s="42">
        <f t="shared" si="44"/>
        <v>0</v>
      </c>
      <c r="BC23" s="42">
        <f t="shared" si="45"/>
        <v>0</v>
      </c>
      <c r="BD23" s="42">
        <f t="shared" si="46"/>
        <v>0</v>
      </c>
      <c r="BE23" s="42">
        <f t="shared" si="47"/>
        <v>0</v>
      </c>
      <c r="BF23" s="42">
        <f t="shared" si="48"/>
        <v>0</v>
      </c>
      <c r="BG23" s="42">
        <f t="shared" si="49"/>
        <v>0</v>
      </c>
      <c r="BH23" s="42">
        <f t="shared" si="50"/>
        <v>0</v>
      </c>
      <c r="BI23" s="42">
        <f t="shared" si="51"/>
        <v>0</v>
      </c>
      <c r="BJ23" s="42">
        <f t="shared" si="52"/>
        <v>0</v>
      </c>
      <c r="BK23" s="42">
        <f t="shared" si="53"/>
        <v>0</v>
      </c>
      <c r="BL23" s="42">
        <f t="shared" si="54"/>
        <v>0</v>
      </c>
      <c r="BM23" s="42">
        <f t="shared" si="55"/>
        <v>0</v>
      </c>
      <c r="BN23" s="42">
        <f t="shared" si="56"/>
        <v>0</v>
      </c>
      <c r="BO23" s="42">
        <f t="shared" si="57"/>
        <v>0</v>
      </c>
      <c r="BP23" s="42">
        <f t="shared" si="58"/>
        <v>0</v>
      </c>
      <c r="BQ23" s="42">
        <f t="shared" si="59"/>
        <v>0</v>
      </c>
      <c r="BR23" s="42">
        <f t="shared" si="60"/>
        <v>0</v>
      </c>
      <c r="BS23" s="42">
        <f t="shared" si="61"/>
        <v>0</v>
      </c>
      <c r="BT23" s="42">
        <f t="shared" si="62"/>
        <v>0</v>
      </c>
      <c r="BU23" s="42">
        <f t="shared" si="63"/>
        <v>0</v>
      </c>
      <c r="BV23" s="42">
        <f t="shared" si="64"/>
        <v>0</v>
      </c>
      <c r="BW23" s="42">
        <f t="shared" si="65"/>
        <v>0</v>
      </c>
      <c r="BX23" s="42">
        <f t="shared" si="66"/>
        <v>0</v>
      </c>
      <c r="BY23" s="42">
        <f t="shared" si="67"/>
        <v>0</v>
      </c>
      <c r="BZ23" s="42">
        <f t="shared" si="68"/>
        <v>0</v>
      </c>
      <c r="CA23" s="42">
        <f t="shared" si="69"/>
        <v>0</v>
      </c>
      <c r="CB23" s="42">
        <f t="shared" si="70"/>
        <v>0</v>
      </c>
      <c r="CC23" s="42">
        <f t="shared" si="71"/>
        <v>0</v>
      </c>
      <c r="CD23" s="42">
        <f t="shared" si="72"/>
        <v>0</v>
      </c>
      <c r="CE23" s="42">
        <f t="shared" si="73"/>
        <v>0</v>
      </c>
      <c r="CF23" s="42">
        <f t="shared" si="74"/>
        <v>0</v>
      </c>
      <c r="CG23" s="42">
        <f t="shared" si="75"/>
        <v>0</v>
      </c>
      <c r="CH23" s="42">
        <f t="shared" si="76"/>
        <v>0</v>
      </c>
      <c r="CI23" s="42">
        <f t="shared" si="77"/>
        <v>0</v>
      </c>
      <c r="CJ23" s="42">
        <f t="shared" si="78"/>
        <v>0</v>
      </c>
      <c r="CK23" s="42">
        <f t="shared" si="79"/>
        <v>0</v>
      </c>
      <c r="CL23" s="42">
        <f t="shared" si="80"/>
        <v>0</v>
      </c>
      <c r="CM23" s="42">
        <f t="shared" si="81"/>
        <v>0</v>
      </c>
      <c r="CN23" s="42">
        <f t="shared" si="82"/>
        <v>0</v>
      </c>
      <c r="CO23" s="42">
        <f t="shared" si="83"/>
        <v>0</v>
      </c>
      <c r="CP23" s="42">
        <f t="shared" si="84"/>
        <v>0</v>
      </c>
      <c r="CQ23" s="42">
        <f t="shared" si="85"/>
        <v>0</v>
      </c>
      <c r="CR23" s="42">
        <f t="shared" si="86"/>
        <v>0</v>
      </c>
      <c r="CS23" s="42">
        <f t="shared" si="87"/>
        <v>0</v>
      </c>
      <c r="CT23" s="42">
        <f t="shared" si="88"/>
        <v>0</v>
      </c>
      <c r="CU23" s="42">
        <f t="shared" si="89"/>
        <v>0</v>
      </c>
      <c r="CV23" s="42">
        <f t="shared" si="90"/>
        <v>0</v>
      </c>
      <c r="CW23" s="42">
        <f t="shared" si="91"/>
        <v>0</v>
      </c>
      <c r="CX23" s="42">
        <f t="shared" si="92"/>
        <v>0</v>
      </c>
      <c r="CY23" s="42">
        <f t="shared" si="93"/>
        <v>0</v>
      </c>
      <c r="CZ23" s="42">
        <f t="shared" si="94"/>
        <v>0</v>
      </c>
      <c r="DA23" s="42">
        <f t="shared" si="95"/>
        <v>0</v>
      </c>
      <c r="DB23" s="42">
        <f t="shared" si="96"/>
        <v>0</v>
      </c>
      <c r="DC23" s="42">
        <f t="shared" si="97"/>
        <v>0</v>
      </c>
      <c r="DD23" s="42">
        <f t="shared" si="98"/>
        <v>0</v>
      </c>
      <c r="DE23" s="42">
        <f t="shared" si="99"/>
        <v>0</v>
      </c>
      <c r="DF23" s="42">
        <f t="shared" si="100"/>
        <v>0</v>
      </c>
      <c r="DG23" s="42">
        <f t="shared" si="101"/>
        <v>0</v>
      </c>
      <c r="DH23" s="42">
        <f t="shared" si="102"/>
        <v>0</v>
      </c>
      <c r="DI23" s="42">
        <f t="shared" si="103"/>
        <v>0</v>
      </c>
      <c r="DJ23" s="42">
        <f t="shared" si="104"/>
        <v>0</v>
      </c>
      <c r="DK23" s="42">
        <f t="shared" si="105"/>
        <v>0</v>
      </c>
      <c r="DL23" s="42">
        <f t="shared" si="106"/>
        <v>0</v>
      </c>
      <c r="DM23" s="42">
        <f t="shared" si="107"/>
        <v>0</v>
      </c>
      <c r="DN23" s="42">
        <f t="shared" si="108"/>
        <v>0</v>
      </c>
      <c r="DO23" s="42">
        <f t="shared" si="109"/>
        <v>0</v>
      </c>
      <c r="DP23" s="42">
        <f t="shared" si="110"/>
        <v>0</v>
      </c>
      <c r="DQ23" s="42">
        <f t="shared" si="111"/>
        <v>0</v>
      </c>
      <c r="DR23" s="42">
        <f t="shared" si="112"/>
        <v>0</v>
      </c>
      <c r="DS23" s="42">
        <f t="shared" si="113"/>
        <v>0</v>
      </c>
      <c r="DT23" s="42">
        <f t="shared" si="114"/>
        <v>0</v>
      </c>
      <c r="DU23" s="42">
        <f t="shared" si="115"/>
        <v>0</v>
      </c>
      <c r="DV23" s="42">
        <f t="shared" si="116"/>
        <v>0</v>
      </c>
      <c r="DW23" s="42">
        <f t="shared" si="117"/>
        <v>0</v>
      </c>
      <c r="DX23" s="42">
        <f t="shared" si="118"/>
        <v>0</v>
      </c>
      <c r="DY23" s="42">
        <f t="shared" si="119"/>
        <v>0</v>
      </c>
      <c r="DZ23" s="42">
        <f t="shared" si="120"/>
        <v>0</v>
      </c>
      <c r="EA23" s="42">
        <f t="shared" si="121"/>
        <v>0</v>
      </c>
      <c r="EB23" s="42">
        <f t="shared" si="122"/>
        <v>0</v>
      </c>
      <c r="EC23" s="42">
        <f t="shared" si="123"/>
        <v>0</v>
      </c>
      <c r="ED23" s="42">
        <f t="shared" si="124"/>
        <v>0</v>
      </c>
      <c r="EE23" s="42">
        <f t="shared" si="125"/>
        <v>0</v>
      </c>
      <c r="EF23" s="42">
        <f t="shared" si="126"/>
        <v>0</v>
      </c>
      <c r="EG23" s="42">
        <f t="shared" si="127"/>
        <v>0</v>
      </c>
      <c r="EH23" s="42">
        <f t="shared" si="128"/>
        <v>0</v>
      </c>
      <c r="EI23" s="42">
        <f t="shared" si="129"/>
        <v>0</v>
      </c>
      <c r="EJ23" s="42">
        <f t="shared" si="130"/>
        <v>0</v>
      </c>
      <c r="EK23" s="42">
        <f t="shared" si="131"/>
        <v>0</v>
      </c>
      <c r="EL23" s="42">
        <f t="shared" si="132"/>
        <v>0</v>
      </c>
      <c r="EM23" s="42">
        <f t="shared" si="133"/>
        <v>0</v>
      </c>
      <c r="EN23" s="42">
        <f t="shared" si="134"/>
        <v>0</v>
      </c>
      <c r="EO23" s="42">
        <f t="shared" si="135"/>
        <v>0</v>
      </c>
      <c r="EP23" s="42"/>
      <c r="EQ23" s="42" t="str">
        <f t="shared" si="136"/>
        <v>Ноль</v>
      </c>
      <c r="ER23" s="42" t="str">
        <f t="shared" si="137"/>
        <v>Ноль</v>
      </c>
      <c r="ES23" s="42"/>
      <c r="ET23" s="42">
        <f t="shared" si="138"/>
        <v>0</v>
      </c>
      <c r="EU23" s="42" t="e">
        <f>IF(J23=#REF!,IF(H23&lt;#REF!,#REF!,EY23),#REF!)</f>
        <v>#REF!</v>
      </c>
      <c r="EV23" s="42" t="e">
        <f>IF(J23=#REF!,IF(H23&lt;#REF!,0,1))</f>
        <v>#REF!</v>
      </c>
      <c r="EW23" s="42" t="e">
        <f>IF(AND(ET23&gt;=21,ET23&lt;&gt;0),ET23,IF(J23&lt;#REF!,"СТОП",EU23+EV23))</f>
        <v>#REF!</v>
      </c>
      <c r="EX23" s="42"/>
      <c r="EY23" s="42">
        <v>15</v>
      </c>
      <c r="EZ23" s="42">
        <v>16</v>
      </c>
      <c r="FA23" s="42"/>
      <c r="FB23" s="44">
        <f t="shared" si="139"/>
        <v>0</v>
      </c>
      <c r="FC23" s="44">
        <f t="shared" si="140"/>
        <v>0</v>
      </c>
      <c r="FD23" s="44">
        <f t="shared" si="141"/>
        <v>0</v>
      </c>
      <c r="FE23" s="44">
        <f t="shared" si="142"/>
        <v>0</v>
      </c>
      <c r="FF23" s="44">
        <f t="shared" si="143"/>
        <v>0</v>
      </c>
      <c r="FG23" s="44">
        <f t="shared" si="144"/>
        <v>0</v>
      </c>
      <c r="FH23" s="44">
        <f t="shared" si="145"/>
        <v>0</v>
      </c>
      <c r="FI23" s="44">
        <f t="shared" si="146"/>
        <v>0</v>
      </c>
      <c r="FJ23" s="44">
        <f t="shared" si="147"/>
        <v>0</v>
      </c>
      <c r="FK23" s="44">
        <f t="shared" si="148"/>
        <v>0</v>
      </c>
      <c r="FL23" s="44">
        <f t="shared" si="149"/>
        <v>0</v>
      </c>
      <c r="FM23" s="44">
        <f t="shared" si="150"/>
        <v>0</v>
      </c>
      <c r="FN23" s="44">
        <f t="shared" si="151"/>
        <v>0</v>
      </c>
      <c r="FO23" s="44">
        <f t="shared" si="152"/>
        <v>0</v>
      </c>
      <c r="FP23" s="44">
        <f t="shared" si="153"/>
        <v>0</v>
      </c>
      <c r="FQ23" s="44">
        <f t="shared" si="154"/>
        <v>0</v>
      </c>
      <c r="FR23" s="44">
        <f t="shared" si="155"/>
        <v>0</v>
      </c>
      <c r="FS23" s="44">
        <f t="shared" si="156"/>
        <v>0</v>
      </c>
      <c r="FT23" s="44">
        <f t="shared" si="157"/>
        <v>0</v>
      </c>
      <c r="FU23" s="44">
        <f t="shared" si="158"/>
        <v>0</v>
      </c>
      <c r="FV23" s="44">
        <f t="shared" si="159"/>
        <v>0</v>
      </c>
      <c r="FW23" s="44">
        <f t="shared" si="160"/>
        <v>0</v>
      </c>
      <c r="FX23" s="44">
        <f t="shared" si="161"/>
        <v>0</v>
      </c>
      <c r="FY23" s="44">
        <f t="shared" si="162"/>
        <v>0</v>
      </c>
      <c r="FZ23" s="44">
        <f t="shared" si="163"/>
        <v>0</v>
      </c>
      <c r="GA23" s="44">
        <f t="shared" si="164"/>
        <v>0</v>
      </c>
      <c r="GB23" s="44">
        <f t="shared" si="165"/>
        <v>0</v>
      </c>
      <c r="GC23" s="44">
        <f t="shared" si="166"/>
        <v>0</v>
      </c>
      <c r="GD23" s="44">
        <f t="shared" si="167"/>
        <v>0</v>
      </c>
      <c r="GE23" s="44">
        <f t="shared" si="168"/>
        <v>0</v>
      </c>
      <c r="GF23" s="44">
        <f t="shared" si="169"/>
        <v>0</v>
      </c>
      <c r="GG23" s="44">
        <f t="shared" si="170"/>
        <v>0</v>
      </c>
      <c r="GH23" s="44">
        <f t="shared" si="171"/>
        <v>0</v>
      </c>
      <c r="GI23" s="44">
        <f t="shared" si="172"/>
        <v>0</v>
      </c>
      <c r="GJ23" s="44">
        <f t="shared" si="173"/>
        <v>0</v>
      </c>
      <c r="GK23" s="44">
        <f t="shared" si="174"/>
        <v>0</v>
      </c>
      <c r="GL23" s="44">
        <f t="shared" si="175"/>
        <v>0</v>
      </c>
      <c r="GM23" s="44">
        <f t="shared" si="176"/>
        <v>0</v>
      </c>
      <c r="GN23" s="44">
        <f t="shared" si="177"/>
        <v>0</v>
      </c>
      <c r="GO23" s="44">
        <f t="shared" si="178"/>
        <v>0</v>
      </c>
      <c r="GP23" s="44">
        <f t="shared" si="179"/>
        <v>0</v>
      </c>
      <c r="GQ23" s="44">
        <f t="shared" si="180"/>
        <v>0</v>
      </c>
      <c r="GR23" s="44">
        <f t="shared" si="181"/>
        <v>0</v>
      </c>
      <c r="GS23" s="44">
        <f t="shared" si="182"/>
        <v>0</v>
      </c>
      <c r="GT23" s="44">
        <f t="shared" si="183"/>
        <v>0</v>
      </c>
      <c r="GU23" s="44">
        <f t="shared" si="184"/>
        <v>0</v>
      </c>
      <c r="GV23" s="44">
        <f t="shared" si="185"/>
        <v>0</v>
      </c>
      <c r="GW23" s="44">
        <f t="shared" si="186"/>
        <v>0</v>
      </c>
      <c r="GX23" s="44">
        <f t="shared" si="187"/>
        <v>0</v>
      </c>
      <c r="GY23" s="44">
        <f t="shared" si="188"/>
        <v>0</v>
      </c>
      <c r="GZ23" s="44">
        <f t="shared" si="189"/>
        <v>0</v>
      </c>
      <c r="HA23" s="44">
        <f t="shared" si="190"/>
        <v>0</v>
      </c>
      <c r="HB23" s="44">
        <f t="shared" si="191"/>
        <v>0</v>
      </c>
      <c r="HC23" s="44">
        <f t="shared" si="192"/>
        <v>0</v>
      </c>
      <c r="HD23" s="44">
        <f t="shared" si="193"/>
        <v>0</v>
      </c>
      <c r="HE23" s="44">
        <f t="shared" si="194"/>
        <v>0</v>
      </c>
      <c r="HF23" s="44">
        <f t="shared" si="195"/>
        <v>0</v>
      </c>
      <c r="HG23" s="44">
        <f t="shared" si="196"/>
        <v>0</v>
      </c>
      <c r="HH23" s="44">
        <f t="shared" si="197"/>
        <v>0</v>
      </c>
      <c r="HI23" s="44">
        <f t="shared" si="198"/>
        <v>0</v>
      </c>
      <c r="HJ23" s="44">
        <f t="shared" si="199"/>
        <v>0</v>
      </c>
      <c r="HK23" s="44">
        <f t="shared" si="200"/>
        <v>0</v>
      </c>
      <c r="HL23" s="44">
        <f t="shared" si="201"/>
        <v>0</v>
      </c>
      <c r="HM23" s="44">
        <f t="shared" si="202"/>
        <v>0</v>
      </c>
      <c r="HN23" s="44">
        <f t="shared" si="203"/>
        <v>0</v>
      </c>
      <c r="HO23" s="44">
        <f t="shared" si="204"/>
        <v>0</v>
      </c>
      <c r="HP23" s="44">
        <f t="shared" si="205"/>
        <v>0</v>
      </c>
      <c r="HQ23" s="44">
        <f t="shared" si="206"/>
        <v>0</v>
      </c>
      <c r="HR23" s="44">
        <f t="shared" si="207"/>
        <v>0</v>
      </c>
      <c r="HS23" s="44">
        <f t="shared" si="208"/>
        <v>0</v>
      </c>
      <c r="HT23" s="44">
        <f t="shared" si="209"/>
        <v>0</v>
      </c>
      <c r="HU23" s="44">
        <f t="shared" si="210"/>
        <v>0</v>
      </c>
      <c r="HV23" s="44">
        <f t="shared" si="211"/>
        <v>0</v>
      </c>
      <c r="HW23" s="44">
        <f t="shared" si="212"/>
        <v>0</v>
      </c>
      <c r="HX23" s="44">
        <f t="shared" si="213"/>
        <v>0</v>
      </c>
      <c r="HY23" s="44">
        <f t="shared" si="214"/>
        <v>0</v>
      </c>
      <c r="HZ23" s="44">
        <f t="shared" si="215"/>
        <v>0</v>
      </c>
      <c r="IA23" s="44">
        <f t="shared" si="216"/>
        <v>0</v>
      </c>
      <c r="IB23" s="44">
        <f t="shared" si="217"/>
        <v>0</v>
      </c>
      <c r="IC23" s="44">
        <f t="shared" si="218"/>
        <v>0</v>
      </c>
      <c r="ID23" s="44">
        <f t="shared" si="219"/>
        <v>0</v>
      </c>
      <c r="IE23" s="44">
        <f t="shared" si="220"/>
        <v>0</v>
      </c>
      <c r="IF23" s="44">
        <f t="shared" si="221"/>
        <v>0</v>
      </c>
      <c r="IG23" s="44">
        <f t="shared" si="222"/>
        <v>0</v>
      </c>
      <c r="IH23" s="44">
        <f t="shared" si="223"/>
        <v>0</v>
      </c>
      <c r="II23" s="44">
        <f t="shared" si="224"/>
        <v>0</v>
      </c>
      <c r="IJ23" s="44">
        <f t="shared" si="225"/>
        <v>0</v>
      </c>
      <c r="IK23" s="44">
        <f t="shared" si="226"/>
        <v>0</v>
      </c>
      <c r="IL23" s="44">
        <f t="shared" si="227"/>
        <v>0</v>
      </c>
      <c r="IM23" s="44">
        <f t="shared" si="228"/>
        <v>0</v>
      </c>
      <c r="IN23" s="44">
        <f t="shared" si="229"/>
        <v>0</v>
      </c>
      <c r="IO23" s="44">
        <f t="shared" si="230"/>
        <v>0</v>
      </c>
      <c r="IP23" s="42"/>
      <c r="IQ23" s="42"/>
      <c r="IR23" s="42"/>
      <c r="IS23" s="42"/>
      <c r="IT23" s="42"/>
      <c r="IU23" s="42"/>
      <c r="IV23" s="70"/>
      <c r="IW23" s="71"/>
    </row>
    <row r="24" spans="1:257" s="3" customFormat="1" ht="115.2" thickBot="1" x14ac:dyDescent="0.3">
      <c r="A24" s="72"/>
      <c r="E24" s="60"/>
      <c r="F24" s="46"/>
      <c r="G24" s="39">
        <f t="shared" si="0"/>
        <v>0</v>
      </c>
      <c r="H24" s="47"/>
      <c r="I24" s="39">
        <f t="shared" si="1"/>
        <v>0</v>
      </c>
      <c r="J24" s="45">
        <f t="shared" si="2"/>
        <v>0</v>
      </c>
      <c r="K24" s="41">
        <f t="shared" si="3"/>
        <v>0</v>
      </c>
      <c r="L24" s="42"/>
      <c r="M24" s="43"/>
      <c r="N24" s="42">
        <f t="shared" si="4"/>
        <v>0</v>
      </c>
      <c r="O24" s="42">
        <f t="shared" si="5"/>
        <v>0</v>
      </c>
      <c r="P24" s="42">
        <f t="shared" si="6"/>
        <v>0</v>
      </c>
      <c r="Q24" s="42">
        <f t="shared" si="7"/>
        <v>0</v>
      </c>
      <c r="R24" s="42">
        <f t="shared" si="8"/>
        <v>0</v>
      </c>
      <c r="S24" s="42">
        <f t="shared" si="9"/>
        <v>0</v>
      </c>
      <c r="T24" s="42">
        <f t="shared" si="10"/>
        <v>0</v>
      </c>
      <c r="U24" s="42">
        <f t="shared" si="11"/>
        <v>0</v>
      </c>
      <c r="V24" s="42">
        <f t="shared" si="12"/>
        <v>0</v>
      </c>
      <c r="W24" s="42">
        <f t="shared" si="13"/>
        <v>0</v>
      </c>
      <c r="X24" s="42">
        <f t="shared" si="14"/>
        <v>0</v>
      </c>
      <c r="Y24" s="42">
        <f t="shared" si="15"/>
        <v>0</v>
      </c>
      <c r="Z24" s="42">
        <f t="shared" si="16"/>
        <v>0</v>
      </c>
      <c r="AA24" s="42">
        <f t="shared" si="17"/>
        <v>0</v>
      </c>
      <c r="AB24" s="42">
        <f t="shared" si="18"/>
        <v>0</v>
      </c>
      <c r="AC24" s="42">
        <f t="shared" si="19"/>
        <v>0</v>
      </c>
      <c r="AD24" s="42">
        <f t="shared" si="20"/>
        <v>0</v>
      </c>
      <c r="AE24" s="42">
        <f t="shared" si="21"/>
        <v>0</v>
      </c>
      <c r="AF24" s="42">
        <f t="shared" si="22"/>
        <v>0</v>
      </c>
      <c r="AG24" s="42">
        <f t="shared" si="23"/>
        <v>0</v>
      </c>
      <c r="AH24" s="42">
        <f t="shared" si="24"/>
        <v>0</v>
      </c>
      <c r="AI24" s="42">
        <f t="shared" si="25"/>
        <v>0</v>
      </c>
      <c r="AJ24" s="42">
        <f t="shared" si="26"/>
        <v>0</v>
      </c>
      <c r="AK24" s="42">
        <f t="shared" si="27"/>
        <v>0</v>
      </c>
      <c r="AL24" s="42">
        <f t="shared" si="28"/>
        <v>0</v>
      </c>
      <c r="AM24" s="42">
        <f t="shared" si="29"/>
        <v>0</v>
      </c>
      <c r="AN24" s="42">
        <f t="shared" si="30"/>
        <v>0</v>
      </c>
      <c r="AO24" s="42">
        <f t="shared" si="31"/>
        <v>0</v>
      </c>
      <c r="AP24" s="42">
        <f t="shared" si="32"/>
        <v>0</v>
      </c>
      <c r="AQ24" s="42">
        <f t="shared" si="33"/>
        <v>0</v>
      </c>
      <c r="AR24" s="42">
        <f t="shared" si="34"/>
        <v>0</v>
      </c>
      <c r="AS24" s="42">
        <f t="shared" si="35"/>
        <v>0</v>
      </c>
      <c r="AT24" s="42">
        <f t="shared" si="36"/>
        <v>0</v>
      </c>
      <c r="AU24" s="42">
        <f t="shared" si="37"/>
        <v>0</v>
      </c>
      <c r="AV24" s="42">
        <f t="shared" si="38"/>
        <v>0</v>
      </c>
      <c r="AW24" s="42">
        <f t="shared" si="39"/>
        <v>0</v>
      </c>
      <c r="AX24" s="42">
        <f t="shared" si="40"/>
        <v>0</v>
      </c>
      <c r="AY24" s="42">
        <f t="shared" si="41"/>
        <v>0</v>
      </c>
      <c r="AZ24" s="42">
        <f t="shared" si="42"/>
        <v>0</v>
      </c>
      <c r="BA24" s="42">
        <f t="shared" si="43"/>
        <v>0</v>
      </c>
      <c r="BB24" s="42">
        <f t="shared" si="44"/>
        <v>0</v>
      </c>
      <c r="BC24" s="42">
        <f t="shared" si="45"/>
        <v>0</v>
      </c>
      <c r="BD24" s="42">
        <f t="shared" si="46"/>
        <v>0</v>
      </c>
      <c r="BE24" s="42">
        <f t="shared" si="47"/>
        <v>0</v>
      </c>
      <c r="BF24" s="42">
        <f t="shared" si="48"/>
        <v>0</v>
      </c>
      <c r="BG24" s="42">
        <f t="shared" si="49"/>
        <v>0</v>
      </c>
      <c r="BH24" s="42">
        <f t="shared" si="50"/>
        <v>0</v>
      </c>
      <c r="BI24" s="42">
        <f t="shared" si="51"/>
        <v>0</v>
      </c>
      <c r="BJ24" s="42">
        <f t="shared" si="52"/>
        <v>0</v>
      </c>
      <c r="BK24" s="42">
        <f t="shared" si="53"/>
        <v>0</v>
      </c>
      <c r="BL24" s="42">
        <f t="shared" si="54"/>
        <v>0</v>
      </c>
      <c r="BM24" s="42">
        <f t="shared" si="55"/>
        <v>0</v>
      </c>
      <c r="BN24" s="42">
        <f t="shared" si="56"/>
        <v>0</v>
      </c>
      <c r="BO24" s="42">
        <f t="shared" si="57"/>
        <v>0</v>
      </c>
      <c r="BP24" s="42">
        <f t="shared" si="58"/>
        <v>0</v>
      </c>
      <c r="BQ24" s="42">
        <f t="shared" si="59"/>
        <v>0</v>
      </c>
      <c r="BR24" s="42">
        <f t="shared" si="60"/>
        <v>0</v>
      </c>
      <c r="BS24" s="42">
        <f t="shared" si="61"/>
        <v>0</v>
      </c>
      <c r="BT24" s="42">
        <f t="shared" si="62"/>
        <v>0</v>
      </c>
      <c r="BU24" s="42">
        <f t="shared" si="63"/>
        <v>0</v>
      </c>
      <c r="BV24" s="42">
        <f t="shared" si="64"/>
        <v>0</v>
      </c>
      <c r="BW24" s="42">
        <f t="shared" si="65"/>
        <v>0</v>
      </c>
      <c r="BX24" s="42">
        <f t="shared" si="66"/>
        <v>0</v>
      </c>
      <c r="BY24" s="42">
        <f t="shared" si="67"/>
        <v>0</v>
      </c>
      <c r="BZ24" s="42">
        <f t="shared" si="68"/>
        <v>0</v>
      </c>
      <c r="CA24" s="42">
        <f t="shared" si="69"/>
        <v>0</v>
      </c>
      <c r="CB24" s="42">
        <f t="shared" si="70"/>
        <v>0</v>
      </c>
      <c r="CC24" s="42">
        <f t="shared" si="71"/>
        <v>0</v>
      </c>
      <c r="CD24" s="42">
        <f t="shared" si="72"/>
        <v>0</v>
      </c>
      <c r="CE24" s="42">
        <f t="shared" si="73"/>
        <v>0</v>
      </c>
      <c r="CF24" s="42">
        <f t="shared" si="74"/>
        <v>0</v>
      </c>
      <c r="CG24" s="42">
        <f t="shared" si="75"/>
        <v>0</v>
      </c>
      <c r="CH24" s="42">
        <f t="shared" si="76"/>
        <v>0</v>
      </c>
      <c r="CI24" s="42">
        <f t="shared" si="77"/>
        <v>0</v>
      </c>
      <c r="CJ24" s="42">
        <f t="shared" si="78"/>
        <v>0</v>
      </c>
      <c r="CK24" s="42">
        <f t="shared" si="79"/>
        <v>0</v>
      </c>
      <c r="CL24" s="42">
        <f t="shared" si="80"/>
        <v>0</v>
      </c>
      <c r="CM24" s="42">
        <f t="shared" si="81"/>
        <v>0</v>
      </c>
      <c r="CN24" s="42">
        <f t="shared" si="82"/>
        <v>0</v>
      </c>
      <c r="CO24" s="42">
        <f t="shared" si="83"/>
        <v>0</v>
      </c>
      <c r="CP24" s="42">
        <f t="shared" si="84"/>
        <v>0</v>
      </c>
      <c r="CQ24" s="42">
        <f t="shared" si="85"/>
        <v>0</v>
      </c>
      <c r="CR24" s="42">
        <f t="shared" si="86"/>
        <v>0</v>
      </c>
      <c r="CS24" s="42">
        <f t="shared" si="87"/>
        <v>0</v>
      </c>
      <c r="CT24" s="42">
        <f t="shared" si="88"/>
        <v>0</v>
      </c>
      <c r="CU24" s="42">
        <f t="shared" si="89"/>
        <v>0</v>
      </c>
      <c r="CV24" s="42">
        <f t="shared" si="90"/>
        <v>0</v>
      </c>
      <c r="CW24" s="42">
        <f t="shared" si="91"/>
        <v>0</v>
      </c>
      <c r="CX24" s="42">
        <f t="shared" si="92"/>
        <v>0</v>
      </c>
      <c r="CY24" s="42">
        <f t="shared" si="93"/>
        <v>0</v>
      </c>
      <c r="CZ24" s="42">
        <f t="shared" si="94"/>
        <v>0</v>
      </c>
      <c r="DA24" s="42">
        <f t="shared" si="95"/>
        <v>0</v>
      </c>
      <c r="DB24" s="42">
        <f t="shared" si="96"/>
        <v>0</v>
      </c>
      <c r="DC24" s="42">
        <f t="shared" si="97"/>
        <v>0</v>
      </c>
      <c r="DD24" s="42">
        <f t="shared" si="98"/>
        <v>0</v>
      </c>
      <c r="DE24" s="42">
        <f t="shared" si="99"/>
        <v>0</v>
      </c>
      <c r="DF24" s="42">
        <f t="shared" si="100"/>
        <v>0</v>
      </c>
      <c r="DG24" s="42">
        <f t="shared" si="101"/>
        <v>0</v>
      </c>
      <c r="DH24" s="42">
        <f t="shared" si="102"/>
        <v>0</v>
      </c>
      <c r="DI24" s="42">
        <f t="shared" si="103"/>
        <v>0</v>
      </c>
      <c r="DJ24" s="42">
        <f t="shared" si="104"/>
        <v>0</v>
      </c>
      <c r="DK24" s="42">
        <f t="shared" si="105"/>
        <v>0</v>
      </c>
      <c r="DL24" s="42">
        <f t="shared" si="106"/>
        <v>0</v>
      </c>
      <c r="DM24" s="42">
        <f t="shared" si="107"/>
        <v>0</v>
      </c>
      <c r="DN24" s="42">
        <f t="shared" si="108"/>
        <v>0</v>
      </c>
      <c r="DO24" s="42">
        <f t="shared" si="109"/>
        <v>0</v>
      </c>
      <c r="DP24" s="42">
        <f t="shared" si="110"/>
        <v>0</v>
      </c>
      <c r="DQ24" s="42">
        <f t="shared" si="111"/>
        <v>0</v>
      </c>
      <c r="DR24" s="42">
        <f t="shared" si="112"/>
        <v>0</v>
      </c>
      <c r="DS24" s="42">
        <f t="shared" si="113"/>
        <v>0</v>
      </c>
      <c r="DT24" s="42">
        <f t="shared" si="114"/>
        <v>0</v>
      </c>
      <c r="DU24" s="42">
        <f t="shared" si="115"/>
        <v>0</v>
      </c>
      <c r="DV24" s="42">
        <f t="shared" si="116"/>
        <v>0</v>
      </c>
      <c r="DW24" s="42">
        <f t="shared" si="117"/>
        <v>0</v>
      </c>
      <c r="DX24" s="42">
        <f t="shared" si="118"/>
        <v>0</v>
      </c>
      <c r="DY24" s="42">
        <f t="shared" si="119"/>
        <v>0</v>
      </c>
      <c r="DZ24" s="42">
        <f t="shared" si="120"/>
        <v>0</v>
      </c>
      <c r="EA24" s="42">
        <f t="shared" si="121"/>
        <v>0</v>
      </c>
      <c r="EB24" s="42">
        <f t="shared" si="122"/>
        <v>0</v>
      </c>
      <c r="EC24" s="42">
        <f t="shared" si="123"/>
        <v>0</v>
      </c>
      <c r="ED24" s="42">
        <f t="shared" si="124"/>
        <v>0</v>
      </c>
      <c r="EE24" s="42">
        <f t="shared" si="125"/>
        <v>0</v>
      </c>
      <c r="EF24" s="42">
        <f t="shared" si="126"/>
        <v>0</v>
      </c>
      <c r="EG24" s="42">
        <f t="shared" si="127"/>
        <v>0</v>
      </c>
      <c r="EH24" s="42">
        <f t="shared" si="128"/>
        <v>0</v>
      </c>
      <c r="EI24" s="42">
        <f t="shared" si="129"/>
        <v>0</v>
      </c>
      <c r="EJ24" s="42">
        <f t="shared" si="130"/>
        <v>0</v>
      </c>
      <c r="EK24" s="42">
        <f t="shared" si="131"/>
        <v>0</v>
      </c>
      <c r="EL24" s="42">
        <f t="shared" si="132"/>
        <v>0</v>
      </c>
      <c r="EM24" s="42">
        <f t="shared" si="133"/>
        <v>0</v>
      </c>
      <c r="EN24" s="42">
        <f t="shared" si="134"/>
        <v>0</v>
      </c>
      <c r="EO24" s="42">
        <f t="shared" si="135"/>
        <v>0</v>
      </c>
      <c r="EP24" s="42"/>
      <c r="EQ24" s="42" t="str">
        <f t="shared" si="136"/>
        <v>Ноль</v>
      </c>
      <c r="ER24" s="42" t="str">
        <f t="shared" si="137"/>
        <v>Ноль</v>
      </c>
      <c r="ES24" s="42"/>
      <c r="ET24" s="42">
        <f t="shared" si="138"/>
        <v>0</v>
      </c>
      <c r="EU24" s="42" t="e">
        <f>IF(J24=#REF!,IF(H24&lt;#REF!,#REF!,EY24),#REF!)</f>
        <v>#REF!</v>
      </c>
      <c r="EV24" s="42" t="e">
        <f>IF(J24=#REF!,IF(H24&lt;#REF!,0,1))</f>
        <v>#REF!</v>
      </c>
      <c r="EW24" s="42" t="e">
        <f>IF(AND(ET24&gt;=21,ET24&lt;&gt;0),ET24,IF(J24&lt;#REF!,"СТОП",EU24+EV24))</f>
        <v>#REF!</v>
      </c>
      <c r="EX24" s="42"/>
      <c r="EY24" s="42">
        <v>15</v>
      </c>
      <c r="EZ24" s="42">
        <v>16</v>
      </c>
      <c r="FA24" s="42"/>
      <c r="FB24" s="44">
        <f t="shared" si="139"/>
        <v>0</v>
      </c>
      <c r="FC24" s="44">
        <f t="shared" si="140"/>
        <v>0</v>
      </c>
      <c r="FD24" s="44">
        <f t="shared" si="141"/>
        <v>0</v>
      </c>
      <c r="FE24" s="44">
        <f t="shared" si="142"/>
        <v>0</v>
      </c>
      <c r="FF24" s="44">
        <f t="shared" si="143"/>
        <v>0</v>
      </c>
      <c r="FG24" s="44">
        <f t="shared" si="144"/>
        <v>0</v>
      </c>
      <c r="FH24" s="44">
        <f t="shared" si="145"/>
        <v>0</v>
      </c>
      <c r="FI24" s="44">
        <f t="shared" si="146"/>
        <v>0</v>
      </c>
      <c r="FJ24" s="44">
        <f t="shared" si="147"/>
        <v>0</v>
      </c>
      <c r="FK24" s="44">
        <f t="shared" si="148"/>
        <v>0</v>
      </c>
      <c r="FL24" s="44">
        <f t="shared" si="149"/>
        <v>0</v>
      </c>
      <c r="FM24" s="44">
        <f t="shared" si="150"/>
        <v>0</v>
      </c>
      <c r="FN24" s="44">
        <f t="shared" si="151"/>
        <v>0</v>
      </c>
      <c r="FO24" s="44">
        <f t="shared" si="152"/>
        <v>0</v>
      </c>
      <c r="FP24" s="44">
        <f t="shared" si="153"/>
        <v>0</v>
      </c>
      <c r="FQ24" s="44">
        <f t="shared" si="154"/>
        <v>0</v>
      </c>
      <c r="FR24" s="44">
        <f t="shared" si="155"/>
        <v>0</v>
      </c>
      <c r="FS24" s="44">
        <f t="shared" si="156"/>
        <v>0</v>
      </c>
      <c r="FT24" s="44">
        <f t="shared" si="157"/>
        <v>0</v>
      </c>
      <c r="FU24" s="44">
        <f t="shared" si="158"/>
        <v>0</v>
      </c>
      <c r="FV24" s="44">
        <f t="shared" si="159"/>
        <v>0</v>
      </c>
      <c r="FW24" s="44">
        <f t="shared" si="160"/>
        <v>0</v>
      </c>
      <c r="FX24" s="44">
        <f t="shared" si="161"/>
        <v>0</v>
      </c>
      <c r="FY24" s="44">
        <f t="shared" si="162"/>
        <v>0</v>
      </c>
      <c r="FZ24" s="44">
        <f t="shared" si="163"/>
        <v>0</v>
      </c>
      <c r="GA24" s="44">
        <f t="shared" si="164"/>
        <v>0</v>
      </c>
      <c r="GB24" s="44">
        <f t="shared" si="165"/>
        <v>0</v>
      </c>
      <c r="GC24" s="44">
        <f t="shared" si="166"/>
        <v>0</v>
      </c>
      <c r="GD24" s="44">
        <f t="shared" si="167"/>
        <v>0</v>
      </c>
      <c r="GE24" s="44">
        <f t="shared" si="168"/>
        <v>0</v>
      </c>
      <c r="GF24" s="44">
        <f t="shared" si="169"/>
        <v>0</v>
      </c>
      <c r="GG24" s="44">
        <f t="shared" si="170"/>
        <v>0</v>
      </c>
      <c r="GH24" s="44">
        <f t="shared" si="171"/>
        <v>0</v>
      </c>
      <c r="GI24" s="44">
        <f t="shared" si="172"/>
        <v>0</v>
      </c>
      <c r="GJ24" s="44">
        <f t="shared" si="173"/>
        <v>0</v>
      </c>
      <c r="GK24" s="44">
        <f t="shared" si="174"/>
        <v>0</v>
      </c>
      <c r="GL24" s="44">
        <f t="shared" si="175"/>
        <v>0</v>
      </c>
      <c r="GM24" s="44">
        <f t="shared" si="176"/>
        <v>0</v>
      </c>
      <c r="GN24" s="44">
        <f t="shared" si="177"/>
        <v>0</v>
      </c>
      <c r="GO24" s="44">
        <f t="shared" si="178"/>
        <v>0</v>
      </c>
      <c r="GP24" s="44">
        <f t="shared" si="179"/>
        <v>0</v>
      </c>
      <c r="GQ24" s="44">
        <f t="shared" si="180"/>
        <v>0</v>
      </c>
      <c r="GR24" s="44">
        <f t="shared" si="181"/>
        <v>0</v>
      </c>
      <c r="GS24" s="44">
        <f t="shared" si="182"/>
        <v>0</v>
      </c>
      <c r="GT24" s="44">
        <f t="shared" si="183"/>
        <v>0</v>
      </c>
      <c r="GU24" s="44">
        <f t="shared" si="184"/>
        <v>0</v>
      </c>
      <c r="GV24" s="44">
        <f t="shared" si="185"/>
        <v>0</v>
      </c>
      <c r="GW24" s="44">
        <f t="shared" si="186"/>
        <v>0</v>
      </c>
      <c r="GX24" s="44">
        <f t="shared" si="187"/>
        <v>0</v>
      </c>
      <c r="GY24" s="44">
        <f t="shared" si="188"/>
        <v>0</v>
      </c>
      <c r="GZ24" s="44">
        <f t="shared" si="189"/>
        <v>0</v>
      </c>
      <c r="HA24" s="44">
        <f t="shared" si="190"/>
        <v>0</v>
      </c>
      <c r="HB24" s="44">
        <f t="shared" si="191"/>
        <v>0</v>
      </c>
      <c r="HC24" s="44">
        <f t="shared" si="192"/>
        <v>0</v>
      </c>
      <c r="HD24" s="44">
        <f t="shared" si="193"/>
        <v>0</v>
      </c>
      <c r="HE24" s="44">
        <f t="shared" si="194"/>
        <v>0</v>
      </c>
      <c r="HF24" s="44">
        <f t="shared" si="195"/>
        <v>0</v>
      </c>
      <c r="HG24" s="44">
        <f t="shared" si="196"/>
        <v>0</v>
      </c>
      <c r="HH24" s="44">
        <f t="shared" si="197"/>
        <v>0</v>
      </c>
      <c r="HI24" s="44">
        <f t="shared" si="198"/>
        <v>0</v>
      </c>
      <c r="HJ24" s="44">
        <f t="shared" si="199"/>
        <v>0</v>
      </c>
      <c r="HK24" s="44">
        <f t="shared" si="200"/>
        <v>0</v>
      </c>
      <c r="HL24" s="44">
        <f t="shared" si="201"/>
        <v>0</v>
      </c>
      <c r="HM24" s="44">
        <f t="shared" si="202"/>
        <v>0</v>
      </c>
      <c r="HN24" s="44">
        <f t="shared" si="203"/>
        <v>0</v>
      </c>
      <c r="HO24" s="44">
        <f t="shared" si="204"/>
        <v>0</v>
      </c>
      <c r="HP24" s="44">
        <f t="shared" si="205"/>
        <v>0</v>
      </c>
      <c r="HQ24" s="44">
        <f t="shared" si="206"/>
        <v>0</v>
      </c>
      <c r="HR24" s="44">
        <f t="shared" si="207"/>
        <v>0</v>
      </c>
      <c r="HS24" s="44">
        <f t="shared" si="208"/>
        <v>0</v>
      </c>
      <c r="HT24" s="44">
        <f t="shared" si="209"/>
        <v>0</v>
      </c>
      <c r="HU24" s="44">
        <f t="shared" si="210"/>
        <v>0</v>
      </c>
      <c r="HV24" s="44">
        <f t="shared" si="211"/>
        <v>0</v>
      </c>
      <c r="HW24" s="44">
        <f t="shared" si="212"/>
        <v>0</v>
      </c>
      <c r="HX24" s="44">
        <f t="shared" si="213"/>
        <v>0</v>
      </c>
      <c r="HY24" s="44">
        <f t="shared" si="214"/>
        <v>0</v>
      </c>
      <c r="HZ24" s="44">
        <f t="shared" si="215"/>
        <v>0</v>
      </c>
      <c r="IA24" s="44">
        <f t="shared" si="216"/>
        <v>0</v>
      </c>
      <c r="IB24" s="44">
        <f t="shared" si="217"/>
        <v>0</v>
      </c>
      <c r="IC24" s="44">
        <f t="shared" si="218"/>
        <v>0</v>
      </c>
      <c r="ID24" s="44">
        <f t="shared" si="219"/>
        <v>0</v>
      </c>
      <c r="IE24" s="44">
        <f t="shared" si="220"/>
        <v>0</v>
      </c>
      <c r="IF24" s="44">
        <f t="shared" si="221"/>
        <v>0</v>
      </c>
      <c r="IG24" s="44">
        <f t="shared" si="222"/>
        <v>0</v>
      </c>
      <c r="IH24" s="44">
        <f t="shared" si="223"/>
        <v>0</v>
      </c>
      <c r="II24" s="44">
        <f t="shared" si="224"/>
        <v>0</v>
      </c>
      <c r="IJ24" s="44">
        <f t="shared" si="225"/>
        <v>0</v>
      </c>
      <c r="IK24" s="44">
        <f t="shared" si="226"/>
        <v>0</v>
      </c>
      <c r="IL24" s="44">
        <f t="shared" si="227"/>
        <v>0</v>
      </c>
      <c r="IM24" s="44">
        <f t="shared" si="228"/>
        <v>0</v>
      </c>
      <c r="IN24" s="44">
        <f t="shared" si="229"/>
        <v>0</v>
      </c>
      <c r="IO24" s="44">
        <f t="shared" si="230"/>
        <v>0</v>
      </c>
      <c r="IP24" s="42"/>
      <c r="IQ24" s="42"/>
      <c r="IR24" s="42"/>
      <c r="IS24" s="42"/>
      <c r="IT24" s="42"/>
      <c r="IU24" s="42"/>
      <c r="IV24" s="70"/>
      <c r="IW24" s="71"/>
    </row>
    <row r="25" spans="1:257" s="3" customFormat="1" ht="100.2" thickBot="1" x14ac:dyDescent="0.3">
      <c r="A25" s="56"/>
      <c r="E25" s="60"/>
      <c r="F25" s="46"/>
      <c r="G25" s="39">
        <f t="shared" si="0"/>
        <v>0</v>
      </c>
      <c r="H25" s="47"/>
      <c r="I25" s="39">
        <f t="shared" si="1"/>
        <v>0</v>
      </c>
      <c r="J25" s="45">
        <f t="shared" si="2"/>
        <v>0</v>
      </c>
      <c r="K25" s="41">
        <f t="shared" si="3"/>
        <v>0</v>
      </c>
      <c r="L25" s="42"/>
      <c r="M25" s="43"/>
      <c r="N25" s="42">
        <f t="shared" si="4"/>
        <v>0</v>
      </c>
      <c r="O25" s="42">
        <f t="shared" si="5"/>
        <v>0</v>
      </c>
      <c r="P25" s="42">
        <f t="shared" si="6"/>
        <v>0</v>
      </c>
      <c r="Q25" s="42">
        <f t="shared" si="7"/>
        <v>0</v>
      </c>
      <c r="R25" s="42">
        <f t="shared" si="8"/>
        <v>0</v>
      </c>
      <c r="S25" s="42">
        <f t="shared" si="9"/>
        <v>0</v>
      </c>
      <c r="T25" s="42">
        <f t="shared" si="10"/>
        <v>0</v>
      </c>
      <c r="U25" s="42">
        <f t="shared" si="11"/>
        <v>0</v>
      </c>
      <c r="V25" s="42">
        <f t="shared" si="12"/>
        <v>0</v>
      </c>
      <c r="W25" s="42">
        <f t="shared" si="13"/>
        <v>0</v>
      </c>
      <c r="X25" s="42">
        <f t="shared" si="14"/>
        <v>0</v>
      </c>
      <c r="Y25" s="42">
        <f t="shared" si="15"/>
        <v>0</v>
      </c>
      <c r="Z25" s="42">
        <f t="shared" si="16"/>
        <v>0</v>
      </c>
      <c r="AA25" s="42">
        <f t="shared" si="17"/>
        <v>0</v>
      </c>
      <c r="AB25" s="42">
        <f t="shared" si="18"/>
        <v>0</v>
      </c>
      <c r="AC25" s="42">
        <f t="shared" si="19"/>
        <v>0</v>
      </c>
      <c r="AD25" s="42">
        <f t="shared" si="20"/>
        <v>0</v>
      </c>
      <c r="AE25" s="42">
        <f t="shared" si="21"/>
        <v>0</v>
      </c>
      <c r="AF25" s="42">
        <f t="shared" si="22"/>
        <v>0</v>
      </c>
      <c r="AG25" s="42">
        <f t="shared" si="23"/>
        <v>0</v>
      </c>
      <c r="AH25" s="42">
        <f t="shared" si="24"/>
        <v>0</v>
      </c>
      <c r="AI25" s="42">
        <f t="shared" si="25"/>
        <v>0</v>
      </c>
      <c r="AJ25" s="42">
        <f t="shared" si="26"/>
        <v>0</v>
      </c>
      <c r="AK25" s="42">
        <f t="shared" si="27"/>
        <v>0</v>
      </c>
      <c r="AL25" s="42">
        <f t="shared" si="28"/>
        <v>0</v>
      </c>
      <c r="AM25" s="42">
        <f t="shared" si="29"/>
        <v>0</v>
      </c>
      <c r="AN25" s="42">
        <f t="shared" si="30"/>
        <v>0</v>
      </c>
      <c r="AO25" s="42">
        <f t="shared" si="31"/>
        <v>0</v>
      </c>
      <c r="AP25" s="42">
        <f t="shared" si="32"/>
        <v>0</v>
      </c>
      <c r="AQ25" s="42">
        <f t="shared" si="33"/>
        <v>0</v>
      </c>
      <c r="AR25" s="42">
        <f t="shared" si="34"/>
        <v>0</v>
      </c>
      <c r="AS25" s="42">
        <f t="shared" si="35"/>
        <v>0</v>
      </c>
      <c r="AT25" s="42">
        <f t="shared" si="36"/>
        <v>0</v>
      </c>
      <c r="AU25" s="42">
        <f t="shared" si="37"/>
        <v>0</v>
      </c>
      <c r="AV25" s="42">
        <f t="shared" si="38"/>
        <v>0</v>
      </c>
      <c r="AW25" s="42">
        <f t="shared" si="39"/>
        <v>0</v>
      </c>
      <c r="AX25" s="42">
        <f t="shared" si="40"/>
        <v>0</v>
      </c>
      <c r="AY25" s="42">
        <f t="shared" si="41"/>
        <v>0</v>
      </c>
      <c r="AZ25" s="42">
        <f t="shared" si="42"/>
        <v>0</v>
      </c>
      <c r="BA25" s="42">
        <f t="shared" si="43"/>
        <v>0</v>
      </c>
      <c r="BB25" s="42">
        <f t="shared" si="44"/>
        <v>0</v>
      </c>
      <c r="BC25" s="42">
        <f t="shared" si="45"/>
        <v>0</v>
      </c>
      <c r="BD25" s="42">
        <f t="shared" si="46"/>
        <v>0</v>
      </c>
      <c r="BE25" s="42">
        <f t="shared" si="47"/>
        <v>0</v>
      </c>
      <c r="BF25" s="42">
        <f t="shared" si="48"/>
        <v>0</v>
      </c>
      <c r="BG25" s="42">
        <f t="shared" si="49"/>
        <v>0</v>
      </c>
      <c r="BH25" s="42">
        <f t="shared" si="50"/>
        <v>0</v>
      </c>
      <c r="BI25" s="42">
        <f t="shared" si="51"/>
        <v>0</v>
      </c>
      <c r="BJ25" s="42">
        <f t="shared" si="52"/>
        <v>0</v>
      </c>
      <c r="BK25" s="42">
        <f t="shared" si="53"/>
        <v>0</v>
      </c>
      <c r="BL25" s="42">
        <f t="shared" si="54"/>
        <v>0</v>
      </c>
      <c r="BM25" s="42">
        <f t="shared" si="55"/>
        <v>0</v>
      </c>
      <c r="BN25" s="42">
        <f t="shared" si="56"/>
        <v>0</v>
      </c>
      <c r="BO25" s="42">
        <f t="shared" si="57"/>
        <v>0</v>
      </c>
      <c r="BP25" s="42">
        <f t="shared" si="58"/>
        <v>0</v>
      </c>
      <c r="BQ25" s="42">
        <f t="shared" si="59"/>
        <v>0</v>
      </c>
      <c r="BR25" s="42">
        <f t="shared" si="60"/>
        <v>0</v>
      </c>
      <c r="BS25" s="42">
        <f t="shared" si="61"/>
        <v>0</v>
      </c>
      <c r="BT25" s="42">
        <f t="shared" si="62"/>
        <v>0</v>
      </c>
      <c r="BU25" s="42">
        <f t="shared" si="63"/>
        <v>0</v>
      </c>
      <c r="BV25" s="42">
        <f t="shared" si="64"/>
        <v>0</v>
      </c>
      <c r="BW25" s="42">
        <f t="shared" si="65"/>
        <v>0</v>
      </c>
      <c r="BX25" s="42">
        <f t="shared" si="66"/>
        <v>0</v>
      </c>
      <c r="BY25" s="42">
        <f t="shared" si="67"/>
        <v>0</v>
      </c>
      <c r="BZ25" s="42">
        <f t="shared" si="68"/>
        <v>0</v>
      </c>
      <c r="CA25" s="42">
        <f t="shared" si="69"/>
        <v>0</v>
      </c>
      <c r="CB25" s="42">
        <f t="shared" si="70"/>
        <v>0</v>
      </c>
      <c r="CC25" s="42">
        <f t="shared" si="71"/>
        <v>0</v>
      </c>
      <c r="CD25" s="42">
        <f t="shared" si="72"/>
        <v>0</v>
      </c>
      <c r="CE25" s="42">
        <f t="shared" si="73"/>
        <v>0</v>
      </c>
      <c r="CF25" s="42">
        <f t="shared" si="74"/>
        <v>0</v>
      </c>
      <c r="CG25" s="42">
        <f t="shared" si="75"/>
        <v>0</v>
      </c>
      <c r="CH25" s="42">
        <f t="shared" si="76"/>
        <v>0</v>
      </c>
      <c r="CI25" s="42">
        <f t="shared" si="77"/>
        <v>0</v>
      </c>
      <c r="CJ25" s="42">
        <f t="shared" si="78"/>
        <v>0</v>
      </c>
      <c r="CK25" s="42">
        <f t="shared" si="79"/>
        <v>0</v>
      </c>
      <c r="CL25" s="42">
        <f t="shared" si="80"/>
        <v>0</v>
      </c>
      <c r="CM25" s="42">
        <f t="shared" si="81"/>
        <v>0</v>
      </c>
      <c r="CN25" s="42">
        <f t="shared" si="82"/>
        <v>0</v>
      </c>
      <c r="CO25" s="42">
        <f t="shared" si="83"/>
        <v>0</v>
      </c>
      <c r="CP25" s="42">
        <f t="shared" si="84"/>
        <v>0</v>
      </c>
      <c r="CQ25" s="42">
        <f t="shared" si="85"/>
        <v>0</v>
      </c>
      <c r="CR25" s="42">
        <f t="shared" si="86"/>
        <v>0</v>
      </c>
      <c r="CS25" s="42">
        <f t="shared" si="87"/>
        <v>0</v>
      </c>
      <c r="CT25" s="42">
        <f t="shared" si="88"/>
        <v>0</v>
      </c>
      <c r="CU25" s="42">
        <f t="shared" si="89"/>
        <v>0</v>
      </c>
      <c r="CV25" s="42">
        <f t="shared" si="90"/>
        <v>0</v>
      </c>
      <c r="CW25" s="42">
        <f t="shared" si="91"/>
        <v>0</v>
      </c>
      <c r="CX25" s="42">
        <f t="shared" si="92"/>
        <v>0</v>
      </c>
      <c r="CY25" s="42">
        <f t="shared" si="93"/>
        <v>0</v>
      </c>
      <c r="CZ25" s="42">
        <f t="shared" si="94"/>
        <v>0</v>
      </c>
      <c r="DA25" s="42">
        <f t="shared" si="95"/>
        <v>0</v>
      </c>
      <c r="DB25" s="42">
        <f t="shared" si="96"/>
        <v>0</v>
      </c>
      <c r="DC25" s="42">
        <f t="shared" si="97"/>
        <v>0</v>
      </c>
      <c r="DD25" s="42">
        <f t="shared" si="98"/>
        <v>0</v>
      </c>
      <c r="DE25" s="42">
        <f t="shared" si="99"/>
        <v>0</v>
      </c>
      <c r="DF25" s="42">
        <f t="shared" si="100"/>
        <v>0</v>
      </c>
      <c r="DG25" s="42">
        <f t="shared" si="101"/>
        <v>0</v>
      </c>
      <c r="DH25" s="42">
        <f t="shared" si="102"/>
        <v>0</v>
      </c>
      <c r="DI25" s="42">
        <f t="shared" si="103"/>
        <v>0</v>
      </c>
      <c r="DJ25" s="42">
        <f t="shared" si="104"/>
        <v>0</v>
      </c>
      <c r="DK25" s="42">
        <f t="shared" si="105"/>
        <v>0</v>
      </c>
      <c r="DL25" s="42">
        <f t="shared" si="106"/>
        <v>0</v>
      </c>
      <c r="DM25" s="42">
        <f t="shared" si="107"/>
        <v>0</v>
      </c>
      <c r="DN25" s="42">
        <f t="shared" si="108"/>
        <v>0</v>
      </c>
      <c r="DO25" s="42">
        <f t="shared" si="109"/>
        <v>0</v>
      </c>
      <c r="DP25" s="42">
        <f t="shared" si="110"/>
        <v>0</v>
      </c>
      <c r="DQ25" s="42">
        <f t="shared" si="111"/>
        <v>0</v>
      </c>
      <c r="DR25" s="42">
        <f t="shared" si="112"/>
        <v>0</v>
      </c>
      <c r="DS25" s="42">
        <f t="shared" si="113"/>
        <v>0</v>
      </c>
      <c r="DT25" s="42">
        <f t="shared" si="114"/>
        <v>0</v>
      </c>
      <c r="DU25" s="42">
        <f t="shared" si="115"/>
        <v>0</v>
      </c>
      <c r="DV25" s="42">
        <f t="shared" si="116"/>
        <v>0</v>
      </c>
      <c r="DW25" s="42">
        <f t="shared" si="117"/>
        <v>0</v>
      </c>
      <c r="DX25" s="42">
        <f t="shared" si="118"/>
        <v>0</v>
      </c>
      <c r="DY25" s="42">
        <f t="shared" si="119"/>
        <v>0</v>
      </c>
      <c r="DZ25" s="42">
        <f t="shared" si="120"/>
        <v>0</v>
      </c>
      <c r="EA25" s="42">
        <f t="shared" si="121"/>
        <v>0</v>
      </c>
      <c r="EB25" s="42">
        <f t="shared" si="122"/>
        <v>0</v>
      </c>
      <c r="EC25" s="42">
        <f t="shared" si="123"/>
        <v>0</v>
      </c>
      <c r="ED25" s="42">
        <f t="shared" si="124"/>
        <v>0</v>
      </c>
      <c r="EE25" s="42">
        <f t="shared" si="125"/>
        <v>0</v>
      </c>
      <c r="EF25" s="42">
        <f t="shared" si="126"/>
        <v>0</v>
      </c>
      <c r="EG25" s="42">
        <f t="shared" si="127"/>
        <v>0</v>
      </c>
      <c r="EH25" s="42">
        <f t="shared" si="128"/>
        <v>0</v>
      </c>
      <c r="EI25" s="42">
        <f t="shared" si="129"/>
        <v>0</v>
      </c>
      <c r="EJ25" s="42">
        <f t="shared" si="130"/>
        <v>0</v>
      </c>
      <c r="EK25" s="42">
        <f t="shared" si="131"/>
        <v>0</v>
      </c>
      <c r="EL25" s="42">
        <f t="shared" si="132"/>
        <v>0</v>
      </c>
      <c r="EM25" s="42">
        <f t="shared" si="133"/>
        <v>0</v>
      </c>
      <c r="EN25" s="42">
        <f t="shared" si="134"/>
        <v>0</v>
      </c>
      <c r="EO25" s="42">
        <f t="shared" si="135"/>
        <v>0</v>
      </c>
      <c r="EP25" s="42"/>
      <c r="EQ25" s="42" t="str">
        <f t="shared" si="136"/>
        <v>Ноль</v>
      </c>
      <c r="ER25" s="42" t="str">
        <f t="shared" si="137"/>
        <v>Ноль</v>
      </c>
      <c r="ES25" s="42"/>
      <c r="ET25" s="42">
        <f t="shared" si="138"/>
        <v>0</v>
      </c>
      <c r="EU25" s="42" t="e">
        <f>IF(J25=#REF!,IF(H25&lt;#REF!,#REF!,EY25),#REF!)</f>
        <v>#REF!</v>
      </c>
      <c r="EV25" s="42" t="e">
        <f>IF(J25=#REF!,IF(H25&lt;#REF!,0,1))</f>
        <v>#REF!</v>
      </c>
      <c r="EW25" s="42" t="e">
        <f>IF(AND(ET25&gt;=21,ET25&lt;&gt;0),ET25,IF(J25&lt;#REF!,"СТОП",EU25+EV25))</f>
        <v>#REF!</v>
      </c>
      <c r="EX25" s="42"/>
      <c r="EY25" s="42">
        <v>15</v>
      </c>
      <c r="EZ25" s="42">
        <v>16</v>
      </c>
      <c r="FA25" s="42"/>
      <c r="FB25" s="44">
        <f t="shared" si="139"/>
        <v>0</v>
      </c>
      <c r="FC25" s="44">
        <f t="shared" si="140"/>
        <v>0</v>
      </c>
      <c r="FD25" s="44">
        <f t="shared" si="141"/>
        <v>0</v>
      </c>
      <c r="FE25" s="44">
        <f t="shared" si="142"/>
        <v>0</v>
      </c>
      <c r="FF25" s="44">
        <f t="shared" si="143"/>
        <v>0</v>
      </c>
      <c r="FG25" s="44">
        <f t="shared" si="144"/>
        <v>0</v>
      </c>
      <c r="FH25" s="44">
        <f t="shared" si="145"/>
        <v>0</v>
      </c>
      <c r="FI25" s="44">
        <f t="shared" si="146"/>
        <v>0</v>
      </c>
      <c r="FJ25" s="44">
        <f t="shared" si="147"/>
        <v>0</v>
      </c>
      <c r="FK25" s="44">
        <f t="shared" si="148"/>
        <v>0</v>
      </c>
      <c r="FL25" s="44">
        <f t="shared" si="149"/>
        <v>0</v>
      </c>
      <c r="FM25" s="44">
        <f t="shared" si="150"/>
        <v>0</v>
      </c>
      <c r="FN25" s="44">
        <f t="shared" si="151"/>
        <v>0</v>
      </c>
      <c r="FO25" s="44">
        <f t="shared" si="152"/>
        <v>0</v>
      </c>
      <c r="FP25" s="44">
        <f t="shared" si="153"/>
        <v>0</v>
      </c>
      <c r="FQ25" s="44">
        <f t="shared" si="154"/>
        <v>0</v>
      </c>
      <c r="FR25" s="44">
        <f t="shared" si="155"/>
        <v>0</v>
      </c>
      <c r="FS25" s="44">
        <f t="shared" si="156"/>
        <v>0</v>
      </c>
      <c r="FT25" s="44">
        <f t="shared" si="157"/>
        <v>0</v>
      </c>
      <c r="FU25" s="44">
        <f t="shared" si="158"/>
        <v>0</v>
      </c>
      <c r="FV25" s="44">
        <f t="shared" si="159"/>
        <v>0</v>
      </c>
      <c r="FW25" s="44">
        <f t="shared" si="160"/>
        <v>0</v>
      </c>
      <c r="FX25" s="44">
        <f t="shared" si="161"/>
        <v>0</v>
      </c>
      <c r="FY25" s="44">
        <f t="shared" si="162"/>
        <v>0</v>
      </c>
      <c r="FZ25" s="44">
        <f t="shared" si="163"/>
        <v>0</v>
      </c>
      <c r="GA25" s="44">
        <f t="shared" si="164"/>
        <v>0</v>
      </c>
      <c r="GB25" s="44">
        <f t="shared" si="165"/>
        <v>0</v>
      </c>
      <c r="GC25" s="44">
        <f t="shared" si="166"/>
        <v>0</v>
      </c>
      <c r="GD25" s="44">
        <f t="shared" si="167"/>
        <v>0</v>
      </c>
      <c r="GE25" s="44">
        <f t="shared" si="168"/>
        <v>0</v>
      </c>
      <c r="GF25" s="44">
        <f t="shared" si="169"/>
        <v>0</v>
      </c>
      <c r="GG25" s="44">
        <f t="shared" si="170"/>
        <v>0</v>
      </c>
      <c r="GH25" s="44">
        <f t="shared" si="171"/>
        <v>0</v>
      </c>
      <c r="GI25" s="44">
        <f t="shared" si="172"/>
        <v>0</v>
      </c>
      <c r="GJ25" s="44">
        <f t="shared" si="173"/>
        <v>0</v>
      </c>
      <c r="GK25" s="44">
        <f t="shared" si="174"/>
        <v>0</v>
      </c>
      <c r="GL25" s="44">
        <f t="shared" si="175"/>
        <v>0</v>
      </c>
      <c r="GM25" s="44">
        <f t="shared" si="176"/>
        <v>0</v>
      </c>
      <c r="GN25" s="44">
        <f t="shared" si="177"/>
        <v>0</v>
      </c>
      <c r="GO25" s="44">
        <f t="shared" si="178"/>
        <v>0</v>
      </c>
      <c r="GP25" s="44">
        <f t="shared" si="179"/>
        <v>0</v>
      </c>
      <c r="GQ25" s="44">
        <f t="shared" si="180"/>
        <v>0</v>
      </c>
      <c r="GR25" s="44">
        <f t="shared" si="181"/>
        <v>0</v>
      </c>
      <c r="GS25" s="44">
        <f t="shared" si="182"/>
        <v>0</v>
      </c>
      <c r="GT25" s="44">
        <f t="shared" si="183"/>
        <v>0</v>
      </c>
      <c r="GU25" s="44">
        <f t="shared" si="184"/>
        <v>0</v>
      </c>
      <c r="GV25" s="44">
        <f t="shared" si="185"/>
        <v>0</v>
      </c>
      <c r="GW25" s="44">
        <f t="shared" si="186"/>
        <v>0</v>
      </c>
      <c r="GX25" s="44">
        <f t="shared" si="187"/>
        <v>0</v>
      </c>
      <c r="GY25" s="44">
        <f t="shared" si="188"/>
        <v>0</v>
      </c>
      <c r="GZ25" s="44">
        <f t="shared" si="189"/>
        <v>0</v>
      </c>
      <c r="HA25" s="44">
        <f t="shared" si="190"/>
        <v>0</v>
      </c>
      <c r="HB25" s="44">
        <f t="shared" si="191"/>
        <v>0</v>
      </c>
      <c r="HC25" s="44">
        <f t="shared" si="192"/>
        <v>0</v>
      </c>
      <c r="HD25" s="44">
        <f t="shared" si="193"/>
        <v>0</v>
      </c>
      <c r="HE25" s="44">
        <f t="shared" si="194"/>
        <v>0</v>
      </c>
      <c r="HF25" s="44">
        <f t="shared" si="195"/>
        <v>0</v>
      </c>
      <c r="HG25" s="44">
        <f t="shared" si="196"/>
        <v>0</v>
      </c>
      <c r="HH25" s="44">
        <f t="shared" si="197"/>
        <v>0</v>
      </c>
      <c r="HI25" s="44">
        <f t="shared" si="198"/>
        <v>0</v>
      </c>
      <c r="HJ25" s="44">
        <f t="shared" si="199"/>
        <v>0</v>
      </c>
      <c r="HK25" s="44">
        <f t="shared" si="200"/>
        <v>0</v>
      </c>
      <c r="HL25" s="44">
        <f t="shared" si="201"/>
        <v>0</v>
      </c>
      <c r="HM25" s="44">
        <f t="shared" si="202"/>
        <v>0</v>
      </c>
      <c r="HN25" s="44">
        <f t="shared" si="203"/>
        <v>0</v>
      </c>
      <c r="HO25" s="44">
        <f t="shared" si="204"/>
        <v>0</v>
      </c>
      <c r="HP25" s="44">
        <f t="shared" si="205"/>
        <v>0</v>
      </c>
      <c r="HQ25" s="44">
        <f t="shared" si="206"/>
        <v>0</v>
      </c>
      <c r="HR25" s="44">
        <f t="shared" si="207"/>
        <v>0</v>
      </c>
      <c r="HS25" s="44">
        <f t="shared" si="208"/>
        <v>0</v>
      </c>
      <c r="HT25" s="44">
        <f t="shared" si="209"/>
        <v>0</v>
      </c>
      <c r="HU25" s="44">
        <f t="shared" si="210"/>
        <v>0</v>
      </c>
      <c r="HV25" s="44">
        <f t="shared" si="211"/>
        <v>0</v>
      </c>
      <c r="HW25" s="44">
        <f t="shared" si="212"/>
        <v>0</v>
      </c>
      <c r="HX25" s="44">
        <f t="shared" si="213"/>
        <v>0</v>
      </c>
      <c r="HY25" s="44">
        <f t="shared" si="214"/>
        <v>0</v>
      </c>
      <c r="HZ25" s="44">
        <f t="shared" si="215"/>
        <v>0</v>
      </c>
      <c r="IA25" s="44">
        <f t="shared" si="216"/>
        <v>0</v>
      </c>
      <c r="IB25" s="44">
        <f t="shared" si="217"/>
        <v>0</v>
      </c>
      <c r="IC25" s="44">
        <f t="shared" si="218"/>
        <v>0</v>
      </c>
      <c r="ID25" s="44">
        <f t="shared" si="219"/>
        <v>0</v>
      </c>
      <c r="IE25" s="44">
        <f t="shared" si="220"/>
        <v>0</v>
      </c>
      <c r="IF25" s="44">
        <f t="shared" si="221"/>
        <v>0</v>
      </c>
      <c r="IG25" s="44">
        <f t="shared" si="222"/>
        <v>0</v>
      </c>
      <c r="IH25" s="44">
        <f t="shared" si="223"/>
        <v>0</v>
      </c>
      <c r="II25" s="44">
        <f t="shared" si="224"/>
        <v>0</v>
      </c>
      <c r="IJ25" s="44">
        <f t="shared" si="225"/>
        <v>0</v>
      </c>
      <c r="IK25" s="44">
        <f t="shared" si="226"/>
        <v>0</v>
      </c>
      <c r="IL25" s="44">
        <f t="shared" si="227"/>
        <v>0</v>
      </c>
      <c r="IM25" s="44">
        <f t="shared" si="228"/>
        <v>0</v>
      </c>
      <c r="IN25" s="44">
        <f t="shared" si="229"/>
        <v>0</v>
      </c>
      <c r="IO25" s="44">
        <f t="shared" si="230"/>
        <v>0</v>
      </c>
      <c r="IP25" s="42"/>
      <c r="IQ25" s="42"/>
      <c r="IR25" s="42"/>
      <c r="IS25" s="42"/>
      <c r="IT25" s="42"/>
      <c r="IU25" s="42"/>
      <c r="IV25" s="70"/>
      <c r="IW25" s="71"/>
    </row>
    <row r="26" spans="1:257" s="3" customFormat="1" ht="115.2" thickBot="1" x14ac:dyDescent="0.3">
      <c r="A26" s="72"/>
      <c r="E26" s="60"/>
      <c r="F26" s="46"/>
      <c r="G26" s="39">
        <f t="shared" si="0"/>
        <v>0</v>
      </c>
      <c r="H26" s="47"/>
      <c r="I26" s="39">
        <f t="shared" si="1"/>
        <v>0</v>
      </c>
      <c r="J26" s="45">
        <f t="shared" si="2"/>
        <v>0</v>
      </c>
      <c r="K26" s="41">
        <f t="shared" si="3"/>
        <v>0</v>
      </c>
      <c r="L26" s="42"/>
      <c r="M26" s="43"/>
      <c r="N26" s="42">
        <f t="shared" si="4"/>
        <v>0</v>
      </c>
      <c r="O26" s="42">
        <f t="shared" si="5"/>
        <v>0</v>
      </c>
      <c r="P26" s="42">
        <f t="shared" si="6"/>
        <v>0</v>
      </c>
      <c r="Q26" s="42">
        <f t="shared" si="7"/>
        <v>0</v>
      </c>
      <c r="R26" s="42">
        <f t="shared" si="8"/>
        <v>0</v>
      </c>
      <c r="S26" s="42">
        <f t="shared" si="9"/>
        <v>0</v>
      </c>
      <c r="T26" s="42">
        <f t="shared" si="10"/>
        <v>0</v>
      </c>
      <c r="U26" s="42">
        <f t="shared" si="11"/>
        <v>0</v>
      </c>
      <c r="V26" s="42">
        <f t="shared" si="12"/>
        <v>0</v>
      </c>
      <c r="W26" s="42">
        <f t="shared" si="13"/>
        <v>0</v>
      </c>
      <c r="X26" s="42">
        <f t="shared" si="14"/>
        <v>0</v>
      </c>
      <c r="Y26" s="42">
        <f t="shared" si="15"/>
        <v>0</v>
      </c>
      <c r="Z26" s="42">
        <f t="shared" si="16"/>
        <v>0</v>
      </c>
      <c r="AA26" s="42">
        <f t="shared" si="17"/>
        <v>0</v>
      </c>
      <c r="AB26" s="42">
        <f t="shared" si="18"/>
        <v>0</v>
      </c>
      <c r="AC26" s="42">
        <f t="shared" si="19"/>
        <v>0</v>
      </c>
      <c r="AD26" s="42">
        <f t="shared" si="20"/>
        <v>0</v>
      </c>
      <c r="AE26" s="42">
        <f t="shared" si="21"/>
        <v>0</v>
      </c>
      <c r="AF26" s="42">
        <f t="shared" si="22"/>
        <v>0</v>
      </c>
      <c r="AG26" s="42">
        <f t="shared" si="23"/>
        <v>0</v>
      </c>
      <c r="AH26" s="42">
        <f t="shared" si="24"/>
        <v>0</v>
      </c>
      <c r="AI26" s="42">
        <f t="shared" si="25"/>
        <v>0</v>
      </c>
      <c r="AJ26" s="42">
        <f t="shared" si="26"/>
        <v>0</v>
      </c>
      <c r="AK26" s="42">
        <f t="shared" si="27"/>
        <v>0</v>
      </c>
      <c r="AL26" s="42">
        <f t="shared" si="28"/>
        <v>0</v>
      </c>
      <c r="AM26" s="42">
        <f t="shared" si="29"/>
        <v>0</v>
      </c>
      <c r="AN26" s="42">
        <f t="shared" si="30"/>
        <v>0</v>
      </c>
      <c r="AO26" s="42">
        <f t="shared" si="31"/>
        <v>0</v>
      </c>
      <c r="AP26" s="42">
        <f t="shared" si="32"/>
        <v>0</v>
      </c>
      <c r="AQ26" s="42">
        <f t="shared" si="33"/>
        <v>0</v>
      </c>
      <c r="AR26" s="42">
        <f t="shared" si="34"/>
        <v>0</v>
      </c>
      <c r="AS26" s="42">
        <f t="shared" si="35"/>
        <v>0</v>
      </c>
      <c r="AT26" s="42">
        <f t="shared" si="36"/>
        <v>0</v>
      </c>
      <c r="AU26" s="42">
        <f t="shared" si="37"/>
        <v>0</v>
      </c>
      <c r="AV26" s="42">
        <f t="shared" si="38"/>
        <v>0</v>
      </c>
      <c r="AW26" s="42">
        <f t="shared" si="39"/>
        <v>0</v>
      </c>
      <c r="AX26" s="42">
        <f t="shared" si="40"/>
        <v>0</v>
      </c>
      <c r="AY26" s="42">
        <f t="shared" si="41"/>
        <v>0</v>
      </c>
      <c r="AZ26" s="42">
        <f t="shared" si="42"/>
        <v>0</v>
      </c>
      <c r="BA26" s="42">
        <f t="shared" si="43"/>
        <v>0</v>
      </c>
      <c r="BB26" s="42">
        <f t="shared" si="44"/>
        <v>0</v>
      </c>
      <c r="BC26" s="42">
        <f t="shared" si="45"/>
        <v>0</v>
      </c>
      <c r="BD26" s="42">
        <f t="shared" si="46"/>
        <v>0</v>
      </c>
      <c r="BE26" s="42">
        <f t="shared" si="47"/>
        <v>0</v>
      </c>
      <c r="BF26" s="42">
        <f t="shared" si="48"/>
        <v>0</v>
      </c>
      <c r="BG26" s="42">
        <f t="shared" si="49"/>
        <v>0</v>
      </c>
      <c r="BH26" s="42">
        <f t="shared" si="50"/>
        <v>0</v>
      </c>
      <c r="BI26" s="42">
        <f t="shared" si="51"/>
        <v>0</v>
      </c>
      <c r="BJ26" s="42">
        <f t="shared" si="52"/>
        <v>0</v>
      </c>
      <c r="BK26" s="42">
        <f t="shared" si="53"/>
        <v>0</v>
      </c>
      <c r="BL26" s="42">
        <f t="shared" si="54"/>
        <v>0</v>
      </c>
      <c r="BM26" s="42">
        <f t="shared" si="55"/>
        <v>0</v>
      </c>
      <c r="BN26" s="42">
        <f t="shared" si="56"/>
        <v>0</v>
      </c>
      <c r="BO26" s="42">
        <f t="shared" si="57"/>
        <v>0</v>
      </c>
      <c r="BP26" s="42">
        <f t="shared" si="58"/>
        <v>0</v>
      </c>
      <c r="BQ26" s="42">
        <f t="shared" si="59"/>
        <v>0</v>
      </c>
      <c r="BR26" s="42">
        <f t="shared" si="60"/>
        <v>0</v>
      </c>
      <c r="BS26" s="42">
        <f t="shared" si="61"/>
        <v>0</v>
      </c>
      <c r="BT26" s="42">
        <f t="shared" si="62"/>
        <v>0</v>
      </c>
      <c r="BU26" s="42">
        <f t="shared" si="63"/>
        <v>0</v>
      </c>
      <c r="BV26" s="42">
        <f t="shared" si="64"/>
        <v>0</v>
      </c>
      <c r="BW26" s="42">
        <f t="shared" si="65"/>
        <v>0</v>
      </c>
      <c r="BX26" s="42">
        <f t="shared" si="66"/>
        <v>0</v>
      </c>
      <c r="BY26" s="42">
        <f t="shared" si="67"/>
        <v>0</v>
      </c>
      <c r="BZ26" s="42">
        <f t="shared" si="68"/>
        <v>0</v>
      </c>
      <c r="CA26" s="42">
        <f t="shared" si="69"/>
        <v>0</v>
      </c>
      <c r="CB26" s="42">
        <f t="shared" si="70"/>
        <v>0</v>
      </c>
      <c r="CC26" s="42">
        <f t="shared" si="71"/>
        <v>0</v>
      </c>
      <c r="CD26" s="42">
        <f t="shared" si="72"/>
        <v>0</v>
      </c>
      <c r="CE26" s="42">
        <f t="shared" si="73"/>
        <v>0</v>
      </c>
      <c r="CF26" s="42">
        <f t="shared" si="74"/>
        <v>0</v>
      </c>
      <c r="CG26" s="42">
        <f t="shared" si="75"/>
        <v>0</v>
      </c>
      <c r="CH26" s="42">
        <f t="shared" si="76"/>
        <v>0</v>
      </c>
      <c r="CI26" s="42">
        <f t="shared" si="77"/>
        <v>0</v>
      </c>
      <c r="CJ26" s="42">
        <f t="shared" si="78"/>
        <v>0</v>
      </c>
      <c r="CK26" s="42">
        <f t="shared" si="79"/>
        <v>0</v>
      </c>
      <c r="CL26" s="42">
        <f t="shared" si="80"/>
        <v>0</v>
      </c>
      <c r="CM26" s="42">
        <f t="shared" si="81"/>
        <v>0</v>
      </c>
      <c r="CN26" s="42">
        <f t="shared" si="82"/>
        <v>0</v>
      </c>
      <c r="CO26" s="42">
        <f t="shared" si="83"/>
        <v>0</v>
      </c>
      <c r="CP26" s="42">
        <f t="shared" si="84"/>
        <v>0</v>
      </c>
      <c r="CQ26" s="42">
        <f t="shared" si="85"/>
        <v>0</v>
      </c>
      <c r="CR26" s="42">
        <f t="shared" si="86"/>
        <v>0</v>
      </c>
      <c r="CS26" s="42">
        <f t="shared" si="87"/>
        <v>0</v>
      </c>
      <c r="CT26" s="42">
        <f t="shared" si="88"/>
        <v>0</v>
      </c>
      <c r="CU26" s="42">
        <f t="shared" si="89"/>
        <v>0</v>
      </c>
      <c r="CV26" s="42">
        <f t="shared" si="90"/>
        <v>0</v>
      </c>
      <c r="CW26" s="42">
        <f t="shared" si="91"/>
        <v>0</v>
      </c>
      <c r="CX26" s="42">
        <f t="shared" si="92"/>
        <v>0</v>
      </c>
      <c r="CY26" s="42">
        <f t="shared" si="93"/>
        <v>0</v>
      </c>
      <c r="CZ26" s="42">
        <f t="shared" si="94"/>
        <v>0</v>
      </c>
      <c r="DA26" s="42">
        <f t="shared" si="95"/>
        <v>0</v>
      </c>
      <c r="DB26" s="42">
        <f t="shared" si="96"/>
        <v>0</v>
      </c>
      <c r="DC26" s="42">
        <f t="shared" si="97"/>
        <v>0</v>
      </c>
      <c r="DD26" s="42">
        <f t="shared" si="98"/>
        <v>0</v>
      </c>
      <c r="DE26" s="42">
        <f t="shared" si="99"/>
        <v>0</v>
      </c>
      <c r="DF26" s="42">
        <f t="shared" si="100"/>
        <v>0</v>
      </c>
      <c r="DG26" s="42">
        <f t="shared" si="101"/>
        <v>0</v>
      </c>
      <c r="DH26" s="42">
        <f t="shared" si="102"/>
        <v>0</v>
      </c>
      <c r="DI26" s="42">
        <f t="shared" si="103"/>
        <v>0</v>
      </c>
      <c r="DJ26" s="42">
        <f t="shared" si="104"/>
        <v>0</v>
      </c>
      <c r="DK26" s="42">
        <f t="shared" si="105"/>
        <v>0</v>
      </c>
      <c r="DL26" s="42">
        <f t="shared" si="106"/>
        <v>0</v>
      </c>
      <c r="DM26" s="42">
        <f t="shared" si="107"/>
        <v>0</v>
      </c>
      <c r="DN26" s="42">
        <f t="shared" si="108"/>
        <v>0</v>
      </c>
      <c r="DO26" s="42">
        <f t="shared" si="109"/>
        <v>0</v>
      </c>
      <c r="DP26" s="42">
        <f t="shared" si="110"/>
        <v>0</v>
      </c>
      <c r="DQ26" s="42">
        <f t="shared" si="111"/>
        <v>0</v>
      </c>
      <c r="DR26" s="42">
        <f t="shared" si="112"/>
        <v>0</v>
      </c>
      <c r="DS26" s="42">
        <f t="shared" si="113"/>
        <v>0</v>
      </c>
      <c r="DT26" s="42">
        <f t="shared" si="114"/>
        <v>0</v>
      </c>
      <c r="DU26" s="42">
        <f t="shared" si="115"/>
        <v>0</v>
      </c>
      <c r="DV26" s="42">
        <f t="shared" si="116"/>
        <v>0</v>
      </c>
      <c r="DW26" s="42">
        <f t="shared" si="117"/>
        <v>0</v>
      </c>
      <c r="DX26" s="42">
        <f t="shared" si="118"/>
        <v>0</v>
      </c>
      <c r="DY26" s="42">
        <f t="shared" si="119"/>
        <v>0</v>
      </c>
      <c r="DZ26" s="42">
        <f t="shared" si="120"/>
        <v>0</v>
      </c>
      <c r="EA26" s="42">
        <f t="shared" si="121"/>
        <v>0</v>
      </c>
      <c r="EB26" s="42">
        <f t="shared" si="122"/>
        <v>0</v>
      </c>
      <c r="EC26" s="42">
        <f t="shared" si="123"/>
        <v>0</v>
      </c>
      <c r="ED26" s="42">
        <f t="shared" si="124"/>
        <v>0</v>
      </c>
      <c r="EE26" s="42">
        <f t="shared" si="125"/>
        <v>0</v>
      </c>
      <c r="EF26" s="42">
        <f t="shared" si="126"/>
        <v>0</v>
      </c>
      <c r="EG26" s="42">
        <f t="shared" si="127"/>
        <v>0</v>
      </c>
      <c r="EH26" s="42">
        <f t="shared" si="128"/>
        <v>0</v>
      </c>
      <c r="EI26" s="42">
        <f t="shared" si="129"/>
        <v>0</v>
      </c>
      <c r="EJ26" s="42">
        <f t="shared" si="130"/>
        <v>0</v>
      </c>
      <c r="EK26" s="42">
        <f t="shared" si="131"/>
        <v>0</v>
      </c>
      <c r="EL26" s="42">
        <f t="shared" si="132"/>
        <v>0</v>
      </c>
      <c r="EM26" s="42">
        <f t="shared" si="133"/>
        <v>0</v>
      </c>
      <c r="EN26" s="42">
        <f t="shared" si="134"/>
        <v>0</v>
      </c>
      <c r="EO26" s="42">
        <f t="shared" si="135"/>
        <v>0</v>
      </c>
      <c r="EP26" s="42"/>
      <c r="EQ26" s="42" t="str">
        <f t="shared" si="136"/>
        <v>Ноль</v>
      </c>
      <c r="ER26" s="42" t="str">
        <f t="shared" si="137"/>
        <v>Ноль</v>
      </c>
      <c r="ES26" s="42"/>
      <c r="ET26" s="42">
        <f t="shared" si="138"/>
        <v>0</v>
      </c>
      <c r="EU26" s="42" t="e">
        <f>IF(J26=#REF!,IF(H26&lt;#REF!,#REF!,EY26),#REF!)</f>
        <v>#REF!</v>
      </c>
      <c r="EV26" s="42" t="e">
        <f>IF(J26=#REF!,IF(H26&lt;#REF!,0,1))</f>
        <v>#REF!</v>
      </c>
      <c r="EW26" s="42" t="e">
        <f>IF(AND(ET26&gt;=21,ET26&lt;&gt;0),ET26,IF(J26&lt;#REF!,"СТОП",EU26+EV26))</f>
        <v>#REF!</v>
      </c>
      <c r="EX26" s="42"/>
      <c r="EY26" s="42">
        <v>15</v>
      </c>
      <c r="EZ26" s="42">
        <v>16</v>
      </c>
      <c r="FA26" s="42"/>
      <c r="FB26" s="44">
        <f t="shared" si="139"/>
        <v>0</v>
      </c>
      <c r="FC26" s="44">
        <f t="shared" si="140"/>
        <v>0</v>
      </c>
      <c r="FD26" s="44">
        <f t="shared" si="141"/>
        <v>0</v>
      </c>
      <c r="FE26" s="44">
        <f t="shared" si="142"/>
        <v>0</v>
      </c>
      <c r="FF26" s="44">
        <f t="shared" si="143"/>
        <v>0</v>
      </c>
      <c r="FG26" s="44">
        <f t="shared" si="144"/>
        <v>0</v>
      </c>
      <c r="FH26" s="44">
        <f t="shared" si="145"/>
        <v>0</v>
      </c>
      <c r="FI26" s="44">
        <f t="shared" si="146"/>
        <v>0</v>
      </c>
      <c r="FJ26" s="44">
        <f t="shared" si="147"/>
        <v>0</v>
      </c>
      <c r="FK26" s="44">
        <f t="shared" si="148"/>
        <v>0</v>
      </c>
      <c r="FL26" s="44">
        <f t="shared" si="149"/>
        <v>0</v>
      </c>
      <c r="FM26" s="44">
        <f t="shared" si="150"/>
        <v>0</v>
      </c>
      <c r="FN26" s="44">
        <f t="shared" si="151"/>
        <v>0</v>
      </c>
      <c r="FO26" s="44">
        <f t="shared" si="152"/>
        <v>0</v>
      </c>
      <c r="FP26" s="44">
        <f t="shared" si="153"/>
        <v>0</v>
      </c>
      <c r="FQ26" s="44">
        <f t="shared" si="154"/>
        <v>0</v>
      </c>
      <c r="FR26" s="44">
        <f t="shared" si="155"/>
        <v>0</v>
      </c>
      <c r="FS26" s="44">
        <f t="shared" si="156"/>
        <v>0</v>
      </c>
      <c r="FT26" s="44">
        <f t="shared" si="157"/>
        <v>0</v>
      </c>
      <c r="FU26" s="44">
        <f t="shared" si="158"/>
        <v>0</v>
      </c>
      <c r="FV26" s="44">
        <f t="shared" si="159"/>
        <v>0</v>
      </c>
      <c r="FW26" s="44">
        <f t="shared" si="160"/>
        <v>0</v>
      </c>
      <c r="FX26" s="44">
        <f t="shared" si="161"/>
        <v>0</v>
      </c>
      <c r="FY26" s="44">
        <f t="shared" si="162"/>
        <v>0</v>
      </c>
      <c r="FZ26" s="44">
        <f t="shared" si="163"/>
        <v>0</v>
      </c>
      <c r="GA26" s="44">
        <f t="shared" si="164"/>
        <v>0</v>
      </c>
      <c r="GB26" s="44">
        <f t="shared" si="165"/>
        <v>0</v>
      </c>
      <c r="GC26" s="44">
        <f t="shared" si="166"/>
        <v>0</v>
      </c>
      <c r="GD26" s="44">
        <f t="shared" si="167"/>
        <v>0</v>
      </c>
      <c r="GE26" s="44">
        <f t="shared" si="168"/>
        <v>0</v>
      </c>
      <c r="GF26" s="44">
        <f t="shared" si="169"/>
        <v>0</v>
      </c>
      <c r="GG26" s="44">
        <f t="shared" si="170"/>
        <v>0</v>
      </c>
      <c r="GH26" s="44">
        <f t="shared" si="171"/>
        <v>0</v>
      </c>
      <c r="GI26" s="44">
        <f t="shared" si="172"/>
        <v>0</v>
      </c>
      <c r="GJ26" s="44">
        <f t="shared" si="173"/>
        <v>0</v>
      </c>
      <c r="GK26" s="44">
        <f t="shared" si="174"/>
        <v>0</v>
      </c>
      <c r="GL26" s="44">
        <f t="shared" si="175"/>
        <v>0</v>
      </c>
      <c r="GM26" s="44">
        <f t="shared" si="176"/>
        <v>0</v>
      </c>
      <c r="GN26" s="44">
        <f t="shared" si="177"/>
        <v>0</v>
      </c>
      <c r="GO26" s="44">
        <f t="shared" si="178"/>
        <v>0</v>
      </c>
      <c r="GP26" s="44">
        <f t="shared" si="179"/>
        <v>0</v>
      </c>
      <c r="GQ26" s="44">
        <f t="shared" si="180"/>
        <v>0</v>
      </c>
      <c r="GR26" s="44">
        <f t="shared" si="181"/>
        <v>0</v>
      </c>
      <c r="GS26" s="44">
        <f t="shared" si="182"/>
        <v>0</v>
      </c>
      <c r="GT26" s="44">
        <f t="shared" si="183"/>
        <v>0</v>
      </c>
      <c r="GU26" s="44">
        <f t="shared" si="184"/>
        <v>0</v>
      </c>
      <c r="GV26" s="44">
        <f t="shared" si="185"/>
        <v>0</v>
      </c>
      <c r="GW26" s="44">
        <f t="shared" si="186"/>
        <v>0</v>
      </c>
      <c r="GX26" s="44">
        <f t="shared" si="187"/>
        <v>0</v>
      </c>
      <c r="GY26" s="44">
        <f t="shared" si="188"/>
        <v>0</v>
      </c>
      <c r="GZ26" s="44">
        <f t="shared" si="189"/>
        <v>0</v>
      </c>
      <c r="HA26" s="44">
        <f t="shared" si="190"/>
        <v>0</v>
      </c>
      <c r="HB26" s="44">
        <f t="shared" si="191"/>
        <v>0</v>
      </c>
      <c r="HC26" s="44">
        <f t="shared" si="192"/>
        <v>0</v>
      </c>
      <c r="HD26" s="44">
        <f t="shared" si="193"/>
        <v>0</v>
      </c>
      <c r="HE26" s="44">
        <f t="shared" si="194"/>
        <v>0</v>
      </c>
      <c r="HF26" s="44">
        <f t="shared" si="195"/>
        <v>0</v>
      </c>
      <c r="HG26" s="44">
        <f t="shared" si="196"/>
        <v>0</v>
      </c>
      <c r="HH26" s="44">
        <f t="shared" si="197"/>
        <v>0</v>
      </c>
      <c r="HI26" s="44">
        <f t="shared" si="198"/>
        <v>0</v>
      </c>
      <c r="HJ26" s="44">
        <f t="shared" si="199"/>
        <v>0</v>
      </c>
      <c r="HK26" s="44">
        <f t="shared" si="200"/>
        <v>0</v>
      </c>
      <c r="HL26" s="44">
        <f t="shared" si="201"/>
        <v>0</v>
      </c>
      <c r="HM26" s="44">
        <f t="shared" si="202"/>
        <v>0</v>
      </c>
      <c r="HN26" s="44">
        <f t="shared" si="203"/>
        <v>0</v>
      </c>
      <c r="HO26" s="44">
        <f t="shared" si="204"/>
        <v>0</v>
      </c>
      <c r="HP26" s="44">
        <f t="shared" si="205"/>
        <v>0</v>
      </c>
      <c r="HQ26" s="44">
        <f t="shared" si="206"/>
        <v>0</v>
      </c>
      <c r="HR26" s="44">
        <f t="shared" si="207"/>
        <v>0</v>
      </c>
      <c r="HS26" s="44">
        <f t="shared" si="208"/>
        <v>0</v>
      </c>
      <c r="HT26" s="44">
        <f t="shared" si="209"/>
        <v>0</v>
      </c>
      <c r="HU26" s="44">
        <f t="shared" si="210"/>
        <v>0</v>
      </c>
      <c r="HV26" s="44">
        <f t="shared" si="211"/>
        <v>0</v>
      </c>
      <c r="HW26" s="44">
        <f t="shared" si="212"/>
        <v>0</v>
      </c>
      <c r="HX26" s="44">
        <f t="shared" si="213"/>
        <v>0</v>
      </c>
      <c r="HY26" s="44">
        <f t="shared" si="214"/>
        <v>0</v>
      </c>
      <c r="HZ26" s="44">
        <f t="shared" si="215"/>
        <v>0</v>
      </c>
      <c r="IA26" s="44">
        <f t="shared" si="216"/>
        <v>0</v>
      </c>
      <c r="IB26" s="44">
        <f t="shared" si="217"/>
        <v>0</v>
      </c>
      <c r="IC26" s="44">
        <f t="shared" si="218"/>
        <v>0</v>
      </c>
      <c r="ID26" s="44">
        <f t="shared" si="219"/>
        <v>0</v>
      </c>
      <c r="IE26" s="44">
        <f t="shared" si="220"/>
        <v>0</v>
      </c>
      <c r="IF26" s="44">
        <f t="shared" si="221"/>
        <v>0</v>
      </c>
      <c r="IG26" s="44">
        <f t="shared" si="222"/>
        <v>0</v>
      </c>
      <c r="IH26" s="44">
        <f t="shared" si="223"/>
        <v>0</v>
      </c>
      <c r="II26" s="44">
        <f t="shared" si="224"/>
        <v>0</v>
      </c>
      <c r="IJ26" s="44">
        <f t="shared" si="225"/>
        <v>0</v>
      </c>
      <c r="IK26" s="44">
        <f t="shared" si="226"/>
        <v>0</v>
      </c>
      <c r="IL26" s="44">
        <f t="shared" si="227"/>
        <v>0</v>
      </c>
      <c r="IM26" s="44">
        <f t="shared" si="228"/>
        <v>0</v>
      </c>
      <c r="IN26" s="44">
        <f t="shared" si="229"/>
        <v>0</v>
      </c>
      <c r="IO26" s="44">
        <f t="shared" si="230"/>
        <v>0</v>
      </c>
      <c r="IP26" s="42"/>
      <c r="IQ26" s="42"/>
      <c r="IR26" s="42"/>
      <c r="IS26" s="42"/>
      <c r="IT26" s="42"/>
      <c r="IU26" s="42"/>
      <c r="IV26" s="70"/>
      <c r="IW26" s="71"/>
    </row>
    <row r="27" spans="1:257" s="3" customFormat="1" ht="106.5" customHeight="1" thickBot="1" x14ac:dyDescent="0.3">
      <c r="A27" s="59"/>
      <c r="E27" s="60"/>
      <c r="F27" s="46"/>
      <c r="G27" s="39">
        <f t="shared" si="0"/>
        <v>0</v>
      </c>
      <c r="H27" s="47"/>
      <c r="I27" s="39">
        <f t="shared" si="1"/>
        <v>0</v>
      </c>
      <c r="J27" s="45">
        <f t="shared" si="2"/>
        <v>0</v>
      </c>
      <c r="K27" s="41">
        <f t="shared" si="3"/>
        <v>0</v>
      </c>
      <c r="L27" s="42"/>
      <c r="M27" s="43"/>
      <c r="N27" s="42">
        <f t="shared" si="4"/>
        <v>0</v>
      </c>
      <c r="O27" s="42">
        <f t="shared" si="5"/>
        <v>0</v>
      </c>
      <c r="P27" s="42">
        <f t="shared" si="6"/>
        <v>0</v>
      </c>
      <c r="Q27" s="42">
        <f t="shared" si="7"/>
        <v>0</v>
      </c>
      <c r="R27" s="42">
        <f t="shared" si="8"/>
        <v>0</v>
      </c>
      <c r="S27" s="42">
        <f t="shared" si="9"/>
        <v>0</v>
      </c>
      <c r="T27" s="42">
        <f t="shared" si="10"/>
        <v>0</v>
      </c>
      <c r="U27" s="42">
        <f t="shared" si="11"/>
        <v>0</v>
      </c>
      <c r="V27" s="42">
        <f t="shared" si="12"/>
        <v>0</v>
      </c>
      <c r="W27" s="42">
        <f t="shared" si="13"/>
        <v>0</v>
      </c>
      <c r="X27" s="42">
        <f t="shared" si="14"/>
        <v>0</v>
      </c>
      <c r="Y27" s="42">
        <f t="shared" si="15"/>
        <v>0</v>
      </c>
      <c r="Z27" s="42">
        <f t="shared" si="16"/>
        <v>0</v>
      </c>
      <c r="AA27" s="42">
        <f t="shared" si="17"/>
        <v>0</v>
      </c>
      <c r="AB27" s="42">
        <f t="shared" si="18"/>
        <v>0</v>
      </c>
      <c r="AC27" s="42">
        <f t="shared" si="19"/>
        <v>0</v>
      </c>
      <c r="AD27" s="42">
        <f t="shared" si="20"/>
        <v>0</v>
      </c>
      <c r="AE27" s="42">
        <f t="shared" si="21"/>
        <v>0</v>
      </c>
      <c r="AF27" s="42">
        <f t="shared" si="22"/>
        <v>0</v>
      </c>
      <c r="AG27" s="42">
        <f t="shared" si="23"/>
        <v>0</v>
      </c>
      <c r="AH27" s="42">
        <f t="shared" si="24"/>
        <v>0</v>
      </c>
      <c r="AI27" s="42">
        <f t="shared" si="25"/>
        <v>0</v>
      </c>
      <c r="AJ27" s="42">
        <f t="shared" si="26"/>
        <v>0</v>
      </c>
      <c r="AK27" s="42">
        <f t="shared" si="27"/>
        <v>0</v>
      </c>
      <c r="AL27" s="42">
        <f t="shared" si="28"/>
        <v>0</v>
      </c>
      <c r="AM27" s="42">
        <f t="shared" si="29"/>
        <v>0</v>
      </c>
      <c r="AN27" s="42">
        <f t="shared" si="30"/>
        <v>0</v>
      </c>
      <c r="AO27" s="42">
        <f t="shared" si="31"/>
        <v>0</v>
      </c>
      <c r="AP27" s="42">
        <f t="shared" si="32"/>
        <v>0</v>
      </c>
      <c r="AQ27" s="42">
        <f t="shared" si="33"/>
        <v>0</v>
      </c>
      <c r="AR27" s="42">
        <f t="shared" si="34"/>
        <v>0</v>
      </c>
      <c r="AS27" s="42">
        <f t="shared" si="35"/>
        <v>0</v>
      </c>
      <c r="AT27" s="42">
        <f t="shared" si="36"/>
        <v>0</v>
      </c>
      <c r="AU27" s="42">
        <f t="shared" si="37"/>
        <v>0</v>
      </c>
      <c r="AV27" s="42">
        <f t="shared" si="38"/>
        <v>0</v>
      </c>
      <c r="AW27" s="42">
        <f t="shared" si="39"/>
        <v>0</v>
      </c>
      <c r="AX27" s="42">
        <f t="shared" si="40"/>
        <v>0</v>
      </c>
      <c r="AY27" s="42">
        <f t="shared" si="41"/>
        <v>0</v>
      </c>
      <c r="AZ27" s="42">
        <f t="shared" si="42"/>
        <v>0</v>
      </c>
      <c r="BA27" s="42">
        <f t="shared" si="43"/>
        <v>0</v>
      </c>
      <c r="BB27" s="42">
        <f t="shared" si="44"/>
        <v>0</v>
      </c>
      <c r="BC27" s="42">
        <f t="shared" si="45"/>
        <v>0</v>
      </c>
      <c r="BD27" s="42">
        <f t="shared" si="46"/>
        <v>0</v>
      </c>
      <c r="BE27" s="42">
        <f t="shared" si="47"/>
        <v>0</v>
      </c>
      <c r="BF27" s="42">
        <f t="shared" si="48"/>
        <v>0</v>
      </c>
      <c r="BG27" s="42">
        <f t="shared" si="49"/>
        <v>0</v>
      </c>
      <c r="BH27" s="42">
        <f t="shared" si="50"/>
        <v>0</v>
      </c>
      <c r="BI27" s="42">
        <f t="shared" si="51"/>
        <v>0</v>
      </c>
      <c r="BJ27" s="42">
        <f t="shared" si="52"/>
        <v>0</v>
      </c>
      <c r="BK27" s="42">
        <f t="shared" si="53"/>
        <v>0</v>
      </c>
      <c r="BL27" s="42">
        <f t="shared" si="54"/>
        <v>0</v>
      </c>
      <c r="BM27" s="42">
        <f t="shared" si="55"/>
        <v>0</v>
      </c>
      <c r="BN27" s="42">
        <f t="shared" si="56"/>
        <v>0</v>
      </c>
      <c r="BO27" s="42">
        <f t="shared" si="57"/>
        <v>0</v>
      </c>
      <c r="BP27" s="42">
        <f t="shared" si="58"/>
        <v>0</v>
      </c>
      <c r="BQ27" s="42">
        <f t="shared" si="59"/>
        <v>0</v>
      </c>
      <c r="BR27" s="42">
        <f t="shared" si="60"/>
        <v>0</v>
      </c>
      <c r="BS27" s="42">
        <f t="shared" si="61"/>
        <v>0</v>
      </c>
      <c r="BT27" s="42">
        <f t="shared" si="62"/>
        <v>0</v>
      </c>
      <c r="BU27" s="42">
        <f t="shared" si="63"/>
        <v>0</v>
      </c>
      <c r="BV27" s="42">
        <f t="shared" si="64"/>
        <v>0</v>
      </c>
      <c r="BW27" s="42">
        <f t="shared" si="65"/>
        <v>0</v>
      </c>
      <c r="BX27" s="42">
        <f t="shared" si="66"/>
        <v>0</v>
      </c>
      <c r="BY27" s="42">
        <f t="shared" si="67"/>
        <v>0</v>
      </c>
      <c r="BZ27" s="42">
        <f t="shared" si="68"/>
        <v>0</v>
      </c>
      <c r="CA27" s="42">
        <f t="shared" si="69"/>
        <v>0</v>
      </c>
      <c r="CB27" s="42">
        <f t="shared" si="70"/>
        <v>0</v>
      </c>
      <c r="CC27" s="42">
        <f t="shared" si="71"/>
        <v>0</v>
      </c>
      <c r="CD27" s="42">
        <f t="shared" si="72"/>
        <v>0</v>
      </c>
      <c r="CE27" s="42">
        <f t="shared" si="73"/>
        <v>0</v>
      </c>
      <c r="CF27" s="42">
        <f t="shared" si="74"/>
        <v>0</v>
      </c>
      <c r="CG27" s="42">
        <f t="shared" si="75"/>
        <v>0</v>
      </c>
      <c r="CH27" s="42">
        <f t="shared" si="76"/>
        <v>0</v>
      </c>
      <c r="CI27" s="42">
        <f t="shared" si="77"/>
        <v>0</v>
      </c>
      <c r="CJ27" s="42">
        <f t="shared" si="78"/>
        <v>0</v>
      </c>
      <c r="CK27" s="42">
        <f t="shared" si="79"/>
        <v>0</v>
      </c>
      <c r="CL27" s="42">
        <f t="shared" si="80"/>
        <v>0</v>
      </c>
      <c r="CM27" s="42">
        <f t="shared" si="81"/>
        <v>0</v>
      </c>
      <c r="CN27" s="42">
        <f t="shared" si="82"/>
        <v>0</v>
      </c>
      <c r="CO27" s="42">
        <f t="shared" si="83"/>
        <v>0</v>
      </c>
      <c r="CP27" s="42">
        <f t="shared" si="84"/>
        <v>0</v>
      </c>
      <c r="CQ27" s="42">
        <f t="shared" si="85"/>
        <v>0</v>
      </c>
      <c r="CR27" s="42">
        <f t="shared" si="86"/>
        <v>0</v>
      </c>
      <c r="CS27" s="42">
        <f t="shared" si="87"/>
        <v>0</v>
      </c>
      <c r="CT27" s="42">
        <f t="shared" si="88"/>
        <v>0</v>
      </c>
      <c r="CU27" s="42">
        <f t="shared" si="89"/>
        <v>0</v>
      </c>
      <c r="CV27" s="42">
        <f t="shared" si="90"/>
        <v>0</v>
      </c>
      <c r="CW27" s="42">
        <f t="shared" si="91"/>
        <v>0</v>
      </c>
      <c r="CX27" s="42">
        <f t="shared" si="92"/>
        <v>0</v>
      </c>
      <c r="CY27" s="42">
        <f t="shared" si="93"/>
        <v>0</v>
      </c>
      <c r="CZ27" s="42">
        <f t="shared" si="94"/>
        <v>0</v>
      </c>
      <c r="DA27" s="42">
        <f t="shared" si="95"/>
        <v>0</v>
      </c>
      <c r="DB27" s="42">
        <f t="shared" si="96"/>
        <v>0</v>
      </c>
      <c r="DC27" s="42">
        <f t="shared" si="97"/>
        <v>0</v>
      </c>
      <c r="DD27" s="42">
        <f t="shared" si="98"/>
        <v>0</v>
      </c>
      <c r="DE27" s="42">
        <f t="shared" si="99"/>
        <v>0</v>
      </c>
      <c r="DF27" s="42">
        <f t="shared" si="100"/>
        <v>0</v>
      </c>
      <c r="DG27" s="42">
        <f t="shared" si="101"/>
        <v>0</v>
      </c>
      <c r="DH27" s="42">
        <f t="shared" si="102"/>
        <v>0</v>
      </c>
      <c r="DI27" s="42">
        <f t="shared" si="103"/>
        <v>0</v>
      </c>
      <c r="DJ27" s="42">
        <f t="shared" si="104"/>
        <v>0</v>
      </c>
      <c r="DK27" s="42">
        <f t="shared" si="105"/>
        <v>0</v>
      </c>
      <c r="DL27" s="42">
        <f t="shared" si="106"/>
        <v>0</v>
      </c>
      <c r="DM27" s="42">
        <f t="shared" si="107"/>
        <v>0</v>
      </c>
      <c r="DN27" s="42">
        <f t="shared" si="108"/>
        <v>0</v>
      </c>
      <c r="DO27" s="42">
        <f t="shared" si="109"/>
        <v>0</v>
      </c>
      <c r="DP27" s="42">
        <f t="shared" si="110"/>
        <v>0</v>
      </c>
      <c r="DQ27" s="42">
        <f t="shared" si="111"/>
        <v>0</v>
      </c>
      <c r="DR27" s="42">
        <f t="shared" si="112"/>
        <v>0</v>
      </c>
      <c r="DS27" s="42">
        <f t="shared" si="113"/>
        <v>0</v>
      </c>
      <c r="DT27" s="42">
        <f t="shared" si="114"/>
        <v>0</v>
      </c>
      <c r="DU27" s="42">
        <f t="shared" si="115"/>
        <v>0</v>
      </c>
      <c r="DV27" s="42">
        <f t="shared" si="116"/>
        <v>0</v>
      </c>
      <c r="DW27" s="42">
        <f t="shared" si="117"/>
        <v>0</v>
      </c>
      <c r="DX27" s="42">
        <f t="shared" si="118"/>
        <v>0</v>
      </c>
      <c r="DY27" s="42">
        <f t="shared" si="119"/>
        <v>0</v>
      </c>
      <c r="DZ27" s="42">
        <f t="shared" si="120"/>
        <v>0</v>
      </c>
      <c r="EA27" s="42">
        <f t="shared" si="121"/>
        <v>0</v>
      </c>
      <c r="EB27" s="42">
        <f t="shared" si="122"/>
        <v>0</v>
      </c>
      <c r="EC27" s="42">
        <f t="shared" si="123"/>
        <v>0</v>
      </c>
      <c r="ED27" s="42">
        <f t="shared" si="124"/>
        <v>0</v>
      </c>
      <c r="EE27" s="42">
        <f t="shared" si="125"/>
        <v>0</v>
      </c>
      <c r="EF27" s="42">
        <f t="shared" si="126"/>
        <v>0</v>
      </c>
      <c r="EG27" s="42">
        <f t="shared" si="127"/>
        <v>0</v>
      </c>
      <c r="EH27" s="42">
        <f t="shared" si="128"/>
        <v>0</v>
      </c>
      <c r="EI27" s="42">
        <f t="shared" si="129"/>
        <v>0</v>
      </c>
      <c r="EJ27" s="42">
        <f t="shared" si="130"/>
        <v>0</v>
      </c>
      <c r="EK27" s="42">
        <f t="shared" si="131"/>
        <v>0</v>
      </c>
      <c r="EL27" s="42">
        <f t="shared" si="132"/>
        <v>0</v>
      </c>
      <c r="EM27" s="42">
        <f t="shared" si="133"/>
        <v>0</v>
      </c>
      <c r="EN27" s="42">
        <f t="shared" si="134"/>
        <v>0</v>
      </c>
      <c r="EO27" s="42">
        <f t="shared" si="135"/>
        <v>0</v>
      </c>
      <c r="EP27" s="42"/>
      <c r="EQ27" s="42" t="str">
        <f t="shared" si="136"/>
        <v>Ноль</v>
      </c>
      <c r="ER27" s="42" t="str">
        <f t="shared" si="137"/>
        <v>Ноль</v>
      </c>
      <c r="ES27" s="42"/>
      <c r="ET27" s="42">
        <f t="shared" si="138"/>
        <v>0</v>
      </c>
      <c r="EU27" s="42" t="e">
        <f>IF(J27=#REF!,IF(H27&lt;#REF!,#REF!,EY27),#REF!)</f>
        <v>#REF!</v>
      </c>
      <c r="EV27" s="42" t="e">
        <f>IF(J27=#REF!,IF(H27&lt;#REF!,0,1))</f>
        <v>#REF!</v>
      </c>
      <c r="EW27" s="42" t="e">
        <f>IF(AND(ET27&gt;=21,ET27&lt;&gt;0),ET27,IF(J27&lt;#REF!,"СТОП",EU27+EV27))</f>
        <v>#REF!</v>
      </c>
      <c r="EX27" s="42"/>
      <c r="EY27" s="42">
        <v>15</v>
      </c>
      <c r="EZ27" s="42">
        <v>16</v>
      </c>
      <c r="FA27" s="42"/>
      <c r="FB27" s="44">
        <f t="shared" si="139"/>
        <v>0</v>
      </c>
      <c r="FC27" s="44">
        <f t="shared" si="140"/>
        <v>0</v>
      </c>
      <c r="FD27" s="44">
        <f t="shared" si="141"/>
        <v>0</v>
      </c>
      <c r="FE27" s="44">
        <f t="shared" si="142"/>
        <v>0</v>
      </c>
      <c r="FF27" s="44">
        <f t="shared" si="143"/>
        <v>0</v>
      </c>
      <c r="FG27" s="44">
        <f t="shared" si="144"/>
        <v>0</v>
      </c>
      <c r="FH27" s="44">
        <f t="shared" si="145"/>
        <v>0</v>
      </c>
      <c r="FI27" s="44">
        <f t="shared" si="146"/>
        <v>0</v>
      </c>
      <c r="FJ27" s="44">
        <f t="shared" si="147"/>
        <v>0</v>
      </c>
      <c r="FK27" s="44">
        <f t="shared" si="148"/>
        <v>0</v>
      </c>
      <c r="FL27" s="44">
        <f t="shared" si="149"/>
        <v>0</v>
      </c>
      <c r="FM27" s="44">
        <f t="shared" si="150"/>
        <v>0</v>
      </c>
      <c r="FN27" s="44">
        <f t="shared" si="151"/>
        <v>0</v>
      </c>
      <c r="FO27" s="44">
        <f t="shared" si="152"/>
        <v>0</v>
      </c>
      <c r="FP27" s="44">
        <f t="shared" si="153"/>
        <v>0</v>
      </c>
      <c r="FQ27" s="44">
        <f t="shared" si="154"/>
        <v>0</v>
      </c>
      <c r="FR27" s="44">
        <f t="shared" si="155"/>
        <v>0</v>
      </c>
      <c r="FS27" s="44">
        <f t="shared" si="156"/>
        <v>0</v>
      </c>
      <c r="FT27" s="44">
        <f t="shared" si="157"/>
        <v>0</v>
      </c>
      <c r="FU27" s="44">
        <f t="shared" si="158"/>
        <v>0</v>
      </c>
      <c r="FV27" s="44">
        <f t="shared" si="159"/>
        <v>0</v>
      </c>
      <c r="FW27" s="44">
        <f t="shared" si="160"/>
        <v>0</v>
      </c>
      <c r="FX27" s="44">
        <f t="shared" si="161"/>
        <v>0</v>
      </c>
      <c r="FY27" s="44">
        <f t="shared" si="162"/>
        <v>0</v>
      </c>
      <c r="FZ27" s="44">
        <f t="shared" si="163"/>
        <v>0</v>
      </c>
      <c r="GA27" s="44">
        <f t="shared" si="164"/>
        <v>0</v>
      </c>
      <c r="GB27" s="44">
        <f t="shared" si="165"/>
        <v>0</v>
      </c>
      <c r="GC27" s="44">
        <f t="shared" si="166"/>
        <v>0</v>
      </c>
      <c r="GD27" s="44">
        <f t="shared" si="167"/>
        <v>0</v>
      </c>
      <c r="GE27" s="44">
        <f t="shared" si="168"/>
        <v>0</v>
      </c>
      <c r="GF27" s="44">
        <f t="shared" si="169"/>
        <v>0</v>
      </c>
      <c r="GG27" s="44">
        <f t="shared" si="170"/>
        <v>0</v>
      </c>
      <c r="GH27" s="44">
        <f t="shared" si="171"/>
        <v>0</v>
      </c>
      <c r="GI27" s="44">
        <f t="shared" si="172"/>
        <v>0</v>
      </c>
      <c r="GJ27" s="44">
        <f t="shared" si="173"/>
        <v>0</v>
      </c>
      <c r="GK27" s="44">
        <f t="shared" si="174"/>
        <v>0</v>
      </c>
      <c r="GL27" s="44">
        <f t="shared" si="175"/>
        <v>0</v>
      </c>
      <c r="GM27" s="44">
        <f t="shared" si="176"/>
        <v>0</v>
      </c>
      <c r="GN27" s="44">
        <f t="shared" si="177"/>
        <v>0</v>
      </c>
      <c r="GO27" s="44">
        <f t="shared" si="178"/>
        <v>0</v>
      </c>
      <c r="GP27" s="44">
        <f t="shared" si="179"/>
        <v>0</v>
      </c>
      <c r="GQ27" s="44">
        <f t="shared" si="180"/>
        <v>0</v>
      </c>
      <c r="GR27" s="44">
        <f t="shared" si="181"/>
        <v>0</v>
      </c>
      <c r="GS27" s="44">
        <f t="shared" si="182"/>
        <v>0</v>
      </c>
      <c r="GT27" s="44">
        <f t="shared" si="183"/>
        <v>0</v>
      </c>
      <c r="GU27" s="44">
        <f t="shared" si="184"/>
        <v>0</v>
      </c>
      <c r="GV27" s="44">
        <f t="shared" si="185"/>
        <v>0</v>
      </c>
      <c r="GW27" s="44">
        <f t="shared" si="186"/>
        <v>0</v>
      </c>
      <c r="GX27" s="44">
        <f t="shared" si="187"/>
        <v>0</v>
      </c>
      <c r="GY27" s="44">
        <f t="shared" si="188"/>
        <v>0</v>
      </c>
      <c r="GZ27" s="44">
        <f t="shared" si="189"/>
        <v>0</v>
      </c>
      <c r="HA27" s="44">
        <f t="shared" si="190"/>
        <v>0</v>
      </c>
      <c r="HB27" s="44">
        <f t="shared" si="191"/>
        <v>0</v>
      </c>
      <c r="HC27" s="44">
        <f t="shared" si="192"/>
        <v>0</v>
      </c>
      <c r="HD27" s="44">
        <f t="shared" si="193"/>
        <v>0</v>
      </c>
      <c r="HE27" s="44">
        <f t="shared" si="194"/>
        <v>0</v>
      </c>
      <c r="HF27" s="44">
        <f t="shared" si="195"/>
        <v>0</v>
      </c>
      <c r="HG27" s="44">
        <f t="shared" si="196"/>
        <v>0</v>
      </c>
      <c r="HH27" s="44">
        <f t="shared" si="197"/>
        <v>0</v>
      </c>
      <c r="HI27" s="44">
        <f t="shared" si="198"/>
        <v>0</v>
      </c>
      <c r="HJ27" s="44">
        <f t="shared" si="199"/>
        <v>0</v>
      </c>
      <c r="HK27" s="44">
        <f t="shared" si="200"/>
        <v>0</v>
      </c>
      <c r="HL27" s="44">
        <f t="shared" si="201"/>
        <v>0</v>
      </c>
      <c r="HM27" s="44">
        <f t="shared" si="202"/>
        <v>0</v>
      </c>
      <c r="HN27" s="44">
        <f t="shared" si="203"/>
        <v>0</v>
      </c>
      <c r="HO27" s="44">
        <f t="shared" si="204"/>
        <v>0</v>
      </c>
      <c r="HP27" s="44">
        <f t="shared" si="205"/>
        <v>0</v>
      </c>
      <c r="HQ27" s="44">
        <f t="shared" si="206"/>
        <v>0</v>
      </c>
      <c r="HR27" s="44">
        <f t="shared" si="207"/>
        <v>0</v>
      </c>
      <c r="HS27" s="44">
        <f t="shared" si="208"/>
        <v>0</v>
      </c>
      <c r="HT27" s="44">
        <f t="shared" si="209"/>
        <v>0</v>
      </c>
      <c r="HU27" s="44">
        <f t="shared" si="210"/>
        <v>0</v>
      </c>
      <c r="HV27" s="44">
        <f t="shared" si="211"/>
        <v>0</v>
      </c>
      <c r="HW27" s="44">
        <f t="shared" si="212"/>
        <v>0</v>
      </c>
      <c r="HX27" s="44">
        <f t="shared" si="213"/>
        <v>0</v>
      </c>
      <c r="HY27" s="44">
        <f t="shared" si="214"/>
        <v>0</v>
      </c>
      <c r="HZ27" s="44">
        <f t="shared" si="215"/>
        <v>0</v>
      </c>
      <c r="IA27" s="44">
        <f t="shared" si="216"/>
        <v>0</v>
      </c>
      <c r="IB27" s="44">
        <f t="shared" si="217"/>
        <v>0</v>
      </c>
      <c r="IC27" s="44">
        <f t="shared" si="218"/>
        <v>0</v>
      </c>
      <c r="ID27" s="44">
        <f t="shared" si="219"/>
        <v>0</v>
      </c>
      <c r="IE27" s="44">
        <f t="shared" si="220"/>
        <v>0</v>
      </c>
      <c r="IF27" s="44">
        <f t="shared" si="221"/>
        <v>0</v>
      </c>
      <c r="IG27" s="44">
        <f t="shared" si="222"/>
        <v>0</v>
      </c>
      <c r="IH27" s="44">
        <f t="shared" si="223"/>
        <v>0</v>
      </c>
      <c r="II27" s="44">
        <f t="shared" si="224"/>
        <v>0</v>
      </c>
      <c r="IJ27" s="44">
        <f t="shared" si="225"/>
        <v>0</v>
      </c>
      <c r="IK27" s="44">
        <f t="shared" si="226"/>
        <v>0</v>
      </c>
      <c r="IL27" s="44">
        <f t="shared" si="227"/>
        <v>0</v>
      </c>
      <c r="IM27" s="44">
        <f t="shared" si="228"/>
        <v>0</v>
      </c>
      <c r="IN27" s="44">
        <f t="shared" si="229"/>
        <v>0</v>
      </c>
      <c r="IO27" s="44">
        <f t="shared" si="230"/>
        <v>0</v>
      </c>
      <c r="IP27" s="42"/>
      <c r="IQ27" s="42"/>
      <c r="IR27" s="42"/>
      <c r="IS27" s="42"/>
      <c r="IT27" s="42"/>
      <c r="IU27" s="42"/>
      <c r="IV27" s="70"/>
      <c r="IW27" s="71"/>
    </row>
    <row r="28" spans="1:257" s="3" customFormat="1" ht="115.2" thickBot="1" x14ac:dyDescent="0.3">
      <c r="A28" s="72"/>
      <c r="E28" s="60"/>
      <c r="F28" s="46"/>
      <c r="G28" s="39">
        <f t="shared" si="0"/>
        <v>0</v>
      </c>
      <c r="H28" s="47"/>
      <c r="I28" s="39">
        <f t="shared" si="1"/>
        <v>0</v>
      </c>
      <c r="J28" s="45">
        <f t="shared" si="2"/>
        <v>0</v>
      </c>
      <c r="K28" s="41">
        <f t="shared" si="3"/>
        <v>0</v>
      </c>
      <c r="L28" s="42"/>
      <c r="M28" s="43"/>
      <c r="N28" s="42">
        <f t="shared" si="4"/>
        <v>0</v>
      </c>
      <c r="O28" s="42">
        <f t="shared" si="5"/>
        <v>0</v>
      </c>
      <c r="P28" s="42">
        <f t="shared" si="6"/>
        <v>0</v>
      </c>
      <c r="Q28" s="42">
        <f t="shared" si="7"/>
        <v>0</v>
      </c>
      <c r="R28" s="42">
        <f t="shared" si="8"/>
        <v>0</v>
      </c>
      <c r="S28" s="42">
        <f t="shared" si="9"/>
        <v>0</v>
      </c>
      <c r="T28" s="42">
        <f t="shared" si="10"/>
        <v>0</v>
      </c>
      <c r="U28" s="42">
        <f t="shared" si="11"/>
        <v>0</v>
      </c>
      <c r="V28" s="42">
        <f t="shared" si="12"/>
        <v>0</v>
      </c>
      <c r="W28" s="42">
        <f t="shared" si="13"/>
        <v>0</v>
      </c>
      <c r="X28" s="42">
        <f t="shared" si="14"/>
        <v>0</v>
      </c>
      <c r="Y28" s="42">
        <f t="shared" si="15"/>
        <v>0</v>
      </c>
      <c r="Z28" s="42">
        <f t="shared" si="16"/>
        <v>0</v>
      </c>
      <c r="AA28" s="42">
        <f t="shared" si="17"/>
        <v>0</v>
      </c>
      <c r="AB28" s="42">
        <f t="shared" si="18"/>
        <v>0</v>
      </c>
      <c r="AC28" s="42">
        <f t="shared" si="19"/>
        <v>0</v>
      </c>
      <c r="AD28" s="42">
        <f t="shared" si="20"/>
        <v>0</v>
      </c>
      <c r="AE28" s="42">
        <f t="shared" si="21"/>
        <v>0</v>
      </c>
      <c r="AF28" s="42">
        <f t="shared" si="22"/>
        <v>0</v>
      </c>
      <c r="AG28" s="42">
        <f t="shared" si="23"/>
        <v>0</v>
      </c>
      <c r="AH28" s="42">
        <f t="shared" si="24"/>
        <v>0</v>
      </c>
      <c r="AI28" s="42">
        <f t="shared" si="25"/>
        <v>0</v>
      </c>
      <c r="AJ28" s="42">
        <f t="shared" si="26"/>
        <v>0</v>
      </c>
      <c r="AK28" s="42">
        <f t="shared" si="27"/>
        <v>0</v>
      </c>
      <c r="AL28" s="42">
        <f t="shared" si="28"/>
        <v>0</v>
      </c>
      <c r="AM28" s="42">
        <f t="shared" si="29"/>
        <v>0</v>
      </c>
      <c r="AN28" s="42">
        <f t="shared" si="30"/>
        <v>0</v>
      </c>
      <c r="AO28" s="42">
        <f t="shared" si="31"/>
        <v>0</v>
      </c>
      <c r="AP28" s="42">
        <f t="shared" si="32"/>
        <v>0</v>
      </c>
      <c r="AQ28" s="42">
        <f t="shared" si="33"/>
        <v>0</v>
      </c>
      <c r="AR28" s="42">
        <f t="shared" si="34"/>
        <v>0</v>
      </c>
      <c r="AS28" s="42">
        <f t="shared" si="35"/>
        <v>0</v>
      </c>
      <c r="AT28" s="42">
        <f t="shared" si="36"/>
        <v>0</v>
      </c>
      <c r="AU28" s="42">
        <f t="shared" si="37"/>
        <v>0</v>
      </c>
      <c r="AV28" s="42">
        <f t="shared" si="38"/>
        <v>0</v>
      </c>
      <c r="AW28" s="42">
        <f t="shared" si="39"/>
        <v>0</v>
      </c>
      <c r="AX28" s="42">
        <f t="shared" si="40"/>
        <v>0</v>
      </c>
      <c r="AY28" s="42">
        <f t="shared" si="41"/>
        <v>0</v>
      </c>
      <c r="AZ28" s="42">
        <f t="shared" si="42"/>
        <v>0</v>
      </c>
      <c r="BA28" s="42">
        <f t="shared" si="43"/>
        <v>0</v>
      </c>
      <c r="BB28" s="42">
        <f t="shared" si="44"/>
        <v>0</v>
      </c>
      <c r="BC28" s="42">
        <f t="shared" si="45"/>
        <v>0</v>
      </c>
      <c r="BD28" s="42">
        <f t="shared" si="46"/>
        <v>0</v>
      </c>
      <c r="BE28" s="42">
        <f t="shared" si="47"/>
        <v>0</v>
      </c>
      <c r="BF28" s="42">
        <f t="shared" si="48"/>
        <v>0</v>
      </c>
      <c r="BG28" s="42">
        <f t="shared" si="49"/>
        <v>0</v>
      </c>
      <c r="BH28" s="42">
        <f t="shared" si="50"/>
        <v>0</v>
      </c>
      <c r="BI28" s="42">
        <f t="shared" si="51"/>
        <v>0</v>
      </c>
      <c r="BJ28" s="42">
        <f t="shared" si="52"/>
        <v>0</v>
      </c>
      <c r="BK28" s="42">
        <f t="shared" si="53"/>
        <v>0</v>
      </c>
      <c r="BL28" s="42">
        <f t="shared" si="54"/>
        <v>0</v>
      </c>
      <c r="BM28" s="42">
        <f t="shared" si="55"/>
        <v>0</v>
      </c>
      <c r="BN28" s="42">
        <f t="shared" si="56"/>
        <v>0</v>
      </c>
      <c r="BO28" s="42">
        <f t="shared" si="57"/>
        <v>0</v>
      </c>
      <c r="BP28" s="42">
        <f t="shared" si="58"/>
        <v>0</v>
      </c>
      <c r="BQ28" s="42">
        <f t="shared" si="59"/>
        <v>0</v>
      </c>
      <c r="BR28" s="42">
        <f t="shared" si="60"/>
        <v>0</v>
      </c>
      <c r="BS28" s="42">
        <f t="shared" si="61"/>
        <v>0</v>
      </c>
      <c r="BT28" s="42">
        <f t="shared" si="62"/>
        <v>0</v>
      </c>
      <c r="BU28" s="42">
        <f t="shared" si="63"/>
        <v>0</v>
      </c>
      <c r="BV28" s="42">
        <f t="shared" si="64"/>
        <v>0</v>
      </c>
      <c r="BW28" s="42">
        <f t="shared" si="65"/>
        <v>0</v>
      </c>
      <c r="BX28" s="42">
        <f t="shared" si="66"/>
        <v>0</v>
      </c>
      <c r="BY28" s="42">
        <f t="shared" si="67"/>
        <v>0</v>
      </c>
      <c r="BZ28" s="42">
        <f t="shared" si="68"/>
        <v>0</v>
      </c>
      <c r="CA28" s="42">
        <f t="shared" si="69"/>
        <v>0</v>
      </c>
      <c r="CB28" s="42">
        <f t="shared" si="70"/>
        <v>0</v>
      </c>
      <c r="CC28" s="42">
        <f t="shared" si="71"/>
        <v>0</v>
      </c>
      <c r="CD28" s="42">
        <f t="shared" si="72"/>
        <v>0</v>
      </c>
      <c r="CE28" s="42">
        <f t="shared" si="73"/>
        <v>0</v>
      </c>
      <c r="CF28" s="42">
        <f t="shared" si="74"/>
        <v>0</v>
      </c>
      <c r="CG28" s="42">
        <f t="shared" si="75"/>
        <v>0</v>
      </c>
      <c r="CH28" s="42">
        <f t="shared" si="76"/>
        <v>0</v>
      </c>
      <c r="CI28" s="42">
        <f t="shared" si="77"/>
        <v>0</v>
      </c>
      <c r="CJ28" s="42">
        <f t="shared" si="78"/>
        <v>0</v>
      </c>
      <c r="CK28" s="42">
        <f t="shared" si="79"/>
        <v>0</v>
      </c>
      <c r="CL28" s="42">
        <f t="shared" si="80"/>
        <v>0</v>
      </c>
      <c r="CM28" s="42">
        <f t="shared" si="81"/>
        <v>0</v>
      </c>
      <c r="CN28" s="42">
        <f t="shared" si="82"/>
        <v>0</v>
      </c>
      <c r="CO28" s="42">
        <f t="shared" si="83"/>
        <v>0</v>
      </c>
      <c r="CP28" s="42">
        <f t="shared" si="84"/>
        <v>0</v>
      </c>
      <c r="CQ28" s="42">
        <f t="shared" si="85"/>
        <v>0</v>
      </c>
      <c r="CR28" s="42">
        <f t="shared" si="86"/>
        <v>0</v>
      </c>
      <c r="CS28" s="42">
        <f t="shared" si="87"/>
        <v>0</v>
      </c>
      <c r="CT28" s="42">
        <f t="shared" si="88"/>
        <v>0</v>
      </c>
      <c r="CU28" s="42">
        <f t="shared" si="89"/>
        <v>0</v>
      </c>
      <c r="CV28" s="42">
        <f t="shared" si="90"/>
        <v>0</v>
      </c>
      <c r="CW28" s="42">
        <f t="shared" si="91"/>
        <v>0</v>
      </c>
      <c r="CX28" s="42">
        <f t="shared" si="92"/>
        <v>0</v>
      </c>
      <c r="CY28" s="42">
        <f t="shared" si="93"/>
        <v>0</v>
      </c>
      <c r="CZ28" s="42">
        <f t="shared" si="94"/>
        <v>0</v>
      </c>
      <c r="DA28" s="42">
        <f t="shared" si="95"/>
        <v>0</v>
      </c>
      <c r="DB28" s="42">
        <f t="shared" si="96"/>
        <v>0</v>
      </c>
      <c r="DC28" s="42">
        <f t="shared" si="97"/>
        <v>0</v>
      </c>
      <c r="DD28" s="42">
        <f t="shared" si="98"/>
        <v>0</v>
      </c>
      <c r="DE28" s="42">
        <f t="shared" si="99"/>
        <v>0</v>
      </c>
      <c r="DF28" s="42">
        <f t="shared" si="100"/>
        <v>0</v>
      </c>
      <c r="DG28" s="42">
        <f t="shared" si="101"/>
        <v>0</v>
      </c>
      <c r="DH28" s="42">
        <f t="shared" si="102"/>
        <v>0</v>
      </c>
      <c r="DI28" s="42">
        <f t="shared" si="103"/>
        <v>0</v>
      </c>
      <c r="DJ28" s="42">
        <f t="shared" si="104"/>
        <v>0</v>
      </c>
      <c r="DK28" s="42">
        <f t="shared" si="105"/>
        <v>0</v>
      </c>
      <c r="DL28" s="42">
        <f t="shared" si="106"/>
        <v>0</v>
      </c>
      <c r="DM28" s="42">
        <f t="shared" si="107"/>
        <v>0</v>
      </c>
      <c r="DN28" s="42">
        <f t="shared" si="108"/>
        <v>0</v>
      </c>
      <c r="DO28" s="42">
        <f t="shared" si="109"/>
        <v>0</v>
      </c>
      <c r="DP28" s="42">
        <f t="shared" si="110"/>
        <v>0</v>
      </c>
      <c r="DQ28" s="42">
        <f t="shared" si="111"/>
        <v>0</v>
      </c>
      <c r="DR28" s="42">
        <f t="shared" si="112"/>
        <v>0</v>
      </c>
      <c r="DS28" s="42">
        <f t="shared" si="113"/>
        <v>0</v>
      </c>
      <c r="DT28" s="42">
        <f t="shared" si="114"/>
        <v>0</v>
      </c>
      <c r="DU28" s="42">
        <f t="shared" si="115"/>
        <v>0</v>
      </c>
      <c r="DV28" s="42">
        <f t="shared" si="116"/>
        <v>0</v>
      </c>
      <c r="DW28" s="42">
        <f t="shared" si="117"/>
        <v>0</v>
      </c>
      <c r="DX28" s="42">
        <f t="shared" si="118"/>
        <v>0</v>
      </c>
      <c r="DY28" s="42">
        <f t="shared" si="119"/>
        <v>0</v>
      </c>
      <c r="DZ28" s="42">
        <f t="shared" si="120"/>
        <v>0</v>
      </c>
      <c r="EA28" s="42">
        <f t="shared" si="121"/>
        <v>0</v>
      </c>
      <c r="EB28" s="42">
        <f t="shared" si="122"/>
        <v>0</v>
      </c>
      <c r="EC28" s="42">
        <f t="shared" si="123"/>
        <v>0</v>
      </c>
      <c r="ED28" s="42">
        <f t="shared" si="124"/>
        <v>0</v>
      </c>
      <c r="EE28" s="42">
        <f t="shared" si="125"/>
        <v>0</v>
      </c>
      <c r="EF28" s="42">
        <f t="shared" si="126"/>
        <v>0</v>
      </c>
      <c r="EG28" s="42">
        <f t="shared" si="127"/>
        <v>0</v>
      </c>
      <c r="EH28" s="42">
        <f t="shared" si="128"/>
        <v>0</v>
      </c>
      <c r="EI28" s="42">
        <f t="shared" si="129"/>
        <v>0</v>
      </c>
      <c r="EJ28" s="42">
        <f t="shared" si="130"/>
        <v>0</v>
      </c>
      <c r="EK28" s="42">
        <f t="shared" si="131"/>
        <v>0</v>
      </c>
      <c r="EL28" s="42">
        <f t="shared" si="132"/>
        <v>0</v>
      </c>
      <c r="EM28" s="42">
        <f t="shared" si="133"/>
        <v>0</v>
      </c>
      <c r="EN28" s="42">
        <f t="shared" si="134"/>
        <v>0</v>
      </c>
      <c r="EO28" s="42">
        <f t="shared" si="135"/>
        <v>0</v>
      </c>
      <c r="EP28" s="42"/>
      <c r="EQ28" s="42" t="str">
        <f t="shared" si="136"/>
        <v>Ноль</v>
      </c>
      <c r="ER28" s="42" t="str">
        <f t="shared" si="137"/>
        <v>Ноль</v>
      </c>
      <c r="ES28" s="42"/>
      <c r="ET28" s="42">
        <f t="shared" si="138"/>
        <v>0</v>
      </c>
      <c r="EU28" s="42" t="e">
        <f>IF(J28=#REF!,IF(H28&lt;#REF!,#REF!,EY28),#REF!)</f>
        <v>#REF!</v>
      </c>
      <c r="EV28" s="42" t="e">
        <f>IF(J28=#REF!,IF(H28&lt;#REF!,0,1))</f>
        <v>#REF!</v>
      </c>
      <c r="EW28" s="42" t="e">
        <f>IF(AND(ET28&gt;=21,ET28&lt;&gt;0),ET28,IF(J28&lt;#REF!,"СТОП",EU28+EV28))</f>
        <v>#REF!</v>
      </c>
      <c r="EX28" s="42"/>
      <c r="EY28" s="42">
        <v>15</v>
      </c>
      <c r="EZ28" s="42">
        <v>16</v>
      </c>
      <c r="FA28" s="42"/>
      <c r="FB28" s="44">
        <f t="shared" si="139"/>
        <v>0</v>
      </c>
      <c r="FC28" s="44">
        <f t="shared" si="140"/>
        <v>0</v>
      </c>
      <c r="FD28" s="44">
        <f t="shared" si="141"/>
        <v>0</v>
      </c>
      <c r="FE28" s="44">
        <f t="shared" si="142"/>
        <v>0</v>
      </c>
      <c r="FF28" s="44">
        <f t="shared" si="143"/>
        <v>0</v>
      </c>
      <c r="FG28" s="44">
        <f t="shared" si="144"/>
        <v>0</v>
      </c>
      <c r="FH28" s="44">
        <f t="shared" si="145"/>
        <v>0</v>
      </c>
      <c r="FI28" s="44">
        <f t="shared" si="146"/>
        <v>0</v>
      </c>
      <c r="FJ28" s="44">
        <f t="shared" si="147"/>
        <v>0</v>
      </c>
      <c r="FK28" s="44">
        <f t="shared" si="148"/>
        <v>0</v>
      </c>
      <c r="FL28" s="44">
        <f t="shared" si="149"/>
        <v>0</v>
      </c>
      <c r="FM28" s="44">
        <f t="shared" si="150"/>
        <v>0</v>
      </c>
      <c r="FN28" s="44">
        <f t="shared" si="151"/>
        <v>0</v>
      </c>
      <c r="FO28" s="44">
        <f t="shared" si="152"/>
        <v>0</v>
      </c>
      <c r="FP28" s="44">
        <f t="shared" si="153"/>
        <v>0</v>
      </c>
      <c r="FQ28" s="44">
        <f t="shared" si="154"/>
        <v>0</v>
      </c>
      <c r="FR28" s="44">
        <f t="shared" si="155"/>
        <v>0</v>
      </c>
      <c r="FS28" s="44">
        <f t="shared" si="156"/>
        <v>0</v>
      </c>
      <c r="FT28" s="44">
        <f t="shared" si="157"/>
        <v>0</v>
      </c>
      <c r="FU28" s="44">
        <f t="shared" si="158"/>
        <v>0</v>
      </c>
      <c r="FV28" s="44">
        <f t="shared" si="159"/>
        <v>0</v>
      </c>
      <c r="FW28" s="44">
        <f t="shared" si="160"/>
        <v>0</v>
      </c>
      <c r="FX28" s="44">
        <f t="shared" si="161"/>
        <v>0</v>
      </c>
      <c r="FY28" s="44">
        <f t="shared" si="162"/>
        <v>0</v>
      </c>
      <c r="FZ28" s="44">
        <f t="shared" si="163"/>
        <v>0</v>
      </c>
      <c r="GA28" s="44">
        <f t="shared" si="164"/>
        <v>0</v>
      </c>
      <c r="GB28" s="44">
        <f t="shared" si="165"/>
        <v>0</v>
      </c>
      <c r="GC28" s="44">
        <f t="shared" si="166"/>
        <v>0</v>
      </c>
      <c r="GD28" s="44">
        <f t="shared" si="167"/>
        <v>0</v>
      </c>
      <c r="GE28" s="44">
        <f t="shared" si="168"/>
        <v>0</v>
      </c>
      <c r="GF28" s="44">
        <f t="shared" si="169"/>
        <v>0</v>
      </c>
      <c r="GG28" s="44">
        <f t="shared" si="170"/>
        <v>0</v>
      </c>
      <c r="GH28" s="44">
        <f t="shared" si="171"/>
        <v>0</v>
      </c>
      <c r="GI28" s="44">
        <f t="shared" si="172"/>
        <v>0</v>
      </c>
      <c r="GJ28" s="44">
        <f t="shared" si="173"/>
        <v>0</v>
      </c>
      <c r="GK28" s="44">
        <f t="shared" si="174"/>
        <v>0</v>
      </c>
      <c r="GL28" s="44">
        <f t="shared" si="175"/>
        <v>0</v>
      </c>
      <c r="GM28" s="44">
        <f t="shared" si="176"/>
        <v>0</v>
      </c>
      <c r="GN28" s="44">
        <f t="shared" si="177"/>
        <v>0</v>
      </c>
      <c r="GO28" s="44">
        <f t="shared" si="178"/>
        <v>0</v>
      </c>
      <c r="GP28" s="44">
        <f t="shared" si="179"/>
        <v>0</v>
      </c>
      <c r="GQ28" s="44">
        <f t="shared" si="180"/>
        <v>0</v>
      </c>
      <c r="GR28" s="44">
        <f t="shared" si="181"/>
        <v>0</v>
      </c>
      <c r="GS28" s="44">
        <f t="shared" si="182"/>
        <v>0</v>
      </c>
      <c r="GT28" s="44">
        <f t="shared" si="183"/>
        <v>0</v>
      </c>
      <c r="GU28" s="44">
        <f t="shared" si="184"/>
        <v>0</v>
      </c>
      <c r="GV28" s="44">
        <f t="shared" si="185"/>
        <v>0</v>
      </c>
      <c r="GW28" s="44">
        <f t="shared" si="186"/>
        <v>0</v>
      </c>
      <c r="GX28" s="44">
        <f t="shared" si="187"/>
        <v>0</v>
      </c>
      <c r="GY28" s="44">
        <f t="shared" si="188"/>
        <v>0</v>
      </c>
      <c r="GZ28" s="44">
        <f t="shared" si="189"/>
        <v>0</v>
      </c>
      <c r="HA28" s="44">
        <f t="shared" si="190"/>
        <v>0</v>
      </c>
      <c r="HB28" s="44">
        <f t="shared" si="191"/>
        <v>0</v>
      </c>
      <c r="HC28" s="44">
        <f t="shared" si="192"/>
        <v>0</v>
      </c>
      <c r="HD28" s="44">
        <f t="shared" si="193"/>
        <v>0</v>
      </c>
      <c r="HE28" s="44">
        <f t="shared" si="194"/>
        <v>0</v>
      </c>
      <c r="HF28" s="44">
        <f t="shared" si="195"/>
        <v>0</v>
      </c>
      <c r="HG28" s="44">
        <f t="shared" si="196"/>
        <v>0</v>
      </c>
      <c r="HH28" s="44">
        <f t="shared" si="197"/>
        <v>0</v>
      </c>
      <c r="HI28" s="44">
        <f t="shared" si="198"/>
        <v>0</v>
      </c>
      <c r="HJ28" s="44">
        <f t="shared" si="199"/>
        <v>0</v>
      </c>
      <c r="HK28" s="44">
        <f t="shared" si="200"/>
        <v>0</v>
      </c>
      <c r="HL28" s="44">
        <f t="shared" si="201"/>
        <v>0</v>
      </c>
      <c r="HM28" s="44">
        <f t="shared" si="202"/>
        <v>0</v>
      </c>
      <c r="HN28" s="44">
        <f t="shared" si="203"/>
        <v>0</v>
      </c>
      <c r="HO28" s="44">
        <f t="shared" si="204"/>
        <v>0</v>
      </c>
      <c r="HP28" s="44">
        <f t="shared" si="205"/>
        <v>0</v>
      </c>
      <c r="HQ28" s="44">
        <f t="shared" si="206"/>
        <v>0</v>
      </c>
      <c r="HR28" s="44">
        <f t="shared" si="207"/>
        <v>0</v>
      </c>
      <c r="HS28" s="44">
        <f t="shared" si="208"/>
        <v>0</v>
      </c>
      <c r="HT28" s="44">
        <f t="shared" si="209"/>
        <v>0</v>
      </c>
      <c r="HU28" s="44">
        <f t="shared" si="210"/>
        <v>0</v>
      </c>
      <c r="HV28" s="44">
        <f t="shared" si="211"/>
        <v>0</v>
      </c>
      <c r="HW28" s="44">
        <f t="shared" si="212"/>
        <v>0</v>
      </c>
      <c r="HX28" s="44">
        <f t="shared" si="213"/>
        <v>0</v>
      </c>
      <c r="HY28" s="44">
        <f t="shared" si="214"/>
        <v>0</v>
      </c>
      <c r="HZ28" s="44">
        <f t="shared" si="215"/>
        <v>0</v>
      </c>
      <c r="IA28" s="44">
        <f t="shared" si="216"/>
        <v>0</v>
      </c>
      <c r="IB28" s="44">
        <f t="shared" si="217"/>
        <v>0</v>
      </c>
      <c r="IC28" s="44">
        <f t="shared" si="218"/>
        <v>0</v>
      </c>
      <c r="ID28" s="44">
        <f t="shared" si="219"/>
        <v>0</v>
      </c>
      <c r="IE28" s="44">
        <f t="shared" si="220"/>
        <v>0</v>
      </c>
      <c r="IF28" s="44">
        <f t="shared" si="221"/>
        <v>0</v>
      </c>
      <c r="IG28" s="44">
        <f t="shared" si="222"/>
        <v>0</v>
      </c>
      <c r="IH28" s="44">
        <f t="shared" si="223"/>
        <v>0</v>
      </c>
      <c r="II28" s="44">
        <f t="shared" si="224"/>
        <v>0</v>
      </c>
      <c r="IJ28" s="44">
        <f t="shared" si="225"/>
        <v>0</v>
      </c>
      <c r="IK28" s="44">
        <f t="shared" si="226"/>
        <v>0</v>
      </c>
      <c r="IL28" s="44">
        <f t="shared" si="227"/>
        <v>0</v>
      </c>
      <c r="IM28" s="44">
        <f t="shared" si="228"/>
        <v>0</v>
      </c>
      <c r="IN28" s="44">
        <f t="shared" si="229"/>
        <v>0</v>
      </c>
      <c r="IO28" s="44">
        <f t="shared" si="230"/>
        <v>0</v>
      </c>
      <c r="IP28" s="42"/>
      <c r="IQ28" s="42"/>
      <c r="IR28" s="42"/>
      <c r="IS28" s="42"/>
      <c r="IT28" s="42"/>
      <c r="IU28" s="42"/>
      <c r="IV28" s="70"/>
      <c r="IW28" s="71"/>
    </row>
    <row r="29" spans="1:257" s="3" customFormat="1" ht="98.25" customHeight="1" thickBot="1" x14ac:dyDescent="2">
      <c r="A29" s="74"/>
      <c r="B29" s="83"/>
      <c r="C29" s="76"/>
      <c r="D29" s="77"/>
      <c r="E29" s="60"/>
      <c r="F29" s="46"/>
      <c r="G29" s="39">
        <f t="shared" si="0"/>
        <v>0</v>
      </c>
      <c r="H29" s="47"/>
      <c r="I29" s="39">
        <f t="shared" si="1"/>
        <v>0</v>
      </c>
      <c r="J29" s="45">
        <f t="shared" si="2"/>
        <v>0</v>
      </c>
      <c r="K29" s="41">
        <f t="shared" si="3"/>
        <v>0</v>
      </c>
      <c r="L29" s="42"/>
      <c r="M29" s="43"/>
      <c r="N29" s="42">
        <f t="shared" si="4"/>
        <v>0</v>
      </c>
      <c r="O29" s="42">
        <f t="shared" si="5"/>
        <v>0</v>
      </c>
      <c r="P29" s="42">
        <f t="shared" si="6"/>
        <v>0</v>
      </c>
      <c r="Q29" s="42">
        <f t="shared" si="7"/>
        <v>0</v>
      </c>
      <c r="R29" s="42">
        <f t="shared" si="8"/>
        <v>0</v>
      </c>
      <c r="S29" s="42">
        <f t="shared" si="9"/>
        <v>0</v>
      </c>
      <c r="T29" s="42">
        <f t="shared" si="10"/>
        <v>0</v>
      </c>
      <c r="U29" s="42">
        <f t="shared" si="11"/>
        <v>0</v>
      </c>
      <c r="V29" s="42">
        <f t="shared" si="12"/>
        <v>0</v>
      </c>
      <c r="W29" s="42">
        <f t="shared" si="13"/>
        <v>0</v>
      </c>
      <c r="X29" s="42">
        <f t="shared" si="14"/>
        <v>0</v>
      </c>
      <c r="Y29" s="42">
        <f t="shared" si="15"/>
        <v>0</v>
      </c>
      <c r="Z29" s="42">
        <f t="shared" si="16"/>
        <v>0</v>
      </c>
      <c r="AA29" s="42">
        <f t="shared" si="17"/>
        <v>0</v>
      </c>
      <c r="AB29" s="42">
        <f t="shared" si="18"/>
        <v>0</v>
      </c>
      <c r="AC29" s="42">
        <f t="shared" si="19"/>
        <v>0</v>
      </c>
      <c r="AD29" s="42">
        <f t="shared" si="20"/>
        <v>0</v>
      </c>
      <c r="AE29" s="42">
        <f t="shared" si="21"/>
        <v>0</v>
      </c>
      <c r="AF29" s="42">
        <f t="shared" si="22"/>
        <v>0</v>
      </c>
      <c r="AG29" s="42">
        <f t="shared" si="23"/>
        <v>0</v>
      </c>
      <c r="AH29" s="42">
        <f t="shared" si="24"/>
        <v>0</v>
      </c>
      <c r="AI29" s="42">
        <f t="shared" si="25"/>
        <v>0</v>
      </c>
      <c r="AJ29" s="42">
        <f t="shared" si="26"/>
        <v>0</v>
      </c>
      <c r="AK29" s="42">
        <f t="shared" si="27"/>
        <v>0</v>
      </c>
      <c r="AL29" s="42">
        <f t="shared" si="28"/>
        <v>0</v>
      </c>
      <c r="AM29" s="42">
        <f t="shared" si="29"/>
        <v>0</v>
      </c>
      <c r="AN29" s="42">
        <f t="shared" si="30"/>
        <v>0</v>
      </c>
      <c r="AO29" s="42">
        <f t="shared" si="31"/>
        <v>0</v>
      </c>
      <c r="AP29" s="42">
        <f t="shared" si="32"/>
        <v>0</v>
      </c>
      <c r="AQ29" s="42">
        <f t="shared" si="33"/>
        <v>0</v>
      </c>
      <c r="AR29" s="42">
        <f t="shared" si="34"/>
        <v>0</v>
      </c>
      <c r="AS29" s="42">
        <f t="shared" si="35"/>
        <v>0</v>
      </c>
      <c r="AT29" s="42">
        <f t="shared" si="36"/>
        <v>0</v>
      </c>
      <c r="AU29" s="42">
        <f t="shared" si="37"/>
        <v>0</v>
      </c>
      <c r="AV29" s="42">
        <f t="shared" si="38"/>
        <v>0</v>
      </c>
      <c r="AW29" s="42">
        <f t="shared" si="39"/>
        <v>0</v>
      </c>
      <c r="AX29" s="42">
        <f t="shared" si="40"/>
        <v>0</v>
      </c>
      <c r="AY29" s="42">
        <f t="shared" si="41"/>
        <v>0</v>
      </c>
      <c r="AZ29" s="42">
        <f t="shared" si="42"/>
        <v>0</v>
      </c>
      <c r="BA29" s="42">
        <f t="shared" si="43"/>
        <v>0</v>
      </c>
      <c r="BB29" s="42">
        <f t="shared" si="44"/>
        <v>0</v>
      </c>
      <c r="BC29" s="42">
        <f t="shared" si="45"/>
        <v>0</v>
      </c>
      <c r="BD29" s="42">
        <f t="shared" si="46"/>
        <v>0</v>
      </c>
      <c r="BE29" s="42">
        <f t="shared" si="47"/>
        <v>0</v>
      </c>
      <c r="BF29" s="42">
        <f t="shared" si="48"/>
        <v>0</v>
      </c>
      <c r="BG29" s="42">
        <f t="shared" si="49"/>
        <v>0</v>
      </c>
      <c r="BH29" s="42">
        <f t="shared" si="50"/>
        <v>0</v>
      </c>
      <c r="BI29" s="42">
        <f t="shared" si="51"/>
        <v>0</v>
      </c>
      <c r="BJ29" s="42">
        <f t="shared" si="52"/>
        <v>0</v>
      </c>
      <c r="BK29" s="42">
        <f t="shared" si="53"/>
        <v>0</v>
      </c>
      <c r="BL29" s="42">
        <f t="shared" si="54"/>
        <v>0</v>
      </c>
      <c r="BM29" s="42">
        <f t="shared" si="55"/>
        <v>0</v>
      </c>
      <c r="BN29" s="42">
        <f t="shared" si="56"/>
        <v>0</v>
      </c>
      <c r="BO29" s="42">
        <f t="shared" si="57"/>
        <v>0</v>
      </c>
      <c r="BP29" s="42">
        <f t="shared" si="58"/>
        <v>0</v>
      </c>
      <c r="BQ29" s="42">
        <f t="shared" si="59"/>
        <v>0</v>
      </c>
      <c r="BR29" s="42">
        <f t="shared" si="60"/>
        <v>0</v>
      </c>
      <c r="BS29" s="42">
        <f t="shared" si="61"/>
        <v>0</v>
      </c>
      <c r="BT29" s="42">
        <f t="shared" si="62"/>
        <v>0</v>
      </c>
      <c r="BU29" s="42">
        <f t="shared" si="63"/>
        <v>0</v>
      </c>
      <c r="BV29" s="42">
        <f t="shared" si="64"/>
        <v>0</v>
      </c>
      <c r="BW29" s="42">
        <f t="shared" si="65"/>
        <v>0</v>
      </c>
      <c r="BX29" s="42">
        <f t="shared" si="66"/>
        <v>0</v>
      </c>
      <c r="BY29" s="42">
        <f t="shared" si="67"/>
        <v>0</v>
      </c>
      <c r="BZ29" s="42">
        <f t="shared" si="68"/>
        <v>0</v>
      </c>
      <c r="CA29" s="42">
        <f t="shared" si="69"/>
        <v>0</v>
      </c>
      <c r="CB29" s="42">
        <f t="shared" si="70"/>
        <v>0</v>
      </c>
      <c r="CC29" s="42">
        <f t="shared" si="71"/>
        <v>0</v>
      </c>
      <c r="CD29" s="42">
        <f t="shared" si="72"/>
        <v>0</v>
      </c>
      <c r="CE29" s="42">
        <f t="shared" si="73"/>
        <v>0</v>
      </c>
      <c r="CF29" s="42">
        <f t="shared" si="74"/>
        <v>0</v>
      </c>
      <c r="CG29" s="42">
        <f t="shared" si="75"/>
        <v>0</v>
      </c>
      <c r="CH29" s="42">
        <f t="shared" si="76"/>
        <v>0</v>
      </c>
      <c r="CI29" s="42">
        <f t="shared" si="77"/>
        <v>0</v>
      </c>
      <c r="CJ29" s="42">
        <f t="shared" si="78"/>
        <v>0</v>
      </c>
      <c r="CK29" s="42">
        <f t="shared" si="79"/>
        <v>0</v>
      </c>
      <c r="CL29" s="42">
        <f t="shared" si="80"/>
        <v>0</v>
      </c>
      <c r="CM29" s="42">
        <f t="shared" si="81"/>
        <v>0</v>
      </c>
      <c r="CN29" s="42">
        <f t="shared" si="82"/>
        <v>0</v>
      </c>
      <c r="CO29" s="42">
        <f t="shared" si="83"/>
        <v>0</v>
      </c>
      <c r="CP29" s="42">
        <f t="shared" si="84"/>
        <v>0</v>
      </c>
      <c r="CQ29" s="42">
        <f t="shared" si="85"/>
        <v>0</v>
      </c>
      <c r="CR29" s="42">
        <f t="shared" si="86"/>
        <v>0</v>
      </c>
      <c r="CS29" s="42">
        <f t="shared" si="87"/>
        <v>0</v>
      </c>
      <c r="CT29" s="42">
        <f t="shared" si="88"/>
        <v>0</v>
      </c>
      <c r="CU29" s="42">
        <f t="shared" si="89"/>
        <v>0</v>
      </c>
      <c r="CV29" s="42">
        <f t="shared" si="90"/>
        <v>0</v>
      </c>
      <c r="CW29" s="42">
        <f t="shared" si="91"/>
        <v>0</v>
      </c>
      <c r="CX29" s="42">
        <f t="shared" si="92"/>
        <v>0</v>
      </c>
      <c r="CY29" s="42">
        <f t="shared" si="93"/>
        <v>0</v>
      </c>
      <c r="CZ29" s="42">
        <f t="shared" si="94"/>
        <v>0</v>
      </c>
      <c r="DA29" s="42">
        <f t="shared" si="95"/>
        <v>0</v>
      </c>
      <c r="DB29" s="42">
        <f t="shared" si="96"/>
        <v>0</v>
      </c>
      <c r="DC29" s="42">
        <f t="shared" si="97"/>
        <v>0</v>
      </c>
      <c r="DD29" s="42">
        <f t="shared" si="98"/>
        <v>0</v>
      </c>
      <c r="DE29" s="42">
        <f t="shared" si="99"/>
        <v>0</v>
      </c>
      <c r="DF29" s="42">
        <f t="shared" si="100"/>
        <v>0</v>
      </c>
      <c r="DG29" s="42">
        <f t="shared" si="101"/>
        <v>0</v>
      </c>
      <c r="DH29" s="42">
        <f t="shared" si="102"/>
        <v>0</v>
      </c>
      <c r="DI29" s="42">
        <f t="shared" si="103"/>
        <v>0</v>
      </c>
      <c r="DJ29" s="42">
        <f t="shared" si="104"/>
        <v>0</v>
      </c>
      <c r="DK29" s="42">
        <f t="shared" si="105"/>
        <v>0</v>
      </c>
      <c r="DL29" s="42">
        <f t="shared" si="106"/>
        <v>0</v>
      </c>
      <c r="DM29" s="42">
        <f t="shared" si="107"/>
        <v>0</v>
      </c>
      <c r="DN29" s="42">
        <f t="shared" si="108"/>
        <v>0</v>
      </c>
      <c r="DO29" s="42">
        <f t="shared" si="109"/>
        <v>0</v>
      </c>
      <c r="DP29" s="42">
        <f t="shared" si="110"/>
        <v>0</v>
      </c>
      <c r="DQ29" s="42">
        <f t="shared" si="111"/>
        <v>0</v>
      </c>
      <c r="DR29" s="42">
        <f t="shared" si="112"/>
        <v>0</v>
      </c>
      <c r="DS29" s="42">
        <f t="shared" si="113"/>
        <v>0</v>
      </c>
      <c r="DT29" s="42">
        <f t="shared" si="114"/>
        <v>0</v>
      </c>
      <c r="DU29" s="42">
        <f t="shared" si="115"/>
        <v>0</v>
      </c>
      <c r="DV29" s="42">
        <f t="shared" si="116"/>
        <v>0</v>
      </c>
      <c r="DW29" s="42">
        <f t="shared" si="117"/>
        <v>0</v>
      </c>
      <c r="DX29" s="42">
        <f t="shared" si="118"/>
        <v>0</v>
      </c>
      <c r="DY29" s="42">
        <f t="shared" si="119"/>
        <v>0</v>
      </c>
      <c r="DZ29" s="42">
        <f t="shared" si="120"/>
        <v>0</v>
      </c>
      <c r="EA29" s="42">
        <f t="shared" si="121"/>
        <v>0</v>
      </c>
      <c r="EB29" s="42">
        <f t="shared" si="122"/>
        <v>0</v>
      </c>
      <c r="EC29" s="42">
        <f t="shared" si="123"/>
        <v>0</v>
      </c>
      <c r="ED29" s="42">
        <f t="shared" si="124"/>
        <v>0</v>
      </c>
      <c r="EE29" s="42">
        <f t="shared" si="125"/>
        <v>0</v>
      </c>
      <c r="EF29" s="42">
        <f t="shared" si="126"/>
        <v>0</v>
      </c>
      <c r="EG29" s="42">
        <f t="shared" si="127"/>
        <v>0</v>
      </c>
      <c r="EH29" s="42">
        <f t="shared" si="128"/>
        <v>0</v>
      </c>
      <c r="EI29" s="42">
        <f t="shared" si="129"/>
        <v>0</v>
      </c>
      <c r="EJ29" s="42">
        <f t="shared" si="130"/>
        <v>0</v>
      </c>
      <c r="EK29" s="42">
        <f t="shared" si="131"/>
        <v>0</v>
      </c>
      <c r="EL29" s="42">
        <f t="shared" si="132"/>
        <v>0</v>
      </c>
      <c r="EM29" s="42">
        <f t="shared" si="133"/>
        <v>0</v>
      </c>
      <c r="EN29" s="42">
        <f t="shared" si="134"/>
        <v>0</v>
      </c>
      <c r="EO29" s="42">
        <f t="shared" si="135"/>
        <v>0</v>
      </c>
      <c r="EP29" s="42"/>
      <c r="EQ29" s="42" t="str">
        <f t="shared" si="136"/>
        <v>Ноль</v>
      </c>
      <c r="ER29" s="42" t="str">
        <f t="shared" si="137"/>
        <v>Ноль</v>
      </c>
      <c r="ES29" s="42"/>
      <c r="ET29" s="42">
        <f t="shared" si="138"/>
        <v>0</v>
      </c>
      <c r="EU29" s="42" t="e">
        <f>IF(J29=#REF!,IF(H29&lt;#REF!,#REF!,EY29),#REF!)</f>
        <v>#REF!</v>
      </c>
      <c r="EV29" s="42" t="e">
        <f>IF(J29=#REF!,IF(H29&lt;#REF!,0,1))</f>
        <v>#REF!</v>
      </c>
      <c r="EW29" s="42" t="e">
        <f>IF(AND(ET29&gt;=21,ET29&lt;&gt;0),ET29,IF(J29&lt;#REF!,"СТОП",EU29+EV29))</f>
        <v>#REF!</v>
      </c>
      <c r="EX29" s="42"/>
      <c r="EY29" s="42">
        <v>15</v>
      </c>
      <c r="EZ29" s="42">
        <v>16</v>
      </c>
      <c r="FA29" s="42"/>
      <c r="FB29" s="44">
        <f t="shared" si="139"/>
        <v>0</v>
      </c>
      <c r="FC29" s="44">
        <f t="shared" si="140"/>
        <v>0</v>
      </c>
      <c r="FD29" s="44">
        <f t="shared" si="141"/>
        <v>0</v>
      </c>
      <c r="FE29" s="44">
        <f t="shared" si="142"/>
        <v>0</v>
      </c>
      <c r="FF29" s="44">
        <f t="shared" si="143"/>
        <v>0</v>
      </c>
      <c r="FG29" s="44">
        <f t="shared" si="144"/>
        <v>0</v>
      </c>
      <c r="FH29" s="44">
        <f t="shared" si="145"/>
        <v>0</v>
      </c>
      <c r="FI29" s="44">
        <f t="shared" si="146"/>
        <v>0</v>
      </c>
      <c r="FJ29" s="44">
        <f t="shared" si="147"/>
        <v>0</v>
      </c>
      <c r="FK29" s="44">
        <f t="shared" si="148"/>
        <v>0</v>
      </c>
      <c r="FL29" s="44">
        <f t="shared" si="149"/>
        <v>0</v>
      </c>
      <c r="FM29" s="44">
        <f t="shared" si="150"/>
        <v>0</v>
      </c>
      <c r="FN29" s="44">
        <f t="shared" si="151"/>
        <v>0</v>
      </c>
      <c r="FO29" s="44">
        <f t="shared" si="152"/>
        <v>0</v>
      </c>
      <c r="FP29" s="44">
        <f t="shared" si="153"/>
        <v>0</v>
      </c>
      <c r="FQ29" s="44">
        <f t="shared" si="154"/>
        <v>0</v>
      </c>
      <c r="FR29" s="44">
        <f t="shared" si="155"/>
        <v>0</v>
      </c>
      <c r="FS29" s="44">
        <f t="shared" si="156"/>
        <v>0</v>
      </c>
      <c r="FT29" s="44">
        <f t="shared" si="157"/>
        <v>0</v>
      </c>
      <c r="FU29" s="44">
        <f t="shared" si="158"/>
        <v>0</v>
      </c>
      <c r="FV29" s="44">
        <f t="shared" si="159"/>
        <v>0</v>
      </c>
      <c r="FW29" s="44">
        <f t="shared" si="160"/>
        <v>0</v>
      </c>
      <c r="FX29" s="44">
        <f t="shared" si="161"/>
        <v>0</v>
      </c>
      <c r="FY29" s="44">
        <f t="shared" si="162"/>
        <v>0</v>
      </c>
      <c r="FZ29" s="44">
        <f t="shared" si="163"/>
        <v>0</v>
      </c>
      <c r="GA29" s="44">
        <f t="shared" si="164"/>
        <v>0</v>
      </c>
      <c r="GB29" s="44">
        <f t="shared" si="165"/>
        <v>0</v>
      </c>
      <c r="GC29" s="44">
        <f t="shared" si="166"/>
        <v>0</v>
      </c>
      <c r="GD29" s="44">
        <f t="shared" si="167"/>
        <v>0</v>
      </c>
      <c r="GE29" s="44">
        <f t="shared" si="168"/>
        <v>0</v>
      </c>
      <c r="GF29" s="44">
        <f t="shared" si="169"/>
        <v>0</v>
      </c>
      <c r="GG29" s="44">
        <f t="shared" si="170"/>
        <v>0</v>
      </c>
      <c r="GH29" s="44">
        <f t="shared" si="171"/>
        <v>0</v>
      </c>
      <c r="GI29" s="44">
        <f t="shared" si="172"/>
        <v>0</v>
      </c>
      <c r="GJ29" s="44">
        <f t="shared" si="173"/>
        <v>0</v>
      </c>
      <c r="GK29" s="44">
        <f t="shared" si="174"/>
        <v>0</v>
      </c>
      <c r="GL29" s="44">
        <f t="shared" si="175"/>
        <v>0</v>
      </c>
      <c r="GM29" s="44">
        <f t="shared" si="176"/>
        <v>0</v>
      </c>
      <c r="GN29" s="44">
        <f t="shared" si="177"/>
        <v>0</v>
      </c>
      <c r="GO29" s="44">
        <f t="shared" si="178"/>
        <v>0</v>
      </c>
      <c r="GP29" s="44">
        <f t="shared" si="179"/>
        <v>0</v>
      </c>
      <c r="GQ29" s="44">
        <f t="shared" si="180"/>
        <v>0</v>
      </c>
      <c r="GR29" s="44">
        <f t="shared" si="181"/>
        <v>0</v>
      </c>
      <c r="GS29" s="44">
        <f t="shared" si="182"/>
        <v>0</v>
      </c>
      <c r="GT29" s="44">
        <f t="shared" si="183"/>
        <v>0</v>
      </c>
      <c r="GU29" s="44">
        <f t="shared" si="184"/>
        <v>0</v>
      </c>
      <c r="GV29" s="44">
        <f t="shared" si="185"/>
        <v>0</v>
      </c>
      <c r="GW29" s="44">
        <f t="shared" si="186"/>
        <v>0</v>
      </c>
      <c r="GX29" s="44">
        <f t="shared" si="187"/>
        <v>0</v>
      </c>
      <c r="GY29" s="44">
        <f t="shared" si="188"/>
        <v>0</v>
      </c>
      <c r="GZ29" s="44">
        <f t="shared" si="189"/>
        <v>0</v>
      </c>
      <c r="HA29" s="44">
        <f t="shared" si="190"/>
        <v>0</v>
      </c>
      <c r="HB29" s="44">
        <f t="shared" si="191"/>
        <v>0</v>
      </c>
      <c r="HC29" s="44">
        <f t="shared" si="192"/>
        <v>0</v>
      </c>
      <c r="HD29" s="44">
        <f t="shared" si="193"/>
        <v>0</v>
      </c>
      <c r="HE29" s="44">
        <f t="shared" si="194"/>
        <v>0</v>
      </c>
      <c r="HF29" s="44">
        <f t="shared" si="195"/>
        <v>0</v>
      </c>
      <c r="HG29" s="44">
        <f t="shared" si="196"/>
        <v>0</v>
      </c>
      <c r="HH29" s="44">
        <f t="shared" si="197"/>
        <v>0</v>
      </c>
      <c r="HI29" s="44">
        <f t="shared" si="198"/>
        <v>0</v>
      </c>
      <c r="HJ29" s="44">
        <f t="shared" si="199"/>
        <v>0</v>
      </c>
      <c r="HK29" s="44">
        <f t="shared" si="200"/>
        <v>0</v>
      </c>
      <c r="HL29" s="44">
        <f t="shared" si="201"/>
        <v>0</v>
      </c>
      <c r="HM29" s="44">
        <f t="shared" si="202"/>
        <v>0</v>
      </c>
      <c r="HN29" s="44">
        <f t="shared" si="203"/>
        <v>0</v>
      </c>
      <c r="HO29" s="44">
        <f t="shared" si="204"/>
        <v>0</v>
      </c>
      <c r="HP29" s="44">
        <f t="shared" si="205"/>
        <v>0</v>
      </c>
      <c r="HQ29" s="44">
        <f t="shared" si="206"/>
        <v>0</v>
      </c>
      <c r="HR29" s="44">
        <f t="shared" si="207"/>
        <v>0</v>
      </c>
      <c r="HS29" s="44">
        <f t="shared" si="208"/>
        <v>0</v>
      </c>
      <c r="HT29" s="44">
        <f t="shared" si="209"/>
        <v>0</v>
      </c>
      <c r="HU29" s="44">
        <f t="shared" si="210"/>
        <v>0</v>
      </c>
      <c r="HV29" s="44">
        <f t="shared" si="211"/>
        <v>0</v>
      </c>
      <c r="HW29" s="44">
        <f t="shared" si="212"/>
        <v>0</v>
      </c>
      <c r="HX29" s="44">
        <f t="shared" si="213"/>
        <v>0</v>
      </c>
      <c r="HY29" s="44">
        <f t="shared" si="214"/>
        <v>0</v>
      </c>
      <c r="HZ29" s="44">
        <f t="shared" si="215"/>
        <v>0</v>
      </c>
      <c r="IA29" s="44">
        <f t="shared" si="216"/>
        <v>0</v>
      </c>
      <c r="IB29" s="44">
        <f t="shared" si="217"/>
        <v>0</v>
      </c>
      <c r="IC29" s="44">
        <f t="shared" si="218"/>
        <v>0</v>
      </c>
      <c r="ID29" s="44">
        <f t="shared" si="219"/>
        <v>0</v>
      </c>
      <c r="IE29" s="44">
        <f t="shared" si="220"/>
        <v>0</v>
      </c>
      <c r="IF29" s="44">
        <f t="shared" si="221"/>
        <v>0</v>
      </c>
      <c r="IG29" s="44">
        <f t="shared" si="222"/>
        <v>0</v>
      </c>
      <c r="IH29" s="44">
        <f t="shared" si="223"/>
        <v>0</v>
      </c>
      <c r="II29" s="44">
        <f t="shared" si="224"/>
        <v>0</v>
      </c>
      <c r="IJ29" s="44">
        <f t="shared" si="225"/>
        <v>0</v>
      </c>
      <c r="IK29" s="44">
        <f t="shared" si="226"/>
        <v>0</v>
      </c>
      <c r="IL29" s="44">
        <f t="shared" si="227"/>
        <v>0</v>
      </c>
      <c r="IM29" s="44">
        <f t="shared" si="228"/>
        <v>0</v>
      </c>
      <c r="IN29" s="44">
        <f t="shared" si="229"/>
        <v>0</v>
      </c>
      <c r="IO29" s="44">
        <f t="shared" si="230"/>
        <v>0</v>
      </c>
      <c r="IP29" s="42"/>
      <c r="IQ29" s="42"/>
      <c r="IR29" s="42"/>
      <c r="IS29" s="42"/>
      <c r="IT29" s="42"/>
      <c r="IU29" s="42"/>
      <c r="IV29" s="70"/>
      <c r="IW29" s="71"/>
    </row>
    <row r="30" spans="1:257" s="3" customFormat="1" ht="115.2" thickBot="1" x14ac:dyDescent="2">
      <c r="A30" s="59"/>
      <c r="B30" s="87"/>
      <c r="C30" s="75"/>
      <c r="D30" s="75"/>
      <c r="E30" s="60"/>
      <c r="F30" s="46"/>
      <c r="G30" s="39">
        <f t="shared" si="0"/>
        <v>0</v>
      </c>
      <c r="H30" s="47"/>
      <c r="I30" s="39">
        <f t="shared" si="1"/>
        <v>0</v>
      </c>
      <c r="J30" s="45">
        <f t="shared" si="2"/>
        <v>0</v>
      </c>
      <c r="K30" s="41">
        <f t="shared" si="3"/>
        <v>0</v>
      </c>
      <c r="L30" s="42"/>
      <c r="M30" s="43"/>
      <c r="N30" s="42">
        <f t="shared" si="4"/>
        <v>0</v>
      </c>
      <c r="O30" s="42">
        <f t="shared" si="5"/>
        <v>0</v>
      </c>
      <c r="P30" s="42">
        <f t="shared" si="6"/>
        <v>0</v>
      </c>
      <c r="Q30" s="42">
        <f t="shared" si="7"/>
        <v>0</v>
      </c>
      <c r="R30" s="42">
        <f t="shared" si="8"/>
        <v>0</v>
      </c>
      <c r="S30" s="42">
        <f t="shared" si="9"/>
        <v>0</v>
      </c>
      <c r="T30" s="42">
        <f t="shared" si="10"/>
        <v>0</v>
      </c>
      <c r="U30" s="42">
        <f t="shared" si="11"/>
        <v>0</v>
      </c>
      <c r="V30" s="42">
        <f t="shared" si="12"/>
        <v>0</v>
      </c>
      <c r="W30" s="42">
        <f t="shared" si="13"/>
        <v>0</v>
      </c>
      <c r="X30" s="42">
        <f t="shared" si="14"/>
        <v>0</v>
      </c>
      <c r="Y30" s="42">
        <f t="shared" si="15"/>
        <v>0</v>
      </c>
      <c r="Z30" s="42">
        <f t="shared" si="16"/>
        <v>0</v>
      </c>
      <c r="AA30" s="42">
        <f t="shared" si="17"/>
        <v>0</v>
      </c>
      <c r="AB30" s="42">
        <f t="shared" si="18"/>
        <v>0</v>
      </c>
      <c r="AC30" s="42">
        <f t="shared" si="19"/>
        <v>0</v>
      </c>
      <c r="AD30" s="42">
        <f t="shared" si="20"/>
        <v>0</v>
      </c>
      <c r="AE30" s="42">
        <f t="shared" si="21"/>
        <v>0</v>
      </c>
      <c r="AF30" s="42">
        <f t="shared" si="22"/>
        <v>0</v>
      </c>
      <c r="AG30" s="42">
        <f t="shared" si="23"/>
        <v>0</v>
      </c>
      <c r="AH30" s="42">
        <f t="shared" si="24"/>
        <v>0</v>
      </c>
      <c r="AI30" s="42">
        <f t="shared" si="25"/>
        <v>0</v>
      </c>
      <c r="AJ30" s="42">
        <f t="shared" si="26"/>
        <v>0</v>
      </c>
      <c r="AK30" s="42">
        <f t="shared" si="27"/>
        <v>0</v>
      </c>
      <c r="AL30" s="42">
        <f t="shared" si="28"/>
        <v>0</v>
      </c>
      <c r="AM30" s="42">
        <f t="shared" si="29"/>
        <v>0</v>
      </c>
      <c r="AN30" s="42">
        <f t="shared" si="30"/>
        <v>0</v>
      </c>
      <c r="AO30" s="42">
        <f t="shared" si="31"/>
        <v>0</v>
      </c>
      <c r="AP30" s="42">
        <f t="shared" si="32"/>
        <v>0</v>
      </c>
      <c r="AQ30" s="42">
        <f t="shared" si="33"/>
        <v>0</v>
      </c>
      <c r="AR30" s="42">
        <f t="shared" si="34"/>
        <v>0</v>
      </c>
      <c r="AS30" s="42">
        <f t="shared" si="35"/>
        <v>0</v>
      </c>
      <c r="AT30" s="42">
        <f t="shared" si="36"/>
        <v>0</v>
      </c>
      <c r="AU30" s="42">
        <f t="shared" si="37"/>
        <v>0</v>
      </c>
      <c r="AV30" s="42">
        <f t="shared" si="38"/>
        <v>0</v>
      </c>
      <c r="AW30" s="42">
        <f t="shared" si="39"/>
        <v>0</v>
      </c>
      <c r="AX30" s="42">
        <f t="shared" si="40"/>
        <v>0</v>
      </c>
      <c r="AY30" s="42">
        <f t="shared" si="41"/>
        <v>0</v>
      </c>
      <c r="AZ30" s="42">
        <f t="shared" si="42"/>
        <v>0</v>
      </c>
      <c r="BA30" s="42">
        <f t="shared" si="43"/>
        <v>0</v>
      </c>
      <c r="BB30" s="42">
        <f t="shared" si="44"/>
        <v>0</v>
      </c>
      <c r="BC30" s="42">
        <f t="shared" si="45"/>
        <v>0</v>
      </c>
      <c r="BD30" s="42">
        <f t="shared" si="46"/>
        <v>0</v>
      </c>
      <c r="BE30" s="42">
        <f t="shared" si="47"/>
        <v>0</v>
      </c>
      <c r="BF30" s="42">
        <f t="shared" si="48"/>
        <v>0</v>
      </c>
      <c r="BG30" s="42">
        <f t="shared" si="49"/>
        <v>0</v>
      </c>
      <c r="BH30" s="42">
        <f t="shared" si="50"/>
        <v>0</v>
      </c>
      <c r="BI30" s="42">
        <f t="shared" si="51"/>
        <v>0</v>
      </c>
      <c r="BJ30" s="42">
        <f t="shared" si="52"/>
        <v>0</v>
      </c>
      <c r="BK30" s="42">
        <f t="shared" si="53"/>
        <v>0</v>
      </c>
      <c r="BL30" s="42">
        <f t="shared" si="54"/>
        <v>0</v>
      </c>
      <c r="BM30" s="42">
        <f t="shared" si="55"/>
        <v>0</v>
      </c>
      <c r="BN30" s="42">
        <f t="shared" si="56"/>
        <v>0</v>
      </c>
      <c r="BO30" s="42">
        <f t="shared" si="57"/>
        <v>0</v>
      </c>
      <c r="BP30" s="42">
        <f t="shared" si="58"/>
        <v>0</v>
      </c>
      <c r="BQ30" s="42">
        <f t="shared" si="59"/>
        <v>0</v>
      </c>
      <c r="BR30" s="42">
        <f t="shared" si="60"/>
        <v>0</v>
      </c>
      <c r="BS30" s="42">
        <f t="shared" si="61"/>
        <v>0</v>
      </c>
      <c r="BT30" s="42">
        <f t="shared" si="62"/>
        <v>0</v>
      </c>
      <c r="BU30" s="42">
        <f t="shared" si="63"/>
        <v>0</v>
      </c>
      <c r="BV30" s="42">
        <f t="shared" si="64"/>
        <v>0</v>
      </c>
      <c r="BW30" s="42">
        <f t="shared" si="65"/>
        <v>0</v>
      </c>
      <c r="BX30" s="42">
        <f t="shared" si="66"/>
        <v>0</v>
      </c>
      <c r="BY30" s="42">
        <f t="shared" si="67"/>
        <v>0</v>
      </c>
      <c r="BZ30" s="42">
        <f t="shared" si="68"/>
        <v>0</v>
      </c>
      <c r="CA30" s="42">
        <f t="shared" si="69"/>
        <v>0</v>
      </c>
      <c r="CB30" s="42">
        <f t="shared" si="70"/>
        <v>0</v>
      </c>
      <c r="CC30" s="42">
        <f t="shared" si="71"/>
        <v>0</v>
      </c>
      <c r="CD30" s="42">
        <f t="shared" si="72"/>
        <v>0</v>
      </c>
      <c r="CE30" s="42">
        <f t="shared" si="73"/>
        <v>0</v>
      </c>
      <c r="CF30" s="42">
        <f t="shared" si="74"/>
        <v>0</v>
      </c>
      <c r="CG30" s="42">
        <f t="shared" si="75"/>
        <v>0</v>
      </c>
      <c r="CH30" s="42">
        <f t="shared" si="76"/>
        <v>0</v>
      </c>
      <c r="CI30" s="42">
        <f t="shared" si="77"/>
        <v>0</v>
      </c>
      <c r="CJ30" s="42">
        <f t="shared" si="78"/>
        <v>0</v>
      </c>
      <c r="CK30" s="42">
        <f t="shared" si="79"/>
        <v>0</v>
      </c>
      <c r="CL30" s="42">
        <f t="shared" si="80"/>
        <v>0</v>
      </c>
      <c r="CM30" s="42">
        <f t="shared" si="81"/>
        <v>0</v>
      </c>
      <c r="CN30" s="42">
        <f t="shared" si="82"/>
        <v>0</v>
      </c>
      <c r="CO30" s="42">
        <f t="shared" si="83"/>
        <v>0</v>
      </c>
      <c r="CP30" s="42">
        <f t="shared" si="84"/>
        <v>0</v>
      </c>
      <c r="CQ30" s="42">
        <f t="shared" si="85"/>
        <v>0</v>
      </c>
      <c r="CR30" s="42">
        <f t="shared" si="86"/>
        <v>0</v>
      </c>
      <c r="CS30" s="42">
        <f t="shared" si="87"/>
        <v>0</v>
      </c>
      <c r="CT30" s="42">
        <f t="shared" si="88"/>
        <v>0</v>
      </c>
      <c r="CU30" s="42">
        <f t="shared" si="89"/>
        <v>0</v>
      </c>
      <c r="CV30" s="42">
        <f t="shared" si="90"/>
        <v>0</v>
      </c>
      <c r="CW30" s="42">
        <f t="shared" si="91"/>
        <v>0</v>
      </c>
      <c r="CX30" s="42">
        <f t="shared" si="92"/>
        <v>0</v>
      </c>
      <c r="CY30" s="42">
        <f t="shared" si="93"/>
        <v>0</v>
      </c>
      <c r="CZ30" s="42">
        <f t="shared" si="94"/>
        <v>0</v>
      </c>
      <c r="DA30" s="42">
        <f t="shared" si="95"/>
        <v>0</v>
      </c>
      <c r="DB30" s="42">
        <f t="shared" si="96"/>
        <v>0</v>
      </c>
      <c r="DC30" s="42">
        <f t="shared" si="97"/>
        <v>0</v>
      </c>
      <c r="DD30" s="42">
        <f t="shared" si="98"/>
        <v>0</v>
      </c>
      <c r="DE30" s="42">
        <f t="shared" si="99"/>
        <v>0</v>
      </c>
      <c r="DF30" s="42">
        <f t="shared" si="100"/>
        <v>0</v>
      </c>
      <c r="DG30" s="42">
        <f t="shared" si="101"/>
        <v>0</v>
      </c>
      <c r="DH30" s="42">
        <f t="shared" si="102"/>
        <v>0</v>
      </c>
      <c r="DI30" s="42">
        <f t="shared" si="103"/>
        <v>0</v>
      </c>
      <c r="DJ30" s="42">
        <f t="shared" si="104"/>
        <v>0</v>
      </c>
      <c r="DK30" s="42">
        <f t="shared" si="105"/>
        <v>0</v>
      </c>
      <c r="DL30" s="42">
        <f t="shared" si="106"/>
        <v>0</v>
      </c>
      <c r="DM30" s="42">
        <f t="shared" si="107"/>
        <v>0</v>
      </c>
      <c r="DN30" s="42">
        <f t="shared" si="108"/>
        <v>0</v>
      </c>
      <c r="DO30" s="42">
        <f t="shared" si="109"/>
        <v>0</v>
      </c>
      <c r="DP30" s="42">
        <f t="shared" si="110"/>
        <v>0</v>
      </c>
      <c r="DQ30" s="42">
        <f t="shared" si="111"/>
        <v>0</v>
      </c>
      <c r="DR30" s="42">
        <f t="shared" si="112"/>
        <v>0</v>
      </c>
      <c r="DS30" s="42">
        <f t="shared" si="113"/>
        <v>0</v>
      </c>
      <c r="DT30" s="42">
        <f t="shared" si="114"/>
        <v>0</v>
      </c>
      <c r="DU30" s="42">
        <f t="shared" si="115"/>
        <v>0</v>
      </c>
      <c r="DV30" s="42">
        <f t="shared" si="116"/>
        <v>0</v>
      </c>
      <c r="DW30" s="42">
        <f t="shared" si="117"/>
        <v>0</v>
      </c>
      <c r="DX30" s="42">
        <f t="shared" si="118"/>
        <v>0</v>
      </c>
      <c r="DY30" s="42">
        <f t="shared" si="119"/>
        <v>0</v>
      </c>
      <c r="DZ30" s="42">
        <f t="shared" si="120"/>
        <v>0</v>
      </c>
      <c r="EA30" s="42">
        <f t="shared" si="121"/>
        <v>0</v>
      </c>
      <c r="EB30" s="42">
        <f t="shared" si="122"/>
        <v>0</v>
      </c>
      <c r="EC30" s="42">
        <f t="shared" si="123"/>
        <v>0</v>
      </c>
      <c r="ED30" s="42">
        <f t="shared" si="124"/>
        <v>0</v>
      </c>
      <c r="EE30" s="42">
        <f t="shared" si="125"/>
        <v>0</v>
      </c>
      <c r="EF30" s="42">
        <f t="shared" si="126"/>
        <v>0</v>
      </c>
      <c r="EG30" s="42">
        <f t="shared" si="127"/>
        <v>0</v>
      </c>
      <c r="EH30" s="42">
        <f t="shared" si="128"/>
        <v>0</v>
      </c>
      <c r="EI30" s="42">
        <f t="shared" si="129"/>
        <v>0</v>
      </c>
      <c r="EJ30" s="42">
        <f t="shared" si="130"/>
        <v>0</v>
      </c>
      <c r="EK30" s="42">
        <f t="shared" si="131"/>
        <v>0</v>
      </c>
      <c r="EL30" s="42">
        <f t="shared" si="132"/>
        <v>0</v>
      </c>
      <c r="EM30" s="42">
        <f t="shared" si="133"/>
        <v>0</v>
      </c>
      <c r="EN30" s="42">
        <f t="shared" si="134"/>
        <v>0</v>
      </c>
      <c r="EO30" s="42">
        <f t="shared" si="135"/>
        <v>0</v>
      </c>
      <c r="EP30" s="42"/>
      <c r="EQ30" s="42" t="str">
        <f t="shared" si="136"/>
        <v>Ноль</v>
      </c>
      <c r="ER30" s="42" t="str">
        <f t="shared" si="137"/>
        <v>Ноль</v>
      </c>
      <c r="ES30" s="42"/>
      <c r="ET30" s="42">
        <f t="shared" si="138"/>
        <v>0</v>
      </c>
      <c r="EU30" s="42" t="e">
        <f>IF(J30=#REF!,IF(H30&lt;#REF!,#REF!,EY30),#REF!)</f>
        <v>#REF!</v>
      </c>
      <c r="EV30" s="42" t="e">
        <f>IF(J30=#REF!,IF(H30&lt;#REF!,0,1))</f>
        <v>#REF!</v>
      </c>
      <c r="EW30" s="42" t="e">
        <f>IF(AND(ET30&gt;=21,ET30&lt;&gt;0),ET30,IF(J30&lt;#REF!,"СТОП",EU30+EV30))</f>
        <v>#REF!</v>
      </c>
      <c r="EX30" s="42"/>
      <c r="EY30" s="42">
        <v>15</v>
      </c>
      <c r="EZ30" s="42">
        <v>16</v>
      </c>
      <c r="FA30" s="42"/>
      <c r="FB30" s="44">
        <f t="shared" si="139"/>
        <v>0</v>
      </c>
      <c r="FC30" s="44">
        <f t="shared" si="140"/>
        <v>0</v>
      </c>
      <c r="FD30" s="44">
        <f t="shared" si="141"/>
        <v>0</v>
      </c>
      <c r="FE30" s="44">
        <f t="shared" si="142"/>
        <v>0</v>
      </c>
      <c r="FF30" s="44">
        <f t="shared" si="143"/>
        <v>0</v>
      </c>
      <c r="FG30" s="44">
        <f t="shared" si="144"/>
        <v>0</v>
      </c>
      <c r="FH30" s="44">
        <f t="shared" si="145"/>
        <v>0</v>
      </c>
      <c r="FI30" s="44">
        <f t="shared" si="146"/>
        <v>0</v>
      </c>
      <c r="FJ30" s="44">
        <f t="shared" si="147"/>
        <v>0</v>
      </c>
      <c r="FK30" s="44">
        <f t="shared" si="148"/>
        <v>0</v>
      </c>
      <c r="FL30" s="44">
        <f t="shared" si="149"/>
        <v>0</v>
      </c>
      <c r="FM30" s="44">
        <f t="shared" si="150"/>
        <v>0</v>
      </c>
      <c r="FN30" s="44">
        <f t="shared" si="151"/>
        <v>0</v>
      </c>
      <c r="FO30" s="44">
        <f t="shared" si="152"/>
        <v>0</v>
      </c>
      <c r="FP30" s="44">
        <f t="shared" si="153"/>
        <v>0</v>
      </c>
      <c r="FQ30" s="44">
        <f t="shared" si="154"/>
        <v>0</v>
      </c>
      <c r="FR30" s="44">
        <f t="shared" si="155"/>
        <v>0</v>
      </c>
      <c r="FS30" s="44">
        <f t="shared" si="156"/>
        <v>0</v>
      </c>
      <c r="FT30" s="44">
        <f t="shared" si="157"/>
        <v>0</v>
      </c>
      <c r="FU30" s="44">
        <f t="shared" si="158"/>
        <v>0</v>
      </c>
      <c r="FV30" s="44">
        <f t="shared" si="159"/>
        <v>0</v>
      </c>
      <c r="FW30" s="44">
        <f t="shared" si="160"/>
        <v>0</v>
      </c>
      <c r="FX30" s="44">
        <f t="shared" si="161"/>
        <v>0</v>
      </c>
      <c r="FY30" s="44">
        <f t="shared" si="162"/>
        <v>0</v>
      </c>
      <c r="FZ30" s="44">
        <f t="shared" si="163"/>
        <v>0</v>
      </c>
      <c r="GA30" s="44">
        <f t="shared" si="164"/>
        <v>0</v>
      </c>
      <c r="GB30" s="44">
        <f t="shared" si="165"/>
        <v>0</v>
      </c>
      <c r="GC30" s="44">
        <f t="shared" si="166"/>
        <v>0</v>
      </c>
      <c r="GD30" s="44">
        <f t="shared" si="167"/>
        <v>0</v>
      </c>
      <c r="GE30" s="44">
        <f t="shared" si="168"/>
        <v>0</v>
      </c>
      <c r="GF30" s="44">
        <f t="shared" si="169"/>
        <v>0</v>
      </c>
      <c r="GG30" s="44">
        <f t="shared" si="170"/>
        <v>0</v>
      </c>
      <c r="GH30" s="44">
        <f t="shared" si="171"/>
        <v>0</v>
      </c>
      <c r="GI30" s="44">
        <f t="shared" si="172"/>
        <v>0</v>
      </c>
      <c r="GJ30" s="44">
        <f t="shared" si="173"/>
        <v>0</v>
      </c>
      <c r="GK30" s="44">
        <f t="shared" si="174"/>
        <v>0</v>
      </c>
      <c r="GL30" s="44">
        <f t="shared" si="175"/>
        <v>0</v>
      </c>
      <c r="GM30" s="44">
        <f t="shared" si="176"/>
        <v>0</v>
      </c>
      <c r="GN30" s="44">
        <f t="shared" si="177"/>
        <v>0</v>
      </c>
      <c r="GO30" s="44">
        <f t="shared" si="178"/>
        <v>0</v>
      </c>
      <c r="GP30" s="44">
        <f t="shared" si="179"/>
        <v>0</v>
      </c>
      <c r="GQ30" s="44">
        <f t="shared" si="180"/>
        <v>0</v>
      </c>
      <c r="GR30" s="44">
        <f t="shared" si="181"/>
        <v>0</v>
      </c>
      <c r="GS30" s="44">
        <f t="shared" si="182"/>
        <v>0</v>
      </c>
      <c r="GT30" s="44">
        <f t="shared" si="183"/>
        <v>0</v>
      </c>
      <c r="GU30" s="44">
        <f t="shared" si="184"/>
        <v>0</v>
      </c>
      <c r="GV30" s="44">
        <f t="shared" si="185"/>
        <v>0</v>
      </c>
      <c r="GW30" s="44">
        <f t="shared" si="186"/>
        <v>0</v>
      </c>
      <c r="GX30" s="44">
        <f t="shared" si="187"/>
        <v>0</v>
      </c>
      <c r="GY30" s="44">
        <f t="shared" si="188"/>
        <v>0</v>
      </c>
      <c r="GZ30" s="44">
        <f t="shared" si="189"/>
        <v>0</v>
      </c>
      <c r="HA30" s="44">
        <f t="shared" si="190"/>
        <v>0</v>
      </c>
      <c r="HB30" s="44">
        <f t="shared" si="191"/>
        <v>0</v>
      </c>
      <c r="HC30" s="44">
        <f t="shared" si="192"/>
        <v>0</v>
      </c>
      <c r="HD30" s="44">
        <f t="shared" si="193"/>
        <v>0</v>
      </c>
      <c r="HE30" s="44">
        <f t="shared" si="194"/>
        <v>0</v>
      </c>
      <c r="HF30" s="44">
        <f t="shared" si="195"/>
        <v>0</v>
      </c>
      <c r="HG30" s="44">
        <f t="shared" si="196"/>
        <v>0</v>
      </c>
      <c r="HH30" s="44">
        <f t="shared" si="197"/>
        <v>0</v>
      </c>
      <c r="HI30" s="44">
        <f t="shared" si="198"/>
        <v>0</v>
      </c>
      <c r="HJ30" s="44">
        <f t="shared" si="199"/>
        <v>0</v>
      </c>
      <c r="HK30" s="44">
        <f t="shared" si="200"/>
        <v>0</v>
      </c>
      <c r="HL30" s="44">
        <f t="shared" si="201"/>
        <v>0</v>
      </c>
      <c r="HM30" s="44">
        <f t="shared" si="202"/>
        <v>0</v>
      </c>
      <c r="HN30" s="44">
        <f t="shared" si="203"/>
        <v>0</v>
      </c>
      <c r="HO30" s="44">
        <f t="shared" si="204"/>
        <v>0</v>
      </c>
      <c r="HP30" s="44">
        <f t="shared" si="205"/>
        <v>0</v>
      </c>
      <c r="HQ30" s="44">
        <f t="shared" si="206"/>
        <v>0</v>
      </c>
      <c r="HR30" s="44">
        <f t="shared" si="207"/>
        <v>0</v>
      </c>
      <c r="HS30" s="44">
        <f t="shared" si="208"/>
        <v>0</v>
      </c>
      <c r="HT30" s="44">
        <f t="shared" si="209"/>
        <v>0</v>
      </c>
      <c r="HU30" s="44">
        <f t="shared" si="210"/>
        <v>0</v>
      </c>
      <c r="HV30" s="44">
        <f t="shared" si="211"/>
        <v>0</v>
      </c>
      <c r="HW30" s="44">
        <f t="shared" si="212"/>
        <v>0</v>
      </c>
      <c r="HX30" s="44">
        <f t="shared" si="213"/>
        <v>0</v>
      </c>
      <c r="HY30" s="44">
        <f t="shared" si="214"/>
        <v>0</v>
      </c>
      <c r="HZ30" s="44">
        <f t="shared" si="215"/>
        <v>0</v>
      </c>
      <c r="IA30" s="44">
        <f t="shared" si="216"/>
        <v>0</v>
      </c>
      <c r="IB30" s="44">
        <f t="shared" si="217"/>
        <v>0</v>
      </c>
      <c r="IC30" s="44">
        <f t="shared" si="218"/>
        <v>0</v>
      </c>
      <c r="ID30" s="44">
        <f t="shared" si="219"/>
        <v>0</v>
      </c>
      <c r="IE30" s="44">
        <f t="shared" si="220"/>
        <v>0</v>
      </c>
      <c r="IF30" s="44">
        <f t="shared" si="221"/>
        <v>0</v>
      </c>
      <c r="IG30" s="44">
        <f t="shared" si="222"/>
        <v>0</v>
      </c>
      <c r="IH30" s="44">
        <f t="shared" si="223"/>
        <v>0</v>
      </c>
      <c r="II30" s="44">
        <f t="shared" si="224"/>
        <v>0</v>
      </c>
      <c r="IJ30" s="44">
        <f t="shared" si="225"/>
        <v>0</v>
      </c>
      <c r="IK30" s="44">
        <f t="shared" si="226"/>
        <v>0</v>
      </c>
      <c r="IL30" s="44">
        <f t="shared" si="227"/>
        <v>0</v>
      </c>
      <c r="IM30" s="44">
        <f t="shared" si="228"/>
        <v>0</v>
      </c>
      <c r="IN30" s="44">
        <f t="shared" si="229"/>
        <v>0</v>
      </c>
      <c r="IO30" s="44">
        <f t="shared" si="230"/>
        <v>0</v>
      </c>
      <c r="IP30" s="42"/>
      <c r="IQ30" s="42"/>
      <c r="IR30" s="42"/>
      <c r="IS30" s="42"/>
      <c r="IT30" s="42"/>
      <c r="IU30" s="42"/>
      <c r="IV30" s="70"/>
      <c r="IW30" s="71"/>
    </row>
    <row r="31" spans="1:257" s="3" customFormat="1" ht="115.2" thickBot="1" x14ac:dyDescent="2">
      <c r="A31" s="59"/>
      <c r="B31" s="88"/>
      <c r="C31" s="86"/>
      <c r="D31" s="73"/>
      <c r="E31" s="60"/>
      <c r="F31" s="46"/>
      <c r="G31" s="39">
        <f t="shared" si="0"/>
        <v>0</v>
      </c>
      <c r="H31" s="47"/>
      <c r="I31" s="39">
        <f t="shared" si="1"/>
        <v>0</v>
      </c>
      <c r="J31" s="45">
        <f t="shared" si="2"/>
        <v>0</v>
      </c>
      <c r="K31" s="41">
        <f t="shared" si="3"/>
        <v>0</v>
      </c>
      <c r="L31" s="42"/>
      <c r="M31" s="43"/>
      <c r="N31" s="42">
        <f t="shared" si="4"/>
        <v>0</v>
      </c>
      <c r="O31" s="42">
        <f t="shared" si="5"/>
        <v>0</v>
      </c>
      <c r="P31" s="42">
        <f t="shared" si="6"/>
        <v>0</v>
      </c>
      <c r="Q31" s="42">
        <f t="shared" si="7"/>
        <v>0</v>
      </c>
      <c r="R31" s="42">
        <f t="shared" si="8"/>
        <v>0</v>
      </c>
      <c r="S31" s="42">
        <f t="shared" si="9"/>
        <v>0</v>
      </c>
      <c r="T31" s="42">
        <f t="shared" si="10"/>
        <v>0</v>
      </c>
      <c r="U31" s="42">
        <f t="shared" si="11"/>
        <v>0</v>
      </c>
      <c r="V31" s="42">
        <f t="shared" si="12"/>
        <v>0</v>
      </c>
      <c r="W31" s="42">
        <f t="shared" si="13"/>
        <v>0</v>
      </c>
      <c r="X31" s="42">
        <f t="shared" si="14"/>
        <v>0</v>
      </c>
      <c r="Y31" s="42">
        <f t="shared" si="15"/>
        <v>0</v>
      </c>
      <c r="Z31" s="42">
        <f t="shared" si="16"/>
        <v>0</v>
      </c>
      <c r="AA31" s="42">
        <f t="shared" si="17"/>
        <v>0</v>
      </c>
      <c r="AB31" s="42">
        <f t="shared" si="18"/>
        <v>0</v>
      </c>
      <c r="AC31" s="42">
        <f t="shared" si="19"/>
        <v>0</v>
      </c>
      <c r="AD31" s="42">
        <f t="shared" si="20"/>
        <v>0</v>
      </c>
      <c r="AE31" s="42">
        <f t="shared" si="21"/>
        <v>0</v>
      </c>
      <c r="AF31" s="42">
        <f t="shared" si="22"/>
        <v>0</v>
      </c>
      <c r="AG31" s="42">
        <f t="shared" si="23"/>
        <v>0</v>
      </c>
      <c r="AH31" s="42">
        <f t="shared" si="24"/>
        <v>0</v>
      </c>
      <c r="AI31" s="42">
        <f t="shared" si="25"/>
        <v>0</v>
      </c>
      <c r="AJ31" s="42">
        <f t="shared" si="26"/>
        <v>0</v>
      </c>
      <c r="AK31" s="42">
        <f t="shared" si="27"/>
        <v>0</v>
      </c>
      <c r="AL31" s="42">
        <f t="shared" si="28"/>
        <v>0</v>
      </c>
      <c r="AM31" s="42">
        <f t="shared" si="29"/>
        <v>0</v>
      </c>
      <c r="AN31" s="42">
        <f t="shared" si="30"/>
        <v>0</v>
      </c>
      <c r="AO31" s="42">
        <f t="shared" si="31"/>
        <v>0</v>
      </c>
      <c r="AP31" s="42">
        <f t="shared" si="32"/>
        <v>0</v>
      </c>
      <c r="AQ31" s="42">
        <f t="shared" si="33"/>
        <v>0</v>
      </c>
      <c r="AR31" s="42">
        <f t="shared" si="34"/>
        <v>0</v>
      </c>
      <c r="AS31" s="42">
        <f t="shared" si="35"/>
        <v>0</v>
      </c>
      <c r="AT31" s="42">
        <f t="shared" si="36"/>
        <v>0</v>
      </c>
      <c r="AU31" s="42">
        <f t="shared" si="37"/>
        <v>0</v>
      </c>
      <c r="AV31" s="42">
        <f t="shared" si="38"/>
        <v>0</v>
      </c>
      <c r="AW31" s="42">
        <f t="shared" si="39"/>
        <v>0</v>
      </c>
      <c r="AX31" s="42">
        <f t="shared" si="40"/>
        <v>0</v>
      </c>
      <c r="AY31" s="42">
        <f t="shared" si="41"/>
        <v>0</v>
      </c>
      <c r="AZ31" s="42">
        <f t="shared" si="42"/>
        <v>0</v>
      </c>
      <c r="BA31" s="42">
        <f t="shared" si="43"/>
        <v>0</v>
      </c>
      <c r="BB31" s="42">
        <f t="shared" si="44"/>
        <v>0</v>
      </c>
      <c r="BC31" s="42">
        <f t="shared" si="45"/>
        <v>0</v>
      </c>
      <c r="BD31" s="42">
        <f t="shared" si="46"/>
        <v>0</v>
      </c>
      <c r="BE31" s="42">
        <f t="shared" si="47"/>
        <v>0</v>
      </c>
      <c r="BF31" s="42">
        <f t="shared" si="48"/>
        <v>0</v>
      </c>
      <c r="BG31" s="42">
        <f t="shared" si="49"/>
        <v>0</v>
      </c>
      <c r="BH31" s="42">
        <f t="shared" si="50"/>
        <v>0</v>
      </c>
      <c r="BI31" s="42">
        <f t="shared" si="51"/>
        <v>0</v>
      </c>
      <c r="BJ31" s="42">
        <f t="shared" si="52"/>
        <v>0</v>
      </c>
      <c r="BK31" s="42">
        <f t="shared" si="53"/>
        <v>0</v>
      </c>
      <c r="BL31" s="42">
        <f t="shared" si="54"/>
        <v>0</v>
      </c>
      <c r="BM31" s="42">
        <f t="shared" si="55"/>
        <v>0</v>
      </c>
      <c r="BN31" s="42">
        <f t="shared" si="56"/>
        <v>0</v>
      </c>
      <c r="BO31" s="42">
        <f t="shared" si="57"/>
        <v>0</v>
      </c>
      <c r="BP31" s="42">
        <f t="shared" si="58"/>
        <v>0</v>
      </c>
      <c r="BQ31" s="42">
        <f t="shared" si="59"/>
        <v>0</v>
      </c>
      <c r="BR31" s="42">
        <f t="shared" si="60"/>
        <v>0</v>
      </c>
      <c r="BS31" s="42">
        <f t="shared" si="61"/>
        <v>0</v>
      </c>
      <c r="BT31" s="42">
        <f t="shared" si="62"/>
        <v>0</v>
      </c>
      <c r="BU31" s="42">
        <f t="shared" si="63"/>
        <v>0</v>
      </c>
      <c r="BV31" s="42">
        <f t="shared" si="64"/>
        <v>0</v>
      </c>
      <c r="BW31" s="42">
        <f t="shared" si="65"/>
        <v>0</v>
      </c>
      <c r="BX31" s="42">
        <f t="shared" si="66"/>
        <v>0</v>
      </c>
      <c r="BY31" s="42">
        <f t="shared" si="67"/>
        <v>0</v>
      </c>
      <c r="BZ31" s="42">
        <f t="shared" si="68"/>
        <v>0</v>
      </c>
      <c r="CA31" s="42">
        <f t="shared" si="69"/>
        <v>0</v>
      </c>
      <c r="CB31" s="42">
        <f t="shared" si="70"/>
        <v>0</v>
      </c>
      <c r="CC31" s="42">
        <f t="shared" si="71"/>
        <v>0</v>
      </c>
      <c r="CD31" s="42">
        <f t="shared" si="72"/>
        <v>0</v>
      </c>
      <c r="CE31" s="42">
        <f t="shared" si="73"/>
        <v>0</v>
      </c>
      <c r="CF31" s="42">
        <f t="shared" si="74"/>
        <v>0</v>
      </c>
      <c r="CG31" s="42">
        <f t="shared" si="75"/>
        <v>0</v>
      </c>
      <c r="CH31" s="42">
        <f t="shared" si="76"/>
        <v>0</v>
      </c>
      <c r="CI31" s="42">
        <f t="shared" si="77"/>
        <v>0</v>
      </c>
      <c r="CJ31" s="42">
        <f t="shared" si="78"/>
        <v>0</v>
      </c>
      <c r="CK31" s="42">
        <f t="shared" si="79"/>
        <v>0</v>
      </c>
      <c r="CL31" s="42">
        <f t="shared" si="80"/>
        <v>0</v>
      </c>
      <c r="CM31" s="42">
        <f t="shared" si="81"/>
        <v>0</v>
      </c>
      <c r="CN31" s="42">
        <f t="shared" si="82"/>
        <v>0</v>
      </c>
      <c r="CO31" s="42">
        <f t="shared" si="83"/>
        <v>0</v>
      </c>
      <c r="CP31" s="42">
        <f t="shared" si="84"/>
        <v>0</v>
      </c>
      <c r="CQ31" s="42">
        <f t="shared" si="85"/>
        <v>0</v>
      </c>
      <c r="CR31" s="42">
        <f t="shared" si="86"/>
        <v>0</v>
      </c>
      <c r="CS31" s="42">
        <f t="shared" si="87"/>
        <v>0</v>
      </c>
      <c r="CT31" s="42">
        <f t="shared" si="88"/>
        <v>0</v>
      </c>
      <c r="CU31" s="42">
        <f t="shared" si="89"/>
        <v>0</v>
      </c>
      <c r="CV31" s="42">
        <f t="shared" si="90"/>
        <v>0</v>
      </c>
      <c r="CW31" s="42">
        <f t="shared" si="91"/>
        <v>0</v>
      </c>
      <c r="CX31" s="42">
        <f t="shared" si="92"/>
        <v>0</v>
      </c>
      <c r="CY31" s="42">
        <f t="shared" si="93"/>
        <v>0</v>
      </c>
      <c r="CZ31" s="42">
        <f t="shared" si="94"/>
        <v>0</v>
      </c>
      <c r="DA31" s="42">
        <f t="shared" si="95"/>
        <v>0</v>
      </c>
      <c r="DB31" s="42">
        <f t="shared" si="96"/>
        <v>0</v>
      </c>
      <c r="DC31" s="42">
        <f t="shared" si="97"/>
        <v>0</v>
      </c>
      <c r="DD31" s="42">
        <f t="shared" si="98"/>
        <v>0</v>
      </c>
      <c r="DE31" s="42">
        <f t="shared" si="99"/>
        <v>0</v>
      </c>
      <c r="DF31" s="42">
        <f t="shared" si="100"/>
        <v>0</v>
      </c>
      <c r="DG31" s="42">
        <f t="shared" si="101"/>
        <v>0</v>
      </c>
      <c r="DH31" s="42">
        <f t="shared" si="102"/>
        <v>0</v>
      </c>
      <c r="DI31" s="42">
        <f t="shared" si="103"/>
        <v>0</v>
      </c>
      <c r="DJ31" s="42">
        <f t="shared" si="104"/>
        <v>0</v>
      </c>
      <c r="DK31" s="42">
        <f t="shared" si="105"/>
        <v>0</v>
      </c>
      <c r="DL31" s="42">
        <f t="shared" si="106"/>
        <v>0</v>
      </c>
      <c r="DM31" s="42">
        <f t="shared" si="107"/>
        <v>0</v>
      </c>
      <c r="DN31" s="42">
        <f t="shared" si="108"/>
        <v>0</v>
      </c>
      <c r="DO31" s="42">
        <f t="shared" si="109"/>
        <v>0</v>
      </c>
      <c r="DP31" s="42">
        <f t="shared" si="110"/>
        <v>0</v>
      </c>
      <c r="DQ31" s="42">
        <f t="shared" si="111"/>
        <v>0</v>
      </c>
      <c r="DR31" s="42">
        <f t="shared" si="112"/>
        <v>0</v>
      </c>
      <c r="DS31" s="42">
        <f t="shared" si="113"/>
        <v>0</v>
      </c>
      <c r="DT31" s="42">
        <f t="shared" si="114"/>
        <v>0</v>
      </c>
      <c r="DU31" s="42">
        <f t="shared" si="115"/>
        <v>0</v>
      </c>
      <c r="DV31" s="42">
        <f t="shared" si="116"/>
        <v>0</v>
      </c>
      <c r="DW31" s="42">
        <f t="shared" si="117"/>
        <v>0</v>
      </c>
      <c r="DX31" s="42">
        <f t="shared" si="118"/>
        <v>0</v>
      </c>
      <c r="DY31" s="42">
        <f t="shared" si="119"/>
        <v>0</v>
      </c>
      <c r="DZ31" s="42">
        <f t="shared" si="120"/>
        <v>0</v>
      </c>
      <c r="EA31" s="42">
        <f t="shared" si="121"/>
        <v>0</v>
      </c>
      <c r="EB31" s="42">
        <f t="shared" si="122"/>
        <v>0</v>
      </c>
      <c r="EC31" s="42">
        <f t="shared" si="123"/>
        <v>0</v>
      </c>
      <c r="ED31" s="42">
        <f t="shared" si="124"/>
        <v>0</v>
      </c>
      <c r="EE31" s="42">
        <f t="shared" si="125"/>
        <v>0</v>
      </c>
      <c r="EF31" s="42">
        <f t="shared" si="126"/>
        <v>0</v>
      </c>
      <c r="EG31" s="42">
        <f t="shared" si="127"/>
        <v>0</v>
      </c>
      <c r="EH31" s="42">
        <f t="shared" si="128"/>
        <v>0</v>
      </c>
      <c r="EI31" s="42">
        <f t="shared" si="129"/>
        <v>0</v>
      </c>
      <c r="EJ31" s="42">
        <f t="shared" si="130"/>
        <v>0</v>
      </c>
      <c r="EK31" s="42">
        <f t="shared" si="131"/>
        <v>0</v>
      </c>
      <c r="EL31" s="42">
        <f t="shared" si="132"/>
        <v>0</v>
      </c>
      <c r="EM31" s="42">
        <f t="shared" si="133"/>
        <v>0</v>
      </c>
      <c r="EN31" s="42">
        <f t="shared" si="134"/>
        <v>0</v>
      </c>
      <c r="EO31" s="42">
        <f t="shared" si="135"/>
        <v>0</v>
      </c>
      <c r="EP31" s="42"/>
      <c r="EQ31" s="42" t="str">
        <f t="shared" si="136"/>
        <v>Ноль</v>
      </c>
      <c r="ER31" s="42" t="str">
        <f t="shared" si="137"/>
        <v>Ноль</v>
      </c>
      <c r="ES31" s="42"/>
      <c r="ET31" s="42">
        <f t="shared" si="138"/>
        <v>0</v>
      </c>
      <c r="EU31" s="42" t="e">
        <f>IF(J31=#REF!,IF(H31&lt;#REF!,#REF!,EY31),#REF!)</f>
        <v>#REF!</v>
      </c>
      <c r="EV31" s="42" t="e">
        <f>IF(J31=#REF!,IF(H31&lt;#REF!,0,1))</f>
        <v>#REF!</v>
      </c>
      <c r="EW31" s="42" t="e">
        <f>IF(AND(ET31&gt;=21,ET31&lt;&gt;0),ET31,IF(J31&lt;#REF!,"СТОП",EU31+EV31))</f>
        <v>#REF!</v>
      </c>
      <c r="EX31" s="42"/>
      <c r="EY31" s="42">
        <v>5</v>
      </c>
      <c r="EZ31" s="42">
        <v>6</v>
      </c>
      <c r="FA31" s="42"/>
      <c r="FB31" s="44">
        <f t="shared" si="139"/>
        <v>0</v>
      </c>
      <c r="FC31" s="44">
        <f t="shared" si="140"/>
        <v>0</v>
      </c>
      <c r="FD31" s="44">
        <f t="shared" si="141"/>
        <v>0</v>
      </c>
      <c r="FE31" s="44">
        <f t="shared" si="142"/>
        <v>0</v>
      </c>
      <c r="FF31" s="44">
        <f t="shared" si="143"/>
        <v>0</v>
      </c>
      <c r="FG31" s="44">
        <f t="shared" si="144"/>
        <v>0</v>
      </c>
      <c r="FH31" s="44">
        <f t="shared" si="145"/>
        <v>0</v>
      </c>
      <c r="FI31" s="44">
        <f t="shared" si="146"/>
        <v>0</v>
      </c>
      <c r="FJ31" s="44">
        <f t="shared" si="147"/>
        <v>0</v>
      </c>
      <c r="FK31" s="44">
        <f t="shared" si="148"/>
        <v>0</v>
      </c>
      <c r="FL31" s="44">
        <f t="shared" si="149"/>
        <v>0</v>
      </c>
      <c r="FM31" s="44">
        <f t="shared" si="150"/>
        <v>0</v>
      </c>
      <c r="FN31" s="44">
        <f t="shared" si="151"/>
        <v>0</v>
      </c>
      <c r="FO31" s="44">
        <f t="shared" si="152"/>
        <v>0</v>
      </c>
      <c r="FP31" s="44">
        <f t="shared" si="153"/>
        <v>0</v>
      </c>
      <c r="FQ31" s="44">
        <f t="shared" si="154"/>
        <v>0</v>
      </c>
      <c r="FR31" s="44">
        <f t="shared" si="155"/>
        <v>0</v>
      </c>
      <c r="FS31" s="44">
        <f t="shared" si="156"/>
        <v>0</v>
      </c>
      <c r="FT31" s="44">
        <f t="shared" si="157"/>
        <v>0</v>
      </c>
      <c r="FU31" s="44">
        <f t="shared" si="158"/>
        <v>0</v>
      </c>
      <c r="FV31" s="44">
        <f t="shared" si="159"/>
        <v>0</v>
      </c>
      <c r="FW31" s="44">
        <f t="shared" si="160"/>
        <v>0</v>
      </c>
      <c r="FX31" s="44">
        <f t="shared" si="161"/>
        <v>0</v>
      </c>
      <c r="FY31" s="44">
        <f t="shared" si="162"/>
        <v>0</v>
      </c>
      <c r="FZ31" s="44">
        <f t="shared" si="163"/>
        <v>0</v>
      </c>
      <c r="GA31" s="44">
        <f t="shared" si="164"/>
        <v>0</v>
      </c>
      <c r="GB31" s="44">
        <f t="shared" si="165"/>
        <v>0</v>
      </c>
      <c r="GC31" s="44">
        <f t="shared" si="166"/>
        <v>0</v>
      </c>
      <c r="GD31" s="44">
        <f t="shared" si="167"/>
        <v>0</v>
      </c>
      <c r="GE31" s="44">
        <f t="shared" si="168"/>
        <v>0</v>
      </c>
      <c r="GF31" s="44">
        <f t="shared" si="169"/>
        <v>0</v>
      </c>
      <c r="GG31" s="44">
        <f t="shared" si="170"/>
        <v>0</v>
      </c>
      <c r="GH31" s="44">
        <f t="shared" si="171"/>
        <v>0</v>
      </c>
      <c r="GI31" s="44">
        <f t="shared" si="172"/>
        <v>0</v>
      </c>
      <c r="GJ31" s="44">
        <f t="shared" si="173"/>
        <v>0</v>
      </c>
      <c r="GK31" s="44">
        <f t="shared" si="174"/>
        <v>0</v>
      </c>
      <c r="GL31" s="44">
        <f t="shared" si="175"/>
        <v>0</v>
      </c>
      <c r="GM31" s="44">
        <f t="shared" si="176"/>
        <v>0</v>
      </c>
      <c r="GN31" s="44">
        <f t="shared" si="177"/>
        <v>0</v>
      </c>
      <c r="GO31" s="44">
        <f t="shared" si="178"/>
        <v>0</v>
      </c>
      <c r="GP31" s="44">
        <f t="shared" si="179"/>
        <v>0</v>
      </c>
      <c r="GQ31" s="44">
        <f t="shared" si="180"/>
        <v>0</v>
      </c>
      <c r="GR31" s="44">
        <f t="shared" si="181"/>
        <v>0</v>
      </c>
      <c r="GS31" s="44">
        <f t="shared" si="182"/>
        <v>0</v>
      </c>
      <c r="GT31" s="44">
        <f t="shared" si="183"/>
        <v>0</v>
      </c>
      <c r="GU31" s="44">
        <f t="shared" si="184"/>
        <v>0</v>
      </c>
      <c r="GV31" s="44">
        <f t="shared" si="185"/>
        <v>0</v>
      </c>
      <c r="GW31" s="44">
        <f t="shared" si="186"/>
        <v>0</v>
      </c>
      <c r="GX31" s="44">
        <f t="shared" si="187"/>
        <v>0</v>
      </c>
      <c r="GY31" s="44">
        <f t="shared" si="188"/>
        <v>0</v>
      </c>
      <c r="GZ31" s="44">
        <f t="shared" si="189"/>
        <v>0</v>
      </c>
      <c r="HA31" s="44">
        <f t="shared" si="190"/>
        <v>0</v>
      </c>
      <c r="HB31" s="44">
        <f t="shared" si="191"/>
        <v>0</v>
      </c>
      <c r="HC31" s="44">
        <f t="shared" si="192"/>
        <v>0</v>
      </c>
      <c r="HD31" s="44">
        <f t="shared" si="193"/>
        <v>0</v>
      </c>
      <c r="HE31" s="44">
        <f t="shared" si="194"/>
        <v>0</v>
      </c>
      <c r="HF31" s="44">
        <f t="shared" si="195"/>
        <v>0</v>
      </c>
      <c r="HG31" s="44">
        <f t="shared" si="196"/>
        <v>0</v>
      </c>
      <c r="HH31" s="44">
        <f t="shared" si="197"/>
        <v>0</v>
      </c>
      <c r="HI31" s="44">
        <f t="shared" si="198"/>
        <v>0</v>
      </c>
      <c r="HJ31" s="44">
        <f t="shared" si="199"/>
        <v>0</v>
      </c>
      <c r="HK31" s="44">
        <f t="shared" si="200"/>
        <v>0</v>
      </c>
      <c r="HL31" s="44">
        <f t="shared" si="201"/>
        <v>0</v>
      </c>
      <c r="HM31" s="44">
        <f t="shared" si="202"/>
        <v>0</v>
      </c>
      <c r="HN31" s="44">
        <f t="shared" si="203"/>
        <v>0</v>
      </c>
      <c r="HO31" s="44">
        <f t="shared" si="204"/>
        <v>0</v>
      </c>
      <c r="HP31" s="44">
        <f t="shared" si="205"/>
        <v>0</v>
      </c>
      <c r="HQ31" s="44">
        <f t="shared" si="206"/>
        <v>0</v>
      </c>
      <c r="HR31" s="44">
        <f t="shared" si="207"/>
        <v>0</v>
      </c>
      <c r="HS31" s="44">
        <f t="shared" si="208"/>
        <v>0</v>
      </c>
      <c r="HT31" s="44">
        <f t="shared" si="209"/>
        <v>0</v>
      </c>
      <c r="HU31" s="44">
        <f t="shared" si="210"/>
        <v>0</v>
      </c>
      <c r="HV31" s="44">
        <f t="shared" si="211"/>
        <v>0</v>
      </c>
      <c r="HW31" s="44">
        <f t="shared" si="212"/>
        <v>0</v>
      </c>
      <c r="HX31" s="44">
        <f t="shared" si="213"/>
        <v>0</v>
      </c>
      <c r="HY31" s="44">
        <f t="shared" si="214"/>
        <v>0</v>
      </c>
      <c r="HZ31" s="44">
        <f t="shared" si="215"/>
        <v>0</v>
      </c>
      <c r="IA31" s="44">
        <f t="shared" si="216"/>
        <v>0</v>
      </c>
      <c r="IB31" s="44">
        <f t="shared" si="217"/>
        <v>0</v>
      </c>
      <c r="IC31" s="44">
        <f t="shared" si="218"/>
        <v>0</v>
      </c>
      <c r="ID31" s="44">
        <f t="shared" si="219"/>
        <v>0</v>
      </c>
      <c r="IE31" s="44">
        <f t="shared" si="220"/>
        <v>0</v>
      </c>
      <c r="IF31" s="44">
        <f t="shared" si="221"/>
        <v>0</v>
      </c>
      <c r="IG31" s="44">
        <f t="shared" si="222"/>
        <v>0</v>
      </c>
      <c r="IH31" s="44">
        <f t="shared" si="223"/>
        <v>0</v>
      </c>
      <c r="II31" s="44">
        <f t="shared" si="224"/>
        <v>0</v>
      </c>
      <c r="IJ31" s="44">
        <f t="shared" si="225"/>
        <v>0</v>
      </c>
      <c r="IK31" s="44">
        <f t="shared" si="226"/>
        <v>0</v>
      </c>
      <c r="IL31" s="44">
        <f t="shared" si="227"/>
        <v>0</v>
      </c>
      <c r="IM31" s="44">
        <f t="shared" si="228"/>
        <v>0</v>
      </c>
      <c r="IN31" s="44">
        <f t="shared" si="229"/>
        <v>0</v>
      </c>
      <c r="IO31" s="44">
        <f t="shared" si="230"/>
        <v>0</v>
      </c>
      <c r="IP31" s="44"/>
      <c r="IQ31" s="44"/>
      <c r="IR31" s="44"/>
      <c r="IS31" s="44"/>
      <c r="IT31" s="44"/>
      <c r="IU31" s="42"/>
      <c r="IV31" s="70"/>
      <c r="IW31" s="71"/>
    </row>
    <row r="32" spans="1:257" s="3" customFormat="1" ht="115.2" thickBot="1" x14ac:dyDescent="2">
      <c r="A32" s="72"/>
      <c r="B32" s="87"/>
      <c r="C32" s="73"/>
      <c r="D32" s="73"/>
      <c r="E32" s="60"/>
      <c r="F32" s="46"/>
      <c r="G32" s="39">
        <f t="shared" si="0"/>
        <v>0</v>
      </c>
      <c r="H32" s="47"/>
      <c r="I32" s="39">
        <f t="shared" si="1"/>
        <v>0</v>
      </c>
      <c r="J32" s="45">
        <f t="shared" si="2"/>
        <v>0</v>
      </c>
      <c r="K32" s="41">
        <f t="shared" si="3"/>
        <v>0</v>
      </c>
      <c r="L32" s="42"/>
      <c r="M32" s="43"/>
      <c r="N32" s="42">
        <f t="shared" si="4"/>
        <v>0</v>
      </c>
      <c r="O32" s="42">
        <f t="shared" si="5"/>
        <v>0</v>
      </c>
      <c r="P32" s="42">
        <f t="shared" si="6"/>
        <v>0</v>
      </c>
      <c r="Q32" s="42">
        <f t="shared" si="7"/>
        <v>0</v>
      </c>
      <c r="R32" s="42">
        <f t="shared" si="8"/>
        <v>0</v>
      </c>
      <c r="S32" s="42">
        <f t="shared" si="9"/>
        <v>0</v>
      </c>
      <c r="T32" s="42">
        <f t="shared" si="10"/>
        <v>0</v>
      </c>
      <c r="U32" s="42">
        <f t="shared" si="11"/>
        <v>0</v>
      </c>
      <c r="V32" s="42">
        <f t="shared" si="12"/>
        <v>0</v>
      </c>
      <c r="W32" s="42">
        <f t="shared" si="13"/>
        <v>0</v>
      </c>
      <c r="X32" s="42">
        <f t="shared" si="14"/>
        <v>0</v>
      </c>
      <c r="Y32" s="42">
        <f t="shared" si="15"/>
        <v>0</v>
      </c>
      <c r="Z32" s="42">
        <f t="shared" si="16"/>
        <v>0</v>
      </c>
      <c r="AA32" s="42">
        <f t="shared" si="17"/>
        <v>0</v>
      </c>
      <c r="AB32" s="42">
        <f t="shared" si="18"/>
        <v>0</v>
      </c>
      <c r="AC32" s="42">
        <f t="shared" si="19"/>
        <v>0</v>
      </c>
      <c r="AD32" s="42">
        <f t="shared" si="20"/>
        <v>0</v>
      </c>
      <c r="AE32" s="42">
        <f t="shared" si="21"/>
        <v>0</v>
      </c>
      <c r="AF32" s="42">
        <f t="shared" si="22"/>
        <v>0</v>
      </c>
      <c r="AG32" s="42">
        <f t="shared" si="23"/>
        <v>0</v>
      </c>
      <c r="AH32" s="42">
        <f t="shared" si="24"/>
        <v>0</v>
      </c>
      <c r="AI32" s="42">
        <f t="shared" si="25"/>
        <v>0</v>
      </c>
      <c r="AJ32" s="42">
        <f t="shared" si="26"/>
        <v>0</v>
      </c>
      <c r="AK32" s="42">
        <f t="shared" si="27"/>
        <v>0</v>
      </c>
      <c r="AL32" s="42">
        <f t="shared" si="28"/>
        <v>0</v>
      </c>
      <c r="AM32" s="42">
        <f t="shared" si="29"/>
        <v>0</v>
      </c>
      <c r="AN32" s="42">
        <f t="shared" si="30"/>
        <v>0</v>
      </c>
      <c r="AO32" s="42">
        <f t="shared" si="31"/>
        <v>0</v>
      </c>
      <c r="AP32" s="42">
        <f t="shared" si="32"/>
        <v>0</v>
      </c>
      <c r="AQ32" s="42">
        <f t="shared" si="33"/>
        <v>0</v>
      </c>
      <c r="AR32" s="42">
        <f t="shared" si="34"/>
        <v>0</v>
      </c>
      <c r="AS32" s="42">
        <f t="shared" si="35"/>
        <v>0</v>
      </c>
      <c r="AT32" s="42">
        <f t="shared" si="36"/>
        <v>0</v>
      </c>
      <c r="AU32" s="42">
        <f t="shared" si="37"/>
        <v>0</v>
      </c>
      <c r="AV32" s="42">
        <f t="shared" si="38"/>
        <v>0</v>
      </c>
      <c r="AW32" s="42">
        <f t="shared" si="39"/>
        <v>0</v>
      </c>
      <c r="AX32" s="42">
        <f t="shared" si="40"/>
        <v>0</v>
      </c>
      <c r="AY32" s="42">
        <f t="shared" si="41"/>
        <v>0</v>
      </c>
      <c r="AZ32" s="42">
        <f t="shared" si="42"/>
        <v>0</v>
      </c>
      <c r="BA32" s="42">
        <f t="shared" si="43"/>
        <v>0</v>
      </c>
      <c r="BB32" s="42">
        <f t="shared" si="44"/>
        <v>0</v>
      </c>
      <c r="BC32" s="42">
        <f t="shared" si="45"/>
        <v>0</v>
      </c>
      <c r="BD32" s="42">
        <f t="shared" si="46"/>
        <v>0</v>
      </c>
      <c r="BE32" s="42">
        <f t="shared" si="47"/>
        <v>0</v>
      </c>
      <c r="BF32" s="42">
        <f t="shared" si="48"/>
        <v>0</v>
      </c>
      <c r="BG32" s="42">
        <f t="shared" si="49"/>
        <v>0</v>
      </c>
      <c r="BH32" s="42">
        <f t="shared" si="50"/>
        <v>0</v>
      </c>
      <c r="BI32" s="42">
        <f t="shared" si="51"/>
        <v>0</v>
      </c>
      <c r="BJ32" s="42">
        <f t="shared" si="52"/>
        <v>0</v>
      </c>
      <c r="BK32" s="42">
        <f t="shared" si="53"/>
        <v>0</v>
      </c>
      <c r="BL32" s="42">
        <f t="shared" si="54"/>
        <v>0</v>
      </c>
      <c r="BM32" s="42">
        <f t="shared" si="55"/>
        <v>0</v>
      </c>
      <c r="BN32" s="42">
        <f t="shared" si="56"/>
        <v>0</v>
      </c>
      <c r="BO32" s="42">
        <f t="shared" si="57"/>
        <v>0</v>
      </c>
      <c r="BP32" s="42">
        <f t="shared" si="58"/>
        <v>0</v>
      </c>
      <c r="BQ32" s="42">
        <f t="shared" si="59"/>
        <v>0</v>
      </c>
      <c r="BR32" s="42">
        <f t="shared" si="60"/>
        <v>0</v>
      </c>
      <c r="BS32" s="42">
        <f t="shared" si="61"/>
        <v>0</v>
      </c>
      <c r="BT32" s="42">
        <f t="shared" si="62"/>
        <v>0</v>
      </c>
      <c r="BU32" s="42">
        <f t="shared" si="63"/>
        <v>0</v>
      </c>
      <c r="BV32" s="42">
        <f t="shared" si="64"/>
        <v>0</v>
      </c>
      <c r="BW32" s="42">
        <f t="shared" si="65"/>
        <v>0</v>
      </c>
      <c r="BX32" s="42">
        <f t="shared" si="66"/>
        <v>0</v>
      </c>
      <c r="BY32" s="42">
        <f t="shared" si="67"/>
        <v>0</v>
      </c>
      <c r="BZ32" s="42">
        <f t="shared" si="68"/>
        <v>0</v>
      </c>
      <c r="CA32" s="42">
        <f t="shared" si="69"/>
        <v>0</v>
      </c>
      <c r="CB32" s="42">
        <f t="shared" si="70"/>
        <v>0</v>
      </c>
      <c r="CC32" s="42">
        <f t="shared" si="71"/>
        <v>0</v>
      </c>
      <c r="CD32" s="42">
        <f t="shared" si="72"/>
        <v>0</v>
      </c>
      <c r="CE32" s="42">
        <f t="shared" si="73"/>
        <v>0</v>
      </c>
      <c r="CF32" s="42">
        <f t="shared" si="74"/>
        <v>0</v>
      </c>
      <c r="CG32" s="42">
        <f t="shared" si="75"/>
        <v>0</v>
      </c>
      <c r="CH32" s="42">
        <f t="shared" si="76"/>
        <v>0</v>
      </c>
      <c r="CI32" s="42">
        <f t="shared" si="77"/>
        <v>0</v>
      </c>
      <c r="CJ32" s="42">
        <f t="shared" si="78"/>
        <v>0</v>
      </c>
      <c r="CK32" s="42">
        <f t="shared" si="79"/>
        <v>0</v>
      </c>
      <c r="CL32" s="42">
        <f t="shared" si="80"/>
        <v>0</v>
      </c>
      <c r="CM32" s="42">
        <f t="shared" si="81"/>
        <v>0</v>
      </c>
      <c r="CN32" s="42">
        <f t="shared" si="82"/>
        <v>0</v>
      </c>
      <c r="CO32" s="42">
        <f t="shared" si="83"/>
        <v>0</v>
      </c>
      <c r="CP32" s="42">
        <f t="shared" si="84"/>
        <v>0</v>
      </c>
      <c r="CQ32" s="42">
        <f t="shared" si="85"/>
        <v>0</v>
      </c>
      <c r="CR32" s="42">
        <f t="shared" si="86"/>
        <v>0</v>
      </c>
      <c r="CS32" s="42">
        <f t="shared" si="87"/>
        <v>0</v>
      </c>
      <c r="CT32" s="42">
        <f t="shared" si="88"/>
        <v>0</v>
      </c>
      <c r="CU32" s="42">
        <f t="shared" si="89"/>
        <v>0</v>
      </c>
      <c r="CV32" s="42">
        <f t="shared" si="90"/>
        <v>0</v>
      </c>
      <c r="CW32" s="42">
        <f t="shared" si="91"/>
        <v>0</v>
      </c>
      <c r="CX32" s="42">
        <f t="shared" si="92"/>
        <v>0</v>
      </c>
      <c r="CY32" s="42">
        <f t="shared" si="93"/>
        <v>0</v>
      </c>
      <c r="CZ32" s="42">
        <f t="shared" si="94"/>
        <v>0</v>
      </c>
      <c r="DA32" s="42">
        <f t="shared" si="95"/>
        <v>0</v>
      </c>
      <c r="DB32" s="42">
        <f t="shared" si="96"/>
        <v>0</v>
      </c>
      <c r="DC32" s="42">
        <f t="shared" si="97"/>
        <v>0</v>
      </c>
      <c r="DD32" s="42">
        <f t="shared" si="98"/>
        <v>0</v>
      </c>
      <c r="DE32" s="42">
        <f t="shared" si="99"/>
        <v>0</v>
      </c>
      <c r="DF32" s="42">
        <f t="shared" si="100"/>
        <v>0</v>
      </c>
      <c r="DG32" s="42">
        <f t="shared" si="101"/>
        <v>0</v>
      </c>
      <c r="DH32" s="42">
        <f t="shared" si="102"/>
        <v>0</v>
      </c>
      <c r="DI32" s="42">
        <f t="shared" si="103"/>
        <v>0</v>
      </c>
      <c r="DJ32" s="42">
        <f t="shared" si="104"/>
        <v>0</v>
      </c>
      <c r="DK32" s="42">
        <f t="shared" si="105"/>
        <v>0</v>
      </c>
      <c r="DL32" s="42">
        <f t="shared" si="106"/>
        <v>0</v>
      </c>
      <c r="DM32" s="42">
        <f t="shared" si="107"/>
        <v>0</v>
      </c>
      <c r="DN32" s="42">
        <f t="shared" si="108"/>
        <v>0</v>
      </c>
      <c r="DO32" s="42">
        <f t="shared" si="109"/>
        <v>0</v>
      </c>
      <c r="DP32" s="42">
        <f t="shared" si="110"/>
        <v>0</v>
      </c>
      <c r="DQ32" s="42">
        <f t="shared" si="111"/>
        <v>0</v>
      </c>
      <c r="DR32" s="42">
        <f t="shared" si="112"/>
        <v>0</v>
      </c>
      <c r="DS32" s="42">
        <f t="shared" si="113"/>
        <v>0</v>
      </c>
      <c r="DT32" s="42">
        <f t="shared" si="114"/>
        <v>0</v>
      </c>
      <c r="DU32" s="42">
        <f t="shared" si="115"/>
        <v>0</v>
      </c>
      <c r="DV32" s="42">
        <f t="shared" si="116"/>
        <v>0</v>
      </c>
      <c r="DW32" s="42">
        <f t="shared" si="117"/>
        <v>0</v>
      </c>
      <c r="DX32" s="42">
        <f t="shared" si="118"/>
        <v>0</v>
      </c>
      <c r="DY32" s="42">
        <f t="shared" si="119"/>
        <v>0</v>
      </c>
      <c r="DZ32" s="42">
        <f t="shared" si="120"/>
        <v>0</v>
      </c>
      <c r="EA32" s="42">
        <f t="shared" si="121"/>
        <v>0</v>
      </c>
      <c r="EB32" s="42">
        <f t="shared" si="122"/>
        <v>0</v>
      </c>
      <c r="EC32" s="42">
        <f t="shared" si="123"/>
        <v>0</v>
      </c>
      <c r="ED32" s="42">
        <f t="shared" si="124"/>
        <v>0</v>
      </c>
      <c r="EE32" s="42">
        <f t="shared" si="125"/>
        <v>0</v>
      </c>
      <c r="EF32" s="42">
        <f t="shared" si="126"/>
        <v>0</v>
      </c>
      <c r="EG32" s="42">
        <f t="shared" si="127"/>
        <v>0</v>
      </c>
      <c r="EH32" s="42">
        <f t="shared" si="128"/>
        <v>0</v>
      </c>
      <c r="EI32" s="42">
        <f t="shared" si="129"/>
        <v>0</v>
      </c>
      <c r="EJ32" s="42">
        <f t="shared" si="130"/>
        <v>0</v>
      </c>
      <c r="EK32" s="42">
        <f t="shared" si="131"/>
        <v>0</v>
      </c>
      <c r="EL32" s="42">
        <f t="shared" si="132"/>
        <v>0</v>
      </c>
      <c r="EM32" s="42">
        <f t="shared" si="133"/>
        <v>0</v>
      </c>
      <c r="EN32" s="42">
        <f t="shared" si="134"/>
        <v>0</v>
      </c>
      <c r="EO32" s="42">
        <f t="shared" si="135"/>
        <v>0</v>
      </c>
      <c r="EP32" s="42"/>
      <c r="EQ32" s="42" t="str">
        <f t="shared" si="136"/>
        <v>Ноль</v>
      </c>
      <c r="ER32" s="42" t="str">
        <f t="shared" si="137"/>
        <v>Ноль</v>
      </c>
      <c r="ES32" s="42"/>
      <c r="ET32" s="42">
        <f t="shared" si="138"/>
        <v>0</v>
      </c>
      <c r="EU32" s="42" t="e">
        <f>IF(J32=#REF!,IF(H32&lt;#REF!,#REF!,EY32),#REF!)</f>
        <v>#REF!</v>
      </c>
      <c r="EV32" s="42" t="e">
        <f>IF(J32=#REF!,IF(H32&lt;#REF!,0,1))</f>
        <v>#REF!</v>
      </c>
      <c r="EW32" s="42" t="e">
        <f>IF(AND(ET32&gt;=21,ET32&lt;&gt;0),ET32,IF(J32&lt;#REF!,"СТОП",EU32+EV32))</f>
        <v>#REF!</v>
      </c>
      <c r="EX32" s="42"/>
      <c r="EY32" s="42">
        <v>15</v>
      </c>
      <c r="EZ32" s="42">
        <v>16</v>
      </c>
      <c r="FA32" s="42"/>
      <c r="FB32" s="44">
        <f t="shared" si="139"/>
        <v>0</v>
      </c>
      <c r="FC32" s="44">
        <f t="shared" si="140"/>
        <v>0</v>
      </c>
      <c r="FD32" s="44">
        <f t="shared" si="141"/>
        <v>0</v>
      </c>
      <c r="FE32" s="44">
        <f t="shared" si="142"/>
        <v>0</v>
      </c>
      <c r="FF32" s="44">
        <f t="shared" si="143"/>
        <v>0</v>
      </c>
      <c r="FG32" s="44">
        <f t="shared" si="144"/>
        <v>0</v>
      </c>
      <c r="FH32" s="44">
        <f t="shared" si="145"/>
        <v>0</v>
      </c>
      <c r="FI32" s="44">
        <f t="shared" si="146"/>
        <v>0</v>
      </c>
      <c r="FJ32" s="44">
        <f t="shared" si="147"/>
        <v>0</v>
      </c>
      <c r="FK32" s="44">
        <f t="shared" si="148"/>
        <v>0</v>
      </c>
      <c r="FL32" s="44">
        <f t="shared" si="149"/>
        <v>0</v>
      </c>
      <c r="FM32" s="44">
        <f t="shared" si="150"/>
        <v>0</v>
      </c>
      <c r="FN32" s="44">
        <f t="shared" si="151"/>
        <v>0</v>
      </c>
      <c r="FO32" s="44">
        <f t="shared" si="152"/>
        <v>0</v>
      </c>
      <c r="FP32" s="44">
        <f t="shared" si="153"/>
        <v>0</v>
      </c>
      <c r="FQ32" s="44">
        <f t="shared" si="154"/>
        <v>0</v>
      </c>
      <c r="FR32" s="44">
        <f t="shared" si="155"/>
        <v>0</v>
      </c>
      <c r="FS32" s="44">
        <f t="shared" si="156"/>
        <v>0</v>
      </c>
      <c r="FT32" s="44">
        <f t="shared" si="157"/>
        <v>0</v>
      </c>
      <c r="FU32" s="44">
        <f t="shared" si="158"/>
        <v>0</v>
      </c>
      <c r="FV32" s="44">
        <f t="shared" si="159"/>
        <v>0</v>
      </c>
      <c r="FW32" s="44">
        <f t="shared" si="160"/>
        <v>0</v>
      </c>
      <c r="FX32" s="44">
        <f t="shared" si="161"/>
        <v>0</v>
      </c>
      <c r="FY32" s="44">
        <f t="shared" si="162"/>
        <v>0</v>
      </c>
      <c r="FZ32" s="44">
        <f t="shared" si="163"/>
        <v>0</v>
      </c>
      <c r="GA32" s="44">
        <f t="shared" si="164"/>
        <v>0</v>
      </c>
      <c r="GB32" s="44">
        <f t="shared" si="165"/>
        <v>0</v>
      </c>
      <c r="GC32" s="44">
        <f t="shared" si="166"/>
        <v>0</v>
      </c>
      <c r="GD32" s="44">
        <f t="shared" si="167"/>
        <v>0</v>
      </c>
      <c r="GE32" s="44">
        <f t="shared" si="168"/>
        <v>0</v>
      </c>
      <c r="GF32" s="44">
        <f t="shared" si="169"/>
        <v>0</v>
      </c>
      <c r="GG32" s="44">
        <f t="shared" si="170"/>
        <v>0</v>
      </c>
      <c r="GH32" s="44">
        <f t="shared" si="171"/>
        <v>0</v>
      </c>
      <c r="GI32" s="44">
        <f t="shared" si="172"/>
        <v>0</v>
      </c>
      <c r="GJ32" s="44">
        <f t="shared" si="173"/>
        <v>0</v>
      </c>
      <c r="GK32" s="44">
        <f t="shared" si="174"/>
        <v>0</v>
      </c>
      <c r="GL32" s="44">
        <f t="shared" si="175"/>
        <v>0</v>
      </c>
      <c r="GM32" s="44">
        <f t="shared" si="176"/>
        <v>0</v>
      </c>
      <c r="GN32" s="44">
        <f t="shared" si="177"/>
        <v>0</v>
      </c>
      <c r="GO32" s="44">
        <f t="shared" si="178"/>
        <v>0</v>
      </c>
      <c r="GP32" s="44">
        <f t="shared" si="179"/>
        <v>0</v>
      </c>
      <c r="GQ32" s="44">
        <f t="shared" si="180"/>
        <v>0</v>
      </c>
      <c r="GR32" s="44">
        <f t="shared" si="181"/>
        <v>0</v>
      </c>
      <c r="GS32" s="44">
        <f t="shared" si="182"/>
        <v>0</v>
      </c>
      <c r="GT32" s="44">
        <f t="shared" si="183"/>
        <v>0</v>
      </c>
      <c r="GU32" s="44">
        <f t="shared" si="184"/>
        <v>0</v>
      </c>
      <c r="GV32" s="44">
        <f t="shared" si="185"/>
        <v>0</v>
      </c>
      <c r="GW32" s="44">
        <f t="shared" si="186"/>
        <v>0</v>
      </c>
      <c r="GX32" s="44">
        <f t="shared" si="187"/>
        <v>0</v>
      </c>
      <c r="GY32" s="44">
        <f t="shared" si="188"/>
        <v>0</v>
      </c>
      <c r="GZ32" s="44">
        <f t="shared" si="189"/>
        <v>0</v>
      </c>
      <c r="HA32" s="44">
        <f t="shared" si="190"/>
        <v>0</v>
      </c>
      <c r="HB32" s="44">
        <f t="shared" si="191"/>
        <v>0</v>
      </c>
      <c r="HC32" s="44">
        <f t="shared" si="192"/>
        <v>0</v>
      </c>
      <c r="HD32" s="44">
        <f t="shared" si="193"/>
        <v>0</v>
      </c>
      <c r="HE32" s="44">
        <f t="shared" si="194"/>
        <v>0</v>
      </c>
      <c r="HF32" s="44">
        <f t="shared" si="195"/>
        <v>0</v>
      </c>
      <c r="HG32" s="44">
        <f t="shared" si="196"/>
        <v>0</v>
      </c>
      <c r="HH32" s="44">
        <f t="shared" si="197"/>
        <v>0</v>
      </c>
      <c r="HI32" s="44">
        <f t="shared" si="198"/>
        <v>0</v>
      </c>
      <c r="HJ32" s="44">
        <f t="shared" si="199"/>
        <v>0</v>
      </c>
      <c r="HK32" s="44">
        <f t="shared" si="200"/>
        <v>0</v>
      </c>
      <c r="HL32" s="44">
        <f t="shared" si="201"/>
        <v>0</v>
      </c>
      <c r="HM32" s="44">
        <f t="shared" si="202"/>
        <v>0</v>
      </c>
      <c r="HN32" s="44">
        <f t="shared" si="203"/>
        <v>0</v>
      </c>
      <c r="HO32" s="44">
        <f t="shared" si="204"/>
        <v>0</v>
      </c>
      <c r="HP32" s="44">
        <f t="shared" si="205"/>
        <v>0</v>
      </c>
      <c r="HQ32" s="44">
        <f t="shared" si="206"/>
        <v>0</v>
      </c>
      <c r="HR32" s="44">
        <f t="shared" si="207"/>
        <v>0</v>
      </c>
      <c r="HS32" s="44">
        <f t="shared" si="208"/>
        <v>0</v>
      </c>
      <c r="HT32" s="44">
        <f t="shared" si="209"/>
        <v>0</v>
      </c>
      <c r="HU32" s="44">
        <f t="shared" si="210"/>
        <v>0</v>
      </c>
      <c r="HV32" s="44">
        <f t="shared" si="211"/>
        <v>0</v>
      </c>
      <c r="HW32" s="44">
        <f t="shared" si="212"/>
        <v>0</v>
      </c>
      <c r="HX32" s="44">
        <f t="shared" si="213"/>
        <v>0</v>
      </c>
      <c r="HY32" s="44">
        <f t="shared" si="214"/>
        <v>0</v>
      </c>
      <c r="HZ32" s="44">
        <f t="shared" si="215"/>
        <v>0</v>
      </c>
      <c r="IA32" s="44">
        <f t="shared" si="216"/>
        <v>0</v>
      </c>
      <c r="IB32" s="44">
        <f t="shared" si="217"/>
        <v>0</v>
      </c>
      <c r="IC32" s="44">
        <f t="shared" si="218"/>
        <v>0</v>
      </c>
      <c r="ID32" s="44">
        <f t="shared" si="219"/>
        <v>0</v>
      </c>
      <c r="IE32" s="44">
        <f t="shared" si="220"/>
        <v>0</v>
      </c>
      <c r="IF32" s="44">
        <f t="shared" si="221"/>
        <v>0</v>
      </c>
      <c r="IG32" s="44">
        <f t="shared" si="222"/>
        <v>0</v>
      </c>
      <c r="IH32" s="44">
        <f t="shared" si="223"/>
        <v>0</v>
      </c>
      <c r="II32" s="44">
        <f t="shared" si="224"/>
        <v>0</v>
      </c>
      <c r="IJ32" s="44">
        <f t="shared" si="225"/>
        <v>0</v>
      </c>
      <c r="IK32" s="44">
        <f t="shared" si="226"/>
        <v>0</v>
      </c>
      <c r="IL32" s="44">
        <f t="shared" si="227"/>
        <v>0</v>
      </c>
      <c r="IM32" s="44">
        <f t="shared" si="228"/>
        <v>0</v>
      </c>
      <c r="IN32" s="44">
        <f t="shared" si="229"/>
        <v>0</v>
      </c>
      <c r="IO32" s="44">
        <f t="shared" si="230"/>
        <v>0</v>
      </c>
      <c r="IP32" s="42"/>
      <c r="IQ32" s="42"/>
      <c r="IR32" s="42"/>
      <c r="IS32" s="42"/>
      <c r="IT32" s="42"/>
      <c r="IU32" s="42"/>
      <c r="IV32" s="70"/>
      <c r="IW32" s="71"/>
    </row>
    <row r="33" spans="1:257" s="3" customFormat="1" ht="115.2" thickBot="1" x14ac:dyDescent="2">
      <c r="A33" s="56"/>
      <c r="B33" s="87"/>
      <c r="C33" s="73"/>
      <c r="D33" s="73"/>
      <c r="E33" s="60"/>
      <c r="F33" s="46"/>
      <c r="G33" s="39">
        <f t="shared" si="0"/>
        <v>0</v>
      </c>
      <c r="H33" s="47"/>
      <c r="I33" s="39">
        <f t="shared" si="1"/>
        <v>0</v>
      </c>
      <c r="J33" s="45">
        <f t="shared" si="2"/>
        <v>0</v>
      </c>
      <c r="K33" s="41">
        <f t="shared" si="3"/>
        <v>0</v>
      </c>
      <c r="L33" s="42"/>
      <c r="M33" s="43"/>
      <c r="N33" s="42">
        <f t="shared" si="4"/>
        <v>0</v>
      </c>
      <c r="O33" s="42">
        <f t="shared" si="5"/>
        <v>0</v>
      </c>
      <c r="P33" s="42">
        <f t="shared" si="6"/>
        <v>0</v>
      </c>
      <c r="Q33" s="42">
        <f t="shared" si="7"/>
        <v>0</v>
      </c>
      <c r="R33" s="42">
        <f t="shared" si="8"/>
        <v>0</v>
      </c>
      <c r="S33" s="42">
        <f t="shared" si="9"/>
        <v>0</v>
      </c>
      <c r="T33" s="42">
        <f t="shared" si="10"/>
        <v>0</v>
      </c>
      <c r="U33" s="42">
        <f t="shared" si="11"/>
        <v>0</v>
      </c>
      <c r="V33" s="42">
        <f t="shared" si="12"/>
        <v>0</v>
      </c>
      <c r="W33" s="42">
        <f t="shared" si="13"/>
        <v>0</v>
      </c>
      <c r="X33" s="42">
        <f t="shared" si="14"/>
        <v>0</v>
      </c>
      <c r="Y33" s="42">
        <f t="shared" si="15"/>
        <v>0</v>
      </c>
      <c r="Z33" s="42">
        <f t="shared" si="16"/>
        <v>0</v>
      </c>
      <c r="AA33" s="42">
        <f t="shared" si="17"/>
        <v>0</v>
      </c>
      <c r="AB33" s="42">
        <f t="shared" si="18"/>
        <v>0</v>
      </c>
      <c r="AC33" s="42">
        <f t="shared" si="19"/>
        <v>0</v>
      </c>
      <c r="AD33" s="42">
        <f t="shared" si="20"/>
        <v>0</v>
      </c>
      <c r="AE33" s="42">
        <f t="shared" si="21"/>
        <v>0</v>
      </c>
      <c r="AF33" s="42">
        <f t="shared" si="22"/>
        <v>0</v>
      </c>
      <c r="AG33" s="42">
        <f t="shared" si="23"/>
        <v>0</v>
      </c>
      <c r="AH33" s="42">
        <f t="shared" si="24"/>
        <v>0</v>
      </c>
      <c r="AI33" s="42">
        <f t="shared" si="25"/>
        <v>0</v>
      </c>
      <c r="AJ33" s="42">
        <f t="shared" si="26"/>
        <v>0</v>
      </c>
      <c r="AK33" s="42">
        <f t="shared" si="27"/>
        <v>0</v>
      </c>
      <c r="AL33" s="42">
        <f t="shared" si="28"/>
        <v>0</v>
      </c>
      <c r="AM33" s="42">
        <f t="shared" si="29"/>
        <v>0</v>
      </c>
      <c r="AN33" s="42">
        <f t="shared" si="30"/>
        <v>0</v>
      </c>
      <c r="AO33" s="42">
        <f t="shared" si="31"/>
        <v>0</v>
      </c>
      <c r="AP33" s="42">
        <f t="shared" si="32"/>
        <v>0</v>
      </c>
      <c r="AQ33" s="42">
        <f t="shared" si="33"/>
        <v>0</v>
      </c>
      <c r="AR33" s="42">
        <f t="shared" si="34"/>
        <v>0</v>
      </c>
      <c r="AS33" s="42">
        <f t="shared" si="35"/>
        <v>0</v>
      </c>
      <c r="AT33" s="42">
        <f t="shared" si="36"/>
        <v>0</v>
      </c>
      <c r="AU33" s="42">
        <f t="shared" si="37"/>
        <v>0</v>
      </c>
      <c r="AV33" s="42">
        <f t="shared" si="38"/>
        <v>0</v>
      </c>
      <c r="AW33" s="42">
        <f t="shared" si="39"/>
        <v>0</v>
      </c>
      <c r="AX33" s="42">
        <f t="shared" si="40"/>
        <v>0</v>
      </c>
      <c r="AY33" s="42">
        <f t="shared" si="41"/>
        <v>0</v>
      </c>
      <c r="AZ33" s="42">
        <f t="shared" si="42"/>
        <v>0</v>
      </c>
      <c r="BA33" s="42">
        <f t="shared" si="43"/>
        <v>0</v>
      </c>
      <c r="BB33" s="42">
        <f t="shared" si="44"/>
        <v>0</v>
      </c>
      <c r="BC33" s="42">
        <f t="shared" si="45"/>
        <v>0</v>
      </c>
      <c r="BD33" s="42">
        <f t="shared" si="46"/>
        <v>0</v>
      </c>
      <c r="BE33" s="42">
        <f t="shared" si="47"/>
        <v>0</v>
      </c>
      <c r="BF33" s="42">
        <f t="shared" si="48"/>
        <v>0</v>
      </c>
      <c r="BG33" s="42">
        <f t="shared" si="49"/>
        <v>0</v>
      </c>
      <c r="BH33" s="42">
        <f t="shared" si="50"/>
        <v>0</v>
      </c>
      <c r="BI33" s="42">
        <f t="shared" si="51"/>
        <v>0</v>
      </c>
      <c r="BJ33" s="42">
        <f t="shared" si="52"/>
        <v>0</v>
      </c>
      <c r="BK33" s="42">
        <f t="shared" si="53"/>
        <v>0</v>
      </c>
      <c r="BL33" s="42">
        <f t="shared" si="54"/>
        <v>0</v>
      </c>
      <c r="BM33" s="42">
        <f t="shared" si="55"/>
        <v>0</v>
      </c>
      <c r="BN33" s="42">
        <f t="shared" si="56"/>
        <v>0</v>
      </c>
      <c r="BO33" s="42">
        <f t="shared" si="57"/>
        <v>0</v>
      </c>
      <c r="BP33" s="42">
        <f t="shared" si="58"/>
        <v>0</v>
      </c>
      <c r="BQ33" s="42">
        <f t="shared" si="59"/>
        <v>0</v>
      </c>
      <c r="BR33" s="42">
        <f t="shared" si="60"/>
        <v>0</v>
      </c>
      <c r="BS33" s="42">
        <f t="shared" si="61"/>
        <v>0</v>
      </c>
      <c r="BT33" s="42">
        <f t="shared" si="62"/>
        <v>0</v>
      </c>
      <c r="BU33" s="42">
        <f t="shared" si="63"/>
        <v>0</v>
      </c>
      <c r="BV33" s="42">
        <f t="shared" si="64"/>
        <v>0</v>
      </c>
      <c r="BW33" s="42">
        <f t="shared" si="65"/>
        <v>0</v>
      </c>
      <c r="BX33" s="42">
        <f t="shared" si="66"/>
        <v>0</v>
      </c>
      <c r="BY33" s="42">
        <f t="shared" si="67"/>
        <v>0</v>
      </c>
      <c r="BZ33" s="42">
        <f t="shared" si="68"/>
        <v>0</v>
      </c>
      <c r="CA33" s="42">
        <f t="shared" si="69"/>
        <v>0</v>
      </c>
      <c r="CB33" s="42">
        <f t="shared" si="70"/>
        <v>0</v>
      </c>
      <c r="CC33" s="42">
        <f t="shared" si="71"/>
        <v>0</v>
      </c>
      <c r="CD33" s="42">
        <f t="shared" si="72"/>
        <v>0</v>
      </c>
      <c r="CE33" s="42">
        <f t="shared" si="73"/>
        <v>0</v>
      </c>
      <c r="CF33" s="42">
        <f t="shared" si="74"/>
        <v>0</v>
      </c>
      <c r="CG33" s="42">
        <f t="shared" si="75"/>
        <v>0</v>
      </c>
      <c r="CH33" s="42">
        <f t="shared" si="76"/>
        <v>0</v>
      </c>
      <c r="CI33" s="42">
        <f t="shared" si="77"/>
        <v>0</v>
      </c>
      <c r="CJ33" s="42">
        <f t="shared" si="78"/>
        <v>0</v>
      </c>
      <c r="CK33" s="42">
        <f t="shared" si="79"/>
        <v>0</v>
      </c>
      <c r="CL33" s="42">
        <f t="shared" si="80"/>
        <v>0</v>
      </c>
      <c r="CM33" s="42">
        <f t="shared" si="81"/>
        <v>0</v>
      </c>
      <c r="CN33" s="42">
        <f t="shared" si="82"/>
        <v>0</v>
      </c>
      <c r="CO33" s="42">
        <f t="shared" si="83"/>
        <v>0</v>
      </c>
      <c r="CP33" s="42">
        <f t="shared" si="84"/>
        <v>0</v>
      </c>
      <c r="CQ33" s="42">
        <f t="shared" si="85"/>
        <v>0</v>
      </c>
      <c r="CR33" s="42">
        <f t="shared" si="86"/>
        <v>0</v>
      </c>
      <c r="CS33" s="42">
        <f t="shared" si="87"/>
        <v>0</v>
      </c>
      <c r="CT33" s="42">
        <f t="shared" si="88"/>
        <v>0</v>
      </c>
      <c r="CU33" s="42">
        <f t="shared" si="89"/>
        <v>0</v>
      </c>
      <c r="CV33" s="42">
        <f t="shared" si="90"/>
        <v>0</v>
      </c>
      <c r="CW33" s="42">
        <f t="shared" si="91"/>
        <v>0</v>
      </c>
      <c r="CX33" s="42">
        <f t="shared" si="92"/>
        <v>0</v>
      </c>
      <c r="CY33" s="42">
        <f t="shared" si="93"/>
        <v>0</v>
      </c>
      <c r="CZ33" s="42">
        <f t="shared" si="94"/>
        <v>0</v>
      </c>
      <c r="DA33" s="42">
        <f t="shared" si="95"/>
        <v>0</v>
      </c>
      <c r="DB33" s="42">
        <f t="shared" si="96"/>
        <v>0</v>
      </c>
      <c r="DC33" s="42">
        <f t="shared" si="97"/>
        <v>0</v>
      </c>
      <c r="DD33" s="42">
        <f t="shared" si="98"/>
        <v>0</v>
      </c>
      <c r="DE33" s="42">
        <f t="shared" si="99"/>
        <v>0</v>
      </c>
      <c r="DF33" s="42">
        <f t="shared" si="100"/>
        <v>0</v>
      </c>
      <c r="DG33" s="42">
        <f t="shared" si="101"/>
        <v>0</v>
      </c>
      <c r="DH33" s="42">
        <f t="shared" si="102"/>
        <v>0</v>
      </c>
      <c r="DI33" s="42">
        <f t="shared" si="103"/>
        <v>0</v>
      </c>
      <c r="DJ33" s="42">
        <f t="shared" si="104"/>
        <v>0</v>
      </c>
      <c r="DK33" s="42">
        <f t="shared" si="105"/>
        <v>0</v>
      </c>
      <c r="DL33" s="42">
        <f t="shared" si="106"/>
        <v>0</v>
      </c>
      <c r="DM33" s="42">
        <f t="shared" si="107"/>
        <v>0</v>
      </c>
      <c r="DN33" s="42">
        <f t="shared" si="108"/>
        <v>0</v>
      </c>
      <c r="DO33" s="42">
        <f t="shared" si="109"/>
        <v>0</v>
      </c>
      <c r="DP33" s="42">
        <f t="shared" si="110"/>
        <v>0</v>
      </c>
      <c r="DQ33" s="42">
        <f t="shared" si="111"/>
        <v>0</v>
      </c>
      <c r="DR33" s="42">
        <f t="shared" si="112"/>
        <v>0</v>
      </c>
      <c r="DS33" s="42">
        <f t="shared" si="113"/>
        <v>0</v>
      </c>
      <c r="DT33" s="42">
        <f t="shared" si="114"/>
        <v>0</v>
      </c>
      <c r="DU33" s="42">
        <f t="shared" si="115"/>
        <v>0</v>
      </c>
      <c r="DV33" s="42">
        <f t="shared" si="116"/>
        <v>0</v>
      </c>
      <c r="DW33" s="42">
        <f t="shared" si="117"/>
        <v>0</v>
      </c>
      <c r="DX33" s="42">
        <f t="shared" si="118"/>
        <v>0</v>
      </c>
      <c r="DY33" s="42">
        <f t="shared" si="119"/>
        <v>0</v>
      </c>
      <c r="DZ33" s="42">
        <f t="shared" si="120"/>
        <v>0</v>
      </c>
      <c r="EA33" s="42">
        <f t="shared" si="121"/>
        <v>0</v>
      </c>
      <c r="EB33" s="42">
        <f t="shared" si="122"/>
        <v>0</v>
      </c>
      <c r="EC33" s="42">
        <f t="shared" si="123"/>
        <v>0</v>
      </c>
      <c r="ED33" s="42">
        <f t="shared" si="124"/>
        <v>0</v>
      </c>
      <c r="EE33" s="42">
        <f t="shared" si="125"/>
        <v>0</v>
      </c>
      <c r="EF33" s="42">
        <f t="shared" si="126"/>
        <v>0</v>
      </c>
      <c r="EG33" s="42">
        <f t="shared" si="127"/>
        <v>0</v>
      </c>
      <c r="EH33" s="42">
        <f t="shared" si="128"/>
        <v>0</v>
      </c>
      <c r="EI33" s="42">
        <f t="shared" si="129"/>
        <v>0</v>
      </c>
      <c r="EJ33" s="42">
        <f t="shared" si="130"/>
        <v>0</v>
      </c>
      <c r="EK33" s="42">
        <f t="shared" si="131"/>
        <v>0</v>
      </c>
      <c r="EL33" s="42">
        <f t="shared" si="132"/>
        <v>0</v>
      </c>
      <c r="EM33" s="42">
        <f t="shared" si="133"/>
        <v>0</v>
      </c>
      <c r="EN33" s="42">
        <f t="shared" si="134"/>
        <v>0</v>
      </c>
      <c r="EO33" s="42">
        <f t="shared" si="135"/>
        <v>0</v>
      </c>
      <c r="EP33" s="42"/>
      <c r="EQ33" s="42" t="str">
        <f t="shared" si="136"/>
        <v>Ноль</v>
      </c>
      <c r="ER33" s="42" t="str">
        <f t="shared" si="137"/>
        <v>Ноль</v>
      </c>
      <c r="ES33" s="42"/>
      <c r="ET33" s="42">
        <f t="shared" si="138"/>
        <v>0</v>
      </c>
      <c r="EU33" s="42" t="e">
        <f>IF(J33=#REF!,IF(H33&lt;#REF!,#REF!,EY33),#REF!)</f>
        <v>#REF!</v>
      </c>
      <c r="EV33" s="42" t="e">
        <f>IF(J33=#REF!,IF(H33&lt;#REF!,0,1))</f>
        <v>#REF!</v>
      </c>
      <c r="EW33" s="42" t="e">
        <f>IF(AND(ET33&gt;=21,ET33&lt;&gt;0),ET33,IF(J33&lt;#REF!,"СТОП",EU33+EV33))</f>
        <v>#REF!</v>
      </c>
      <c r="EX33" s="42"/>
      <c r="EY33" s="42">
        <v>15</v>
      </c>
      <c r="EZ33" s="42">
        <v>16</v>
      </c>
      <c r="FA33" s="42"/>
      <c r="FB33" s="44">
        <f t="shared" si="139"/>
        <v>0</v>
      </c>
      <c r="FC33" s="44">
        <f t="shared" si="140"/>
        <v>0</v>
      </c>
      <c r="FD33" s="44">
        <f t="shared" si="141"/>
        <v>0</v>
      </c>
      <c r="FE33" s="44">
        <f t="shared" si="142"/>
        <v>0</v>
      </c>
      <c r="FF33" s="44">
        <f t="shared" si="143"/>
        <v>0</v>
      </c>
      <c r="FG33" s="44">
        <f t="shared" si="144"/>
        <v>0</v>
      </c>
      <c r="FH33" s="44">
        <f t="shared" si="145"/>
        <v>0</v>
      </c>
      <c r="FI33" s="44">
        <f t="shared" si="146"/>
        <v>0</v>
      </c>
      <c r="FJ33" s="44">
        <f t="shared" si="147"/>
        <v>0</v>
      </c>
      <c r="FK33" s="44">
        <f t="shared" si="148"/>
        <v>0</v>
      </c>
      <c r="FL33" s="44">
        <f t="shared" si="149"/>
        <v>0</v>
      </c>
      <c r="FM33" s="44">
        <f t="shared" si="150"/>
        <v>0</v>
      </c>
      <c r="FN33" s="44">
        <f t="shared" si="151"/>
        <v>0</v>
      </c>
      <c r="FO33" s="44">
        <f t="shared" si="152"/>
        <v>0</v>
      </c>
      <c r="FP33" s="44">
        <f t="shared" si="153"/>
        <v>0</v>
      </c>
      <c r="FQ33" s="44">
        <f t="shared" si="154"/>
        <v>0</v>
      </c>
      <c r="FR33" s="44">
        <f t="shared" si="155"/>
        <v>0</v>
      </c>
      <c r="FS33" s="44">
        <f t="shared" si="156"/>
        <v>0</v>
      </c>
      <c r="FT33" s="44">
        <f t="shared" si="157"/>
        <v>0</v>
      </c>
      <c r="FU33" s="44">
        <f t="shared" si="158"/>
        <v>0</v>
      </c>
      <c r="FV33" s="44">
        <f t="shared" si="159"/>
        <v>0</v>
      </c>
      <c r="FW33" s="44">
        <f t="shared" si="160"/>
        <v>0</v>
      </c>
      <c r="FX33" s="44">
        <f t="shared" si="161"/>
        <v>0</v>
      </c>
      <c r="FY33" s="44">
        <f t="shared" si="162"/>
        <v>0</v>
      </c>
      <c r="FZ33" s="44">
        <f t="shared" si="163"/>
        <v>0</v>
      </c>
      <c r="GA33" s="44">
        <f t="shared" si="164"/>
        <v>0</v>
      </c>
      <c r="GB33" s="44">
        <f t="shared" si="165"/>
        <v>0</v>
      </c>
      <c r="GC33" s="44">
        <f t="shared" si="166"/>
        <v>0</v>
      </c>
      <c r="GD33" s="44">
        <f t="shared" si="167"/>
        <v>0</v>
      </c>
      <c r="GE33" s="44">
        <f t="shared" si="168"/>
        <v>0</v>
      </c>
      <c r="GF33" s="44">
        <f t="shared" si="169"/>
        <v>0</v>
      </c>
      <c r="GG33" s="44">
        <f t="shared" si="170"/>
        <v>0</v>
      </c>
      <c r="GH33" s="44">
        <f t="shared" si="171"/>
        <v>0</v>
      </c>
      <c r="GI33" s="44">
        <f t="shared" si="172"/>
        <v>0</v>
      </c>
      <c r="GJ33" s="44">
        <f t="shared" si="173"/>
        <v>0</v>
      </c>
      <c r="GK33" s="44">
        <f t="shared" si="174"/>
        <v>0</v>
      </c>
      <c r="GL33" s="44">
        <f t="shared" si="175"/>
        <v>0</v>
      </c>
      <c r="GM33" s="44">
        <f t="shared" si="176"/>
        <v>0</v>
      </c>
      <c r="GN33" s="44">
        <f t="shared" si="177"/>
        <v>0</v>
      </c>
      <c r="GO33" s="44">
        <f t="shared" si="178"/>
        <v>0</v>
      </c>
      <c r="GP33" s="44">
        <f t="shared" si="179"/>
        <v>0</v>
      </c>
      <c r="GQ33" s="44">
        <f t="shared" si="180"/>
        <v>0</v>
      </c>
      <c r="GR33" s="44">
        <f t="shared" si="181"/>
        <v>0</v>
      </c>
      <c r="GS33" s="44">
        <f t="shared" si="182"/>
        <v>0</v>
      </c>
      <c r="GT33" s="44">
        <f t="shared" si="183"/>
        <v>0</v>
      </c>
      <c r="GU33" s="44">
        <f t="shared" si="184"/>
        <v>0</v>
      </c>
      <c r="GV33" s="44">
        <f t="shared" si="185"/>
        <v>0</v>
      </c>
      <c r="GW33" s="44">
        <f t="shared" si="186"/>
        <v>0</v>
      </c>
      <c r="GX33" s="44">
        <f t="shared" si="187"/>
        <v>0</v>
      </c>
      <c r="GY33" s="44">
        <f t="shared" si="188"/>
        <v>0</v>
      </c>
      <c r="GZ33" s="44">
        <f t="shared" si="189"/>
        <v>0</v>
      </c>
      <c r="HA33" s="44">
        <f t="shared" si="190"/>
        <v>0</v>
      </c>
      <c r="HB33" s="44">
        <f t="shared" si="191"/>
        <v>0</v>
      </c>
      <c r="HC33" s="44">
        <f t="shared" si="192"/>
        <v>0</v>
      </c>
      <c r="HD33" s="44">
        <f t="shared" si="193"/>
        <v>0</v>
      </c>
      <c r="HE33" s="44">
        <f t="shared" si="194"/>
        <v>0</v>
      </c>
      <c r="HF33" s="44">
        <f t="shared" si="195"/>
        <v>0</v>
      </c>
      <c r="HG33" s="44">
        <f t="shared" si="196"/>
        <v>0</v>
      </c>
      <c r="HH33" s="44">
        <f t="shared" si="197"/>
        <v>0</v>
      </c>
      <c r="HI33" s="44">
        <f t="shared" si="198"/>
        <v>0</v>
      </c>
      <c r="HJ33" s="44">
        <f t="shared" si="199"/>
        <v>0</v>
      </c>
      <c r="HK33" s="44">
        <f t="shared" si="200"/>
        <v>0</v>
      </c>
      <c r="HL33" s="44">
        <f t="shared" si="201"/>
        <v>0</v>
      </c>
      <c r="HM33" s="44">
        <f t="shared" si="202"/>
        <v>0</v>
      </c>
      <c r="HN33" s="44">
        <f t="shared" si="203"/>
        <v>0</v>
      </c>
      <c r="HO33" s="44">
        <f t="shared" si="204"/>
        <v>0</v>
      </c>
      <c r="HP33" s="44">
        <f t="shared" si="205"/>
        <v>0</v>
      </c>
      <c r="HQ33" s="44">
        <f t="shared" si="206"/>
        <v>0</v>
      </c>
      <c r="HR33" s="44">
        <f t="shared" si="207"/>
        <v>0</v>
      </c>
      <c r="HS33" s="44">
        <f t="shared" si="208"/>
        <v>0</v>
      </c>
      <c r="HT33" s="44">
        <f t="shared" si="209"/>
        <v>0</v>
      </c>
      <c r="HU33" s="44">
        <f t="shared" si="210"/>
        <v>0</v>
      </c>
      <c r="HV33" s="44">
        <f t="shared" si="211"/>
        <v>0</v>
      </c>
      <c r="HW33" s="44">
        <f t="shared" si="212"/>
        <v>0</v>
      </c>
      <c r="HX33" s="44">
        <f t="shared" si="213"/>
        <v>0</v>
      </c>
      <c r="HY33" s="44">
        <f t="shared" si="214"/>
        <v>0</v>
      </c>
      <c r="HZ33" s="44">
        <f t="shared" si="215"/>
        <v>0</v>
      </c>
      <c r="IA33" s="44">
        <f t="shared" si="216"/>
        <v>0</v>
      </c>
      <c r="IB33" s="44">
        <f t="shared" si="217"/>
        <v>0</v>
      </c>
      <c r="IC33" s="44">
        <f t="shared" si="218"/>
        <v>0</v>
      </c>
      <c r="ID33" s="44">
        <f t="shared" si="219"/>
        <v>0</v>
      </c>
      <c r="IE33" s="44">
        <f t="shared" si="220"/>
        <v>0</v>
      </c>
      <c r="IF33" s="44">
        <f t="shared" si="221"/>
        <v>0</v>
      </c>
      <c r="IG33" s="44">
        <f t="shared" si="222"/>
        <v>0</v>
      </c>
      <c r="IH33" s="44">
        <f t="shared" si="223"/>
        <v>0</v>
      </c>
      <c r="II33" s="44">
        <f t="shared" si="224"/>
        <v>0</v>
      </c>
      <c r="IJ33" s="44">
        <f t="shared" si="225"/>
        <v>0</v>
      </c>
      <c r="IK33" s="44">
        <f t="shared" si="226"/>
        <v>0</v>
      </c>
      <c r="IL33" s="44">
        <f t="shared" si="227"/>
        <v>0</v>
      </c>
      <c r="IM33" s="44">
        <f t="shared" si="228"/>
        <v>0</v>
      </c>
      <c r="IN33" s="44">
        <f t="shared" si="229"/>
        <v>0</v>
      </c>
      <c r="IO33" s="44">
        <f t="shared" si="230"/>
        <v>0</v>
      </c>
      <c r="IP33" s="42"/>
      <c r="IQ33" s="42"/>
      <c r="IR33" s="42"/>
      <c r="IS33" s="42"/>
      <c r="IT33" s="42"/>
      <c r="IU33" s="42"/>
      <c r="IV33" s="70"/>
      <c r="IW33" s="71"/>
    </row>
    <row r="34" spans="1:257" s="3" customFormat="1" ht="115.2" thickBot="1" x14ac:dyDescent="2">
      <c r="A34" s="72"/>
      <c r="B34" s="83"/>
      <c r="C34" s="76"/>
      <c r="D34" s="77"/>
      <c r="E34" s="60"/>
      <c r="F34" s="46"/>
      <c r="G34" s="39">
        <f t="shared" si="0"/>
        <v>0</v>
      </c>
      <c r="H34" s="47"/>
      <c r="I34" s="39">
        <f t="shared" si="1"/>
        <v>0</v>
      </c>
      <c r="J34" s="45">
        <f t="shared" si="2"/>
        <v>0</v>
      </c>
      <c r="K34" s="41">
        <f t="shared" si="3"/>
        <v>0</v>
      </c>
      <c r="L34" s="42"/>
      <c r="M34" s="43"/>
      <c r="N34" s="42">
        <f t="shared" si="4"/>
        <v>0</v>
      </c>
      <c r="O34" s="42">
        <f t="shared" si="5"/>
        <v>0</v>
      </c>
      <c r="P34" s="42">
        <f t="shared" si="6"/>
        <v>0</v>
      </c>
      <c r="Q34" s="42">
        <f t="shared" si="7"/>
        <v>0</v>
      </c>
      <c r="R34" s="42">
        <f t="shared" si="8"/>
        <v>0</v>
      </c>
      <c r="S34" s="42">
        <f t="shared" si="9"/>
        <v>0</v>
      </c>
      <c r="T34" s="42">
        <f t="shared" si="10"/>
        <v>0</v>
      </c>
      <c r="U34" s="42">
        <f t="shared" si="11"/>
        <v>0</v>
      </c>
      <c r="V34" s="42">
        <f t="shared" si="12"/>
        <v>0</v>
      </c>
      <c r="W34" s="42">
        <f t="shared" si="13"/>
        <v>0</v>
      </c>
      <c r="X34" s="42">
        <f t="shared" si="14"/>
        <v>0</v>
      </c>
      <c r="Y34" s="42">
        <f t="shared" si="15"/>
        <v>0</v>
      </c>
      <c r="Z34" s="42">
        <f t="shared" si="16"/>
        <v>0</v>
      </c>
      <c r="AA34" s="42">
        <f t="shared" si="17"/>
        <v>0</v>
      </c>
      <c r="AB34" s="42">
        <f t="shared" si="18"/>
        <v>0</v>
      </c>
      <c r="AC34" s="42">
        <f t="shared" si="19"/>
        <v>0</v>
      </c>
      <c r="AD34" s="42">
        <f t="shared" si="20"/>
        <v>0</v>
      </c>
      <c r="AE34" s="42">
        <f t="shared" si="21"/>
        <v>0</v>
      </c>
      <c r="AF34" s="42">
        <f t="shared" si="22"/>
        <v>0</v>
      </c>
      <c r="AG34" s="42">
        <f t="shared" si="23"/>
        <v>0</v>
      </c>
      <c r="AH34" s="42">
        <f t="shared" si="24"/>
        <v>0</v>
      </c>
      <c r="AI34" s="42">
        <f t="shared" si="25"/>
        <v>0</v>
      </c>
      <c r="AJ34" s="42">
        <f t="shared" si="26"/>
        <v>0</v>
      </c>
      <c r="AK34" s="42">
        <f t="shared" si="27"/>
        <v>0</v>
      </c>
      <c r="AL34" s="42">
        <f t="shared" si="28"/>
        <v>0</v>
      </c>
      <c r="AM34" s="42">
        <f t="shared" si="29"/>
        <v>0</v>
      </c>
      <c r="AN34" s="42">
        <f t="shared" si="30"/>
        <v>0</v>
      </c>
      <c r="AO34" s="42">
        <f t="shared" si="31"/>
        <v>0</v>
      </c>
      <c r="AP34" s="42">
        <f t="shared" si="32"/>
        <v>0</v>
      </c>
      <c r="AQ34" s="42">
        <f t="shared" si="33"/>
        <v>0</v>
      </c>
      <c r="AR34" s="42">
        <f t="shared" si="34"/>
        <v>0</v>
      </c>
      <c r="AS34" s="42">
        <f t="shared" si="35"/>
        <v>0</v>
      </c>
      <c r="AT34" s="42">
        <f t="shared" si="36"/>
        <v>0</v>
      </c>
      <c r="AU34" s="42">
        <f t="shared" si="37"/>
        <v>0</v>
      </c>
      <c r="AV34" s="42">
        <f t="shared" si="38"/>
        <v>0</v>
      </c>
      <c r="AW34" s="42">
        <f t="shared" si="39"/>
        <v>0</v>
      </c>
      <c r="AX34" s="42">
        <f t="shared" si="40"/>
        <v>0</v>
      </c>
      <c r="AY34" s="42">
        <f t="shared" si="41"/>
        <v>0</v>
      </c>
      <c r="AZ34" s="42">
        <f t="shared" si="42"/>
        <v>0</v>
      </c>
      <c r="BA34" s="42">
        <f t="shared" si="43"/>
        <v>0</v>
      </c>
      <c r="BB34" s="42">
        <f t="shared" si="44"/>
        <v>0</v>
      </c>
      <c r="BC34" s="42">
        <f t="shared" si="45"/>
        <v>0</v>
      </c>
      <c r="BD34" s="42">
        <f t="shared" si="46"/>
        <v>0</v>
      </c>
      <c r="BE34" s="42">
        <f t="shared" si="47"/>
        <v>0</v>
      </c>
      <c r="BF34" s="42">
        <f t="shared" si="48"/>
        <v>0</v>
      </c>
      <c r="BG34" s="42">
        <f t="shared" si="49"/>
        <v>0</v>
      </c>
      <c r="BH34" s="42">
        <f t="shared" si="50"/>
        <v>0</v>
      </c>
      <c r="BI34" s="42">
        <f t="shared" si="51"/>
        <v>0</v>
      </c>
      <c r="BJ34" s="42">
        <f t="shared" si="52"/>
        <v>0</v>
      </c>
      <c r="BK34" s="42">
        <f t="shared" si="53"/>
        <v>0</v>
      </c>
      <c r="BL34" s="42">
        <f t="shared" si="54"/>
        <v>0</v>
      </c>
      <c r="BM34" s="42">
        <f t="shared" si="55"/>
        <v>0</v>
      </c>
      <c r="BN34" s="42">
        <f t="shared" si="56"/>
        <v>0</v>
      </c>
      <c r="BO34" s="42">
        <f t="shared" si="57"/>
        <v>0</v>
      </c>
      <c r="BP34" s="42">
        <f t="shared" si="58"/>
        <v>0</v>
      </c>
      <c r="BQ34" s="42">
        <f t="shared" si="59"/>
        <v>0</v>
      </c>
      <c r="BR34" s="42">
        <f t="shared" si="60"/>
        <v>0</v>
      </c>
      <c r="BS34" s="42">
        <f t="shared" si="61"/>
        <v>0</v>
      </c>
      <c r="BT34" s="42">
        <f t="shared" si="62"/>
        <v>0</v>
      </c>
      <c r="BU34" s="42">
        <f t="shared" si="63"/>
        <v>0</v>
      </c>
      <c r="BV34" s="42">
        <f t="shared" si="64"/>
        <v>0</v>
      </c>
      <c r="BW34" s="42">
        <f t="shared" si="65"/>
        <v>0</v>
      </c>
      <c r="BX34" s="42">
        <f t="shared" si="66"/>
        <v>0</v>
      </c>
      <c r="BY34" s="42">
        <f t="shared" si="67"/>
        <v>0</v>
      </c>
      <c r="BZ34" s="42">
        <f t="shared" si="68"/>
        <v>0</v>
      </c>
      <c r="CA34" s="42">
        <f t="shared" si="69"/>
        <v>0</v>
      </c>
      <c r="CB34" s="42">
        <f t="shared" si="70"/>
        <v>0</v>
      </c>
      <c r="CC34" s="42">
        <f t="shared" si="71"/>
        <v>0</v>
      </c>
      <c r="CD34" s="42">
        <f t="shared" si="72"/>
        <v>0</v>
      </c>
      <c r="CE34" s="42">
        <f t="shared" si="73"/>
        <v>0</v>
      </c>
      <c r="CF34" s="42">
        <f t="shared" si="74"/>
        <v>0</v>
      </c>
      <c r="CG34" s="42">
        <f t="shared" si="75"/>
        <v>0</v>
      </c>
      <c r="CH34" s="42">
        <f t="shared" si="76"/>
        <v>0</v>
      </c>
      <c r="CI34" s="42">
        <f t="shared" si="77"/>
        <v>0</v>
      </c>
      <c r="CJ34" s="42">
        <f t="shared" si="78"/>
        <v>0</v>
      </c>
      <c r="CK34" s="42">
        <f t="shared" si="79"/>
        <v>0</v>
      </c>
      <c r="CL34" s="42">
        <f t="shared" si="80"/>
        <v>0</v>
      </c>
      <c r="CM34" s="42">
        <f t="shared" si="81"/>
        <v>0</v>
      </c>
      <c r="CN34" s="42">
        <f t="shared" si="82"/>
        <v>0</v>
      </c>
      <c r="CO34" s="42">
        <f t="shared" si="83"/>
        <v>0</v>
      </c>
      <c r="CP34" s="42">
        <f t="shared" si="84"/>
        <v>0</v>
      </c>
      <c r="CQ34" s="42">
        <f t="shared" si="85"/>
        <v>0</v>
      </c>
      <c r="CR34" s="42">
        <f t="shared" si="86"/>
        <v>0</v>
      </c>
      <c r="CS34" s="42">
        <f t="shared" si="87"/>
        <v>0</v>
      </c>
      <c r="CT34" s="42">
        <f t="shared" si="88"/>
        <v>0</v>
      </c>
      <c r="CU34" s="42">
        <f t="shared" si="89"/>
        <v>0</v>
      </c>
      <c r="CV34" s="42">
        <f t="shared" si="90"/>
        <v>0</v>
      </c>
      <c r="CW34" s="42">
        <f t="shared" si="91"/>
        <v>0</v>
      </c>
      <c r="CX34" s="42">
        <f t="shared" si="92"/>
        <v>0</v>
      </c>
      <c r="CY34" s="42">
        <f t="shared" si="93"/>
        <v>0</v>
      </c>
      <c r="CZ34" s="42">
        <f t="shared" si="94"/>
        <v>0</v>
      </c>
      <c r="DA34" s="42">
        <f t="shared" si="95"/>
        <v>0</v>
      </c>
      <c r="DB34" s="42">
        <f t="shared" si="96"/>
        <v>0</v>
      </c>
      <c r="DC34" s="42">
        <f t="shared" si="97"/>
        <v>0</v>
      </c>
      <c r="DD34" s="42">
        <f t="shared" si="98"/>
        <v>0</v>
      </c>
      <c r="DE34" s="42">
        <f t="shared" si="99"/>
        <v>0</v>
      </c>
      <c r="DF34" s="42">
        <f t="shared" si="100"/>
        <v>0</v>
      </c>
      <c r="DG34" s="42">
        <f t="shared" si="101"/>
        <v>0</v>
      </c>
      <c r="DH34" s="42">
        <f t="shared" si="102"/>
        <v>0</v>
      </c>
      <c r="DI34" s="42">
        <f t="shared" si="103"/>
        <v>0</v>
      </c>
      <c r="DJ34" s="42">
        <f t="shared" si="104"/>
        <v>0</v>
      </c>
      <c r="DK34" s="42">
        <f t="shared" si="105"/>
        <v>0</v>
      </c>
      <c r="DL34" s="42">
        <f t="shared" si="106"/>
        <v>0</v>
      </c>
      <c r="DM34" s="42">
        <f t="shared" si="107"/>
        <v>0</v>
      </c>
      <c r="DN34" s="42">
        <f t="shared" si="108"/>
        <v>0</v>
      </c>
      <c r="DO34" s="42">
        <f t="shared" si="109"/>
        <v>0</v>
      </c>
      <c r="DP34" s="42">
        <f t="shared" si="110"/>
        <v>0</v>
      </c>
      <c r="DQ34" s="42">
        <f t="shared" si="111"/>
        <v>0</v>
      </c>
      <c r="DR34" s="42">
        <f t="shared" si="112"/>
        <v>0</v>
      </c>
      <c r="DS34" s="42">
        <f t="shared" si="113"/>
        <v>0</v>
      </c>
      <c r="DT34" s="42">
        <f t="shared" si="114"/>
        <v>0</v>
      </c>
      <c r="DU34" s="42">
        <f t="shared" si="115"/>
        <v>0</v>
      </c>
      <c r="DV34" s="42">
        <f t="shared" si="116"/>
        <v>0</v>
      </c>
      <c r="DW34" s="42">
        <f t="shared" si="117"/>
        <v>0</v>
      </c>
      <c r="DX34" s="42">
        <f t="shared" si="118"/>
        <v>0</v>
      </c>
      <c r="DY34" s="42">
        <f t="shared" si="119"/>
        <v>0</v>
      </c>
      <c r="DZ34" s="42">
        <f t="shared" si="120"/>
        <v>0</v>
      </c>
      <c r="EA34" s="42">
        <f t="shared" si="121"/>
        <v>0</v>
      </c>
      <c r="EB34" s="42">
        <f t="shared" si="122"/>
        <v>0</v>
      </c>
      <c r="EC34" s="42">
        <f t="shared" si="123"/>
        <v>0</v>
      </c>
      <c r="ED34" s="42">
        <f t="shared" si="124"/>
        <v>0</v>
      </c>
      <c r="EE34" s="42">
        <f t="shared" si="125"/>
        <v>0</v>
      </c>
      <c r="EF34" s="42">
        <f t="shared" si="126"/>
        <v>0</v>
      </c>
      <c r="EG34" s="42">
        <f t="shared" si="127"/>
        <v>0</v>
      </c>
      <c r="EH34" s="42">
        <f t="shared" si="128"/>
        <v>0</v>
      </c>
      <c r="EI34" s="42">
        <f t="shared" si="129"/>
        <v>0</v>
      </c>
      <c r="EJ34" s="42">
        <f t="shared" si="130"/>
        <v>0</v>
      </c>
      <c r="EK34" s="42">
        <f t="shared" si="131"/>
        <v>0</v>
      </c>
      <c r="EL34" s="42">
        <f t="shared" si="132"/>
        <v>0</v>
      </c>
      <c r="EM34" s="42">
        <f t="shared" si="133"/>
        <v>0</v>
      </c>
      <c r="EN34" s="42">
        <f t="shared" si="134"/>
        <v>0</v>
      </c>
      <c r="EO34" s="42">
        <f t="shared" si="135"/>
        <v>0</v>
      </c>
      <c r="EP34" s="42"/>
      <c r="EQ34" s="42" t="str">
        <f t="shared" si="136"/>
        <v>Ноль</v>
      </c>
      <c r="ER34" s="42" t="str">
        <f t="shared" si="137"/>
        <v>Ноль</v>
      </c>
      <c r="ES34" s="42"/>
      <c r="ET34" s="42">
        <f t="shared" si="138"/>
        <v>0</v>
      </c>
      <c r="EU34" s="42" t="e">
        <f>IF(J34=#REF!,IF(H34&lt;#REF!,#REF!,EY34),#REF!)</f>
        <v>#REF!</v>
      </c>
      <c r="EV34" s="42" t="e">
        <f>IF(J34=#REF!,IF(H34&lt;#REF!,0,1))</f>
        <v>#REF!</v>
      </c>
      <c r="EW34" s="42" t="e">
        <f>IF(AND(ET34&gt;=21,ET34&lt;&gt;0),ET34,IF(J34&lt;#REF!,"СТОП",EU34+EV34))</f>
        <v>#REF!</v>
      </c>
      <c r="EX34" s="42"/>
      <c r="EY34" s="42">
        <v>5</v>
      </c>
      <c r="EZ34" s="42">
        <v>6</v>
      </c>
      <c r="FA34" s="42"/>
      <c r="FB34" s="44">
        <f t="shared" si="139"/>
        <v>0</v>
      </c>
      <c r="FC34" s="44">
        <f t="shared" si="140"/>
        <v>0</v>
      </c>
      <c r="FD34" s="44">
        <f t="shared" si="141"/>
        <v>0</v>
      </c>
      <c r="FE34" s="44">
        <f t="shared" si="142"/>
        <v>0</v>
      </c>
      <c r="FF34" s="44">
        <f t="shared" si="143"/>
        <v>0</v>
      </c>
      <c r="FG34" s="44">
        <f t="shared" si="144"/>
        <v>0</v>
      </c>
      <c r="FH34" s="44">
        <f t="shared" si="145"/>
        <v>0</v>
      </c>
      <c r="FI34" s="44">
        <f t="shared" si="146"/>
        <v>0</v>
      </c>
      <c r="FJ34" s="44">
        <f t="shared" si="147"/>
        <v>0</v>
      </c>
      <c r="FK34" s="44">
        <f t="shared" si="148"/>
        <v>0</v>
      </c>
      <c r="FL34" s="44">
        <f t="shared" si="149"/>
        <v>0</v>
      </c>
      <c r="FM34" s="44">
        <f t="shared" si="150"/>
        <v>0</v>
      </c>
      <c r="FN34" s="44">
        <f t="shared" si="151"/>
        <v>0</v>
      </c>
      <c r="FO34" s="44">
        <f t="shared" si="152"/>
        <v>0</v>
      </c>
      <c r="FP34" s="44">
        <f t="shared" si="153"/>
        <v>0</v>
      </c>
      <c r="FQ34" s="44">
        <f t="shared" si="154"/>
        <v>0</v>
      </c>
      <c r="FR34" s="44">
        <f t="shared" si="155"/>
        <v>0</v>
      </c>
      <c r="FS34" s="44">
        <f t="shared" si="156"/>
        <v>0</v>
      </c>
      <c r="FT34" s="44">
        <f t="shared" si="157"/>
        <v>0</v>
      </c>
      <c r="FU34" s="44">
        <f t="shared" si="158"/>
        <v>0</v>
      </c>
      <c r="FV34" s="44">
        <f t="shared" si="159"/>
        <v>0</v>
      </c>
      <c r="FW34" s="44">
        <f t="shared" si="160"/>
        <v>0</v>
      </c>
      <c r="FX34" s="44">
        <f t="shared" si="161"/>
        <v>0</v>
      </c>
      <c r="FY34" s="44">
        <f t="shared" si="162"/>
        <v>0</v>
      </c>
      <c r="FZ34" s="44">
        <f t="shared" si="163"/>
        <v>0</v>
      </c>
      <c r="GA34" s="44">
        <f t="shared" si="164"/>
        <v>0</v>
      </c>
      <c r="GB34" s="44">
        <f t="shared" si="165"/>
        <v>0</v>
      </c>
      <c r="GC34" s="44">
        <f t="shared" si="166"/>
        <v>0</v>
      </c>
      <c r="GD34" s="44">
        <f t="shared" si="167"/>
        <v>0</v>
      </c>
      <c r="GE34" s="44">
        <f t="shared" si="168"/>
        <v>0</v>
      </c>
      <c r="GF34" s="44">
        <f t="shared" si="169"/>
        <v>0</v>
      </c>
      <c r="GG34" s="44">
        <f t="shared" si="170"/>
        <v>0</v>
      </c>
      <c r="GH34" s="44">
        <f t="shared" si="171"/>
        <v>0</v>
      </c>
      <c r="GI34" s="44">
        <f t="shared" si="172"/>
        <v>0</v>
      </c>
      <c r="GJ34" s="44">
        <f t="shared" si="173"/>
        <v>0</v>
      </c>
      <c r="GK34" s="44">
        <f t="shared" si="174"/>
        <v>0</v>
      </c>
      <c r="GL34" s="44">
        <f t="shared" si="175"/>
        <v>0</v>
      </c>
      <c r="GM34" s="44">
        <f t="shared" si="176"/>
        <v>0</v>
      </c>
      <c r="GN34" s="44">
        <f t="shared" si="177"/>
        <v>0</v>
      </c>
      <c r="GO34" s="44">
        <f t="shared" si="178"/>
        <v>0</v>
      </c>
      <c r="GP34" s="44">
        <f t="shared" si="179"/>
        <v>0</v>
      </c>
      <c r="GQ34" s="44">
        <f t="shared" si="180"/>
        <v>0</v>
      </c>
      <c r="GR34" s="44">
        <f t="shared" si="181"/>
        <v>0</v>
      </c>
      <c r="GS34" s="44">
        <f t="shared" si="182"/>
        <v>0</v>
      </c>
      <c r="GT34" s="44">
        <f t="shared" si="183"/>
        <v>0</v>
      </c>
      <c r="GU34" s="44">
        <f t="shared" si="184"/>
        <v>0</v>
      </c>
      <c r="GV34" s="44">
        <f t="shared" si="185"/>
        <v>0</v>
      </c>
      <c r="GW34" s="44">
        <f t="shared" si="186"/>
        <v>0</v>
      </c>
      <c r="GX34" s="44">
        <f t="shared" si="187"/>
        <v>0</v>
      </c>
      <c r="GY34" s="44">
        <f t="shared" si="188"/>
        <v>0</v>
      </c>
      <c r="GZ34" s="44">
        <f t="shared" si="189"/>
        <v>0</v>
      </c>
      <c r="HA34" s="44">
        <f t="shared" si="190"/>
        <v>0</v>
      </c>
      <c r="HB34" s="44">
        <f t="shared" si="191"/>
        <v>0</v>
      </c>
      <c r="HC34" s="44">
        <f t="shared" si="192"/>
        <v>0</v>
      </c>
      <c r="HD34" s="44">
        <f t="shared" si="193"/>
        <v>0</v>
      </c>
      <c r="HE34" s="44">
        <f t="shared" si="194"/>
        <v>0</v>
      </c>
      <c r="HF34" s="44">
        <f t="shared" si="195"/>
        <v>0</v>
      </c>
      <c r="HG34" s="44">
        <f t="shared" si="196"/>
        <v>0</v>
      </c>
      <c r="HH34" s="44">
        <f t="shared" si="197"/>
        <v>0</v>
      </c>
      <c r="HI34" s="44">
        <f t="shared" si="198"/>
        <v>0</v>
      </c>
      <c r="HJ34" s="44">
        <f t="shared" si="199"/>
        <v>0</v>
      </c>
      <c r="HK34" s="44">
        <f t="shared" si="200"/>
        <v>0</v>
      </c>
      <c r="HL34" s="44">
        <f t="shared" si="201"/>
        <v>0</v>
      </c>
      <c r="HM34" s="44">
        <f t="shared" si="202"/>
        <v>0</v>
      </c>
      <c r="HN34" s="44">
        <f t="shared" si="203"/>
        <v>0</v>
      </c>
      <c r="HO34" s="44">
        <f t="shared" si="204"/>
        <v>0</v>
      </c>
      <c r="HP34" s="44">
        <f t="shared" si="205"/>
        <v>0</v>
      </c>
      <c r="HQ34" s="44">
        <f t="shared" si="206"/>
        <v>0</v>
      </c>
      <c r="HR34" s="44">
        <f t="shared" si="207"/>
        <v>0</v>
      </c>
      <c r="HS34" s="44">
        <f t="shared" si="208"/>
        <v>0</v>
      </c>
      <c r="HT34" s="44">
        <f t="shared" si="209"/>
        <v>0</v>
      </c>
      <c r="HU34" s="44">
        <f t="shared" si="210"/>
        <v>0</v>
      </c>
      <c r="HV34" s="44">
        <f t="shared" si="211"/>
        <v>0</v>
      </c>
      <c r="HW34" s="44">
        <f t="shared" si="212"/>
        <v>0</v>
      </c>
      <c r="HX34" s="44">
        <f t="shared" si="213"/>
        <v>0</v>
      </c>
      <c r="HY34" s="44">
        <f t="shared" si="214"/>
        <v>0</v>
      </c>
      <c r="HZ34" s="44">
        <f t="shared" si="215"/>
        <v>0</v>
      </c>
      <c r="IA34" s="44">
        <f t="shared" si="216"/>
        <v>0</v>
      </c>
      <c r="IB34" s="44">
        <f t="shared" si="217"/>
        <v>0</v>
      </c>
      <c r="IC34" s="44">
        <f t="shared" si="218"/>
        <v>0</v>
      </c>
      <c r="ID34" s="44">
        <f t="shared" si="219"/>
        <v>0</v>
      </c>
      <c r="IE34" s="44">
        <f t="shared" si="220"/>
        <v>0</v>
      </c>
      <c r="IF34" s="44">
        <f t="shared" si="221"/>
        <v>0</v>
      </c>
      <c r="IG34" s="44">
        <f t="shared" si="222"/>
        <v>0</v>
      </c>
      <c r="IH34" s="44">
        <f t="shared" si="223"/>
        <v>0</v>
      </c>
      <c r="II34" s="44">
        <f t="shared" si="224"/>
        <v>0</v>
      </c>
      <c r="IJ34" s="44">
        <f t="shared" si="225"/>
        <v>0</v>
      </c>
      <c r="IK34" s="44">
        <f t="shared" si="226"/>
        <v>0</v>
      </c>
      <c r="IL34" s="44">
        <f t="shared" si="227"/>
        <v>0</v>
      </c>
      <c r="IM34" s="44">
        <f t="shared" si="228"/>
        <v>0</v>
      </c>
      <c r="IN34" s="44">
        <f t="shared" si="229"/>
        <v>0</v>
      </c>
      <c r="IO34" s="44">
        <f t="shared" si="230"/>
        <v>0</v>
      </c>
      <c r="IP34" s="44"/>
      <c r="IQ34" s="44"/>
      <c r="IR34" s="44"/>
      <c r="IS34" s="44"/>
      <c r="IT34" s="44"/>
      <c r="IU34" s="42"/>
      <c r="IV34" s="70"/>
      <c r="IW34" s="71"/>
    </row>
    <row r="35" spans="1:257" s="3" customFormat="1" ht="115.2" thickBot="1" x14ac:dyDescent="2">
      <c r="A35" s="59"/>
      <c r="B35" s="87"/>
      <c r="C35" s="75"/>
      <c r="D35" s="75"/>
      <c r="E35" s="60"/>
      <c r="F35" s="46"/>
      <c r="G35" s="39">
        <f t="shared" si="0"/>
        <v>0</v>
      </c>
      <c r="H35" s="47"/>
      <c r="I35" s="39">
        <f t="shared" si="1"/>
        <v>0</v>
      </c>
      <c r="J35" s="45">
        <f t="shared" si="2"/>
        <v>0</v>
      </c>
      <c r="K35" s="41">
        <f t="shared" si="3"/>
        <v>0</v>
      </c>
      <c r="L35" s="42"/>
      <c r="M35" s="43"/>
      <c r="N35" s="42">
        <f t="shared" si="4"/>
        <v>0</v>
      </c>
      <c r="O35" s="42">
        <f t="shared" si="5"/>
        <v>0</v>
      </c>
      <c r="P35" s="42">
        <f t="shared" si="6"/>
        <v>0</v>
      </c>
      <c r="Q35" s="42">
        <f t="shared" si="7"/>
        <v>0</v>
      </c>
      <c r="R35" s="42">
        <f t="shared" si="8"/>
        <v>0</v>
      </c>
      <c r="S35" s="42">
        <f t="shared" si="9"/>
        <v>0</v>
      </c>
      <c r="T35" s="42">
        <f t="shared" si="10"/>
        <v>0</v>
      </c>
      <c r="U35" s="42">
        <f t="shared" si="11"/>
        <v>0</v>
      </c>
      <c r="V35" s="42">
        <f t="shared" si="12"/>
        <v>0</v>
      </c>
      <c r="W35" s="42">
        <f t="shared" si="13"/>
        <v>0</v>
      </c>
      <c r="X35" s="42">
        <f t="shared" si="14"/>
        <v>0</v>
      </c>
      <c r="Y35" s="42">
        <f t="shared" si="15"/>
        <v>0</v>
      </c>
      <c r="Z35" s="42">
        <f t="shared" si="16"/>
        <v>0</v>
      </c>
      <c r="AA35" s="42">
        <f t="shared" si="17"/>
        <v>0</v>
      </c>
      <c r="AB35" s="42">
        <f t="shared" si="18"/>
        <v>0</v>
      </c>
      <c r="AC35" s="42">
        <f t="shared" si="19"/>
        <v>0</v>
      </c>
      <c r="AD35" s="42">
        <f t="shared" si="20"/>
        <v>0</v>
      </c>
      <c r="AE35" s="42">
        <f t="shared" si="21"/>
        <v>0</v>
      </c>
      <c r="AF35" s="42">
        <f t="shared" si="22"/>
        <v>0</v>
      </c>
      <c r="AG35" s="42">
        <f t="shared" si="23"/>
        <v>0</v>
      </c>
      <c r="AH35" s="42">
        <f t="shared" si="24"/>
        <v>0</v>
      </c>
      <c r="AI35" s="42">
        <f t="shared" si="25"/>
        <v>0</v>
      </c>
      <c r="AJ35" s="42">
        <f t="shared" si="26"/>
        <v>0</v>
      </c>
      <c r="AK35" s="42">
        <f t="shared" si="27"/>
        <v>0</v>
      </c>
      <c r="AL35" s="42">
        <f t="shared" si="28"/>
        <v>0</v>
      </c>
      <c r="AM35" s="42">
        <f t="shared" si="29"/>
        <v>0</v>
      </c>
      <c r="AN35" s="42">
        <f t="shared" si="30"/>
        <v>0</v>
      </c>
      <c r="AO35" s="42">
        <f t="shared" si="31"/>
        <v>0</v>
      </c>
      <c r="AP35" s="42">
        <f t="shared" si="32"/>
        <v>0</v>
      </c>
      <c r="AQ35" s="42">
        <f t="shared" si="33"/>
        <v>0</v>
      </c>
      <c r="AR35" s="42">
        <f t="shared" si="34"/>
        <v>0</v>
      </c>
      <c r="AS35" s="42">
        <f t="shared" si="35"/>
        <v>0</v>
      </c>
      <c r="AT35" s="42">
        <f t="shared" si="36"/>
        <v>0</v>
      </c>
      <c r="AU35" s="42">
        <f t="shared" si="37"/>
        <v>0</v>
      </c>
      <c r="AV35" s="42">
        <f t="shared" si="38"/>
        <v>0</v>
      </c>
      <c r="AW35" s="42">
        <f t="shared" si="39"/>
        <v>0</v>
      </c>
      <c r="AX35" s="42">
        <f t="shared" si="40"/>
        <v>0</v>
      </c>
      <c r="AY35" s="42">
        <f t="shared" si="41"/>
        <v>0</v>
      </c>
      <c r="AZ35" s="42">
        <f t="shared" si="42"/>
        <v>0</v>
      </c>
      <c r="BA35" s="42">
        <f t="shared" si="43"/>
        <v>0</v>
      </c>
      <c r="BB35" s="42">
        <f t="shared" si="44"/>
        <v>0</v>
      </c>
      <c r="BC35" s="42">
        <f t="shared" si="45"/>
        <v>0</v>
      </c>
      <c r="BD35" s="42">
        <f t="shared" si="46"/>
        <v>0</v>
      </c>
      <c r="BE35" s="42">
        <f t="shared" si="47"/>
        <v>0</v>
      </c>
      <c r="BF35" s="42">
        <f t="shared" si="48"/>
        <v>0</v>
      </c>
      <c r="BG35" s="42">
        <f t="shared" si="49"/>
        <v>0</v>
      </c>
      <c r="BH35" s="42">
        <f t="shared" si="50"/>
        <v>0</v>
      </c>
      <c r="BI35" s="42">
        <f t="shared" si="51"/>
        <v>0</v>
      </c>
      <c r="BJ35" s="42">
        <f t="shared" si="52"/>
        <v>0</v>
      </c>
      <c r="BK35" s="42">
        <f t="shared" si="53"/>
        <v>0</v>
      </c>
      <c r="BL35" s="42">
        <f t="shared" si="54"/>
        <v>0</v>
      </c>
      <c r="BM35" s="42">
        <f t="shared" si="55"/>
        <v>0</v>
      </c>
      <c r="BN35" s="42">
        <f t="shared" si="56"/>
        <v>0</v>
      </c>
      <c r="BO35" s="42">
        <f t="shared" si="57"/>
        <v>0</v>
      </c>
      <c r="BP35" s="42">
        <f t="shared" si="58"/>
        <v>0</v>
      </c>
      <c r="BQ35" s="42">
        <f t="shared" si="59"/>
        <v>0</v>
      </c>
      <c r="BR35" s="42">
        <f t="shared" si="60"/>
        <v>0</v>
      </c>
      <c r="BS35" s="42">
        <f t="shared" si="61"/>
        <v>0</v>
      </c>
      <c r="BT35" s="42">
        <f t="shared" si="62"/>
        <v>0</v>
      </c>
      <c r="BU35" s="42">
        <f t="shared" si="63"/>
        <v>0</v>
      </c>
      <c r="BV35" s="42">
        <f t="shared" si="64"/>
        <v>0</v>
      </c>
      <c r="BW35" s="42">
        <f t="shared" si="65"/>
        <v>0</v>
      </c>
      <c r="BX35" s="42">
        <f t="shared" si="66"/>
        <v>0</v>
      </c>
      <c r="BY35" s="42">
        <f t="shared" si="67"/>
        <v>0</v>
      </c>
      <c r="BZ35" s="42">
        <f t="shared" si="68"/>
        <v>0</v>
      </c>
      <c r="CA35" s="42">
        <f t="shared" si="69"/>
        <v>0</v>
      </c>
      <c r="CB35" s="42">
        <f t="shared" si="70"/>
        <v>0</v>
      </c>
      <c r="CC35" s="42">
        <f t="shared" si="71"/>
        <v>0</v>
      </c>
      <c r="CD35" s="42">
        <f t="shared" si="72"/>
        <v>0</v>
      </c>
      <c r="CE35" s="42">
        <f t="shared" si="73"/>
        <v>0</v>
      </c>
      <c r="CF35" s="42">
        <f t="shared" si="74"/>
        <v>0</v>
      </c>
      <c r="CG35" s="42">
        <f t="shared" si="75"/>
        <v>0</v>
      </c>
      <c r="CH35" s="42">
        <f t="shared" si="76"/>
        <v>0</v>
      </c>
      <c r="CI35" s="42">
        <f t="shared" si="77"/>
        <v>0</v>
      </c>
      <c r="CJ35" s="42">
        <f t="shared" si="78"/>
        <v>0</v>
      </c>
      <c r="CK35" s="42">
        <f t="shared" si="79"/>
        <v>0</v>
      </c>
      <c r="CL35" s="42">
        <f t="shared" si="80"/>
        <v>0</v>
      </c>
      <c r="CM35" s="42">
        <f t="shared" si="81"/>
        <v>0</v>
      </c>
      <c r="CN35" s="42">
        <f t="shared" si="82"/>
        <v>0</v>
      </c>
      <c r="CO35" s="42">
        <f t="shared" si="83"/>
        <v>0</v>
      </c>
      <c r="CP35" s="42">
        <f t="shared" si="84"/>
        <v>0</v>
      </c>
      <c r="CQ35" s="42">
        <f t="shared" si="85"/>
        <v>0</v>
      </c>
      <c r="CR35" s="42">
        <f t="shared" si="86"/>
        <v>0</v>
      </c>
      <c r="CS35" s="42">
        <f t="shared" si="87"/>
        <v>0</v>
      </c>
      <c r="CT35" s="42">
        <f t="shared" si="88"/>
        <v>0</v>
      </c>
      <c r="CU35" s="42">
        <f t="shared" si="89"/>
        <v>0</v>
      </c>
      <c r="CV35" s="42">
        <f t="shared" si="90"/>
        <v>0</v>
      </c>
      <c r="CW35" s="42">
        <f t="shared" si="91"/>
        <v>0</v>
      </c>
      <c r="CX35" s="42">
        <f t="shared" si="92"/>
        <v>0</v>
      </c>
      <c r="CY35" s="42">
        <f t="shared" si="93"/>
        <v>0</v>
      </c>
      <c r="CZ35" s="42">
        <f t="shared" si="94"/>
        <v>0</v>
      </c>
      <c r="DA35" s="42">
        <f t="shared" si="95"/>
        <v>0</v>
      </c>
      <c r="DB35" s="42">
        <f t="shared" si="96"/>
        <v>0</v>
      </c>
      <c r="DC35" s="42">
        <f t="shared" si="97"/>
        <v>0</v>
      </c>
      <c r="DD35" s="42">
        <f t="shared" si="98"/>
        <v>0</v>
      </c>
      <c r="DE35" s="42">
        <f t="shared" si="99"/>
        <v>0</v>
      </c>
      <c r="DF35" s="42">
        <f t="shared" si="100"/>
        <v>0</v>
      </c>
      <c r="DG35" s="42">
        <f t="shared" si="101"/>
        <v>0</v>
      </c>
      <c r="DH35" s="42">
        <f t="shared" si="102"/>
        <v>0</v>
      </c>
      <c r="DI35" s="42">
        <f t="shared" si="103"/>
        <v>0</v>
      </c>
      <c r="DJ35" s="42">
        <f t="shared" si="104"/>
        <v>0</v>
      </c>
      <c r="DK35" s="42">
        <f t="shared" si="105"/>
        <v>0</v>
      </c>
      <c r="DL35" s="42">
        <f t="shared" si="106"/>
        <v>0</v>
      </c>
      <c r="DM35" s="42">
        <f t="shared" si="107"/>
        <v>0</v>
      </c>
      <c r="DN35" s="42">
        <f t="shared" si="108"/>
        <v>0</v>
      </c>
      <c r="DO35" s="42">
        <f t="shared" si="109"/>
        <v>0</v>
      </c>
      <c r="DP35" s="42">
        <f t="shared" si="110"/>
        <v>0</v>
      </c>
      <c r="DQ35" s="42">
        <f t="shared" si="111"/>
        <v>0</v>
      </c>
      <c r="DR35" s="42">
        <f t="shared" si="112"/>
        <v>0</v>
      </c>
      <c r="DS35" s="42">
        <f t="shared" si="113"/>
        <v>0</v>
      </c>
      <c r="DT35" s="42">
        <f t="shared" si="114"/>
        <v>0</v>
      </c>
      <c r="DU35" s="42">
        <f t="shared" si="115"/>
        <v>0</v>
      </c>
      <c r="DV35" s="42">
        <f t="shared" si="116"/>
        <v>0</v>
      </c>
      <c r="DW35" s="42">
        <f t="shared" si="117"/>
        <v>0</v>
      </c>
      <c r="DX35" s="42">
        <f t="shared" si="118"/>
        <v>0</v>
      </c>
      <c r="DY35" s="42">
        <f t="shared" si="119"/>
        <v>0</v>
      </c>
      <c r="DZ35" s="42">
        <f t="shared" si="120"/>
        <v>0</v>
      </c>
      <c r="EA35" s="42">
        <f t="shared" si="121"/>
        <v>0</v>
      </c>
      <c r="EB35" s="42">
        <f t="shared" si="122"/>
        <v>0</v>
      </c>
      <c r="EC35" s="42">
        <f t="shared" si="123"/>
        <v>0</v>
      </c>
      <c r="ED35" s="42">
        <f t="shared" si="124"/>
        <v>0</v>
      </c>
      <c r="EE35" s="42">
        <f t="shared" si="125"/>
        <v>0</v>
      </c>
      <c r="EF35" s="42">
        <f t="shared" si="126"/>
        <v>0</v>
      </c>
      <c r="EG35" s="42">
        <f t="shared" si="127"/>
        <v>0</v>
      </c>
      <c r="EH35" s="42">
        <f t="shared" si="128"/>
        <v>0</v>
      </c>
      <c r="EI35" s="42">
        <f t="shared" si="129"/>
        <v>0</v>
      </c>
      <c r="EJ35" s="42">
        <f t="shared" si="130"/>
        <v>0</v>
      </c>
      <c r="EK35" s="42">
        <f t="shared" si="131"/>
        <v>0</v>
      </c>
      <c r="EL35" s="42">
        <f t="shared" si="132"/>
        <v>0</v>
      </c>
      <c r="EM35" s="42">
        <f t="shared" si="133"/>
        <v>0</v>
      </c>
      <c r="EN35" s="42">
        <f t="shared" si="134"/>
        <v>0</v>
      </c>
      <c r="EO35" s="42">
        <f t="shared" si="135"/>
        <v>0</v>
      </c>
      <c r="EP35" s="42"/>
      <c r="EQ35" s="42" t="str">
        <f t="shared" si="136"/>
        <v>Ноль</v>
      </c>
      <c r="ER35" s="42" t="str">
        <f t="shared" si="137"/>
        <v>Ноль</v>
      </c>
      <c r="ES35" s="42"/>
      <c r="ET35" s="42">
        <f t="shared" si="138"/>
        <v>0</v>
      </c>
      <c r="EU35" s="42" t="e">
        <f>IF(J35=#REF!,IF(H35&lt;#REF!,#REF!,EY35),#REF!)</f>
        <v>#REF!</v>
      </c>
      <c r="EV35" s="42" t="e">
        <f>IF(J35=#REF!,IF(H35&lt;#REF!,0,1))</f>
        <v>#REF!</v>
      </c>
      <c r="EW35" s="42" t="e">
        <f>IF(AND(ET35&gt;=21,ET35&lt;&gt;0),ET35,IF(J35&lt;#REF!,"СТОП",EU35+EV35))</f>
        <v>#REF!</v>
      </c>
      <c r="EX35" s="42"/>
      <c r="EY35" s="42">
        <v>15</v>
      </c>
      <c r="EZ35" s="42">
        <v>16</v>
      </c>
      <c r="FA35" s="42"/>
      <c r="FB35" s="44">
        <f t="shared" si="139"/>
        <v>0</v>
      </c>
      <c r="FC35" s="44">
        <f t="shared" si="140"/>
        <v>0</v>
      </c>
      <c r="FD35" s="44">
        <f t="shared" si="141"/>
        <v>0</v>
      </c>
      <c r="FE35" s="44">
        <f t="shared" si="142"/>
        <v>0</v>
      </c>
      <c r="FF35" s="44">
        <f t="shared" si="143"/>
        <v>0</v>
      </c>
      <c r="FG35" s="44">
        <f t="shared" si="144"/>
        <v>0</v>
      </c>
      <c r="FH35" s="44">
        <f t="shared" si="145"/>
        <v>0</v>
      </c>
      <c r="FI35" s="44">
        <f t="shared" si="146"/>
        <v>0</v>
      </c>
      <c r="FJ35" s="44">
        <f t="shared" si="147"/>
        <v>0</v>
      </c>
      <c r="FK35" s="44">
        <f t="shared" si="148"/>
        <v>0</v>
      </c>
      <c r="FL35" s="44">
        <f t="shared" si="149"/>
        <v>0</v>
      </c>
      <c r="FM35" s="44">
        <f t="shared" si="150"/>
        <v>0</v>
      </c>
      <c r="FN35" s="44">
        <f t="shared" si="151"/>
        <v>0</v>
      </c>
      <c r="FO35" s="44">
        <f t="shared" si="152"/>
        <v>0</v>
      </c>
      <c r="FP35" s="44">
        <f t="shared" si="153"/>
        <v>0</v>
      </c>
      <c r="FQ35" s="44">
        <f t="shared" si="154"/>
        <v>0</v>
      </c>
      <c r="FR35" s="44">
        <f t="shared" si="155"/>
        <v>0</v>
      </c>
      <c r="FS35" s="44">
        <f t="shared" si="156"/>
        <v>0</v>
      </c>
      <c r="FT35" s="44">
        <f t="shared" si="157"/>
        <v>0</v>
      </c>
      <c r="FU35" s="44">
        <f t="shared" si="158"/>
        <v>0</v>
      </c>
      <c r="FV35" s="44">
        <f t="shared" si="159"/>
        <v>0</v>
      </c>
      <c r="FW35" s="44">
        <f t="shared" si="160"/>
        <v>0</v>
      </c>
      <c r="FX35" s="44">
        <f t="shared" si="161"/>
        <v>0</v>
      </c>
      <c r="FY35" s="44">
        <f t="shared" si="162"/>
        <v>0</v>
      </c>
      <c r="FZ35" s="44">
        <f t="shared" si="163"/>
        <v>0</v>
      </c>
      <c r="GA35" s="44">
        <f t="shared" si="164"/>
        <v>0</v>
      </c>
      <c r="GB35" s="44">
        <f t="shared" si="165"/>
        <v>0</v>
      </c>
      <c r="GC35" s="44">
        <f t="shared" si="166"/>
        <v>0</v>
      </c>
      <c r="GD35" s="44">
        <f t="shared" si="167"/>
        <v>0</v>
      </c>
      <c r="GE35" s="44">
        <f t="shared" si="168"/>
        <v>0</v>
      </c>
      <c r="GF35" s="44">
        <f t="shared" si="169"/>
        <v>0</v>
      </c>
      <c r="GG35" s="44">
        <f t="shared" si="170"/>
        <v>0</v>
      </c>
      <c r="GH35" s="44">
        <f t="shared" si="171"/>
        <v>0</v>
      </c>
      <c r="GI35" s="44">
        <f t="shared" si="172"/>
        <v>0</v>
      </c>
      <c r="GJ35" s="44">
        <f t="shared" si="173"/>
        <v>0</v>
      </c>
      <c r="GK35" s="44">
        <f t="shared" si="174"/>
        <v>0</v>
      </c>
      <c r="GL35" s="44">
        <f t="shared" si="175"/>
        <v>0</v>
      </c>
      <c r="GM35" s="44">
        <f t="shared" si="176"/>
        <v>0</v>
      </c>
      <c r="GN35" s="44">
        <f t="shared" si="177"/>
        <v>0</v>
      </c>
      <c r="GO35" s="44">
        <f t="shared" si="178"/>
        <v>0</v>
      </c>
      <c r="GP35" s="44">
        <f t="shared" si="179"/>
        <v>0</v>
      </c>
      <c r="GQ35" s="44">
        <f t="shared" si="180"/>
        <v>0</v>
      </c>
      <c r="GR35" s="44">
        <f t="shared" si="181"/>
        <v>0</v>
      </c>
      <c r="GS35" s="44">
        <f t="shared" si="182"/>
        <v>0</v>
      </c>
      <c r="GT35" s="44">
        <f t="shared" si="183"/>
        <v>0</v>
      </c>
      <c r="GU35" s="44">
        <f t="shared" si="184"/>
        <v>0</v>
      </c>
      <c r="GV35" s="44">
        <f t="shared" si="185"/>
        <v>0</v>
      </c>
      <c r="GW35" s="44">
        <f t="shared" si="186"/>
        <v>0</v>
      </c>
      <c r="GX35" s="44">
        <f t="shared" si="187"/>
        <v>0</v>
      </c>
      <c r="GY35" s="44">
        <f t="shared" si="188"/>
        <v>0</v>
      </c>
      <c r="GZ35" s="44">
        <f t="shared" si="189"/>
        <v>0</v>
      </c>
      <c r="HA35" s="44">
        <f t="shared" si="190"/>
        <v>0</v>
      </c>
      <c r="HB35" s="44">
        <f t="shared" si="191"/>
        <v>0</v>
      </c>
      <c r="HC35" s="44">
        <f t="shared" si="192"/>
        <v>0</v>
      </c>
      <c r="HD35" s="44">
        <f t="shared" si="193"/>
        <v>0</v>
      </c>
      <c r="HE35" s="44">
        <f t="shared" si="194"/>
        <v>0</v>
      </c>
      <c r="HF35" s="44">
        <f t="shared" si="195"/>
        <v>0</v>
      </c>
      <c r="HG35" s="44">
        <f t="shared" si="196"/>
        <v>0</v>
      </c>
      <c r="HH35" s="44">
        <f t="shared" si="197"/>
        <v>0</v>
      </c>
      <c r="HI35" s="44">
        <f t="shared" si="198"/>
        <v>0</v>
      </c>
      <c r="HJ35" s="44">
        <f t="shared" si="199"/>
        <v>0</v>
      </c>
      <c r="HK35" s="44">
        <f t="shared" si="200"/>
        <v>0</v>
      </c>
      <c r="HL35" s="44">
        <f t="shared" si="201"/>
        <v>0</v>
      </c>
      <c r="HM35" s="44">
        <f t="shared" si="202"/>
        <v>0</v>
      </c>
      <c r="HN35" s="44">
        <f t="shared" si="203"/>
        <v>0</v>
      </c>
      <c r="HO35" s="44">
        <f t="shared" si="204"/>
        <v>0</v>
      </c>
      <c r="HP35" s="44">
        <f t="shared" si="205"/>
        <v>0</v>
      </c>
      <c r="HQ35" s="44">
        <f t="shared" si="206"/>
        <v>0</v>
      </c>
      <c r="HR35" s="44">
        <f t="shared" si="207"/>
        <v>0</v>
      </c>
      <c r="HS35" s="44">
        <f t="shared" si="208"/>
        <v>0</v>
      </c>
      <c r="HT35" s="44">
        <f t="shared" si="209"/>
        <v>0</v>
      </c>
      <c r="HU35" s="44">
        <f t="shared" si="210"/>
        <v>0</v>
      </c>
      <c r="HV35" s="44">
        <f t="shared" si="211"/>
        <v>0</v>
      </c>
      <c r="HW35" s="44">
        <f t="shared" si="212"/>
        <v>0</v>
      </c>
      <c r="HX35" s="44">
        <f t="shared" si="213"/>
        <v>0</v>
      </c>
      <c r="HY35" s="44">
        <f t="shared" si="214"/>
        <v>0</v>
      </c>
      <c r="HZ35" s="44">
        <f t="shared" si="215"/>
        <v>0</v>
      </c>
      <c r="IA35" s="44">
        <f t="shared" si="216"/>
        <v>0</v>
      </c>
      <c r="IB35" s="44">
        <f t="shared" si="217"/>
        <v>0</v>
      </c>
      <c r="IC35" s="44">
        <f t="shared" si="218"/>
        <v>0</v>
      </c>
      <c r="ID35" s="44">
        <f t="shared" si="219"/>
        <v>0</v>
      </c>
      <c r="IE35" s="44">
        <f t="shared" si="220"/>
        <v>0</v>
      </c>
      <c r="IF35" s="44">
        <f t="shared" si="221"/>
        <v>0</v>
      </c>
      <c r="IG35" s="44">
        <f t="shared" si="222"/>
        <v>0</v>
      </c>
      <c r="IH35" s="44">
        <f t="shared" si="223"/>
        <v>0</v>
      </c>
      <c r="II35" s="44">
        <f t="shared" si="224"/>
        <v>0</v>
      </c>
      <c r="IJ35" s="44">
        <f t="shared" si="225"/>
        <v>0</v>
      </c>
      <c r="IK35" s="44">
        <f t="shared" si="226"/>
        <v>0</v>
      </c>
      <c r="IL35" s="44">
        <f t="shared" si="227"/>
        <v>0</v>
      </c>
      <c r="IM35" s="44">
        <f t="shared" si="228"/>
        <v>0</v>
      </c>
      <c r="IN35" s="44">
        <f t="shared" si="229"/>
        <v>0</v>
      </c>
      <c r="IO35" s="44">
        <f t="shared" si="230"/>
        <v>0</v>
      </c>
      <c r="IP35" s="42"/>
      <c r="IQ35" s="42"/>
      <c r="IR35" s="42"/>
      <c r="IS35" s="42"/>
      <c r="IT35" s="42"/>
      <c r="IU35" s="42"/>
      <c r="IV35" s="70"/>
      <c r="IW35" s="71"/>
    </row>
    <row r="36" spans="1:257" s="3" customFormat="1" ht="115.2" thickBot="1" x14ac:dyDescent="2">
      <c r="A36" s="59"/>
      <c r="B36" s="87"/>
      <c r="C36" s="73"/>
      <c r="D36" s="73"/>
      <c r="E36" s="60"/>
      <c r="F36" s="46"/>
      <c r="G36" s="39">
        <f t="shared" si="0"/>
        <v>0</v>
      </c>
      <c r="H36" s="47"/>
      <c r="I36" s="39">
        <f t="shared" si="1"/>
        <v>0</v>
      </c>
      <c r="J36" s="45">
        <f t="shared" si="2"/>
        <v>0</v>
      </c>
      <c r="K36" s="41">
        <f t="shared" si="3"/>
        <v>0</v>
      </c>
      <c r="L36" s="42"/>
      <c r="M36" s="43"/>
      <c r="N36" s="42">
        <f t="shared" si="4"/>
        <v>0</v>
      </c>
      <c r="O36" s="42">
        <f t="shared" si="5"/>
        <v>0</v>
      </c>
      <c r="P36" s="42">
        <f t="shared" si="6"/>
        <v>0</v>
      </c>
      <c r="Q36" s="42">
        <f t="shared" si="7"/>
        <v>0</v>
      </c>
      <c r="R36" s="42">
        <f t="shared" si="8"/>
        <v>0</v>
      </c>
      <c r="S36" s="42">
        <f t="shared" si="9"/>
        <v>0</v>
      </c>
      <c r="T36" s="42">
        <f t="shared" si="10"/>
        <v>0</v>
      </c>
      <c r="U36" s="42">
        <f t="shared" si="11"/>
        <v>0</v>
      </c>
      <c r="V36" s="42">
        <f t="shared" si="12"/>
        <v>0</v>
      </c>
      <c r="W36" s="42">
        <f t="shared" si="13"/>
        <v>0</v>
      </c>
      <c r="X36" s="42">
        <f t="shared" si="14"/>
        <v>0</v>
      </c>
      <c r="Y36" s="42">
        <f t="shared" si="15"/>
        <v>0</v>
      </c>
      <c r="Z36" s="42">
        <f t="shared" si="16"/>
        <v>0</v>
      </c>
      <c r="AA36" s="42">
        <f t="shared" si="17"/>
        <v>0</v>
      </c>
      <c r="AB36" s="42">
        <f t="shared" si="18"/>
        <v>0</v>
      </c>
      <c r="AC36" s="42">
        <f t="shared" si="19"/>
        <v>0</v>
      </c>
      <c r="AD36" s="42">
        <f t="shared" si="20"/>
        <v>0</v>
      </c>
      <c r="AE36" s="42">
        <f t="shared" si="21"/>
        <v>0</v>
      </c>
      <c r="AF36" s="42">
        <f t="shared" si="22"/>
        <v>0</v>
      </c>
      <c r="AG36" s="42">
        <f t="shared" si="23"/>
        <v>0</v>
      </c>
      <c r="AH36" s="42">
        <f t="shared" si="24"/>
        <v>0</v>
      </c>
      <c r="AI36" s="42">
        <f t="shared" si="25"/>
        <v>0</v>
      </c>
      <c r="AJ36" s="42">
        <f t="shared" si="26"/>
        <v>0</v>
      </c>
      <c r="AK36" s="42">
        <f t="shared" si="27"/>
        <v>0</v>
      </c>
      <c r="AL36" s="42">
        <f t="shared" si="28"/>
        <v>0</v>
      </c>
      <c r="AM36" s="42">
        <f t="shared" si="29"/>
        <v>0</v>
      </c>
      <c r="AN36" s="42">
        <f t="shared" si="30"/>
        <v>0</v>
      </c>
      <c r="AO36" s="42">
        <f t="shared" si="31"/>
        <v>0</v>
      </c>
      <c r="AP36" s="42">
        <f t="shared" si="32"/>
        <v>0</v>
      </c>
      <c r="AQ36" s="42">
        <f t="shared" si="33"/>
        <v>0</v>
      </c>
      <c r="AR36" s="42">
        <f t="shared" si="34"/>
        <v>0</v>
      </c>
      <c r="AS36" s="42">
        <f t="shared" si="35"/>
        <v>0</v>
      </c>
      <c r="AT36" s="42">
        <f t="shared" si="36"/>
        <v>0</v>
      </c>
      <c r="AU36" s="42">
        <f t="shared" si="37"/>
        <v>0</v>
      </c>
      <c r="AV36" s="42">
        <f t="shared" si="38"/>
        <v>0</v>
      </c>
      <c r="AW36" s="42">
        <f t="shared" si="39"/>
        <v>0</v>
      </c>
      <c r="AX36" s="42">
        <f t="shared" si="40"/>
        <v>0</v>
      </c>
      <c r="AY36" s="42">
        <f t="shared" si="41"/>
        <v>0</v>
      </c>
      <c r="AZ36" s="42">
        <f t="shared" si="42"/>
        <v>0</v>
      </c>
      <c r="BA36" s="42">
        <f t="shared" si="43"/>
        <v>0</v>
      </c>
      <c r="BB36" s="42">
        <f t="shared" si="44"/>
        <v>0</v>
      </c>
      <c r="BC36" s="42">
        <f t="shared" si="45"/>
        <v>0</v>
      </c>
      <c r="BD36" s="42">
        <f t="shared" si="46"/>
        <v>0</v>
      </c>
      <c r="BE36" s="42">
        <f t="shared" si="47"/>
        <v>0</v>
      </c>
      <c r="BF36" s="42">
        <f t="shared" si="48"/>
        <v>0</v>
      </c>
      <c r="BG36" s="42">
        <f t="shared" si="49"/>
        <v>0</v>
      </c>
      <c r="BH36" s="42">
        <f t="shared" si="50"/>
        <v>0</v>
      </c>
      <c r="BI36" s="42">
        <f t="shared" si="51"/>
        <v>0</v>
      </c>
      <c r="BJ36" s="42">
        <f t="shared" si="52"/>
        <v>0</v>
      </c>
      <c r="BK36" s="42">
        <f t="shared" si="53"/>
        <v>0</v>
      </c>
      <c r="BL36" s="42">
        <f t="shared" si="54"/>
        <v>0</v>
      </c>
      <c r="BM36" s="42">
        <f t="shared" si="55"/>
        <v>0</v>
      </c>
      <c r="BN36" s="42">
        <f t="shared" si="56"/>
        <v>0</v>
      </c>
      <c r="BO36" s="42">
        <f t="shared" si="57"/>
        <v>0</v>
      </c>
      <c r="BP36" s="42">
        <f t="shared" si="58"/>
        <v>0</v>
      </c>
      <c r="BQ36" s="42">
        <f t="shared" si="59"/>
        <v>0</v>
      </c>
      <c r="BR36" s="42">
        <f t="shared" si="60"/>
        <v>0</v>
      </c>
      <c r="BS36" s="42">
        <f t="shared" si="61"/>
        <v>0</v>
      </c>
      <c r="BT36" s="42">
        <f t="shared" si="62"/>
        <v>0</v>
      </c>
      <c r="BU36" s="42">
        <f t="shared" si="63"/>
        <v>0</v>
      </c>
      <c r="BV36" s="42">
        <f t="shared" si="64"/>
        <v>0</v>
      </c>
      <c r="BW36" s="42">
        <f t="shared" si="65"/>
        <v>0</v>
      </c>
      <c r="BX36" s="42">
        <f t="shared" si="66"/>
        <v>0</v>
      </c>
      <c r="BY36" s="42">
        <f t="shared" si="67"/>
        <v>0</v>
      </c>
      <c r="BZ36" s="42">
        <f t="shared" si="68"/>
        <v>0</v>
      </c>
      <c r="CA36" s="42">
        <f t="shared" si="69"/>
        <v>0</v>
      </c>
      <c r="CB36" s="42">
        <f t="shared" si="70"/>
        <v>0</v>
      </c>
      <c r="CC36" s="42">
        <f t="shared" si="71"/>
        <v>0</v>
      </c>
      <c r="CD36" s="42">
        <f t="shared" si="72"/>
        <v>0</v>
      </c>
      <c r="CE36" s="42">
        <f t="shared" si="73"/>
        <v>0</v>
      </c>
      <c r="CF36" s="42">
        <f t="shared" si="74"/>
        <v>0</v>
      </c>
      <c r="CG36" s="42">
        <f t="shared" si="75"/>
        <v>0</v>
      </c>
      <c r="CH36" s="42">
        <f t="shared" si="76"/>
        <v>0</v>
      </c>
      <c r="CI36" s="42">
        <f t="shared" si="77"/>
        <v>0</v>
      </c>
      <c r="CJ36" s="42">
        <f t="shared" si="78"/>
        <v>0</v>
      </c>
      <c r="CK36" s="42">
        <f t="shared" si="79"/>
        <v>0</v>
      </c>
      <c r="CL36" s="42">
        <f t="shared" si="80"/>
        <v>0</v>
      </c>
      <c r="CM36" s="42">
        <f t="shared" si="81"/>
        <v>0</v>
      </c>
      <c r="CN36" s="42">
        <f t="shared" si="82"/>
        <v>0</v>
      </c>
      <c r="CO36" s="42">
        <f t="shared" si="83"/>
        <v>0</v>
      </c>
      <c r="CP36" s="42">
        <f t="shared" si="84"/>
        <v>0</v>
      </c>
      <c r="CQ36" s="42">
        <f t="shared" si="85"/>
        <v>0</v>
      </c>
      <c r="CR36" s="42">
        <f t="shared" si="86"/>
        <v>0</v>
      </c>
      <c r="CS36" s="42">
        <f t="shared" si="87"/>
        <v>0</v>
      </c>
      <c r="CT36" s="42">
        <f t="shared" si="88"/>
        <v>0</v>
      </c>
      <c r="CU36" s="42">
        <f t="shared" si="89"/>
        <v>0</v>
      </c>
      <c r="CV36" s="42">
        <f t="shared" si="90"/>
        <v>0</v>
      </c>
      <c r="CW36" s="42">
        <f t="shared" si="91"/>
        <v>0</v>
      </c>
      <c r="CX36" s="42">
        <f t="shared" si="92"/>
        <v>0</v>
      </c>
      <c r="CY36" s="42">
        <f t="shared" si="93"/>
        <v>0</v>
      </c>
      <c r="CZ36" s="42">
        <f t="shared" si="94"/>
        <v>0</v>
      </c>
      <c r="DA36" s="42">
        <f t="shared" si="95"/>
        <v>0</v>
      </c>
      <c r="DB36" s="42">
        <f t="shared" si="96"/>
        <v>0</v>
      </c>
      <c r="DC36" s="42">
        <f t="shared" si="97"/>
        <v>0</v>
      </c>
      <c r="DD36" s="42">
        <f t="shared" si="98"/>
        <v>0</v>
      </c>
      <c r="DE36" s="42">
        <f t="shared" si="99"/>
        <v>0</v>
      </c>
      <c r="DF36" s="42">
        <f t="shared" si="100"/>
        <v>0</v>
      </c>
      <c r="DG36" s="42">
        <f t="shared" si="101"/>
        <v>0</v>
      </c>
      <c r="DH36" s="42">
        <f t="shared" si="102"/>
        <v>0</v>
      </c>
      <c r="DI36" s="42">
        <f t="shared" si="103"/>
        <v>0</v>
      </c>
      <c r="DJ36" s="42">
        <f t="shared" si="104"/>
        <v>0</v>
      </c>
      <c r="DK36" s="42">
        <f t="shared" si="105"/>
        <v>0</v>
      </c>
      <c r="DL36" s="42">
        <f t="shared" si="106"/>
        <v>0</v>
      </c>
      <c r="DM36" s="42">
        <f t="shared" si="107"/>
        <v>0</v>
      </c>
      <c r="DN36" s="42">
        <f t="shared" si="108"/>
        <v>0</v>
      </c>
      <c r="DO36" s="42">
        <f t="shared" si="109"/>
        <v>0</v>
      </c>
      <c r="DP36" s="42">
        <f t="shared" si="110"/>
        <v>0</v>
      </c>
      <c r="DQ36" s="42">
        <f t="shared" si="111"/>
        <v>0</v>
      </c>
      <c r="DR36" s="42">
        <f t="shared" si="112"/>
        <v>0</v>
      </c>
      <c r="DS36" s="42">
        <f t="shared" si="113"/>
        <v>0</v>
      </c>
      <c r="DT36" s="42">
        <f t="shared" si="114"/>
        <v>0</v>
      </c>
      <c r="DU36" s="42">
        <f t="shared" si="115"/>
        <v>0</v>
      </c>
      <c r="DV36" s="42">
        <f t="shared" si="116"/>
        <v>0</v>
      </c>
      <c r="DW36" s="42">
        <f t="shared" si="117"/>
        <v>0</v>
      </c>
      <c r="DX36" s="42">
        <f t="shared" si="118"/>
        <v>0</v>
      </c>
      <c r="DY36" s="42">
        <f t="shared" si="119"/>
        <v>0</v>
      </c>
      <c r="DZ36" s="42">
        <f t="shared" si="120"/>
        <v>0</v>
      </c>
      <c r="EA36" s="42">
        <f t="shared" si="121"/>
        <v>0</v>
      </c>
      <c r="EB36" s="42">
        <f t="shared" si="122"/>
        <v>0</v>
      </c>
      <c r="EC36" s="42">
        <f t="shared" si="123"/>
        <v>0</v>
      </c>
      <c r="ED36" s="42">
        <f t="shared" si="124"/>
        <v>0</v>
      </c>
      <c r="EE36" s="42">
        <f t="shared" si="125"/>
        <v>0</v>
      </c>
      <c r="EF36" s="42">
        <f t="shared" si="126"/>
        <v>0</v>
      </c>
      <c r="EG36" s="42">
        <f t="shared" si="127"/>
        <v>0</v>
      </c>
      <c r="EH36" s="42">
        <f t="shared" si="128"/>
        <v>0</v>
      </c>
      <c r="EI36" s="42">
        <f t="shared" si="129"/>
        <v>0</v>
      </c>
      <c r="EJ36" s="42">
        <f t="shared" si="130"/>
        <v>0</v>
      </c>
      <c r="EK36" s="42">
        <f t="shared" si="131"/>
        <v>0</v>
      </c>
      <c r="EL36" s="42">
        <f t="shared" si="132"/>
        <v>0</v>
      </c>
      <c r="EM36" s="42">
        <f t="shared" si="133"/>
        <v>0</v>
      </c>
      <c r="EN36" s="42">
        <f t="shared" si="134"/>
        <v>0</v>
      </c>
      <c r="EO36" s="42">
        <f t="shared" si="135"/>
        <v>0</v>
      </c>
      <c r="EP36" s="42"/>
      <c r="EQ36" s="42" t="str">
        <f t="shared" si="136"/>
        <v>Ноль</v>
      </c>
      <c r="ER36" s="42" t="str">
        <f t="shared" si="137"/>
        <v>Ноль</v>
      </c>
      <c r="ES36" s="42"/>
      <c r="ET36" s="42">
        <f t="shared" si="138"/>
        <v>0</v>
      </c>
      <c r="EU36" s="42" t="e">
        <f>IF(J36=#REF!,IF(H36&lt;#REF!,#REF!,EY36),#REF!)</f>
        <v>#REF!</v>
      </c>
      <c r="EV36" s="42" t="e">
        <f>IF(J36=#REF!,IF(H36&lt;#REF!,0,1))</f>
        <v>#REF!</v>
      </c>
      <c r="EW36" s="42" t="e">
        <f>IF(AND(ET36&gt;=21,ET36&lt;&gt;0),ET36,IF(J36&lt;#REF!,"СТОП",EU36+EV36))</f>
        <v>#REF!</v>
      </c>
      <c r="EX36" s="42"/>
      <c r="EY36" s="42">
        <v>15</v>
      </c>
      <c r="EZ36" s="42">
        <v>16</v>
      </c>
      <c r="FA36" s="42"/>
      <c r="FB36" s="44">
        <f t="shared" si="139"/>
        <v>0</v>
      </c>
      <c r="FC36" s="44">
        <f t="shared" si="140"/>
        <v>0</v>
      </c>
      <c r="FD36" s="44">
        <f t="shared" si="141"/>
        <v>0</v>
      </c>
      <c r="FE36" s="44">
        <f t="shared" si="142"/>
        <v>0</v>
      </c>
      <c r="FF36" s="44">
        <f t="shared" si="143"/>
        <v>0</v>
      </c>
      <c r="FG36" s="44">
        <f t="shared" si="144"/>
        <v>0</v>
      </c>
      <c r="FH36" s="44">
        <f t="shared" si="145"/>
        <v>0</v>
      </c>
      <c r="FI36" s="44">
        <f t="shared" si="146"/>
        <v>0</v>
      </c>
      <c r="FJ36" s="44">
        <f t="shared" si="147"/>
        <v>0</v>
      </c>
      <c r="FK36" s="44">
        <f t="shared" si="148"/>
        <v>0</v>
      </c>
      <c r="FL36" s="44">
        <f t="shared" si="149"/>
        <v>0</v>
      </c>
      <c r="FM36" s="44">
        <f t="shared" si="150"/>
        <v>0</v>
      </c>
      <c r="FN36" s="44">
        <f t="shared" si="151"/>
        <v>0</v>
      </c>
      <c r="FO36" s="44">
        <f t="shared" si="152"/>
        <v>0</v>
      </c>
      <c r="FP36" s="44">
        <f t="shared" si="153"/>
        <v>0</v>
      </c>
      <c r="FQ36" s="44">
        <f t="shared" si="154"/>
        <v>0</v>
      </c>
      <c r="FR36" s="44">
        <f t="shared" si="155"/>
        <v>0</v>
      </c>
      <c r="FS36" s="44">
        <f t="shared" si="156"/>
        <v>0</v>
      </c>
      <c r="FT36" s="44">
        <f t="shared" si="157"/>
        <v>0</v>
      </c>
      <c r="FU36" s="44">
        <f t="shared" si="158"/>
        <v>0</v>
      </c>
      <c r="FV36" s="44">
        <f t="shared" si="159"/>
        <v>0</v>
      </c>
      <c r="FW36" s="44">
        <f t="shared" si="160"/>
        <v>0</v>
      </c>
      <c r="FX36" s="44">
        <f t="shared" si="161"/>
        <v>0</v>
      </c>
      <c r="FY36" s="44">
        <f t="shared" si="162"/>
        <v>0</v>
      </c>
      <c r="FZ36" s="44">
        <f t="shared" si="163"/>
        <v>0</v>
      </c>
      <c r="GA36" s="44">
        <f t="shared" si="164"/>
        <v>0</v>
      </c>
      <c r="GB36" s="44">
        <f t="shared" si="165"/>
        <v>0</v>
      </c>
      <c r="GC36" s="44">
        <f t="shared" si="166"/>
        <v>0</v>
      </c>
      <c r="GD36" s="44">
        <f t="shared" si="167"/>
        <v>0</v>
      </c>
      <c r="GE36" s="44">
        <f t="shared" si="168"/>
        <v>0</v>
      </c>
      <c r="GF36" s="44">
        <f t="shared" si="169"/>
        <v>0</v>
      </c>
      <c r="GG36" s="44">
        <f t="shared" si="170"/>
        <v>0</v>
      </c>
      <c r="GH36" s="44">
        <f t="shared" si="171"/>
        <v>0</v>
      </c>
      <c r="GI36" s="44">
        <f t="shared" si="172"/>
        <v>0</v>
      </c>
      <c r="GJ36" s="44">
        <f t="shared" si="173"/>
        <v>0</v>
      </c>
      <c r="GK36" s="44">
        <f t="shared" si="174"/>
        <v>0</v>
      </c>
      <c r="GL36" s="44">
        <f t="shared" si="175"/>
        <v>0</v>
      </c>
      <c r="GM36" s="44">
        <f t="shared" si="176"/>
        <v>0</v>
      </c>
      <c r="GN36" s="44">
        <f t="shared" si="177"/>
        <v>0</v>
      </c>
      <c r="GO36" s="44">
        <f t="shared" si="178"/>
        <v>0</v>
      </c>
      <c r="GP36" s="44">
        <f t="shared" si="179"/>
        <v>0</v>
      </c>
      <c r="GQ36" s="44">
        <f t="shared" si="180"/>
        <v>0</v>
      </c>
      <c r="GR36" s="44">
        <f t="shared" si="181"/>
        <v>0</v>
      </c>
      <c r="GS36" s="44">
        <f t="shared" si="182"/>
        <v>0</v>
      </c>
      <c r="GT36" s="44">
        <f t="shared" si="183"/>
        <v>0</v>
      </c>
      <c r="GU36" s="44">
        <f t="shared" si="184"/>
        <v>0</v>
      </c>
      <c r="GV36" s="44">
        <f t="shared" si="185"/>
        <v>0</v>
      </c>
      <c r="GW36" s="44">
        <f t="shared" si="186"/>
        <v>0</v>
      </c>
      <c r="GX36" s="44">
        <f t="shared" si="187"/>
        <v>0</v>
      </c>
      <c r="GY36" s="44">
        <f t="shared" si="188"/>
        <v>0</v>
      </c>
      <c r="GZ36" s="44">
        <f t="shared" si="189"/>
        <v>0</v>
      </c>
      <c r="HA36" s="44">
        <f t="shared" si="190"/>
        <v>0</v>
      </c>
      <c r="HB36" s="44">
        <f t="shared" si="191"/>
        <v>0</v>
      </c>
      <c r="HC36" s="44">
        <f t="shared" si="192"/>
        <v>0</v>
      </c>
      <c r="HD36" s="44">
        <f t="shared" si="193"/>
        <v>0</v>
      </c>
      <c r="HE36" s="44">
        <f t="shared" si="194"/>
        <v>0</v>
      </c>
      <c r="HF36" s="44">
        <f t="shared" si="195"/>
        <v>0</v>
      </c>
      <c r="HG36" s="44">
        <f t="shared" si="196"/>
        <v>0</v>
      </c>
      <c r="HH36" s="44">
        <f t="shared" si="197"/>
        <v>0</v>
      </c>
      <c r="HI36" s="44">
        <f t="shared" si="198"/>
        <v>0</v>
      </c>
      <c r="HJ36" s="44">
        <f t="shared" si="199"/>
        <v>0</v>
      </c>
      <c r="HK36" s="44">
        <f t="shared" si="200"/>
        <v>0</v>
      </c>
      <c r="HL36" s="44">
        <f t="shared" si="201"/>
        <v>0</v>
      </c>
      <c r="HM36" s="44">
        <f t="shared" si="202"/>
        <v>0</v>
      </c>
      <c r="HN36" s="44">
        <f t="shared" si="203"/>
        <v>0</v>
      </c>
      <c r="HO36" s="44">
        <f t="shared" si="204"/>
        <v>0</v>
      </c>
      <c r="HP36" s="44">
        <f t="shared" si="205"/>
        <v>0</v>
      </c>
      <c r="HQ36" s="44">
        <f t="shared" si="206"/>
        <v>0</v>
      </c>
      <c r="HR36" s="44">
        <f t="shared" si="207"/>
        <v>0</v>
      </c>
      <c r="HS36" s="44">
        <f t="shared" si="208"/>
        <v>0</v>
      </c>
      <c r="HT36" s="44">
        <f t="shared" si="209"/>
        <v>0</v>
      </c>
      <c r="HU36" s="44">
        <f t="shared" si="210"/>
        <v>0</v>
      </c>
      <c r="HV36" s="44">
        <f t="shared" si="211"/>
        <v>0</v>
      </c>
      <c r="HW36" s="44">
        <f t="shared" si="212"/>
        <v>0</v>
      </c>
      <c r="HX36" s="44">
        <f t="shared" si="213"/>
        <v>0</v>
      </c>
      <c r="HY36" s="44">
        <f t="shared" si="214"/>
        <v>0</v>
      </c>
      <c r="HZ36" s="44">
        <f t="shared" si="215"/>
        <v>0</v>
      </c>
      <c r="IA36" s="44">
        <f t="shared" si="216"/>
        <v>0</v>
      </c>
      <c r="IB36" s="44">
        <f t="shared" si="217"/>
        <v>0</v>
      </c>
      <c r="IC36" s="44">
        <f t="shared" si="218"/>
        <v>0</v>
      </c>
      <c r="ID36" s="44">
        <f t="shared" si="219"/>
        <v>0</v>
      </c>
      <c r="IE36" s="44">
        <f t="shared" si="220"/>
        <v>0</v>
      </c>
      <c r="IF36" s="44">
        <f t="shared" si="221"/>
        <v>0</v>
      </c>
      <c r="IG36" s="44">
        <f t="shared" si="222"/>
        <v>0</v>
      </c>
      <c r="IH36" s="44">
        <f t="shared" si="223"/>
        <v>0</v>
      </c>
      <c r="II36" s="44">
        <f t="shared" si="224"/>
        <v>0</v>
      </c>
      <c r="IJ36" s="44">
        <f t="shared" si="225"/>
        <v>0</v>
      </c>
      <c r="IK36" s="44">
        <f t="shared" si="226"/>
        <v>0</v>
      </c>
      <c r="IL36" s="44">
        <f t="shared" si="227"/>
        <v>0</v>
      </c>
      <c r="IM36" s="44">
        <f t="shared" si="228"/>
        <v>0</v>
      </c>
      <c r="IN36" s="44">
        <f t="shared" si="229"/>
        <v>0</v>
      </c>
      <c r="IO36" s="44">
        <f t="shared" si="230"/>
        <v>0</v>
      </c>
      <c r="IP36" s="42"/>
      <c r="IQ36" s="42"/>
      <c r="IR36" s="42"/>
      <c r="IS36" s="42"/>
      <c r="IT36" s="42"/>
      <c r="IU36" s="42"/>
      <c r="IV36" s="70"/>
      <c r="IW36" s="71"/>
    </row>
    <row r="37" spans="1:257" s="3" customFormat="1" ht="115.2" thickBot="1" x14ac:dyDescent="2">
      <c r="A37" s="56"/>
      <c r="B37" s="87"/>
      <c r="C37" s="73"/>
      <c r="D37" s="73"/>
      <c r="E37" s="60"/>
      <c r="F37" s="46"/>
      <c r="G37" s="39">
        <f t="shared" si="0"/>
        <v>0</v>
      </c>
      <c r="H37" s="47"/>
      <c r="I37" s="39">
        <f t="shared" si="1"/>
        <v>0</v>
      </c>
      <c r="J37" s="45">
        <f t="shared" si="2"/>
        <v>0</v>
      </c>
      <c r="K37" s="41">
        <f t="shared" si="3"/>
        <v>0</v>
      </c>
      <c r="L37" s="42"/>
      <c r="M37" s="43"/>
      <c r="N37" s="42">
        <f t="shared" si="4"/>
        <v>0</v>
      </c>
      <c r="O37" s="42">
        <f t="shared" si="5"/>
        <v>0</v>
      </c>
      <c r="P37" s="42">
        <f t="shared" si="6"/>
        <v>0</v>
      </c>
      <c r="Q37" s="42">
        <f t="shared" si="7"/>
        <v>0</v>
      </c>
      <c r="R37" s="42">
        <f t="shared" si="8"/>
        <v>0</v>
      </c>
      <c r="S37" s="42">
        <f t="shared" si="9"/>
        <v>0</v>
      </c>
      <c r="T37" s="42">
        <f t="shared" si="10"/>
        <v>0</v>
      </c>
      <c r="U37" s="42">
        <f t="shared" si="11"/>
        <v>0</v>
      </c>
      <c r="V37" s="42">
        <f t="shared" si="12"/>
        <v>0</v>
      </c>
      <c r="W37" s="42">
        <f t="shared" si="13"/>
        <v>0</v>
      </c>
      <c r="X37" s="42">
        <f t="shared" si="14"/>
        <v>0</v>
      </c>
      <c r="Y37" s="42">
        <f t="shared" si="15"/>
        <v>0</v>
      </c>
      <c r="Z37" s="42">
        <f t="shared" si="16"/>
        <v>0</v>
      </c>
      <c r="AA37" s="42">
        <f t="shared" si="17"/>
        <v>0</v>
      </c>
      <c r="AB37" s="42">
        <f t="shared" si="18"/>
        <v>0</v>
      </c>
      <c r="AC37" s="42">
        <f t="shared" si="19"/>
        <v>0</v>
      </c>
      <c r="AD37" s="42">
        <f t="shared" si="20"/>
        <v>0</v>
      </c>
      <c r="AE37" s="42">
        <f t="shared" si="21"/>
        <v>0</v>
      </c>
      <c r="AF37" s="42">
        <f t="shared" si="22"/>
        <v>0</v>
      </c>
      <c r="AG37" s="42">
        <f t="shared" si="23"/>
        <v>0</v>
      </c>
      <c r="AH37" s="42">
        <f t="shared" si="24"/>
        <v>0</v>
      </c>
      <c r="AI37" s="42">
        <f t="shared" si="25"/>
        <v>0</v>
      </c>
      <c r="AJ37" s="42">
        <f t="shared" si="26"/>
        <v>0</v>
      </c>
      <c r="AK37" s="42">
        <f t="shared" si="27"/>
        <v>0</v>
      </c>
      <c r="AL37" s="42">
        <f t="shared" si="28"/>
        <v>0</v>
      </c>
      <c r="AM37" s="42">
        <f t="shared" si="29"/>
        <v>0</v>
      </c>
      <c r="AN37" s="42">
        <f t="shared" si="30"/>
        <v>0</v>
      </c>
      <c r="AO37" s="42">
        <f t="shared" si="31"/>
        <v>0</v>
      </c>
      <c r="AP37" s="42">
        <f t="shared" si="32"/>
        <v>0</v>
      </c>
      <c r="AQ37" s="42">
        <f t="shared" si="33"/>
        <v>0</v>
      </c>
      <c r="AR37" s="42">
        <f t="shared" si="34"/>
        <v>0</v>
      </c>
      <c r="AS37" s="42">
        <f t="shared" si="35"/>
        <v>0</v>
      </c>
      <c r="AT37" s="42">
        <f t="shared" si="36"/>
        <v>0</v>
      </c>
      <c r="AU37" s="42">
        <f t="shared" si="37"/>
        <v>0</v>
      </c>
      <c r="AV37" s="42">
        <f t="shared" si="38"/>
        <v>0</v>
      </c>
      <c r="AW37" s="42">
        <f t="shared" si="39"/>
        <v>0</v>
      </c>
      <c r="AX37" s="42">
        <f t="shared" si="40"/>
        <v>0</v>
      </c>
      <c r="AY37" s="42">
        <f t="shared" si="41"/>
        <v>0</v>
      </c>
      <c r="AZ37" s="42">
        <f t="shared" si="42"/>
        <v>0</v>
      </c>
      <c r="BA37" s="42">
        <f t="shared" si="43"/>
        <v>0</v>
      </c>
      <c r="BB37" s="42">
        <f t="shared" si="44"/>
        <v>0</v>
      </c>
      <c r="BC37" s="42">
        <f t="shared" si="45"/>
        <v>0</v>
      </c>
      <c r="BD37" s="42">
        <f t="shared" si="46"/>
        <v>0</v>
      </c>
      <c r="BE37" s="42">
        <f t="shared" si="47"/>
        <v>0</v>
      </c>
      <c r="BF37" s="42">
        <f t="shared" si="48"/>
        <v>0</v>
      </c>
      <c r="BG37" s="42">
        <f t="shared" si="49"/>
        <v>0</v>
      </c>
      <c r="BH37" s="42">
        <f t="shared" si="50"/>
        <v>0</v>
      </c>
      <c r="BI37" s="42">
        <f t="shared" si="51"/>
        <v>0</v>
      </c>
      <c r="BJ37" s="42">
        <f t="shared" si="52"/>
        <v>0</v>
      </c>
      <c r="BK37" s="42">
        <f t="shared" si="53"/>
        <v>0</v>
      </c>
      <c r="BL37" s="42">
        <f t="shared" si="54"/>
        <v>0</v>
      </c>
      <c r="BM37" s="42">
        <f t="shared" si="55"/>
        <v>0</v>
      </c>
      <c r="BN37" s="42">
        <f t="shared" si="56"/>
        <v>0</v>
      </c>
      <c r="BO37" s="42">
        <f t="shared" si="57"/>
        <v>0</v>
      </c>
      <c r="BP37" s="42">
        <f t="shared" si="58"/>
        <v>0</v>
      </c>
      <c r="BQ37" s="42">
        <f t="shared" si="59"/>
        <v>0</v>
      </c>
      <c r="BR37" s="42">
        <f t="shared" si="60"/>
        <v>0</v>
      </c>
      <c r="BS37" s="42">
        <f t="shared" si="61"/>
        <v>0</v>
      </c>
      <c r="BT37" s="42">
        <f t="shared" si="62"/>
        <v>0</v>
      </c>
      <c r="BU37" s="42">
        <f t="shared" si="63"/>
        <v>0</v>
      </c>
      <c r="BV37" s="42">
        <f t="shared" si="64"/>
        <v>0</v>
      </c>
      <c r="BW37" s="42">
        <f t="shared" si="65"/>
        <v>0</v>
      </c>
      <c r="BX37" s="42">
        <f t="shared" si="66"/>
        <v>0</v>
      </c>
      <c r="BY37" s="42">
        <f t="shared" si="67"/>
        <v>0</v>
      </c>
      <c r="BZ37" s="42">
        <f t="shared" si="68"/>
        <v>0</v>
      </c>
      <c r="CA37" s="42">
        <f t="shared" si="69"/>
        <v>0</v>
      </c>
      <c r="CB37" s="42">
        <f t="shared" si="70"/>
        <v>0</v>
      </c>
      <c r="CC37" s="42">
        <f t="shared" si="71"/>
        <v>0</v>
      </c>
      <c r="CD37" s="42">
        <f t="shared" si="72"/>
        <v>0</v>
      </c>
      <c r="CE37" s="42">
        <f t="shared" si="73"/>
        <v>0</v>
      </c>
      <c r="CF37" s="42">
        <f t="shared" si="74"/>
        <v>0</v>
      </c>
      <c r="CG37" s="42">
        <f t="shared" si="75"/>
        <v>0</v>
      </c>
      <c r="CH37" s="42">
        <f t="shared" si="76"/>
        <v>0</v>
      </c>
      <c r="CI37" s="42">
        <f t="shared" si="77"/>
        <v>0</v>
      </c>
      <c r="CJ37" s="42">
        <f t="shared" si="78"/>
        <v>0</v>
      </c>
      <c r="CK37" s="42">
        <f t="shared" si="79"/>
        <v>0</v>
      </c>
      <c r="CL37" s="42">
        <f t="shared" si="80"/>
        <v>0</v>
      </c>
      <c r="CM37" s="42">
        <f t="shared" si="81"/>
        <v>0</v>
      </c>
      <c r="CN37" s="42">
        <f t="shared" si="82"/>
        <v>0</v>
      </c>
      <c r="CO37" s="42">
        <f t="shared" si="83"/>
        <v>0</v>
      </c>
      <c r="CP37" s="42">
        <f t="shared" si="84"/>
        <v>0</v>
      </c>
      <c r="CQ37" s="42">
        <f t="shared" si="85"/>
        <v>0</v>
      </c>
      <c r="CR37" s="42">
        <f t="shared" si="86"/>
        <v>0</v>
      </c>
      <c r="CS37" s="42">
        <f t="shared" si="87"/>
        <v>0</v>
      </c>
      <c r="CT37" s="42">
        <f t="shared" si="88"/>
        <v>0</v>
      </c>
      <c r="CU37" s="42">
        <f t="shared" si="89"/>
        <v>0</v>
      </c>
      <c r="CV37" s="42">
        <f t="shared" si="90"/>
        <v>0</v>
      </c>
      <c r="CW37" s="42">
        <f t="shared" si="91"/>
        <v>0</v>
      </c>
      <c r="CX37" s="42">
        <f t="shared" si="92"/>
        <v>0</v>
      </c>
      <c r="CY37" s="42">
        <f t="shared" si="93"/>
        <v>0</v>
      </c>
      <c r="CZ37" s="42">
        <f t="shared" si="94"/>
        <v>0</v>
      </c>
      <c r="DA37" s="42">
        <f t="shared" si="95"/>
        <v>0</v>
      </c>
      <c r="DB37" s="42">
        <f t="shared" si="96"/>
        <v>0</v>
      </c>
      <c r="DC37" s="42">
        <f t="shared" si="97"/>
        <v>0</v>
      </c>
      <c r="DD37" s="42">
        <f t="shared" si="98"/>
        <v>0</v>
      </c>
      <c r="DE37" s="42">
        <f t="shared" si="99"/>
        <v>0</v>
      </c>
      <c r="DF37" s="42">
        <f t="shared" si="100"/>
        <v>0</v>
      </c>
      <c r="DG37" s="42">
        <f t="shared" si="101"/>
        <v>0</v>
      </c>
      <c r="DH37" s="42">
        <f t="shared" si="102"/>
        <v>0</v>
      </c>
      <c r="DI37" s="42">
        <f t="shared" si="103"/>
        <v>0</v>
      </c>
      <c r="DJ37" s="42">
        <f t="shared" si="104"/>
        <v>0</v>
      </c>
      <c r="DK37" s="42">
        <f t="shared" si="105"/>
        <v>0</v>
      </c>
      <c r="DL37" s="42">
        <f t="shared" si="106"/>
        <v>0</v>
      </c>
      <c r="DM37" s="42">
        <f t="shared" si="107"/>
        <v>0</v>
      </c>
      <c r="DN37" s="42">
        <f t="shared" si="108"/>
        <v>0</v>
      </c>
      <c r="DO37" s="42">
        <f t="shared" si="109"/>
        <v>0</v>
      </c>
      <c r="DP37" s="42">
        <f t="shared" si="110"/>
        <v>0</v>
      </c>
      <c r="DQ37" s="42">
        <f t="shared" si="111"/>
        <v>0</v>
      </c>
      <c r="DR37" s="42">
        <f t="shared" si="112"/>
        <v>0</v>
      </c>
      <c r="DS37" s="42">
        <f t="shared" si="113"/>
        <v>0</v>
      </c>
      <c r="DT37" s="42">
        <f t="shared" si="114"/>
        <v>0</v>
      </c>
      <c r="DU37" s="42">
        <f t="shared" si="115"/>
        <v>0</v>
      </c>
      <c r="DV37" s="42">
        <f t="shared" si="116"/>
        <v>0</v>
      </c>
      <c r="DW37" s="42">
        <f t="shared" si="117"/>
        <v>0</v>
      </c>
      <c r="DX37" s="42">
        <f t="shared" si="118"/>
        <v>0</v>
      </c>
      <c r="DY37" s="42">
        <f t="shared" si="119"/>
        <v>0</v>
      </c>
      <c r="DZ37" s="42">
        <f t="shared" si="120"/>
        <v>0</v>
      </c>
      <c r="EA37" s="42">
        <f t="shared" si="121"/>
        <v>0</v>
      </c>
      <c r="EB37" s="42">
        <f t="shared" si="122"/>
        <v>0</v>
      </c>
      <c r="EC37" s="42">
        <f t="shared" si="123"/>
        <v>0</v>
      </c>
      <c r="ED37" s="42">
        <f t="shared" si="124"/>
        <v>0</v>
      </c>
      <c r="EE37" s="42">
        <f t="shared" si="125"/>
        <v>0</v>
      </c>
      <c r="EF37" s="42">
        <f t="shared" si="126"/>
        <v>0</v>
      </c>
      <c r="EG37" s="42">
        <f t="shared" si="127"/>
        <v>0</v>
      </c>
      <c r="EH37" s="42">
        <f t="shared" si="128"/>
        <v>0</v>
      </c>
      <c r="EI37" s="42">
        <f t="shared" si="129"/>
        <v>0</v>
      </c>
      <c r="EJ37" s="42">
        <f t="shared" si="130"/>
        <v>0</v>
      </c>
      <c r="EK37" s="42">
        <f t="shared" si="131"/>
        <v>0</v>
      </c>
      <c r="EL37" s="42">
        <f t="shared" si="132"/>
        <v>0</v>
      </c>
      <c r="EM37" s="42">
        <f t="shared" si="133"/>
        <v>0</v>
      </c>
      <c r="EN37" s="42">
        <f t="shared" si="134"/>
        <v>0</v>
      </c>
      <c r="EO37" s="42">
        <f t="shared" si="135"/>
        <v>0</v>
      </c>
      <c r="EP37" s="42"/>
      <c r="EQ37" s="42" t="str">
        <f t="shared" si="136"/>
        <v>Ноль</v>
      </c>
      <c r="ER37" s="42" t="str">
        <f t="shared" si="137"/>
        <v>Ноль</v>
      </c>
      <c r="ES37" s="42"/>
      <c r="ET37" s="42">
        <f t="shared" si="138"/>
        <v>0</v>
      </c>
      <c r="EU37" s="42" t="e">
        <f>IF(J37=#REF!,IF(H37&lt;#REF!,#REF!,EY37),#REF!)</f>
        <v>#REF!</v>
      </c>
      <c r="EV37" s="42" t="e">
        <f>IF(J37=#REF!,IF(H37&lt;#REF!,0,1))</f>
        <v>#REF!</v>
      </c>
      <c r="EW37" s="42" t="e">
        <f>IF(AND(ET37&gt;=21,ET37&lt;&gt;0),ET37,IF(J37&lt;#REF!,"СТОП",EU37+EV37))</f>
        <v>#REF!</v>
      </c>
      <c r="EX37" s="42"/>
      <c r="EY37" s="42">
        <v>15</v>
      </c>
      <c r="EZ37" s="42">
        <v>16</v>
      </c>
      <c r="FA37" s="42"/>
      <c r="FB37" s="44">
        <f t="shared" si="139"/>
        <v>0</v>
      </c>
      <c r="FC37" s="44">
        <f t="shared" si="140"/>
        <v>0</v>
      </c>
      <c r="FD37" s="44">
        <f t="shared" si="141"/>
        <v>0</v>
      </c>
      <c r="FE37" s="44">
        <f t="shared" si="142"/>
        <v>0</v>
      </c>
      <c r="FF37" s="44">
        <f t="shared" si="143"/>
        <v>0</v>
      </c>
      <c r="FG37" s="44">
        <f t="shared" si="144"/>
        <v>0</v>
      </c>
      <c r="FH37" s="44">
        <f t="shared" si="145"/>
        <v>0</v>
      </c>
      <c r="FI37" s="44">
        <f t="shared" si="146"/>
        <v>0</v>
      </c>
      <c r="FJ37" s="44">
        <f t="shared" si="147"/>
        <v>0</v>
      </c>
      <c r="FK37" s="44">
        <f t="shared" si="148"/>
        <v>0</v>
      </c>
      <c r="FL37" s="44">
        <f t="shared" si="149"/>
        <v>0</v>
      </c>
      <c r="FM37" s="44">
        <f t="shared" si="150"/>
        <v>0</v>
      </c>
      <c r="FN37" s="44">
        <f t="shared" si="151"/>
        <v>0</v>
      </c>
      <c r="FO37" s="44">
        <f t="shared" si="152"/>
        <v>0</v>
      </c>
      <c r="FP37" s="44">
        <f t="shared" si="153"/>
        <v>0</v>
      </c>
      <c r="FQ37" s="44">
        <f t="shared" si="154"/>
        <v>0</v>
      </c>
      <c r="FR37" s="44">
        <f t="shared" si="155"/>
        <v>0</v>
      </c>
      <c r="FS37" s="44">
        <f t="shared" si="156"/>
        <v>0</v>
      </c>
      <c r="FT37" s="44">
        <f t="shared" si="157"/>
        <v>0</v>
      </c>
      <c r="FU37" s="44">
        <f t="shared" si="158"/>
        <v>0</v>
      </c>
      <c r="FV37" s="44">
        <f t="shared" si="159"/>
        <v>0</v>
      </c>
      <c r="FW37" s="44">
        <f t="shared" si="160"/>
        <v>0</v>
      </c>
      <c r="FX37" s="44">
        <f t="shared" si="161"/>
        <v>0</v>
      </c>
      <c r="FY37" s="44">
        <f t="shared" si="162"/>
        <v>0</v>
      </c>
      <c r="FZ37" s="44">
        <f t="shared" si="163"/>
        <v>0</v>
      </c>
      <c r="GA37" s="44">
        <f t="shared" si="164"/>
        <v>0</v>
      </c>
      <c r="GB37" s="44">
        <f t="shared" si="165"/>
        <v>0</v>
      </c>
      <c r="GC37" s="44">
        <f t="shared" si="166"/>
        <v>0</v>
      </c>
      <c r="GD37" s="44">
        <f t="shared" si="167"/>
        <v>0</v>
      </c>
      <c r="GE37" s="44">
        <f t="shared" si="168"/>
        <v>0</v>
      </c>
      <c r="GF37" s="44">
        <f t="shared" si="169"/>
        <v>0</v>
      </c>
      <c r="GG37" s="44">
        <f t="shared" si="170"/>
        <v>0</v>
      </c>
      <c r="GH37" s="44">
        <f t="shared" si="171"/>
        <v>0</v>
      </c>
      <c r="GI37" s="44">
        <f t="shared" si="172"/>
        <v>0</v>
      </c>
      <c r="GJ37" s="44">
        <f t="shared" si="173"/>
        <v>0</v>
      </c>
      <c r="GK37" s="44">
        <f t="shared" si="174"/>
        <v>0</v>
      </c>
      <c r="GL37" s="44">
        <f t="shared" si="175"/>
        <v>0</v>
      </c>
      <c r="GM37" s="44">
        <f t="shared" si="176"/>
        <v>0</v>
      </c>
      <c r="GN37" s="44">
        <f t="shared" si="177"/>
        <v>0</v>
      </c>
      <c r="GO37" s="44">
        <f t="shared" si="178"/>
        <v>0</v>
      </c>
      <c r="GP37" s="44">
        <f t="shared" si="179"/>
        <v>0</v>
      </c>
      <c r="GQ37" s="44">
        <f t="shared" si="180"/>
        <v>0</v>
      </c>
      <c r="GR37" s="44">
        <f t="shared" si="181"/>
        <v>0</v>
      </c>
      <c r="GS37" s="44">
        <f t="shared" si="182"/>
        <v>0</v>
      </c>
      <c r="GT37" s="44">
        <f t="shared" si="183"/>
        <v>0</v>
      </c>
      <c r="GU37" s="44">
        <f t="shared" si="184"/>
        <v>0</v>
      </c>
      <c r="GV37" s="44">
        <f t="shared" si="185"/>
        <v>0</v>
      </c>
      <c r="GW37" s="44">
        <f t="shared" si="186"/>
        <v>0</v>
      </c>
      <c r="GX37" s="44">
        <f t="shared" si="187"/>
        <v>0</v>
      </c>
      <c r="GY37" s="44">
        <f t="shared" si="188"/>
        <v>0</v>
      </c>
      <c r="GZ37" s="44">
        <f t="shared" si="189"/>
        <v>0</v>
      </c>
      <c r="HA37" s="44">
        <f t="shared" si="190"/>
        <v>0</v>
      </c>
      <c r="HB37" s="44">
        <f t="shared" si="191"/>
        <v>0</v>
      </c>
      <c r="HC37" s="44">
        <f t="shared" si="192"/>
        <v>0</v>
      </c>
      <c r="HD37" s="44">
        <f t="shared" si="193"/>
        <v>0</v>
      </c>
      <c r="HE37" s="44">
        <f t="shared" si="194"/>
        <v>0</v>
      </c>
      <c r="HF37" s="44">
        <f t="shared" si="195"/>
        <v>0</v>
      </c>
      <c r="HG37" s="44">
        <f t="shared" si="196"/>
        <v>0</v>
      </c>
      <c r="HH37" s="44">
        <f t="shared" si="197"/>
        <v>0</v>
      </c>
      <c r="HI37" s="44">
        <f t="shared" si="198"/>
        <v>0</v>
      </c>
      <c r="HJ37" s="44">
        <f t="shared" si="199"/>
        <v>0</v>
      </c>
      <c r="HK37" s="44">
        <f t="shared" si="200"/>
        <v>0</v>
      </c>
      <c r="HL37" s="44">
        <f t="shared" si="201"/>
        <v>0</v>
      </c>
      <c r="HM37" s="44">
        <f t="shared" si="202"/>
        <v>0</v>
      </c>
      <c r="HN37" s="44">
        <f t="shared" si="203"/>
        <v>0</v>
      </c>
      <c r="HO37" s="44">
        <f t="shared" si="204"/>
        <v>0</v>
      </c>
      <c r="HP37" s="44">
        <f t="shared" si="205"/>
        <v>0</v>
      </c>
      <c r="HQ37" s="44">
        <f t="shared" si="206"/>
        <v>0</v>
      </c>
      <c r="HR37" s="44">
        <f t="shared" si="207"/>
        <v>0</v>
      </c>
      <c r="HS37" s="44">
        <f t="shared" si="208"/>
        <v>0</v>
      </c>
      <c r="HT37" s="44">
        <f t="shared" si="209"/>
        <v>0</v>
      </c>
      <c r="HU37" s="44">
        <f t="shared" si="210"/>
        <v>0</v>
      </c>
      <c r="HV37" s="44">
        <f t="shared" si="211"/>
        <v>0</v>
      </c>
      <c r="HW37" s="44">
        <f t="shared" si="212"/>
        <v>0</v>
      </c>
      <c r="HX37" s="44">
        <f t="shared" si="213"/>
        <v>0</v>
      </c>
      <c r="HY37" s="44">
        <f t="shared" si="214"/>
        <v>0</v>
      </c>
      <c r="HZ37" s="44">
        <f t="shared" si="215"/>
        <v>0</v>
      </c>
      <c r="IA37" s="44">
        <f t="shared" si="216"/>
        <v>0</v>
      </c>
      <c r="IB37" s="44">
        <f t="shared" si="217"/>
        <v>0</v>
      </c>
      <c r="IC37" s="44">
        <f t="shared" si="218"/>
        <v>0</v>
      </c>
      <c r="ID37" s="44">
        <f t="shared" si="219"/>
        <v>0</v>
      </c>
      <c r="IE37" s="44">
        <f t="shared" si="220"/>
        <v>0</v>
      </c>
      <c r="IF37" s="44">
        <f t="shared" si="221"/>
        <v>0</v>
      </c>
      <c r="IG37" s="44">
        <f t="shared" si="222"/>
        <v>0</v>
      </c>
      <c r="IH37" s="44">
        <f t="shared" si="223"/>
        <v>0</v>
      </c>
      <c r="II37" s="44">
        <f t="shared" si="224"/>
        <v>0</v>
      </c>
      <c r="IJ37" s="44">
        <f t="shared" si="225"/>
        <v>0</v>
      </c>
      <c r="IK37" s="44">
        <f t="shared" si="226"/>
        <v>0</v>
      </c>
      <c r="IL37" s="44">
        <f t="shared" si="227"/>
        <v>0</v>
      </c>
      <c r="IM37" s="44">
        <f t="shared" si="228"/>
        <v>0</v>
      </c>
      <c r="IN37" s="44">
        <f t="shared" si="229"/>
        <v>0</v>
      </c>
      <c r="IO37" s="44">
        <f t="shared" si="230"/>
        <v>0</v>
      </c>
      <c r="IP37" s="42"/>
      <c r="IQ37" s="42"/>
      <c r="IR37" s="42"/>
      <c r="IS37" s="42"/>
      <c r="IT37" s="42"/>
      <c r="IU37" s="42"/>
      <c r="IV37" s="70"/>
      <c r="IW37" s="71"/>
    </row>
    <row r="38" spans="1:257" s="3" customFormat="1" ht="115.2" thickBot="1" x14ac:dyDescent="0.3">
      <c r="A38" s="72"/>
      <c r="B38" s="78"/>
      <c r="C38" s="79"/>
      <c r="D38" s="80"/>
      <c r="E38" s="60"/>
      <c r="F38" s="46"/>
      <c r="G38" s="39">
        <f t="shared" si="0"/>
        <v>0</v>
      </c>
      <c r="H38" s="47"/>
      <c r="I38" s="39">
        <f t="shared" si="1"/>
        <v>0</v>
      </c>
      <c r="J38" s="45">
        <f t="shared" si="2"/>
        <v>0</v>
      </c>
      <c r="K38" s="41">
        <f t="shared" si="3"/>
        <v>0</v>
      </c>
      <c r="L38" s="42"/>
      <c r="M38" s="43"/>
      <c r="N38" s="42">
        <f t="shared" si="4"/>
        <v>0</v>
      </c>
      <c r="O38" s="42">
        <f t="shared" si="5"/>
        <v>0</v>
      </c>
      <c r="P38" s="42">
        <f t="shared" si="6"/>
        <v>0</v>
      </c>
      <c r="Q38" s="42">
        <f t="shared" si="7"/>
        <v>0</v>
      </c>
      <c r="R38" s="42">
        <f t="shared" si="8"/>
        <v>0</v>
      </c>
      <c r="S38" s="42">
        <f t="shared" si="9"/>
        <v>0</v>
      </c>
      <c r="T38" s="42">
        <f t="shared" si="10"/>
        <v>0</v>
      </c>
      <c r="U38" s="42">
        <f t="shared" si="11"/>
        <v>0</v>
      </c>
      <c r="V38" s="42">
        <f t="shared" si="12"/>
        <v>0</v>
      </c>
      <c r="W38" s="42">
        <f t="shared" si="13"/>
        <v>0</v>
      </c>
      <c r="X38" s="42">
        <f t="shared" si="14"/>
        <v>0</v>
      </c>
      <c r="Y38" s="42">
        <f t="shared" si="15"/>
        <v>0</v>
      </c>
      <c r="Z38" s="42">
        <f t="shared" si="16"/>
        <v>0</v>
      </c>
      <c r="AA38" s="42">
        <f t="shared" si="17"/>
        <v>0</v>
      </c>
      <c r="AB38" s="42">
        <f t="shared" si="18"/>
        <v>0</v>
      </c>
      <c r="AC38" s="42">
        <f t="shared" si="19"/>
        <v>0</v>
      </c>
      <c r="AD38" s="42">
        <f t="shared" si="20"/>
        <v>0</v>
      </c>
      <c r="AE38" s="42">
        <f t="shared" si="21"/>
        <v>0</v>
      </c>
      <c r="AF38" s="42">
        <f t="shared" si="22"/>
        <v>0</v>
      </c>
      <c r="AG38" s="42">
        <f t="shared" si="23"/>
        <v>0</v>
      </c>
      <c r="AH38" s="42">
        <f t="shared" si="24"/>
        <v>0</v>
      </c>
      <c r="AI38" s="42">
        <f t="shared" si="25"/>
        <v>0</v>
      </c>
      <c r="AJ38" s="42">
        <f t="shared" si="26"/>
        <v>0</v>
      </c>
      <c r="AK38" s="42">
        <f t="shared" si="27"/>
        <v>0</v>
      </c>
      <c r="AL38" s="42">
        <f t="shared" si="28"/>
        <v>0</v>
      </c>
      <c r="AM38" s="42">
        <f t="shared" si="29"/>
        <v>0</v>
      </c>
      <c r="AN38" s="42">
        <f t="shared" si="30"/>
        <v>0</v>
      </c>
      <c r="AO38" s="42">
        <f t="shared" si="31"/>
        <v>0</v>
      </c>
      <c r="AP38" s="42">
        <f t="shared" si="32"/>
        <v>0</v>
      </c>
      <c r="AQ38" s="42">
        <f t="shared" si="33"/>
        <v>0</v>
      </c>
      <c r="AR38" s="42">
        <f t="shared" si="34"/>
        <v>0</v>
      </c>
      <c r="AS38" s="42">
        <f t="shared" si="35"/>
        <v>0</v>
      </c>
      <c r="AT38" s="42">
        <f t="shared" si="36"/>
        <v>0</v>
      </c>
      <c r="AU38" s="42">
        <f t="shared" si="37"/>
        <v>0</v>
      </c>
      <c r="AV38" s="42">
        <f t="shared" si="38"/>
        <v>0</v>
      </c>
      <c r="AW38" s="42">
        <f t="shared" si="39"/>
        <v>0</v>
      </c>
      <c r="AX38" s="42">
        <f t="shared" si="40"/>
        <v>0</v>
      </c>
      <c r="AY38" s="42">
        <f t="shared" si="41"/>
        <v>0</v>
      </c>
      <c r="AZ38" s="42">
        <f t="shared" si="42"/>
        <v>0</v>
      </c>
      <c r="BA38" s="42">
        <f t="shared" si="43"/>
        <v>0</v>
      </c>
      <c r="BB38" s="42">
        <f t="shared" si="44"/>
        <v>0</v>
      </c>
      <c r="BC38" s="42">
        <f t="shared" si="45"/>
        <v>0</v>
      </c>
      <c r="BD38" s="42">
        <f t="shared" si="46"/>
        <v>0</v>
      </c>
      <c r="BE38" s="42">
        <f t="shared" si="47"/>
        <v>0</v>
      </c>
      <c r="BF38" s="42">
        <f t="shared" si="48"/>
        <v>0</v>
      </c>
      <c r="BG38" s="42">
        <f t="shared" si="49"/>
        <v>0</v>
      </c>
      <c r="BH38" s="42">
        <f t="shared" si="50"/>
        <v>0</v>
      </c>
      <c r="BI38" s="42">
        <f t="shared" si="51"/>
        <v>0</v>
      </c>
      <c r="BJ38" s="42">
        <f t="shared" si="52"/>
        <v>0</v>
      </c>
      <c r="BK38" s="42">
        <f t="shared" si="53"/>
        <v>0</v>
      </c>
      <c r="BL38" s="42">
        <f t="shared" si="54"/>
        <v>0</v>
      </c>
      <c r="BM38" s="42">
        <f t="shared" si="55"/>
        <v>0</v>
      </c>
      <c r="BN38" s="42">
        <f t="shared" si="56"/>
        <v>0</v>
      </c>
      <c r="BO38" s="42">
        <f t="shared" si="57"/>
        <v>0</v>
      </c>
      <c r="BP38" s="42">
        <f t="shared" si="58"/>
        <v>0</v>
      </c>
      <c r="BQ38" s="42">
        <f t="shared" si="59"/>
        <v>0</v>
      </c>
      <c r="BR38" s="42">
        <f t="shared" si="60"/>
        <v>0</v>
      </c>
      <c r="BS38" s="42">
        <f t="shared" si="61"/>
        <v>0</v>
      </c>
      <c r="BT38" s="42">
        <f t="shared" si="62"/>
        <v>0</v>
      </c>
      <c r="BU38" s="42">
        <f t="shared" si="63"/>
        <v>0</v>
      </c>
      <c r="BV38" s="42">
        <f t="shared" si="64"/>
        <v>0</v>
      </c>
      <c r="BW38" s="42">
        <f t="shared" si="65"/>
        <v>0</v>
      </c>
      <c r="BX38" s="42">
        <f t="shared" si="66"/>
        <v>0</v>
      </c>
      <c r="BY38" s="42">
        <f t="shared" si="67"/>
        <v>0</v>
      </c>
      <c r="BZ38" s="42">
        <f t="shared" si="68"/>
        <v>0</v>
      </c>
      <c r="CA38" s="42">
        <f t="shared" si="69"/>
        <v>0</v>
      </c>
      <c r="CB38" s="42">
        <f t="shared" si="70"/>
        <v>0</v>
      </c>
      <c r="CC38" s="42">
        <f t="shared" si="71"/>
        <v>0</v>
      </c>
      <c r="CD38" s="42">
        <f t="shared" si="72"/>
        <v>0</v>
      </c>
      <c r="CE38" s="42">
        <f t="shared" si="73"/>
        <v>0</v>
      </c>
      <c r="CF38" s="42">
        <f t="shared" si="74"/>
        <v>0</v>
      </c>
      <c r="CG38" s="42">
        <f t="shared" si="75"/>
        <v>0</v>
      </c>
      <c r="CH38" s="42">
        <f t="shared" si="76"/>
        <v>0</v>
      </c>
      <c r="CI38" s="42">
        <f t="shared" si="77"/>
        <v>0</v>
      </c>
      <c r="CJ38" s="42">
        <f t="shared" si="78"/>
        <v>0</v>
      </c>
      <c r="CK38" s="42">
        <f t="shared" si="79"/>
        <v>0</v>
      </c>
      <c r="CL38" s="42">
        <f t="shared" si="80"/>
        <v>0</v>
      </c>
      <c r="CM38" s="42">
        <f t="shared" si="81"/>
        <v>0</v>
      </c>
      <c r="CN38" s="42">
        <f t="shared" si="82"/>
        <v>0</v>
      </c>
      <c r="CO38" s="42">
        <f t="shared" si="83"/>
        <v>0</v>
      </c>
      <c r="CP38" s="42">
        <f t="shared" si="84"/>
        <v>0</v>
      </c>
      <c r="CQ38" s="42">
        <f t="shared" si="85"/>
        <v>0</v>
      </c>
      <c r="CR38" s="42">
        <f t="shared" si="86"/>
        <v>0</v>
      </c>
      <c r="CS38" s="42">
        <f t="shared" si="87"/>
        <v>0</v>
      </c>
      <c r="CT38" s="42">
        <f t="shared" si="88"/>
        <v>0</v>
      </c>
      <c r="CU38" s="42">
        <f t="shared" si="89"/>
        <v>0</v>
      </c>
      <c r="CV38" s="42">
        <f t="shared" si="90"/>
        <v>0</v>
      </c>
      <c r="CW38" s="42">
        <f t="shared" si="91"/>
        <v>0</v>
      </c>
      <c r="CX38" s="42">
        <f t="shared" si="92"/>
        <v>0</v>
      </c>
      <c r="CY38" s="42">
        <f t="shared" si="93"/>
        <v>0</v>
      </c>
      <c r="CZ38" s="42">
        <f t="shared" si="94"/>
        <v>0</v>
      </c>
      <c r="DA38" s="42">
        <f t="shared" si="95"/>
        <v>0</v>
      </c>
      <c r="DB38" s="42">
        <f t="shared" si="96"/>
        <v>0</v>
      </c>
      <c r="DC38" s="42">
        <f t="shared" si="97"/>
        <v>0</v>
      </c>
      <c r="DD38" s="42">
        <f t="shared" si="98"/>
        <v>0</v>
      </c>
      <c r="DE38" s="42">
        <f t="shared" si="99"/>
        <v>0</v>
      </c>
      <c r="DF38" s="42">
        <f t="shared" si="100"/>
        <v>0</v>
      </c>
      <c r="DG38" s="42">
        <f t="shared" si="101"/>
        <v>0</v>
      </c>
      <c r="DH38" s="42">
        <f t="shared" si="102"/>
        <v>0</v>
      </c>
      <c r="DI38" s="42">
        <f t="shared" si="103"/>
        <v>0</v>
      </c>
      <c r="DJ38" s="42">
        <f t="shared" si="104"/>
        <v>0</v>
      </c>
      <c r="DK38" s="42">
        <f t="shared" si="105"/>
        <v>0</v>
      </c>
      <c r="DL38" s="42">
        <f t="shared" si="106"/>
        <v>0</v>
      </c>
      <c r="DM38" s="42">
        <f t="shared" si="107"/>
        <v>0</v>
      </c>
      <c r="DN38" s="42">
        <f t="shared" si="108"/>
        <v>0</v>
      </c>
      <c r="DO38" s="42">
        <f t="shared" si="109"/>
        <v>0</v>
      </c>
      <c r="DP38" s="42">
        <f t="shared" si="110"/>
        <v>0</v>
      </c>
      <c r="DQ38" s="42">
        <f t="shared" si="111"/>
        <v>0</v>
      </c>
      <c r="DR38" s="42">
        <f t="shared" si="112"/>
        <v>0</v>
      </c>
      <c r="DS38" s="42">
        <f t="shared" si="113"/>
        <v>0</v>
      </c>
      <c r="DT38" s="42">
        <f t="shared" si="114"/>
        <v>0</v>
      </c>
      <c r="DU38" s="42">
        <f t="shared" si="115"/>
        <v>0</v>
      </c>
      <c r="DV38" s="42">
        <f t="shared" si="116"/>
        <v>0</v>
      </c>
      <c r="DW38" s="42">
        <f t="shared" si="117"/>
        <v>0</v>
      </c>
      <c r="DX38" s="42">
        <f t="shared" si="118"/>
        <v>0</v>
      </c>
      <c r="DY38" s="42">
        <f t="shared" si="119"/>
        <v>0</v>
      </c>
      <c r="DZ38" s="42">
        <f t="shared" si="120"/>
        <v>0</v>
      </c>
      <c r="EA38" s="42">
        <f t="shared" si="121"/>
        <v>0</v>
      </c>
      <c r="EB38" s="42">
        <f t="shared" si="122"/>
        <v>0</v>
      </c>
      <c r="EC38" s="42">
        <f t="shared" si="123"/>
        <v>0</v>
      </c>
      <c r="ED38" s="42">
        <f t="shared" si="124"/>
        <v>0</v>
      </c>
      <c r="EE38" s="42">
        <f t="shared" si="125"/>
        <v>0</v>
      </c>
      <c r="EF38" s="42">
        <f t="shared" si="126"/>
        <v>0</v>
      </c>
      <c r="EG38" s="42">
        <f t="shared" si="127"/>
        <v>0</v>
      </c>
      <c r="EH38" s="42">
        <f t="shared" si="128"/>
        <v>0</v>
      </c>
      <c r="EI38" s="42">
        <f t="shared" si="129"/>
        <v>0</v>
      </c>
      <c r="EJ38" s="42">
        <f t="shared" si="130"/>
        <v>0</v>
      </c>
      <c r="EK38" s="42">
        <f t="shared" si="131"/>
        <v>0</v>
      </c>
      <c r="EL38" s="42">
        <f t="shared" si="132"/>
        <v>0</v>
      </c>
      <c r="EM38" s="42">
        <f t="shared" si="133"/>
        <v>0</v>
      </c>
      <c r="EN38" s="42">
        <f t="shared" si="134"/>
        <v>0</v>
      </c>
      <c r="EO38" s="42">
        <f t="shared" si="135"/>
        <v>0</v>
      </c>
      <c r="EP38" s="42"/>
      <c r="EQ38" s="42" t="str">
        <f t="shared" si="136"/>
        <v>Ноль</v>
      </c>
      <c r="ER38" s="42" t="str">
        <f t="shared" si="137"/>
        <v>Ноль</v>
      </c>
      <c r="ES38" s="42"/>
      <c r="ET38" s="42">
        <f t="shared" si="138"/>
        <v>0</v>
      </c>
      <c r="EU38" s="42" t="e">
        <f>IF(J38=#REF!,IF(H38&lt;#REF!,#REF!,EY38),#REF!)</f>
        <v>#REF!</v>
      </c>
      <c r="EV38" s="42" t="e">
        <f>IF(J38=#REF!,IF(H38&lt;#REF!,0,1))</f>
        <v>#REF!</v>
      </c>
      <c r="EW38" s="42" t="e">
        <f>IF(AND(ET38&gt;=21,ET38&lt;&gt;0),ET38,IF(J38&lt;#REF!,"СТОП",EU38+EV38))</f>
        <v>#REF!</v>
      </c>
      <c r="EX38" s="42"/>
      <c r="EY38" s="42">
        <v>15</v>
      </c>
      <c r="EZ38" s="42">
        <v>16</v>
      </c>
      <c r="FA38" s="42"/>
      <c r="FB38" s="44">
        <f t="shared" si="139"/>
        <v>0</v>
      </c>
      <c r="FC38" s="44">
        <f t="shared" si="140"/>
        <v>0</v>
      </c>
      <c r="FD38" s="44">
        <f t="shared" si="141"/>
        <v>0</v>
      </c>
      <c r="FE38" s="44">
        <f t="shared" si="142"/>
        <v>0</v>
      </c>
      <c r="FF38" s="44">
        <f t="shared" si="143"/>
        <v>0</v>
      </c>
      <c r="FG38" s="44">
        <f t="shared" si="144"/>
        <v>0</v>
      </c>
      <c r="FH38" s="44">
        <f t="shared" si="145"/>
        <v>0</v>
      </c>
      <c r="FI38" s="44">
        <f t="shared" si="146"/>
        <v>0</v>
      </c>
      <c r="FJ38" s="44">
        <f t="shared" si="147"/>
        <v>0</v>
      </c>
      <c r="FK38" s="44">
        <f t="shared" si="148"/>
        <v>0</v>
      </c>
      <c r="FL38" s="44">
        <f t="shared" si="149"/>
        <v>0</v>
      </c>
      <c r="FM38" s="44">
        <f t="shared" si="150"/>
        <v>0</v>
      </c>
      <c r="FN38" s="44">
        <f t="shared" si="151"/>
        <v>0</v>
      </c>
      <c r="FO38" s="44">
        <f t="shared" si="152"/>
        <v>0</v>
      </c>
      <c r="FP38" s="44">
        <f t="shared" si="153"/>
        <v>0</v>
      </c>
      <c r="FQ38" s="44">
        <f t="shared" si="154"/>
        <v>0</v>
      </c>
      <c r="FR38" s="44">
        <f t="shared" si="155"/>
        <v>0</v>
      </c>
      <c r="FS38" s="44">
        <f t="shared" si="156"/>
        <v>0</v>
      </c>
      <c r="FT38" s="44">
        <f t="shared" si="157"/>
        <v>0</v>
      </c>
      <c r="FU38" s="44">
        <f t="shared" si="158"/>
        <v>0</v>
      </c>
      <c r="FV38" s="44">
        <f t="shared" si="159"/>
        <v>0</v>
      </c>
      <c r="FW38" s="44">
        <f t="shared" si="160"/>
        <v>0</v>
      </c>
      <c r="FX38" s="44">
        <f t="shared" si="161"/>
        <v>0</v>
      </c>
      <c r="FY38" s="44">
        <f t="shared" si="162"/>
        <v>0</v>
      </c>
      <c r="FZ38" s="44">
        <f t="shared" si="163"/>
        <v>0</v>
      </c>
      <c r="GA38" s="44">
        <f t="shared" si="164"/>
        <v>0</v>
      </c>
      <c r="GB38" s="44">
        <f t="shared" si="165"/>
        <v>0</v>
      </c>
      <c r="GC38" s="44">
        <f t="shared" si="166"/>
        <v>0</v>
      </c>
      <c r="GD38" s="44">
        <f t="shared" si="167"/>
        <v>0</v>
      </c>
      <c r="GE38" s="44">
        <f t="shared" si="168"/>
        <v>0</v>
      </c>
      <c r="GF38" s="44">
        <f t="shared" si="169"/>
        <v>0</v>
      </c>
      <c r="GG38" s="44">
        <f t="shared" si="170"/>
        <v>0</v>
      </c>
      <c r="GH38" s="44">
        <f t="shared" si="171"/>
        <v>0</v>
      </c>
      <c r="GI38" s="44">
        <f t="shared" si="172"/>
        <v>0</v>
      </c>
      <c r="GJ38" s="44">
        <f t="shared" si="173"/>
        <v>0</v>
      </c>
      <c r="GK38" s="44">
        <f t="shared" si="174"/>
        <v>0</v>
      </c>
      <c r="GL38" s="44">
        <f t="shared" si="175"/>
        <v>0</v>
      </c>
      <c r="GM38" s="44">
        <f t="shared" si="176"/>
        <v>0</v>
      </c>
      <c r="GN38" s="44">
        <f t="shared" si="177"/>
        <v>0</v>
      </c>
      <c r="GO38" s="44">
        <f t="shared" si="178"/>
        <v>0</v>
      </c>
      <c r="GP38" s="44">
        <f t="shared" si="179"/>
        <v>0</v>
      </c>
      <c r="GQ38" s="44">
        <f t="shared" si="180"/>
        <v>0</v>
      </c>
      <c r="GR38" s="44">
        <f t="shared" si="181"/>
        <v>0</v>
      </c>
      <c r="GS38" s="44">
        <f t="shared" si="182"/>
        <v>0</v>
      </c>
      <c r="GT38" s="44">
        <f t="shared" si="183"/>
        <v>0</v>
      </c>
      <c r="GU38" s="44">
        <f t="shared" si="184"/>
        <v>0</v>
      </c>
      <c r="GV38" s="44">
        <f t="shared" si="185"/>
        <v>0</v>
      </c>
      <c r="GW38" s="44">
        <f t="shared" si="186"/>
        <v>0</v>
      </c>
      <c r="GX38" s="44">
        <f t="shared" si="187"/>
        <v>0</v>
      </c>
      <c r="GY38" s="44">
        <f t="shared" si="188"/>
        <v>0</v>
      </c>
      <c r="GZ38" s="44">
        <f t="shared" si="189"/>
        <v>0</v>
      </c>
      <c r="HA38" s="44">
        <f t="shared" si="190"/>
        <v>0</v>
      </c>
      <c r="HB38" s="44">
        <f t="shared" si="191"/>
        <v>0</v>
      </c>
      <c r="HC38" s="44">
        <f t="shared" si="192"/>
        <v>0</v>
      </c>
      <c r="HD38" s="44">
        <f t="shared" si="193"/>
        <v>0</v>
      </c>
      <c r="HE38" s="44">
        <f t="shared" si="194"/>
        <v>0</v>
      </c>
      <c r="HF38" s="44">
        <f t="shared" si="195"/>
        <v>0</v>
      </c>
      <c r="HG38" s="44">
        <f t="shared" si="196"/>
        <v>0</v>
      </c>
      <c r="HH38" s="44">
        <f t="shared" si="197"/>
        <v>0</v>
      </c>
      <c r="HI38" s="44">
        <f t="shared" si="198"/>
        <v>0</v>
      </c>
      <c r="HJ38" s="44">
        <f t="shared" si="199"/>
        <v>0</v>
      </c>
      <c r="HK38" s="44">
        <f t="shared" si="200"/>
        <v>0</v>
      </c>
      <c r="HL38" s="44">
        <f t="shared" si="201"/>
        <v>0</v>
      </c>
      <c r="HM38" s="44">
        <f t="shared" si="202"/>
        <v>0</v>
      </c>
      <c r="HN38" s="44">
        <f t="shared" si="203"/>
        <v>0</v>
      </c>
      <c r="HO38" s="44">
        <f t="shared" si="204"/>
        <v>0</v>
      </c>
      <c r="HP38" s="44">
        <f t="shared" si="205"/>
        <v>0</v>
      </c>
      <c r="HQ38" s="44">
        <f t="shared" si="206"/>
        <v>0</v>
      </c>
      <c r="HR38" s="44">
        <f t="shared" si="207"/>
        <v>0</v>
      </c>
      <c r="HS38" s="44">
        <f t="shared" si="208"/>
        <v>0</v>
      </c>
      <c r="HT38" s="44">
        <f t="shared" si="209"/>
        <v>0</v>
      </c>
      <c r="HU38" s="44">
        <f t="shared" si="210"/>
        <v>0</v>
      </c>
      <c r="HV38" s="44">
        <f t="shared" si="211"/>
        <v>0</v>
      </c>
      <c r="HW38" s="44">
        <f t="shared" si="212"/>
        <v>0</v>
      </c>
      <c r="HX38" s="44">
        <f t="shared" si="213"/>
        <v>0</v>
      </c>
      <c r="HY38" s="44">
        <f t="shared" si="214"/>
        <v>0</v>
      </c>
      <c r="HZ38" s="44">
        <f t="shared" si="215"/>
        <v>0</v>
      </c>
      <c r="IA38" s="44">
        <f t="shared" si="216"/>
        <v>0</v>
      </c>
      <c r="IB38" s="44">
        <f t="shared" si="217"/>
        <v>0</v>
      </c>
      <c r="IC38" s="44">
        <f t="shared" si="218"/>
        <v>0</v>
      </c>
      <c r="ID38" s="44">
        <f t="shared" si="219"/>
        <v>0</v>
      </c>
      <c r="IE38" s="44">
        <f t="shared" si="220"/>
        <v>0</v>
      </c>
      <c r="IF38" s="44">
        <f t="shared" si="221"/>
        <v>0</v>
      </c>
      <c r="IG38" s="44">
        <f t="shared" si="222"/>
        <v>0</v>
      </c>
      <c r="IH38" s="44">
        <f t="shared" si="223"/>
        <v>0</v>
      </c>
      <c r="II38" s="44">
        <f t="shared" si="224"/>
        <v>0</v>
      </c>
      <c r="IJ38" s="44">
        <f t="shared" si="225"/>
        <v>0</v>
      </c>
      <c r="IK38" s="44">
        <f t="shared" si="226"/>
        <v>0</v>
      </c>
      <c r="IL38" s="44">
        <f t="shared" si="227"/>
        <v>0</v>
      </c>
      <c r="IM38" s="44">
        <f t="shared" si="228"/>
        <v>0</v>
      </c>
      <c r="IN38" s="44">
        <f t="shared" si="229"/>
        <v>0</v>
      </c>
      <c r="IO38" s="44">
        <f t="shared" si="230"/>
        <v>0</v>
      </c>
      <c r="IP38" s="42"/>
      <c r="IQ38" s="42"/>
      <c r="IR38" s="42"/>
      <c r="IS38" s="42"/>
      <c r="IT38" s="42"/>
      <c r="IU38" s="42"/>
      <c r="IV38" s="70"/>
      <c r="IW38" s="71"/>
    </row>
    <row r="39" spans="1:257" s="3" customFormat="1" ht="115.2" thickBot="1" x14ac:dyDescent="0.3">
      <c r="A39" s="72"/>
      <c r="B39" s="78"/>
      <c r="C39" s="79"/>
      <c r="D39" s="80"/>
      <c r="E39" s="60"/>
      <c r="F39" s="46"/>
      <c r="G39" s="39">
        <f t="shared" si="0"/>
        <v>0</v>
      </c>
      <c r="H39" s="47"/>
      <c r="I39" s="39">
        <f t="shared" si="1"/>
        <v>0</v>
      </c>
      <c r="J39" s="45">
        <f t="shared" si="2"/>
        <v>0</v>
      </c>
      <c r="K39" s="41">
        <f t="shared" si="3"/>
        <v>0</v>
      </c>
      <c r="L39" s="42"/>
      <c r="M39" s="43"/>
      <c r="N39" s="42">
        <f t="shared" si="4"/>
        <v>0</v>
      </c>
      <c r="O39" s="42">
        <f t="shared" si="5"/>
        <v>0</v>
      </c>
      <c r="P39" s="42">
        <f t="shared" si="6"/>
        <v>0</v>
      </c>
      <c r="Q39" s="42">
        <f t="shared" si="7"/>
        <v>0</v>
      </c>
      <c r="R39" s="42">
        <f t="shared" si="8"/>
        <v>0</v>
      </c>
      <c r="S39" s="42">
        <f t="shared" si="9"/>
        <v>0</v>
      </c>
      <c r="T39" s="42">
        <f t="shared" si="10"/>
        <v>0</v>
      </c>
      <c r="U39" s="42">
        <f t="shared" si="11"/>
        <v>0</v>
      </c>
      <c r="V39" s="42">
        <f t="shared" si="12"/>
        <v>0</v>
      </c>
      <c r="W39" s="42">
        <f t="shared" si="13"/>
        <v>0</v>
      </c>
      <c r="X39" s="42">
        <f t="shared" si="14"/>
        <v>0</v>
      </c>
      <c r="Y39" s="42">
        <f t="shared" si="15"/>
        <v>0</v>
      </c>
      <c r="Z39" s="42">
        <f t="shared" si="16"/>
        <v>0</v>
      </c>
      <c r="AA39" s="42">
        <f t="shared" si="17"/>
        <v>0</v>
      </c>
      <c r="AB39" s="42">
        <f t="shared" si="18"/>
        <v>0</v>
      </c>
      <c r="AC39" s="42">
        <f t="shared" si="19"/>
        <v>0</v>
      </c>
      <c r="AD39" s="42">
        <f t="shared" si="20"/>
        <v>0</v>
      </c>
      <c r="AE39" s="42">
        <f t="shared" si="21"/>
        <v>0</v>
      </c>
      <c r="AF39" s="42">
        <f t="shared" si="22"/>
        <v>0</v>
      </c>
      <c r="AG39" s="42">
        <f t="shared" si="23"/>
        <v>0</v>
      </c>
      <c r="AH39" s="42">
        <f t="shared" si="24"/>
        <v>0</v>
      </c>
      <c r="AI39" s="42">
        <f t="shared" si="25"/>
        <v>0</v>
      </c>
      <c r="AJ39" s="42">
        <f t="shared" si="26"/>
        <v>0</v>
      </c>
      <c r="AK39" s="42">
        <f t="shared" si="27"/>
        <v>0</v>
      </c>
      <c r="AL39" s="42">
        <f t="shared" si="28"/>
        <v>0</v>
      </c>
      <c r="AM39" s="42">
        <f t="shared" si="29"/>
        <v>0</v>
      </c>
      <c r="AN39" s="42">
        <f t="shared" si="30"/>
        <v>0</v>
      </c>
      <c r="AO39" s="42">
        <f t="shared" si="31"/>
        <v>0</v>
      </c>
      <c r="AP39" s="42">
        <f t="shared" si="32"/>
        <v>0</v>
      </c>
      <c r="AQ39" s="42">
        <f t="shared" si="33"/>
        <v>0</v>
      </c>
      <c r="AR39" s="42">
        <f t="shared" si="34"/>
        <v>0</v>
      </c>
      <c r="AS39" s="42">
        <f t="shared" si="35"/>
        <v>0</v>
      </c>
      <c r="AT39" s="42">
        <f t="shared" si="36"/>
        <v>0</v>
      </c>
      <c r="AU39" s="42">
        <f t="shared" si="37"/>
        <v>0</v>
      </c>
      <c r="AV39" s="42">
        <f t="shared" si="38"/>
        <v>0</v>
      </c>
      <c r="AW39" s="42">
        <f t="shared" si="39"/>
        <v>0</v>
      </c>
      <c r="AX39" s="42">
        <f t="shared" si="40"/>
        <v>0</v>
      </c>
      <c r="AY39" s="42">
        <f t="shared" si="41"/>
        <v>0</v>
      </c>
      <c r="AZ39" s="42">
        <f t="shared" si="42"/>
        <v>0</v>
      </c>
      <c r="BA39" s="42">
        <f t="shared" si="43"/>
        <v>0</v>
      </c>
      <c r="BB39" s="42">
        <f t="shared" si="44"/>
        <v>0</v>
      </c>
      <c r="BC39" s="42">
        <f t="shared" si="45"/>
        <v>0</v>
      </c>
      <c r="BD39" s="42">
        <f t="shared" si="46"/>
        <v>0</v>
      </c>
      <c r="BE39" s="42">
        <f t="shared" si="47"/>
        <v>0</v>
      </c>
      <c r="BF39" s="42">
        <f t="shared" si="48"/>
        <v>0</v>
      </c>
      <c r="BG39" s="42">
        <f t="shared" si="49"/>
        <v>0</v>
      </c>
      <c r="BH39" s="42">
        <f t="shared" si="50"/>
        <v>0</v>
      </c>
      <c r="BI39" s="42">
        <f t="shared" si="51"/>
        <v>0</v>
      </c>
      <c r="BJ39" s="42">
        <f t="shared" si="52"/>
        <v>0</v>
      </c>
      <c r="BK39" s="42">
        <f t="shared" si="53"/>
        <v>0</v>
      </c>
      <c r="BL39" s="42">
        <f t="shared" si="54"/>
        <v>0</v>
      </c>
      <c r="BM39" s="42">
        <f t="shared" si="55"/>
        <v>0</v>
      </c>
      <c r="BN39" s="42">
        <f t="shared" si="56"/>
        <v>0</v>
      </c>
      <c r="BO39" s="42">
        <f t="shared" si="57"/>
        <v>0</v>
      </c>
      <c r="BP39" s="42">
        <f t="shared" si="58"/>
        <v>0</v>
      </c>
      <c r="BQ39" s="42">
        <f t="shared" si="59"/>
        <v>0</v>
      </c>
      <c r="BR39" s="42">
        <f t="shared" si="60"/>
        <v>0</v>
      </c>
      <c r="BS39" s="42">
        <f t="shared" si="61"/>
        <v>0</v>
      </c>
      <c r="BT39" s="42">
        <f t="shared" si="62"/>
        <v>0</v>
      </c>
      <c r="BU39" s="42">
        <f t="shared" si="63"/>
        <v>0</v>
      </c>
      <c r="BV39" s="42">
        <f t="shared" si="64"/>
        <v>0</v>
      </c>
      <c r="BW39" s="42">
        <f t="shared" si="65"/>
        <v>0</v>
      </c>
      <c r="BX39" s="42">
        <f t="shared" si="66"/>
        <v>0</v>
      </c>
      <c r="BY39" s="42">
        <f t="shared" si="67"/>
        <v>0</v>
      </c>
      <c r="BZ39" s="42">
        <f t="shared" si="68"/>
        <v>0</v>
      </c>
      <c r="CA39" s="42">
        <f t="shared" si="69"/>
        <v>0</v>
      </c>
      <c r="CB39" s="42">
        <f t="shared" si="70"/>
        <v>0</v>
      </c>
      <c r="CC39" s="42">
        <f t="shared" si="71"/>
        <v>0</v>
      </c>
      <c r="CD39" s="42">
        <f t="shared" si="72"/>
        <v>0</v>
      </c>
      <c r="CE39" s="42">
        <f t="shared" si="73"/>
        <v>0</v>
      </c>
      <c r="CF39" s="42">
        <f t="shared" si="74"/>
        <v>0</v>
      </c>
      <c r="CG39" s="42">
        <f t="shared" si="75"/>
        <v>0</v>
      </c>
      <c r="CH39" s="42">
        <f t="shared" si="76"/>
        <v>0</v>
      </c>
      <c r="CI39" s="42">
        <f t="shared" si="77"/>
        <v>0</v>
      </c>
      <c r="CJ39" s="42">
        <f t="shared" si="78"/>
        <v>0</v>
      </c>
      <c r="CK39" s="42">
        <f t="shared" si="79"/>
        <v>0</v>
      </c>
      <c r="CL39" s="42">
        <f t="shared" si="80"/>
        <v>0</v>
      </c>
      <c r="CM39" s="42">
        <f t="shared" si="81"/>
        <v>0</v>
      </c>
      <c r="CN39" s="42">
        <f t="shared" si="82"/>
        <v>0</v>
      </c>
      <c r="CO39" s="42">
        <f t="shared" si="83"/>
        <v>0</v>
      </c>
      <c r="CP39" s="42">
        <f t="shared" si="84"/>
        <v>0</v>
      </c>
      <c r="CQ39" s="42">
        <f t="shared" si="85"/>
        <v>0</v>
      </c>
      <c r="CR39" s="42">
        <f t="shared" si="86"/>
        <v>0</v>
      </c>
      <c r="CS39" s="42">
        <f t="shared" si="87"/>
        <v>0</v>
      </c>
      <c r="CT39" s="42">
        <f t="shared" si="88"/>
        <v>0</v>
      </c>
      <c r="CU39" s="42">
        <f t="shared" si="89"/>
        <v>0</v>
      </c>
      <c r="CV39" s="42">
        <f t="shared" si="90"/>
        <v>0</v>
      </c>
      <c r="CW39" s="42">
        <f t="shared" si="91"/>
        <v>0</v>
      </c>
      <c r="CX39" s="42">
        <f t="shared" si="92"/>
        <v>0</v>
      </c>
      <c r="CY39" s="42">
        <f t="shared" si="93"/>
        <v>0</v>
      </c>
      <c r="CZ39" s="42">
        <f t="shared" si="94"/>
        <v>0</v>
      </c>
      <c r="DA39" s="42">
        <f t="shared" si="95"/>
        <v>0</v>
      </c>
      <c r="DB39" s="42">
        <f t="shared" si="96"/>
        <v>0</v>
      </c>
      <c r="DC39" s="42">
        <f t="shared" si="97"/>
        <v>0</v>
      </c>
      <c r="DD39" s="42">
        <f t="shared" si="98"/>
        <v>0</v>
      </c>
      <c r="DE39" s="42">
        <f t="shared" si="99"/>
        <v>0</v>
      </c>
      <c r="DF39" s="42">
        <f t="shared" si="100"/>
        <v>0</v>
      </c>
      <c r="DG39" s="42">
        <f t="shared" si="101"/>
        <v>0</v>
      </c>
      <c r="DH39" s="42">
        <f t="shared" si="102"/>
        <v>0</v>
      </c>
      <c r="DI39" s="42">
        <f t="shared" si="103"/>
        <v>0</v>
      </c>
      <c r="DJ39" s="42">
        <f t="shared" si="104"/>
        <v>0</v>
      </c>
      <c r="DK39" s="42">
        <f t="shared" si="105"/>
        <v>0</v>
      </c>
      <c r="DL39" s="42">
        <f t="shared" si="106"/>
        <v>0</v>
      </c>
      <c r="DM39" s="42">
        <f t="shared" si="107"/>
        <v>0</v>
      </c>
      <c r="DN39" s="42">
        <f t="shared" si="108"/>
        <v>0</v>
      </c>
      <c r="DO39" s="42">
        <f t="shared" si="109"/>
        <v>0</v>
      </c>
      <c r="DP39" s="42">
        <f t="shared" si="110"/>
        <v>0</v>
      </c>
      <c r="DQ39" s="42">
        <f t="shared" si="111"/>
        <v>0</v>
      </c>
      <c r="DR39" s="42">
        <f t="shared" si="112"/>
        <v>0</v>
      </c>
      <c r="DS39" s="42">
        <f t="shared" si="113"/>
        <v>0</v>
      </c>
      <c r="DT39" s="42">
        <f t="shared" si="114"/>
        <v>0</v>
      </c>
      <c r="DU39" s="42">
        <f t="shared" si="115"/>
        <v>0</v>
      </c>
      <c r="DV39" s="42">
        <f t="shared" si="116"/>
        <v>0</v>
      </c>
      <c r="DW39" s="42">
        <f t="shared" si="117"/>
        <v>0</v>
      </c>
      <c r="DX39" s="42">
        <f t="shared" si="118"/>
        <v>0</v>
      </c>
      <c r="DY39" s="42">
        <f t="shared" si="119"/>
        <v>0</v>
      </c>
      <c r="DZ39" s="42">
        <f t="shared" si="120"/>
        <v>0</v>
      </c>
      <c r="EA39" s="42">
        <f t="shared" si="121"/>
        <v>0</v>
      </c>
      <c r="EB39" s="42">
        <f t="shared" si="122"/>
        <v>0</v>
      </c>
      <c r="EC39" s="42">
        <f t="shared" si="123"/>
        <v>0</v>
      </c>
      <c r="ED39" s="42">
        <f t="shared" si="124"/>
        <v>0</v>
      </c>
      <c r="EE39" s="42">
        <f t="shared" si="125"/>
        <v>0</v>
      </c>
      <c r="EF39" s="42">
        <f t="shared" si="126"/>
        <v>0</v>
      </c>
      <c r="EG39" s="42">
        <f t="shared" si="127"/>
        <v>0</v>
      </c>
      <c r="EH39" s="42">
        <f t="shared" si="128"/>
        <v>0</v>
      </c>
      <c r="EI39" s="42">
        <f t="shared" si="129"/>
        <v>0</v>
      </c>
      <c r="EJ39" s="42">
        <f t="shared" si="130"/>
        <v>0</v>
      </c>
      <c r="EK39" s="42">
        <f t="shared" si="131"/>
        <v>0</v>
      </c>
      <c r="EL39" s="42">
        <f t="shared" si="132"/>
        <v>0</v>
      </c>
      <c r="EM39" s="42">
        <f t="shared" si="133"/>
        <v>0</v>
      </c>
      <c r="EN39" s="42">
        <f t="shared" si="134"/>
        <v>0</v>
      </c>
      <c r="EO39" s="42">
        <f t="shared" si="135"/>
        <v>0</v>
      </c>
      <c r="EP39" s="42"/>
      <c r="EQ39" s="42" t="str">
        <f t="shared" si="136"/>
        <v>Ноль</v>
      </c>
      <c r="ER39" s="42" t="str">
        <f t="shared" si="137"/>
        <v>Ноль</v>
      </c>
      <c r="ES39" s="42"/>
      <c r="ET39" s="42">
        <f t="shared" si="138"/>
        <v>0</v>
      </c>
      <c r="EU39" s="42" t="e">
        <f>IF(J39=#REF!,IF(H39&lt;#REF!,#REF!,EY39),#REF!)</f>
        <v>#REF!</v>
      </c>
      <c r="EV39" s="42" t="e">
        <f>IF(J39=#REF!,IF(H39&lt;#REF!,0,1))</f>
        <v>#REF!</v>
      </c>
      <c r="EW39" s="42" t="e">
        <f>IF(AND(ET39&gt;=21,ET39&lt;&gt;0),ET39,IF(J39&lt;#REF!,"СТОП",EU39+EV39))</f>
        <v>#REF!</v>
      </c>
      <c r="EX39" s="42"/>
      <c r="EY39" s="42">
        <v>15</v>
      </c>
      <c r="EZ39" s="42">
        <v>16</v>
      </c>
      <c r="FA39" s="42"/>
      <c r="FB39" s="44">
        <f t="shared" si="139"/>
        <v>0</v>
      </c>
      <c r="FC39" s="44">
        <f t="shared" si="140"/>
        <v>0</v>
      </c>
      <c r="FD39" s="44">
        <f t="shared" si="141"/>
        <v>0</v>
      </c>
      <c r="FE39" s="44">
        <f t="shared" si="142"/>
        <v>0</v>
      </c>
      <c r="FF39" s="44">
        <f t="shared" si="143"/>
        <v>0</v>
      </c>
      <c r="FG39" s="44">
        <f t="shared" si="144"/>
        <v>0</v>
      </c>
      <c r="FH39" s="44">
        <f t="shared" si="145"/>
        <v>0</v>
      </c>
      <c r="FI39" s="44">
        <f t="shared" si="146"/>
        <v>0</v>
      </c>
      <c r="FJ39" s="44">
        <f t="shared" si="147"/>
        <v>0</v>
      </c>
      <c r="FK39" s="44">
        <f t="shared" si="148"/>
        <v>0</v>
      </c>
      <c r="FL39" s="44">
        <f t="shared" si="149"/>
        <v>0</v>
      </c>
      <c r="FM39" s="44">
        <f t="shared" si="150"/>
        <v>0</v>
      </c>
      <c r="FN39" s="44">
        <f t="shared" si="151"/>
        <v>0</v>
      </c>
      <c r="FO39" s="44">
        <f t="shared" si="152"/>
        <v>0</v>
      </c>
      <c r="FP39" s="44">
        <f t="shared" si="153"/>
        <v>0</v>
      </c>
      <c r="FQ39" s="44">
        <f t="shared" si="154"/>
        <v>0</v>
      </c>
      <c r="FR39" s="44">
        <f t="shared" si="155"/>
        <v>0</v>
      </c>
      <c r="FS39" s="44">
        <f t="shared" si="156"/>
        <v>0</v>
      </c>
      <c r="FT39" s="44">
        <f t="shared" si="157"/>
        <v>0</v>
      </c>
      <c r="FU39" s="44">
        <f t="shared" si="158"/>
        <v>0</v>
      </c>
      <c r="FV39" s="44">
        <f t="shared" si="159"/>
        <v>0</v>
      </c>
      <c r="FW39" s="44">
        <f t="shared" si="160"/>
        <v>0</v>
      </c>
      <c r="FX39" s="44">
        <f t="shared" si="161"/>
        <v>0</v>
      </c>
      <c r="FY39" s="44">
        <f t="shared" si="162"/>
        <v>0</v>
      </c>
      <c r="FZ39" s="44">
        <f t="shared" si="163"/>
        <v>0</v>
      </c>
      <c r="GA39" s="44">
        <f t="shared" si="164"/>
        <v>0</v>
      </c>
      <c r="GB39" s="44">
        <f t="shared" si="165"/>
        <v>0</v>
      </c>
      <c r="GC39" s="44">
        <f t="shared" si="166"/>
        <v>0</v>
      </c>
      <c r="GD39" s="44">
        <f t="shared" si="167"/>
        <v>0</v>
      </c>
      <c r="GE39" s="44">
        <f t="shared" si="168"/>
        <v>0</v>
      </c>
      <c r="GF39" s="44">
        <f t="shared" si="169"/>
        <v>0</v>
      </c>
      <c r="GG39" s="44">
        <f t="shared" si="170"/>
        <v>0</v>
      </c>
      <c r="GH39" s="44">
        <f t="shared" si="171"/>
        <v>0</v>
      </c>
      <c r="GI39" s="44">
        <f t="shared" si="172"/>
        <v>0</v>
      </c>
      <c r="GJ39" s="44">
        <f t="shared" si="173"/>
        <v>0</v>
      </c>
      <c r="GK39" s="44">
        <f t="shared" si="174"/>
        <v>0</v>
      </c>
      <c r="GL39" s="44">
        <f t="shared" si="175"/>
        <v>0</v>
      </c>
      <c r="GM39" s="44">
        <f t="shared" si="176"/>
        <v>0</v>
      </c>
      <c r="GN39" s="44">
        <f t="shared" si="177"/>
        <v>0</v>
      </c>
      <c r="GO39" s="44">
        <f t="shared" si="178"/>
        <v>0</v>
      </c>
      <c r="GP39" s="44">
        <f t="shared" si="179"/>
        <v>0</v>
      </c>
      <c r="GQ39" s="44">
        <f t="shared" si="180"/>
        <v>0</v>
      </c>
      <c r="GR39" s="44">
        <f t="shared" si="181"/>
        <v>0</v>
      </c>
      <c r="GS39" s="44">
        <f t="shared" si="182"/>
        <v>0</v>
      </c>
      <c r="GT39" s="44">
        <f t="shared" si="183"/>
        <v>0</v>
      </c>
      <c r="GU39" s="44">
        <f t="shared" si="184"/>
        <v>0</v>
      </c>
      <c r="GV39" s="44">
        <f t="shared" si="185"/>
        <v>0</v>
      </c>
      <c r="GW39" s="44">
        <f t="shared" si="186"/>
        <v>0</v>
      </c>
      <c r="GX39" s="44">
        <f t="shared" si="187"/>
        <v>0</v>
      </c>
      <c r="GY39" s="44">
        <f t="shared" si="188"/>
        <v>0</v>
      </c>
      <c r="GZ39" s="44">
        <f t="shared" si="189"/>
        <v>0</v>
      </c>
      <c r="HA39" s="44">
        <f t="shared" si="190"/>
        <v>0</v>
      </c>
      <c r="HB39" s="44">
        <f t="shared" si="191"/>
        <v>0</v>
      </c>
      <c r="HC39" s="44">
        <f t="shared" si="192"/>
        <v>0</v>
      </c>
      <c r="HD39" s="44">
        <f t="shared" si="193"/>
        <v>0</v>
      </c>
      <c r="HE39" s="44">
        <f t="shared" si="194"/>
        <v>0</v>
      </c>
      <c r="HF39" s="44">
        <f t="shared" si="195"/>
        <v>0</v>
      </c>
      <c r="HG39" s="44">
        <f t="shared" si="196"/>
        <v>0</v>
      </c>
      <c r="HH39" s="44">
        <f t="shared" si="197"/>
        <v>0</v>
      </c>
      <c r="HI39" s="44">
        <f t="shared" si="198"/>
        <v>0</v>
      </c>
      <c r="HJ39" s="44">
        <f t="shared" si="199"/>
        <v>0</v>
      </c>
      <c r="HK39" s="44">
        <f t="shared" si="200"/>
        <v>0</v>
      </c>
      <c r="HL39" s="44">
        <f t="shared" si="201"/>
        <v>0</v>
      </c>
      <c r="HM39" s="44">
        <f t="shared" si="202"/>
        <v>0</v>
      </c>
      <c r="HN39" s="44">
        <f t="shared" si="203"/>
        <v>0</v>
      </c>
      <c r="HO39" s="44">
        <f t="shared" si="204"/>
        <v>0</v>
      </c>
      <c r="HP39" s="44">
        <f t="shared" si="205"/>
        <v>0</v>
      </c>
      <c r="HQ39" s="44">
        <f t="shared" si="206"/>
        <v>0</v>
      </c>
      <c r="HR39" s="44">
        <f t="shared" si="207"/>
        <v>0</v>
      </c>
      <c r="HS39" s="44">
        <f t="shared" si="208"/>
        <v>0</v>
      </c>
      <c r="HT39" s="44">
        <f t="shared" si="209"/>
        <v>0</v>
      </c>
      <c r="HU39" s="44">
        <f t="shared" si="210"/>
        <v>0</v>
      </c>
      <c r="HV39" s="44">
        <f t="shared" si="211"/>
        <v>0</v>
      </c>
      <c r="HW39" s="44">
        <f t="shared" si="212"/>
        <v>0</v>
      </c>
      <c r="HX39" s="44">
        <f t="shared" si="213"/>
        <v>0</v>
      </c>
      <c r="HY39" s="44">
        <f t="shared" si="214"/>
        <v>0</v>
      </c>
      <c r="HZ39" s="44">
        <f t="shared" si="215"/>
        <v>0</v>
      </c>
      <c r="IA39" s="44">
        <f t="shared" si="216"/>
        <v>0</v>
      </c>
      <c r="IB39" s="44">
        <f t="shared" si="217"/>
        <v>0</v>
      </c>
      <c r="IC39" s="44">
        <f t="shared" si="218"/>
        <v>0</v>
      </c>
      <c r="ID39" s="44">
        <f t="shared" si="219"/>
        <v>0</v>
      </c>
      <c r="IE39" s="44">
        <f t="shared" si="220"/>
        <v>0</v>
      </c>
      <c r="IF39" s="44">
        <f t="shared" si="221"/>
        <v>0</v>
      </c>
      <c r="IG39" s="44">
        <f t="shared" si="222"/>
        <v>0</v>
      </c>
      <c r="IH39" s="44">
        <f t="shared" si="223"/>
        <v>0</v>
      </c>
      <c r="II39" s="44">
        <f t="shared" si="224"/>
        <v>0</v>
      </c>
      <c r="IJ39" s="44">
        <f t="shared" si="225"/>
        <v>0</v>
      </c>
      <c r="IK39" s="44">
        <f t="shared" si="226"/>
        <v>0</v>
      </c>
      <c r="IL39" s="44">
        <f t="shared" si="227"/>
        <v>0</v>
      </c>
      <c r="IM39" s="44">
        <f t="shared" si="228"/>
        <v>0</v>
      </c>
      <c r="IN39" s="44">
        <f t="shared" si="229"/>
        <v>0</v>
      </c>
      <c r="IO39" s="44">
        <f t="shared" si="230"/>
        <v>0</v>
      </c>
      <c r="IP39" s="42"/>
      <c r="IQ39" s="42"/>
      <c r="IR39" s="42"/>
      <c r="IS39" s="42"/>
      <c r="IT39" s="42"/>
      <c r="IU39" s="42"/>
      <c r="IV39" s="70"/>
      <c r="IW39" s="71"/>
    </row>
    <row r="40" spans="1:257" s="3" customFormat="1" ht="115.2" thickBot="1" x14ac:dyDescent="0.3">
      <c r="A40" s="72"/>
      <c r="B40" s="78"/>
      <c r="C40" s="79"/>
      <c r="D40" s="80"/>
      <c r="E40" s="60"/>
      <c r="F40" s="46"/>
      <c r="G40" s="39">
        <f t="shared" si="0"/>
        <v>0</v>
      </c>
      <c r="H40" s="47"/>
      <c r="I40" s="39">
        <f t="shared" si="1"/>
        <v>0</v>
      </c>
      <c r="J40" s="45">
        <f t="shared" si="2"/>
        <v>0</v>
      </c>
      <c r="K40" s="41">
        <f t="shared" si="3"/>
        <v>0</v>
      </c>
      <c r="L40" s="42"/>
      <c r="M40" s="43"/>
      <c r="N40" s="42">
        <f t="shared" si="4"/>
        <v>0</v>
      </c>
      <c r="O40" s="42">
        <f t="shared" si="5"/>
        <v>0</v>
      </c>
      <c r="P40" s="42">
        <f t="shared" si="6"/>
        <v>0</v>
      </c>
      <c r="Q40" s="42">
        <f t="shared" si="7"/>
        <v>0</v>
      </c>
      <c r="R40" s="42">
        <f t="shared" si="8"/>
        <v>0</v>
      </c>
      <c r="S40" s="42">
        <f t="shared" si="9"/>
        <v>0</v>
      </c>
      <c r="T40" s="42">
        <f t="shared" si="10"/>
        <v>0</v>
      </c>
      <c r="U40" s="42">
        <f t="shared" si="11"/>
        <v>0</v>
      </c>
      <c r="V40" s="42">
        <f t="shared" si="12"/>
        <v>0</v>
      </c>
      <c r="W40" s="42">
        <f t="shared" si="13"/>
        <v>0</v>
      </c>
      <c r="X40" s="42">
        <f t="shared" si="14"/>
        <v>0</v>
      </c>
      <c r="Y40" s="42">
        <f t="shared" si="15"/>
        <v>0</v>
      </c>
      <c r="Z40" s="42">
        <f t="shared" si="16"/>
        <v>0</v>
      </c>
      <c r="AA40" s="42">
        <f t="shared" si="17"/>
        <v>0</v>
      </c>
      <c r="AB40" s="42">
        <f t="shared" si="18"/>
        <v>0</v>
      </c>
      <c r="AC40" s="42">
        <f t="shared" si="19"/>
        <v>0</v>
      </c>
      <c r="AD40" s="42">
        <f t="shared" si="20"/>
        <v>0</v>
      </c>
      <c r="AE40" s="42">
        <f t="shared" si="21"/>
        <v>0</v>
      </c>
      <c r="AF40" s="42">
        <f t="shared" si="22"/>
        <v>0</v>
      </c>
      <c r="AG40" s="42">
        <f t="shared" si="23"/>
        <v>0</v>
      </c>
      <c r="AH40" s="42">
        <f t="shared" si="24"/>
        <v>0</v>
      </c>
      <c r="AI40" s="42">
        <f t="shared" si="25"/>
        <v>0</v>
      </c>
      <c r="AJ40" s="42">
        <f t="shared" si="26"/>
        <v>0</v>
      </c>
      <c r="AK40" s="42">
        <f t="shared" si="27"/>
        <v>0</v>
      </c>
      <c r="AL40" s="42">
        <f t="shared" si="28"/>
        <v>0</v>
      </c>
      <c r="AM40" s="42">
        <f t="shared" si="29"/>
        <v>0</v>
      </c>
      <c r="AN40" s="42">
        <f t="shared" si="30"/>
        <v>0</v>
      </c>
      <c r="AO40" s="42">
        <f t="shared" si="31"/>
        <v>0</v>
      </c>
      <c r="AP40" s="42">
        <f t="shared" si="32"/>
        <v>0</v>
      </c>
      <c r="AQ40" s="42">
        <f t="shared" si="33"/>
        <v>0</v>
      </c>
      <c r="AR40" s="42">
        <f t="shared" si="34"/>
        <v>0</v>
      </c>
      <c r="AS40" s="42">
        <f t="shared" si="35"/>
        <v>0</v>
      </c>
      <c r="AT40" s="42">
        <f t="shared" si="36"/>
        <v>0</v>
      </c>
      <c r="AU40" s="42">
        <f t="shared" si="37"/>
        <v>0</v>
      </c>
      <c r="AV40" s="42">
        <f t="shared" si="38"/>
        <v>0</v>
      </c>
      <c r="AW40" s="42">
        <f t="shared" si="39"/>
        <v>0</v>
      </c>
      <c r="AX40" s="42">
        <f t="shared" si="40"/>
        <v>0</v>
      </c>
      <c r="AY40" s="42">
        <f t="shared" si="41"/>
        <v>0</v>
      </c>
      <c r="AZ40" s="42">
        <f t="shared" si="42"/>
        <v>0</v>
      </c>
      <c r="BA40" s="42">
        <f t="shared" si="43"/>
        <v>0</v>
      </c>
      <c r="BB40" s="42">
        <f t="shared" si="44"/>
        <v>0</v>
      </c>
      <c r="BC40" s="42">
        <f t="shared" si="45"/>
        <v>0</v>
      </c>
      <c r="BD40" s="42">
        <f t="shared" si="46"/>
        <v>0</v>
      </c>
      <c r="BE40" s="42">
        <f t="shared" si="47"/>
        <v>0</v>
      </c>
      <c r="BF40" s="42">
        <f t="shared" si="48"/>
        <v>0</v>
      </c>
      <c r="BG40" s="42">
        <f t="shared" si="49"/>
        <v>0</v>
      </c>
      <c r="BH40" s="42">
        <f t="shared" si="50"/>
        <v>0</v>
      </c>
      <c r="BI40" s="42">
        <f t="shared" si="51"/>
        <v>0</v>
      </c>
      <c r="BJ40" s="42">
        <f t="shared" si="52"/>
        <v>0</v>
      </c>
      <c r="BK40" s="42">
        <f t="shared" si="53"/>
        <v>0</v>
      </c>
      <c r="BL40" s="42">
        <f t="shared" si="54"/>
        <v>0</v>
      </c>
      <c r="BM40" s="42">
        <f t="shared" si="55"/>
        <v>0</v>
      </c>
      <c r="BN40" s="42">
        <f t="shared" si="56"/>
        <v>0</v>
      </c>
      <c r="BO40" s="42">
        <f t="shared" si="57"/>
        <v>0</v>
      </c>
      <c r="BP40" s="42">
        <f t="shared" si="58"/>
        <v>0</v>
      </c>
      <c r="BQ40" s="42">
        <f t="shared" si="59"/>
        <v>0</v>
      </c>
      <c r="BR40" s="42">
        <f t="shared" si="60"/>
        <v>0</v>
      </c>
      <c r="BS40" s="42">
        <f t="shared" si="61"/>
        <v>0</v>
      </c>
      <c r="BT40" s="42">
        <f t="shared" si="62"/>
        <v>0</v>
      </c>
      <c r="BU40" s="42">
        <f t="shared" si="63"/>
        <v>0</v>
      </c>
      <c r="BV40" s="42">
        <f t="shared" si="64"/>
        <v>0</v>
      </c>
      <c r="BW40" s="42">
        <f t="shared" si="65"/>
        <v>0</v>
      </c>
      <c r="BX40" s="42">
        <f t="shared" si="66"/>
        <v>0</v>
      </c>
      <c r="BY40" s="42">
        <f t="shared" si="67"/>
        <v>0</v>
      </c>
      <c r="BZ40" s="42">
        <f t="shared" si="68"/>
        <v>0</v>
      </c>
      <c r="CA40" s="42">
        <f t="shared" si="69"/>
        <v>0</v>
      </c>
      <c r="CB40" s="42">
        <f t="shared" si="70"/>
        <v>0</v>
      </c>
      <c r="CC40" s="42">
        <f t="shared" si="71"/>
        <v>0</v>
      </c>
      <c r="CD40" s="42">
        <f t="shared" si="72"/>
        <v>0</v>
      </c>
      <c r="CE40" s="42">
        <f t="shared" si="73"/>
        <v>0</v>
      </c>
      <c r="CF40" s="42">
        <f t="shared" si="74"/>
        <v>0</v>
      </c>
      <c r="CG40" s="42">
        <f t="shared" si="75"/>
        <v>0</v>
      </c>
      <c r="CH40" s="42">
        <f t="shared" si="76"/>
        <v>0</v>
      </c>
      <c r="CI40" s="42">
        <f t="shared" si="77"/>
        <v>0</v>
      </c>
      <c r="CJ40" s="42">
        <f t="shared" si="78"/>
        <v>0</v>
      </c>
      <c r="CK40" s="42">
        <f t="shared" si="79"/>
        <v>0</v>
      </c>
      <c r="CL40" s="42">
        <f t="shared" si="80"/>
        <v>0</v>
      </c>
      <c r="CM40" s="42">
        <f t="shared" si="81"/>
        <v>0</v>
      </c>
      <c r="CN40" s="42">
        <f t="shared" si="82"/>
        <v>0</v>
      </c>
      <c r="CO40" s="42">
        <f t="shared" si="83"/>
        <v>0</v>
      </c>
      <c r="CP40" s="42">
        <f t="shared" si="84"/>
        <v>0</v>
      </c>
      <c r="CQ40" s="42">
        <f t="shared" si="85"/>
        <v>0</v>
      </c>
      <c r="CR40" s="42">
        <f t="shared" si="86"/>
        <v>0</v>
      </c>
      <c r="CS40" s="42">
        <f t="shared" si="87"/>
        <v>0</v>
      </c>
      <c r="CT40" s="42">
        <f t="shared" si="88"/>
        <v>0</v>
      </c>
      <c r="CU40" s="42">
        <f t="shared" si="89"/>
        <v>0</v>
      </c>
      <c r="CV40" s="42">
        <f t="shared" si="90"/>
        <v>0</v>
      </c>
      <c r="CW40" s="42">
        <f t="shared" si="91"/>
        <v>0</v>
      </c>
      <c r="CX40" s="42">
        <f t="shared" si="92"/>
        <v>0</v>
      </c>
      <c r="CY40" s="42">
        <f t="shared" si="93"/>
        <v>0</v>
      </c>
      <c r="CZ40" s="42">
        <f t="shared" si="94"/>
        <v>0</v>
      </c>
      <c r="DA40" s="42">
        <f t="shared" si="95"/>
        <v>0</v>
      </c>
      <c r="DB40" s="42">
        <f t="shared" si="96"/>
        <v>0</v>
      </c>
      <c r="DC40" s="42">
        <f t="shared" si="97"/>
        <v>0</v>
      </c>
      <c r="DD40" s="42">
        <f t="shared" si="98"/>
        <v>0</v>
      </c>
      <c r="DE40" s="42">
        <f t="shared" si="99"/>
        <v>0</v>
      </c>
      <c r="DF40" s="42">
        <f t="shared" si="100"/>
        <v>0</v>
      </c>
      <c r="DG40" s="42">
        <f t="shared" si="101"/>
        <v>0</v>
      </c>
      <c r="DH40" s="42">
        <f t="shared" si="102"/>
        <v>0</v>
      </c>
      <c r="DI40" s="42">
        <f t="shared" si="103"/>
        <v>0</v>
      </c>
      <c r="DJ40" s="42">
        <f t="shared" si="104"/>
        <v>0</v>
      </c>
      <c r="DK40" s="42">
        <f t="shared" si="105"/>
        <v>0</v>
      </c>
      <c r="DL40" s="42">
        <f t="shared" si="106"/>
        <v>0</v>
      </c>
      <c r="DM40" s="42">
        <f t="shared" si="107"/>
        <v>0</v>
      </c>
      <c r="DN40" s="42">
        <f t="shared" si="108"/>
        <v>0</v>
      </c>
      <c r="DO40" s="42">
        <f t="shared" si="109"/>
        <v>0</v>
      </c>
      <c r="DP40" s="42">
        <f t="shared" si="110"/>
        <v>0</v>
      </c>
      <c r="DQ40" s="42">
        <f t="shared" si="111"/>
        <v>0</v>
      </c>
      <c r="DR40" s="42">
        <f t="shared" si="112"/>
        <v>0</v>
      </c>
      <c r="DS40" s="42">
        <f t="shared" si="113"/>
        <v>0</v>
      </c>
      <c r="DT40" s="42">
        <f t="shared" si="114"/>
        <v>0</v>
      </c>
      <c r="DU40" s="42">
        <f t="shared" si="115"/>
        <v>0</v>
      </c>
      <c r="DV40" s="42">
        <f t="shared" si="116"/>
        <v>0</v>
      </c>
      <c r="DW40" s="42">
        <f t="shared" si="117"/>
        <v>0</v>
      </c>
      <c r="DX40" s="42">
        <f t="shared" si="118"/>
        <v>0</v>
      </c>
      <c r="DY40" s="42">
        <f t="shared" si="119"/>
        <v>0</v>
      </c>
      <c r="DZ40" s="42">
        <f t="shared" si="120"/>
        <v>0</v>
      </c>
      <c r="EA40" s="42">
        <f t="shared" si="121"/>
        <v>0</v>
      </c>
      <c r="EB40" s="42">
        <f t="shared" si="122"/>
        <v>0</v>
      </c>
      <c r="EC40" s="42">
        <f t="shared" si="123"/>
        <v>0</v>
      </c>
      <c r="ED40" s="42">
        <f t="shared" si="124"/>
        <v>0</v>
      </c>
      <c r="EE40" s="42">
        <f t="shared" si="125"/>
        <v>0</v>
      </c>
      <c r="EF40" s="42">
        <f t="shared" si="126"/>
        <v>0</v>
      </c>
      <c r="EG40" s="42">
        <f t="shared" si="127"/>
        <v>0</v>
      </c>
      <c r="EH40" s="42">
        <f t="shared" si="128"/>
        <v>0</v>
      </c>
      <c r="EI40" s="42">
        <f t="shared" si="129"/>
        <v>0</v>
      </c>
      <c r="EJ40" s="42">
        <f t="shared" si="130"/>
        <v>0</v>
      </c>
      <c r="EK40" s="42">
        <f t="shared" si="131"/>
        <v>0</v>
      </c>
      <c r="EL40" s="42">
        <f t="shared" si="132"/>
        <v>0</v>
      </c>
      <c r="EM40" s="42">
        <f t="shared" si="133"/>
        <v>0</v>
      </c>
      <c r="EN40" s="42">
        <f t="shared" si="134"/>
        <v>0</v>
      </c>
      <c r="EO40" s="42">
        <f t="shared" si="135"/>
        <v>0</v>
      </c>
      <c r="EP40" s="42"/>
      <c r="EQ40" s="42" t="str">
        <f t="shared" si="136"/>
        <v>Ноль</v>
      </c>
      <c r="ER40" s="42" t="str">
        <f t="shared" si="137"/>
        <v>Ноль</v>
      </c>
      <c r="ES40" s="42"/>
      <c r="ET40" s="42">
        <f t="shared" si="138"/>
        <v>0</v>
      </c>
      <c r="EU40" s="42" t="e">
        <f>IF(J40=#REF!,IF(H40&lt;#REF!,#REF!,EY40),#REF!)</f>
        <v>#REF!</v>
      </c>
      <c r="EV40" s="42" t="e">
        <f>IF(J40=#REF!,IF(H40&lt;#REF!,0,1))</f>
        <v>#REF!</v>
      </c>
      <c r="EW40" s="42" t="e">
        <f>IF(AND(ET40&gt;=21,ET40&lt;&gt;0),ET40,IF(J40&lt;#REF!,"СТОП",EU40+EV40))</f>
        <v>#REF!</v>
      </c>
      <c r="EX40" s="42"/>
      <c r="EY40" s="42">
        <v>15</v>
      </c>
      <c r="EZ40" s="42">
        <v>16</v>
      </c>
      <c r="FA40" s="42"/>
      <c r="FB40" s="44">
        <f t="shared" si="139"/>
        <v>0</v>
      </c>
      <c r="FC40" s="44">
        <f t="shared" si="140"/>
        <v>0</v>
      </c>
      <c r="FD40" s="44">
        <f t="shared" si="141"/>
        <v>0</v>
      </c>
      <c r="FE40" s="44">
        <f t="shared" si="142"/>
        <v>0</v>
      </c>
      <c r="FF40" s="44">
        <f t="shared" si="143"/>
        <v>0</v>
      </c>
      <c r="FG40" s="44">
        <f t="shared" si="144"/>
        <v>0</v>
      </c>
      <c r="FH40" s="44">
        <f t="shared" si="145"/>
        <v>0</v>
      </c>
      <c r="FI40" s="44">
        <f t="shared" si="146"/>
        <v>0</v>
      </c>
      <c r="FJ40" s="44">
        <f t="shared" si="147"/>
        <v>0</v>
      </c>
      <c r="FK40" s="44">
        <f t="shared" si="148"/>
        <v>0</v>
      </c>
      <c r="FL40" s="44">
        <f t="shared" si="149"/>
        <v>0</v>
      </c>
      <c r="FM40" s="44">
        <f t="shared" si="150"/>
        <v>0</v>
      </c>
      <c r="FN40" s="44">
        <f t="shared" si="151"/>
        <v>0</v>
      </c>
      <c r="FO40" s="44">
        <f t="shared" si="152"/>
        <v>0</v>
      </c>
      <c r="FP40" s="44">
        <f t="shared" si="153"/>
        <v>0</v>
      </c>
      <c r="FQ40" s="44">
        <f t="shared" si="154"/>
        <v>0</v>
      </c>
      <c r="FR40" s="44">
        <f t="shared" si="155"/>
        <v>0</v>
      </c>
      <c r="FS40" s="44">
        <f t="shared" si="156"/>
        <v>0</v>
      </c>
      <c r="FT40" s="44">
        <f t="shared" si="157"/>
        <v>0</v>
      </c>
      <c r="FU40" s="44">
        <f t="shared" si="158"/>
        <v>0</v>
      </c>
      <c r="FV40" s="44">
        <f t="shared" si="159"/>
        <v>0</v>
      </c>
      <c r="FW40" s="44">
        <f t="shared" si="160"/>
        <v>0</v>
      </c>
      <c r="FX40" s="44">
        <f t="shared" si="161"/>
        <v>0</v>
      </c>
      <c r="FY40" s="44">
        <f t="shared" si="162"/>
        <v>0</v>
      </c>
      <c r="FZ40" s="44">
        <f t="shared" si="163"/>
        <v>0</v>
      </c>
      <c r="GA40" s="44">
        <f t="shared" si="164"/>
        <v>0</v>
      </c>
      <c r="GB40" s="44">
        <f t="shared" si="165"/>
        <v>0</v>
      </c>
      <c r="GC40" s="44">
        <f t="shared" si="166"/>
        <v>0</v>
      </c>
      <c r="GD40" s="44">
        <f t="shared" si="167"/>
        <v>0</v>
      </c>
      <c r="GE40" s="44">
        <f t="shared" si="168"/>
        <v>0</v>
      </c>
      <c r="GF40" s="44">
        <f t="shared" si="169"/>
        <v>0</v>
      </c>
      <c r="GG40" s="44">
        <f t="shared" si="170"/>
        <v>0</v>
      </c>
      <c r="GH40" s="44">
        <f t="shared" si="171"/>
        <v>0</v>
      </c>
      <c r="GI40" s="44">
        <f t="shared" si="172"/>
        <v>0</v>
      </c>
      <c r="GJ40" s="44">
        <f t="shared" si="173"/>
        <v>0</v>
      </c>
      <c r="GK40" s="44">
        <f t="shared" si="174"/>
        <v>0</v>
      </c>
      <c r="GL40" s="44">
        <f t="shared" si="175"/>
        <v>0</v>
      </c>
      <c r="GM40" s="44">
        <f t="shared" si="176"/>
        <v>0</v>
      </c>
      <c r="GN40" s="44">
        <f t="shared" si="177"/>
        <v>0</v>
      </c>
      <c r="GO40" s="44">
        <f t="shared" si="178"/>
        <v>0</v>
      </c>
      <c r="GP40" s="44">
        <f t="shared" si="179"/>
        <v>0</v>
      </c>
      <c r="GQ40" s="44">
        <f t="shared" si="180"/>
        <v>0</v>
      </c>
      <c r="GR40" s="44">
        <f t="shared" si="181"/>
        <v>0</v>
      </c>
      <c r="GS40" s="44">
        <f t="shared" si="182"/>
        <v>0</v>
      </c>
      <c r="GT40" s="44">
        <f t="shared" si="183"/>
        <v>0</v>
      </c>
      <c r="GU40" s="44">
        <f t="shared" si="184"/>
        <v>0</v>
      </c>
      <c r="GV40" s="44">
        <f t="shared" si="185"/>
        <v>0</v>
      </c>
      <c r="GW40" s="44">
        <f t="shared" si="186"/>
        <v>0</v>
      </c>
      <c r="GX40" s="44">
        <f t="shared" si="187"/>
        <v>0</v>
      </c>
      <c r="GY40" s="44">
        <f t="shared" si="188"/>
        <v>0</v>
      </c>
      <c r="GZ40" s="44">
        <f t="shared" si="189"/>
        <v>0</v>
      </c>
      <c r="HA40" s="44">
        <f t="shared" si="190"/>
        <v>0</v>
      </c>
      <c r="HB40" s="44">
        <f t="shared" si="191"/>
        <v>0</v>
      </c>
      <c r="HC40" s="44">
        <f t="shared" si="192"/>
        <v>0</v>
      </c>
      <c r="HD40" s="44">
        <f t="shared" si="193"/>
        <v>0</v>
      </c>
      <c r="HE40" s="44">
        <f t="shared" si="194"/>
        <v>0</v>
      </c>
      <c r="HF40" s="44">
        <f t="shared" si="195"/>
        <v>0</v>
      </c>
      <c r="HG40" s="44">
        <f t="shared" si="196"/>
        <v>0</v>
      </c>
      <c r="HH40" s="44">
        <f t="shared" si="197"/>
        <v>0</v>
      </c>
      <c r="HI40" s="44">
        <f t="shared" si="198"/>
        <v>0</v>
      </c>
      <c r="HJ40" s="44">
        <f t="shared" si="199"/>
        <v>0</v>
      </c>
      <c r="HK40" s="44">
        <f t="shared" si="200"/>
        <v>0</v>
      </c>
      <c r="HL40" s="44">
        <f t="shared" si="201"/>
        <v>0</v>
      </c>
      <c r="HM40" s="44">
        <f t="shared" si="202"/>
        <v>0</v>
      </c>
      <c r="HN40" s="44">
        <f t="shared" si="203"/>
        <v>0</v>
      </c>
      <c r="HO40" s="44">
        <f t="shared" si="204"/>
        <v>0</v>
      </c>
      <c r="HP40" s="44">
        <f t="shared" si="205"/>
        <v>0</v>
      </c>
      <c r="HQ40" s="44">
        <f t="shared" si="206"/>
        <v>0</v>
      </c>
      <c r="HR40" s="44">
        <f t="shared" si="207"/>
        <v>0</v>
      </c>
      <c r="HS40" s="44">
        <f t="shared" si="208"/>
        <v>0</v>
      </c>
      <c r="HT40" s="44">
        <f t="shared" si="209"/>
        <v>0</v>
      </c>
      <c r="HU40" s="44">
        <f t="shared" si="210"/>
        <v>0</v>
      </c>
      <c r="HV40" s="44">
        <f t="shared" si="211"/>
        <v>0</v>
      </c>
      <c r="HW40" s="44">
        <f t="shared" si="212"/>
        <v>0</v>
      </c>
      <c r="HX40" s="44">
        <f t="shared" si="213"/>
        <v>0</v>
      </c>
      <c r="HY40" s="44">
        <f t="shared" si="214"/>
        <v>0</v>
      </c>
      <c r="HZ40" s="44">
        <f t="shared" si="215"/>
        <v>0</v>
      </c>
      <c r="IA40" s="44">
        <f t="shared" si="216"/>
        <v>0</v>
      </c>
      <c r="IB40" s="44">
        <f t="shared" si="217"/>
        <v>0</v>
      </c>
      <c r="IC40" s="44">
        <f t="shared" si="218"/>
        <v>0</v>
      </c>
      <c r="ID40" s="44">
        <f t="shared" si="219"/>
        <v>0</v>
      </c>
      <c r="IE40" s="44">
        <f t="shared" si="220"/>
        <v>0</v>
      </c>
      <c r="IF40" s="44">
        <f t="shared" si="221"/>
        <v>0</v>
      </c>
      <c r="IG40" s="44">
        <f t="shared" si="222"/>
        <v>0</v>
      </c>
      <c r="IH40" s="44">
        <f t="shared" si="223"/>
        <v>0</v>
      </c>
      <c r="II40" s="44">
        <f t="shared" si="224"/>
        <v>0</v>
      </c>
      <c r="IJ40" s="44">
        <f t="shared" si="225"/>
        <v>0</v>
      </c>
      <c r="IK40" s="44">
        <f t="shared" si="226"/>
        <v>0</v>
      </c>
      <c r="IL40" s="44">
        <f t="shared" si="227"/>
        <v>0</v>
      </c>
      <c r="IM40" s="44">
        <f t="shared" si="228"/>
        <v>0</v>
      </c>
      <c r="IN40" s="44">
        <f t="shared" si="229"/>
        <v>0</v>
      </c>
      <c r="IO40" s="44">
        <f t="shared" si="230"/>
        <v>0</v>
      </c>
      <c r="IP40" s="42"/>
      <c r="IQ40" s="42"/>
      <c r="IR40" s="42"/>
      <c r="IS40" s="42"/>
      <c r="IT40" s="42"/>
      <c r="IU40" s="42"/>
      <c r="IV40" s="70"/>
      <c r="IW40" s="71"/>
    </row>
    <row r="41" spans="1:257" s="3" customFormat="1" ht="115.2" thickBot="1" x14ac:dyDescent="0.3">
      <c r="A41" s="74"/>
      <c r="B41" s="78"/>
      <c r="C41" s="79"/>
      <c r="D41" s="80"/>
      <c r="E41" s="60"/>
      <c r="F41" s="46"/>
      <c r="G41" s="39">
        <f t="shared" si="0"/>
        <v>0</v>
      </c>
      <c r="H41" s="47"/>
      <c r="I41" s="39">
        <f t="shared" si="1"/>
        <v>0</v>
      </c>
      <c r="J41" s="45">
        <f t="shared" si="2"/>
        <v>0</v>
      </c>
      <c r="K41" s="41">
        <f t="shared" si="3"/>
        <v>0</v>
      </c>
      <c r="L41" s="42"/>
      <c r="M41" s="43"/>
      <c r="N41" s="42">
        <f t="shared" si="4"/>
        <v>0</v>
      </c>
      <c r="O41" s="42">
        <f t="shared" si="5"/>
        <v>0</v>
      </c>
      <c r="P41" s="42">
        <f t="shared" si="6"/>
        <v>0</v>
      </c>
      <c r="Q41" s="42">
        <f t="shared" si="7"/>
        <v>0</v>
      </c>
      <c r="R41" s="42">
        <f t="shared" si="8"/>
        <v>0</v>
      </c>
      <c r="S41" s="42">
        <f t="shared" si="9"/>
        <v>0</v>
      </c>
      <c r="T41" s="42">
        <f t="shared" si="10"/>
        <v>0</v>
      </c>
      <c r="U41" s="42">
        <f t="shared" si="11"/>
        <v>0</v>
      </c>
      <c r="V41" s="42">
        <f t="shared" si="12"/>
        <v>0</v>
      </c>
      <c r="W41" s="42">
        <f t="shared" si="13"/>
        <v>0</v>
      </c>
      <c r="X41" s="42">
        <f t="shared" si="14"/>
        <v>0</v>
      </c>
      <c r="Y41" s="42">
        <f t="shared" si="15"/>
        <v>0</v>
      </c>
      <c r="Z41" s="42">
        <f t="shared" si="16"/>
        <v>0</v>
      </c>
      <c r="AA41" s="42">
        <f t="shared" si="17"/>
        <v>0</v>
      </c>
      <c r="AB41" s="42">
        <f t="shared" si="18"/>
        <v>0</v>
      </c>
      <c r="AC41" s="42">
        <f t="shared" si="19"/>
        <v>0</v>
      </c>
      <c r="AD41" s="42">
        <f t="shared" si="20"/>
        <v>0</v>
      </c>
      <c r="AE41" s="42">
        <f t="shared" si="21"/>
        <v>0</v>
      </c>
      <c r="AF41" s="42">
        <f t="shared" si="22"/>
        <v>0</v>
      </c>
      <c r="AG41" s="42">
        <f t="shared" si="23"/>
        <v>0</v>
      </c>
      <c r="AH41" s="42">
        <f t="shared" si="24"/>
        <v>0</v>
      </c>
      <c r="AI41" s="42">
        <f t="shared" si="25"/>
        <v>0</v>
      </c>
      <c r="AJ41" s="42">
        <f t="shared" si="26"/>
        <v>0</v>
      </c>
      <c r="AK41" s="42">
        <f t="shared" si="27"/>
        <v>0</v>
      </c>
      <c r="AL41" s="42">
        <f t="shared" si="28"/>
        <v>0</v>
      </c>
      <c r="AM41" s="42">
        <f t="shared" si="29"/>
        <v>0</v>
      </c>
      <c r="AN41" s="42">
        <f t="shared" si="30"/>
        <v>0</v>
      </c>
      <c r="AO41" s="42">
        <f t="shared" si="31"/>
        <v>0</v>
      </c>
      <c r="AP41" s="42">
        <f t="shared" si="32"/>
        <v>0</v>
      </c>
      <c r="AQ41" s="42">
        <f t="shared" si="33"/>
        <v>0</v>
      </c>
      <c r="AR41" s="42">
        <f t="shared" si="34"/>
        <v>0</v>
      </c>
      <c r="AS41" s="42">
        <f t="shared" si="35"/>
        <v>0</v>
      </c>
      <c r="AT41" s="42">
        <f t="shared" si="36"/>
        <v>0</v>
      </c>
      <c r="AU41" s="42">
        <f t="shared" si="37"/>
        <v>0</v>
      </c>
      <c r="AV41" s="42">
        <f t="shared" si="38"/>
        <v>0</v>
      </c>
      <c r="AW41" s="42">
        <f t="shared" si="39"/>
        <v>0</v>
      </c>
      <c r="AX41" s="42">
        <f t="shared" si="40"/>
        <v>0</v>
      </c>
      <c r="AY41" s="42">
        <f t="shared" si="41"/>
        <v>0</v>
      </c>
      <c r="AZ41" s="42">
        <f t="shared" si="42"/>
        <v>0</v>
      </c>
      <c r="BA41" s="42">
        <f t="shared" si="43"/>
        <v>0</v>
      </c>
      <c r="BB41" s="42">
        <f t="shared" si="44"/>
        <v>0</v>
      </c>
      <c r="BC41" s="42">
        <f t="shared" si="45"/>
        <v>0</v>
      </c>
      <c r="BD41" s="42">
        <f t="shared" si="46"/>
        <v>0</v>
      </c>
      <c r="BE41" s="42">
        <f t="shared" si="47"/>
        <v>0</v>
      </c>
      <c r="BF41" s="42">
        <f t="shared" si="48"/>
        <v>0</v>
      </c>
      <c r="BG41" s="42">
        <f t="shared" si="49"/>
        <v>0</v>
      </c>
      <c r="BH41" s="42">
        <f t="shared" si="50"/>
        <v>0</v>
      </c>
      <c r="BI41" s="42">
        <f t="shared" si="51"/>
        <v>0</v>
      </c>
      <c r="BJ41" s="42">
        <f t="shared" si="52"/>
        <v>0</v>
      </c>
      <c r="BK41" s="42">
        <f t="shared" si="53"/>
        <v>0</v>
      </c>
      <c r="BL41" s="42">
        <f t="shared" si="54"/>
        <v>0</v>
      </c>
      <c r="BM41" s="42">
        <f t="shared" si="55"/>
        <v>0</v>
      </c>
      <c r="BN41" s="42">
        <f t="shared" si="56"/>
        <v>0</v>
      </c>
      <c r="BO41" s="42">
        <f t="shared" si="57"/>
        <v>0</v>
      </c>
      <c r="BP41" s="42">
        <f t="shared" si="58"/>
        <v>0</v>
      </c>
      <c r="BQ41" s="42">
        <f t="shared" si="59"/>
        <v>0</v>
      </c>
      <c r="BR41" s="42">
        <f t="shared" si="60"/>
        <v>0</v>
      </c>
      <c r="BS41" s="42">
        <f t="shared" si="61"/>
        <v>0</v>
      </c>
      <c r="BT41" s="42">
        <f t="shared" si="62"/>
        <v>0</v>
      </c>
      <c r="BU41" s="42">
        <f t="shared" si="63"/>
        <v>0</v>
      </c>
      <c r="BV41" s="42">
        <f t="shared" si="64"/>
        <v>0</v>
      </c>
      <c r="BW41" s="42">
        <f t="shared" si="65"/>
        <v>0</v>
      </c>
      <c r="BX41" s="42">
        <f t="shared" si="66"/>
        <v>0</v>
      </c>
      <c r="BY41" s="42">
        <f t="shared" si="67"/>
        <v>0</v>
      </c>
      <c r="BZ41" s="42">
        <f t="shared" si="68"/>
        <v>0</v>
      </c>
      <c r="CA41" s="42">
        <f t="shared" si="69"/>
        <v>0</v>
      </c>
      <c r="CB41" s="42">
        <f t="shared" si="70"/>
        <v>0</v>
      </c>
      <c r="CC41" s="42">
        <f t="shared" si="71"/>
        <v>0</v>
      </c>
      <c r="CD41" s="42">
        <f t="shared" si="72"/>
        <v>0</v>
      </c>
      <c r="CE41" s="42">
        <f t="shared" si="73"/>
        <v>0</v>
      </c>
      <c r="CF41" s="42">
        <f t="shared" si="74"/>
        <v>0</v>
      </c>
      <c r="CG41" s="42">
        <f t="shared" si="75"/>
        <v>0</v>
      </c>
      <c r="CH41" s="42">
        <f t="shared" si="76"/>
        <v>0</v>
      </c>
      <c r="CI41" s="42">
        <f t="shared" si="77"/>
        <v>0</v>
      </c>
      <c r="CJ41" s="42">
        <f t="shared" si="78"/>
        <v>0</v>
      </c>
      <c r="CK41" s="42">
        <f t="shared" si="79"/>
        <v>0</v>
      </c>
      <c r="CL41" s="42">
        <f t="shared" si="80"/>
        <v>0</v>
      </c>
      <c r="CM41" s="42">
        <f t="shared" si="81"/>
        <v>0</v>
      </c>
      <c r="CN41" s="42">
        <f t="shared" si="82"/>
        <v>0</v>
      </c>
      <c r="CO41" s="42">
        <f t="shared" si="83"/>
        <v>0</v>
      </c>
      <c r="CP41" s="42">
        <f t="shared" si="84"/>
        <v>0</v>
      </c>
      <c r="CQ41" s="42">
        <f t="shared" si="85"/>
        <v>0</v>
      </c>
      <c r="CR41" s="42">
        <f t="shared" si="86"/>
        <v>0</v>
      </c>
      <c r="CS41" s="42">
        <f t="shared" si="87"/>
        <v>0</v>
      </c>
      <c r="CT41" s="42">
        <f t="shared" si="88"/>
        <v>0</v>
      </c>
      <c r="CU41" s="42">
        <f t="shared" si="89"/>
        <v>0</v>
      </c>
      <c r="CV41" s="42">
        <f t="shared" si="90"/>
        <v>0</v>
      </c>
      <c r="CW41" s="42">
        <f t="shared" si="91"/>
        <v>0</v>
      </c>
      <c r="CX41" s="42">
        <f t="shared" si="92"/>
        <v>0</v>
      </c>
      <c r="CY41" s="42">
        <f t="shared" si="93"/>
        <v>0</v>
      </c>
      <c r="CZ41" s="42">
        <f t="shared" si="94"/>
        <v>0</v>
      </c>
      <c r="DA41" s="42">
        <f t="shared" si="95"/>
        <v>0</v>
      </c>
      <c r="DB41" s="42">
        <f t="shared" si="96"/>
        <v>0</v>
      </c>
      <c r="DC41" s="42">
        <f t="shared" si="97"/>
        <v>0</v>
      </c>
      <c r="DD41" s="42">
        <f t="shared" si="98"/>
        <v>0</v>
      </c>
      <c r="DE41" s="42">
        <f t="shared" si="99"/>
        <v>0</v>
      </c>
      <c r="DF41" s="42">
        <f t="shared" si="100"/>
        <v>0</v>
      </c>
      <c r="DG41" s="42">
        <f t="shared" si="101"/>
        <v>0</v>
      </c>
      <c r="DH41" s="42">
        <f t="shared" si="102"/>
        <v>0</v>
      </c>
      <c r="DI41" s="42">
        <f t="shared" si="103"/>
        <v>0</v>
      </c>
      <c r="DJ41" s="42">
        <f t="shared" si="104"/>
        <v>0</v>
      </c>
      <c r="DK41" s="42">
        <f t="shared" si="105"/>
        <v>0</v>
      </c>
      <c r="DL41" s="42">
        <f t="shared" si="106"/>
        <v>0</v>
      </c>
      <c r="DM41" s="42">
        <f t="shared" si="107"/>
        <v>0</v>
      </c>
      <c r="DN41" s="42">
        <f t="shared" si="108"/>
        <v>0</v>
      </c>
      <c r="DO41" s="42">
        <f t="shared" si="109"/>
        <v>0</v>
      </c>
      <c r="DP41" s="42">
        <f t="shared" si="110"/>
        <v>0</v>
      </c>
      <c r="DQ41" s="42">
        <f t="shared" si="111"/>
        <v>0</v>
      </c>
      <c r="DR41" s="42">
        <f t="shared" si="112"/>
        <v>0</v>
      </c>
      <c r="DS41" s="42">
        <f t="shared" si="113"/>
        <v>0</v>
      </c>
      <c r="DT41" s="42">
        <f t="shared" si="114"/>
        <v>0</v>
      </c>
      <c r="DU41" s="42">
        <f t="shared" si="115"/>
        <v>0</v>
      </c>
      <c r="DV41" s="42">
        <f t="shared" si="116"/>
        <v>0</v>
      </c>
      <c r="DW41" s="42">
        <f t="shared" si="117"/>
        <v>0</v>
      </c>
      <c r="DX41" s="42">
        <f t="shared" si="118"/>
        <v>0</v>
      </c>
      <c r="DY41" s="42">
        <f t="shared" si="119"/>
        <v>0</v>
      </c>
      <c r="DZ41" s="42">
        <f t="shared" si="120"/>
        <v>0</v>
      </c>
      <c r="EA41" s="42">
        <f t="shared" si="121"/>
        <v>0</v>
      </c>
      <c r="EB41" s="42">
        <f t="shared" si="122"/>
        <v>0</v>
      </c>
      <c r="EC41" s="42">
        <f t="shared" si="123"/>
        <v>0</v>
      </c>
      <c r="ED41" s="42">
        <f t="shared" si="124"/>
        <v>0</v>
      </c>
      <c r="EE41" s="42">
        <f t="shared" si="125"/>
        <v>0</v>
      </c>
      <c r="EF41" s="42">
        <f t="shared" si="126"/>
        <v>0</v>
      </c>
      <c r="EG41" s="42">
        <f t="shared" si="127"/>
        <v>0</v>
      </c>
      <c r="EH41" s="42">
        <f t="shared" si="128"/>
        <v>0</v>
      </c>
      <c r="EI41" s="42">
        <f t="shared" si="129"/>
        <v>0</v>
      </c>
      <c r="EJ41" s="42">
        <f t="shared" si="130"/>
        <v>0</v>
      </c>
      <c r="EK41" s="42">
        <f t="shared" si="131"/>
        <v>0</v>
      </c>
      <c r="EL41" s="42">
        <f t="shared" si="132"/>
        <v>0</v>
      </c>
      <c r="EM41" s="42">
        <f t="shared" si="133"/>
        <v>0</v>
      </c>
      <c r="EN41" s="42">
        <f t="shared" si="134"/>
        <v>0</v>
      </c>
      <c r="EO41" s="42">
        <f t="shared" si="135"/>
        <v>0</v>
      </c>
      <c r="EP41" s="42"/>
      <c r="EQ41" s="42" t="str">
        <f t="shared" si="136"/>
        <v>Ноль</v>
      </c>
      <c r="ER41" s="42" t="str">
        <f t="shared" si="137"/>
        <v>Ноль</v>
      </c>
      <c r="ES41" s="42"/>
      <c r="ET41" s="42">
        <f t="shared" si="138"/>
        <v>0</v>
      </c>
      <c r="EU41" s="42" t="e">
        <f>IF(J41=#REF!,IF(H41&lt;#REF!,#REF!,EY41),#REF!)</f>
        <v>#REF!</v>
      </c>
      <c r="EV41" s="42" t="e">
        <f>IF(J41=#REF!,IF(H41&lt;#REF!,0,1))</f>
        <v>#REF!</v>
      </c>
      <c r="EW41" s="42" t="e">
        <f>IF(AND(ET41&gt;=21,ET41&lt;&gt;0),ET41,IF(J41&lt;#REF!,"СТОП",EU41+EV41))</f>
        <v>#REF!</v>
      </c>
      <c r="EX41" s="42"/>
      <c r="EY41" s="42">
        <v>15</v>
      </c>
      <c r="EZ41" s="42">
        <v>16</v>
      </c>
      <c r="FA41" s="42"/>
      <c r="FB41" s="44">
        <f t="shared" si="139"/>
        <v>0</v>
      </c>
      <c r="FC41" s="44">
        <f t="shared" si="140"/>
        <v>0</v>
      </c>
      <c r="FD41" s="44">
        <f t="shared" si="141"/>
        <v>0</v>
      </c>
      <c r="FE41" s="44">
        <f t="shared" si="142"/>
        <v>0</v>
      </c>
      <c r="FF41" s="44">
        <f t="shared" si="143"/>
        <v>0</v>
      </c>
      <c r="FG41" s="44">
        <f t="shared" si="144"/>
        <v>0</v>
      </c>
      <c r="FH41" s="44">
        <f t="shared" si="145"/>
        <v>0</v>
      </c>
      <c r="FI41" s="44">
        <f t="shared" si="146"/>
        <v>0</v>
      </c>
      <c r="FJ41" s="44">
        <f t="shared" si="147"/>
        <v>0</v>
      </c>
      <c r="FK41" s="44">
        <f t="shared" si="148"/>
        <v>0</v>
      </c>
      <c r="FL41" s="44">
        <f t="shared" si="149"/>
        <v>0</v>
      </c>
      <c r="FM41" s="44">
        <f t="shared" si="150"/>
        <v>0</v>
      </c>
      <c r="FN41" s="44">
        <f t="shared" si="151"/>
        <v>0</v>
      </c>
      <c r="FO41" s="44">
        <f t="shared" si="152"/>
        <v>0</v>
      </c>
      <c r="FP41" s="44">
        <f t="shared" si="153"/>
        <v>0</v>
      </c>
      <c r="FQ41" s="44">
        <f t="shared" si="154"/>
        <v>0</v>
      </c>
      <c r="FR41" s="44">
        <f t="shared" si="155"/>
        <v>0</v>
      </c>
      <c r="FS41" s="44">
        <f t="shared" si="156"/>
        <v>0</v>
      </c>
      <c r="FT41" s="44">
        <f t="shared" si="157"/>
        <v>0</v>
      </c>
      <c r="FU41" s="44">
        <f t="shared" si="158"/>
        <v>0</v>
      </c>
      <c r="FV41" s="44">
        <f t="shared" si="159"/>
        <v>0</v>
      </c>
      <c r="FW41" s="44">
        <f t="shared" si="160"/>
        <v>0</v>
      </c>
      <c r="FX41" s="44">
        <f t="shared" si="161"/>
        <v>0</v>
      </c>
      <c r="FY41" s="44">
        <f t="shared" si="162"/>
        <v>0</v>
      </c>
      <c r="FZ41" s="44">
        <f t="shared" si="163"/>
        <v>0</v>
      </c>
      <c r="GA41" s="44">
        <f t="shared" si="164"/>
        <v>0</v>
      </c>
      <c r="GB41" s="44">
        <f t="shared" si="165"/>
        <v>0</v>
      </c>
      <c r="GC41" s="44">
        <f t="shared" si="166"/>
        <v>0</v>
      </c>
      <c r="GD41" s="44">
        <f t="shared" si="167"/>
        <v>0</v>
      </c>
      <c r="GE41" s="44">
        <f t="shared" si="168"/>
        <v>0</v>
      </c>
      <c r="GF41" s="44">
        <f t="shared" si="169"/>
        <v>0</v>
      </c>
      <c r="GG41" s="44">
        <f t="shared" si="170"/>
        <v>0</v>
      </c>
      <c r="GH41" s="44">
        <f t="shared" si="171"/>
        <v>0</v>
      </c>
      <c r="GI41" s="44">
        <f t="shared" si="172"/>
        <v>0</v>
      </c>
      <c r="GJ41" s="44">
        <f t="shared" si="173"/>
        <v>0</v>
      </c>
      <c r="GK41" s="44">
        <f t="shared" si="174"/>
        <v>0</v>
      </c>
      <c r="GL41" s="44">
        <f t="shared" si="175"/>
        <v>0</v>
      </c>
      <c r="GM41" s="44">
        <f t="shared" si="176"/>
        <v>0</v>
      </c>
      <c r="GN41" s="44">
        <f t="shared" si="177"/>
        <v>0</v>
      </c>
      <c r="GO41" s="44">
        <f t="shared" si="178"/>
        <v>0</v>
      </c>
      <c r="GP41" s="44">
        <f t="shared" si="179"/>
        <v>0</v>
      </c>
      <c r="GQ41" s="44">
        <f t="shared" si="180"/>
        <v>0</v>
      </c>
      <c r="GR41" s="44">
        <f t="shared" si="181"/>
        <v>0</v>
      </c>
      <c r="GS41" s="44">
        <f t="shared" si="182"/>
        <v>0</v>
      </c>
      <c r="GT41" s="44">
        <f t="shared" si="183"/>
        <v>0</v>
      </c>
      <c r="GU41" s="44">
        <f t="shared" si="184"/>
        <v>0</v>
      </c>
      <c r="GV41" s="44">
        <f t="shared" si="185"/>
        <v>0</v>
      </c>
      <c r="GW41" s="44">
        <f t="shared" si="186"/>
        <v>0</v>
      </c>
      <c r="GX41" s="44">
        <f t="shared" si="187"/>
        <v>0</v>
      </c>
      <c r="GY41" s="44">
        <f t="shared" si="188"/>
        <v>0</v>
      </c>
      <c r="GZ41" s="44">
        <f t="shared" si="189"/>
        <v>0</v>
      </c>
      <c r="HA41" s="44">
        <f t="shared" si="190"/>
        <v>0</v>
      </c>
      <c r="HB41" s="44">
        <f t="shared" si="191"/>
        <v>0</v>
      </c>
      <c r="HC41" s="44">
        <f t="shared" si="192"/>
        <v>0</v>
      </c>
      <c r="HD41" s="44">
        <f t="shared" si="193"/>
        <v>0</v>
      </c>
      <c r="HE41" s="44">
        <f t="shared" si="194"/>
        <v>0</v>
      </c>
      <c r="HF41" s="44">
        <f t="shared" si="195"/>
        <v>0</v>
      </c>
      <c r="HG41" s="44">
        <f t="shared" si="196"/>
        <v>0</v>
      </c>
      <c r="HH41" s="44">
        <f t="shared" si="197"/>
        <v>0</v>
      </c>
      <c r="HI41" s="44">
        <f t="shared" si="198"/>
        <v>0</v>
      </c>
      <c r="HJ41" s="44">
        <f t="shared" si="199"/>
        <v>0</v>
      </c>
      <c r="HK41" s="44">
        <f t="shared" si="200"/>
        <v>0</v>
      </c>
      <c r="HL41" s="44">
        <f t="shared" si="201"/>
        <v>0</v>
      </c>
      <c r="HM41" s="44">
        <f t="shared" si="202"/>
        <v>0</v>
      </c>
      <c r="HN41" s="44">
        <f t="shared" si="203"/>
        <v>0</v>
      </c>
      <c r="HO41" s="44">
        <f t="shared" si="204"/>
        <v>0</v>
      </c>
      <c r="HP41" s="44">
        <f t="shared" si="205"/>
        <v>0</v>
      </c>
      <c r="HQ41" s="44">
        <f t="shared" si="206"/>
        <v>0</v>
      </c>
      <c r="HR41" s="44">
        <f t="shared" si="207"/>
        <v>0</v>
      </c>
      <c r="HS41" s="44">
        <f t="shared" si="208"/>
        <v>0</v>
      </c>
      <c r="HT41" s="44">
        <f t="shared" si="209"/>
        <v>0</v>
      </c>
      <c r="HU41" s="44">
        <f t="shared" si="210"/>
        <v>0</v>
      </c>
      <c r="HV41" s="44">
        <f t="shared" si="211"/>
        <v>0</v>
      </c>
      <c r="HW41" s="44">
        <f t="shared" si="212"/>
        <v>0</v>
      </c>
      <c r="HX41" s="44">
        <f t="shared" si="213"/>
        <v>0</v>
      </c>
      <c r="HY41" s="44">
        <f t="shared" si="214"/>
        <v>0</v>
      </c>
      <c r="HZ41" s="44">
        <f t="shared" si="215"/>
        <v>0</v>
      </c>
      <c r="IA41" s="44">
        <f t="shared" si="216"/>
        <v>0</v>
      </c>
      <c r="IB41" s="44">
        <f t="shared" si="217"/>
        <v>0</v>
      </c>
      <c r="IC41" s="44">
        <f t="shared" si="218"/>
        <v>0</v>
      </c>
      <c r="ID41" s="44">
        <f t="shared" si="219"/>
        <v>0</v>
      </c>
      <c r="IE41" s="44">
        <f t="shared" si="220"/>
        <v>0</v>
      </c>
      <c r="IF41" s="44">
        <f t="shared" si="221"/>
        <v>0</v>
      </c>
      <c r="IG41" s="44">
        <f t="shared" si="222"/>
        <v>0</v>
      </c>
      <c r="IH41" s="44">
        <f t="shared" si="223"/>
        <v>0</v>
      </c>
      <c r="II41" s="44">
        <f t="shared" si="224"/>
        <v>0</v>
      </c>
      <c r="IJ41" s="44">
        <f t="shared" si="225"/>
        <v>0</v>
      </c>
      <c r="IK41" s="44">
        <f t="shared" si="226"/>
        <v>0</v>
      </c>
      <c r="IL41" s="44">
        <f t="shared" si="227"/>
        <v>0</v>
      </c>
      <c r="IM41" s="44">
        <f t="shared" si="228"/>
        <v>0</v>
      </c>
      <c r="IN41" s="44">
        <f t="shared" si="229"/>
        <v>0</v>
      </c>
      <c r="IO41" s="44">
        <f t="shared" si="230"/>
        <v>0</v>
      </c>
      <c r="IP41" s="42"/>
      <c r="IQ41" s="42"/>
      <c r="IR41" s="42"/>
      <c r="IS41" s="42"/>
      <c r="IT41" s="42"/>
      <c r="IU41" s="42"/>
      <c r="IV41" s="70"/>
      <c r="IW41" s="71"/>
    </row>
    <row r="42" spans="1:257" s="3" customFormat="1" ht="115.2" thickBot="1" x14ac:dyDescent="0.3">
      <c r="A42" s="72"/>
      <c r="B42" s="78"/>
      <c r="C42" s="79"/>
      <c r="D42" s="80"/>
      <c r="E42" s="60"/>
      <c r="F42" s="46"/>
      <c r="G42" s="39">
        <f t="shared" si="0"/>
        <v>0</v>
      </c>
      <c r="H42" s="47"/>
      <c r="I42" s="39">
        <f t="shared" si="1"/>
        <v>0</v>
      </c>
      <c r="J42" s="45">
        <f t="shared" si="2"/>
        <v>0</v>
      </c>
      <c r="K42" s="41">
        <f t="shared" si="3"/>
        <v>0</v>
      </c>
      <c r="L42" s="42"/>
      <c r="M42" s="43"/>
      <c r="N42" s="42">
        <f t="shared" si="4"/>
        <v>0</v>
      </c>
      <c r="O42" s="42">
        <f t="shared" si="5"/>
        <v>0</v>
      </c>
      <c r="P42" s="42">
        <f t="shared" si="6"/>
        <v>0</v>
      </c>
      <c r="Q42" s="42">
        <f t="shared" si="7"/>
        <v>0</v>
      </c>
      <c r="R42" s="42">
        <f t="shared" si="8"/>
        <v>0</v>
      </c>
      <c r="S42" s="42">
        <f t="shared" si="9"/>
        <v>0</v>
      </c>
      <c r="T42" s="42">
        <f t="shared" si="10"/>
        <v>0</v>
      </c>
      <c r="U42" s="42">
        <f t="shared" si="11"/>
        <v>0</v>
      </c>
      <c r="V42" s="42">
        <f t="shared" si="12"/>
        <v>0</v>
      </c>
      <c r="W42" s="42">
        <f t="shared" si="13"/>
        <v>0</v>
      </c>
      <c r="X42" s="42">
        <f t="shared" si="14"/>
        <v>0</v>
      </c>
      <c r="Y42" s="42">
        <f t="shared" si="15"/>
        <v>0</v>
      </c>
      <c r="Z42" s="42">
        <f t="shared" si="16"/>
        <v>0</v>
      </c>
      <c r="AA42" s="42">
        <f t="shared" si="17"/>
        <v>0</v>
      </c>
      <c r="AB42" s="42">
        <f t="shared" si="18"/>
        <v>0</v>
      </c>
      <c r="AC42" s="42">
        <f t="shared" si="19"/>
        <v>0</v>
      </c>
      <c r="AD42" s="42">
        <f t="shared" si="20"/>
        <v>0</v>
      </c>
      <c r="AE42" s="42">
        <f t="shared" si="21"/>
        <v>0</v>
      </c>
      <c r="AF42" s="42">
        <f t="shared" si="22"/>
        <v>0</v>
      </c>
      <c r="AG42" s="42">
        <f t="shared" si="23"/>
        <v>0</v>
      </c>
      <c r="AH42" s="42">
        <f t="shared" si="24"/>
        <v>0</v>
      </c>
      <c r="AI42" s="42">
        <f t="shared" si="25"/>
        <v>0</v>
      </c>
      <c r="AJ42" s="42">
        <f t="shared" si="26"/>
        <v>0</v>
      </c>
      <c r="AK42" s="42">
        <f t="shared" si="27"/>
        <v>0</v>
      </c>
      <c r="AL42" s="42">
        <f t="shared" si="28"/>
        <v>0</v>
      </c>
      <c r="AM42" s="42">
        <f t="shared" si="29"/>
        <v>0</v>
      </c>
      <c r="AN42" s="42">
        <f t="shared" si="30"/>
        <v>0</v>
      </c>
      <c r="AO42" s="42">
        <f t="shared" si="31"/>
        <v>0</v>
      </c>
      <c r="AP42" s="42">
        <f t="shared" si="32"/>
        <v>0</v>
      </c>
      <c r="AQ42" s="42">
        <f t="shared" si="33"/>
        <v>0</v>
      </c>
      <c r="AR42" s="42">
        <f t="shared" si="34"/>
        <v>0</v>
      </c>
      <c r="AS42" s="42">
        <f t="shared" si="35"/>
        <v>0</v>
      </c>
      <c r="AT42" s="42">
        <f t="shared" si="36"/>
        <v>0</v>
      </c>
      <c r="AU42" s="42">
        <f t="shared" si="37"/>
        <v>0</v>
      </c>
      <c r="AV42" s="42">
        <f t="shared" si="38"/>
        <v>0</v>
      </c>
      <c r="AW42" s="42">
        <f t="shared" si="39"/>
        <v>0</v>
      </c>
      <c r="AX42" s="42">
        <f t="shared" si="40"/>
        <v>0</v>
      </c>
      <c r="AY42" s="42">
        <f t="shared" si="41"/>
        <v>0</v>
      </c>
      <c r="AZ42" s="42">
        <f t="shared" si="42"/>
        <v>0</v>
      </c>
      <c r="BA42" s="42">
        <f t="shared" si="43"/>
        <v>0</v>
      </c>
      <c r="BB42" s="42">
        <f t="shared" si="44"/>
        <v>0</v>
      </c>
      <c r="BC42" s="42">
        <f t="shared" si="45"/>
        <v>0</v>
      </c>
      <c r="BD42" s="42">
        <f t="shared" si="46"/>
        <v>0</v>
      </c>
      <c r="BE42" s="42">
        <f t="shared" si="47"/>
        <v>0</v>
      </c>
      <c r="BF42" s="42">
        <f t="shared" si="48"/>
        <v>0</v>
      </c>
      <c r="BG42" s="42">
        <f t="shared" si="49"/>
        <v>0</v>
      </c>
      <c r="BH42" s="42">
        <f t="shared" si="50"/>
        <v>0</v>
      </c>
      <c r="BI42" s="42">
        <f t="shared" si="51"/>
        <v>0</v>
      </c>
      <c r="BJ42" s="42">
        <f t="shared" si="52"/>
        <v>0</v>
      </c>
      <c r="BK42" s="42">
        <f t="shared" si="53"/>
        <v>0</v>
      </c>
      <c r="BL42" s="42">
        <f t="shared" si="54"/>
        <v>0</v>
      </c>
      <c r="BM42" s="42">
        <f t="shared" si="55"/>
        <v>0</v>
      </c>
      <c r="BN42" s="42">
        <f t="shared" si="56"/>
        <v>0</v>
      </c>
      <c r="BO42" s="42">
        <f t="shared" si="57"/>
        <v>0</v>
      </c>
      <c r="BP42" s="42">
        <f t="shared" si="58"/>
        <v>0</v>
      </c>
      <c r="BQ42" s="42">
        <f t="shared" si="59"/>
        <v>0</v>
      </c>
      <c r="BR42" s="42">
        <f t="shared" si="60"/>
        <v>0</v>
      </c>
      <c r="BS42" s="42">
        <f t="shared" si="61"/>
        <v>0</v>
      </c>
      <c r="BT42" s="42">
        <f t="shared" si="62"/>
        <v>0</v>
      </c>
      <c r="BU42" s="42">
        <f t="shared" si="63"/>
        <v>0</v>
      </c>
      <c r="BV42" s="42">
        <f t="shared" si="64"/>
        <v>0</v>
      </c>
      <c r="BW42" s="42">
        <f t="shared" si="65"/>
        <v>0</v>
      </c>
      <c r="BX42" s="42">
        <f t="shared" si="66"/>
        <v>0</v>
      </c>
      <c r="BY42" s="42">
        <f t="shared" si="67"/>
        <v>0</v>
      </c>
      <c r="BZ42" s="42">
        <f t="shared" si="68"/>
        <v>0</v>
      </c>
      <c r="CA42" s="42">
        <f t="shared" si="69"/>
        <v>0</v>
      </c>
      <c r="CB42" s="42">
        <f t="shared" si="70"/>
        <v>0</v>
      </c>
      <c r="CC42" s="42">
        <f t="shared" si="71"/>
        <v>0</v>
      </c>
      <c r="CD42" s="42">
        <f t="shared" si="72"/>
        <v>0</v>
      </c>
      <c r="CE42" s="42">
        <f t="shared" si="73"/>
        <v>0</v>
      </c>
      <c r="CF42" s="42">
        <f t="shared" si="74"/>
        <v>0</v>
      </c>
      <c r="CG42" s="42">
        <f t="shared" si="75"/>
        <v>0</v>
      </c>
      <c r="CH42" s="42">
        <f t="shared" si="76"/>
        <v>0</v>
      </c>
      <c r="CI42" s="42">
        <f t="shared" si="77"/>
        <v>0</v>
      </c>
      <c r="CJ42" s="42">
        <f t="shared" si="78"/>
        <v>0</v>
      </c>
      <c r="CK42" s="42">
        <f t="shared" si="79"/>
        <v>0</v>
      </c>
      <c r="CL42" s="42">
        <f t="shared" si="80"/>
        <v>0</v>
      </c>
      <c r="CM42" s="42">
        <f t="shared" si="81"/>
        <v>0</v>
      </c>
      <c r="CN42" s="42">
        <f t="shared" si="82"/>
        <v>0</v>
      </c>
      <c r="CO42" s="42">
        <f t="shared" si="83"/>
        <v>0</v>
      </c>
      <c r="CP42" s="42">
        <f t="shared" si="84"/>
        <v>0</v>
      </c>
      <c r="CQ42" s="42">
        <f t="shared" si="85"/>
        <v>0</v>
      </c>
      <c r="CR42" s="42">
        <f t="shared" si="86"/>
        <v>0</v>
      </c>
      <c r="CS42" s="42">
        <f t="shared" si="87"/>
        <v>0</v>
      </c>
      <c r="CT42" s="42">
        <f t="shared" si="88"/>
        <v>0</v>
      </c>
      <c r="CU42" s="42">
        <f t="shared" si="89"/>
        <v>0</v>
      </c>
      <c r="CV42" s="42">
        <f t="shared" si="90"/>
        <v>0</v>
      </c>
      <c r="CW42" s="42">
        <f t="shared" si="91"/>
        <v>0</v>
      </c>
      <c r="CX42" s="42">
        <f t="shared" si="92"/>
        <v>0</v>
      </c>
      <c r="CY42" s="42">
        <f t="shared" si="93"/>
        <v>0</v>
      </c>
      <c r="CZ42" s="42">
        <f t="shared" si="94"/>
        <v>0</v>
      </c>
      <c r="DA42" s="42">
        <f t="shared" si="95"/>
        <v>0</v>
      </c>
      <c r="DB42" s="42">
        <f t="shared" si="96"/>
        <v>0</v>
      </c>
      <c r="DC42" s="42">
        <f t="shared" si="97"/>
        <v>0</v>
      </c>
      <c r="DD42" s="42">
        <f t="shared" si="98"/>
        <v>0</v>
      </c>
      <c r="DE42" s="42">
        <f t="shared" si="99"/>
        <v>0</v>
      </c>
      <c r="DF42" s="42">
        <f t="shared" si="100"/>
        <v>0</v>
      </c>
      <c r="DG42" s="42">
        <f t="shared" si="101"/>
        <v>0</v>
      </c>
      <c r="DH42" s="42">
        <f t="shared" si="102"/>
        <v>0</v>
      </c>
      <c r="DI42" s="42">
        <f t="shared" si="103"/>
        <v>0</v>
      </c>
      <c r="DJ42" s="42">
        <f t="shared" si="104"/>
        <v>0</v>
      </c>
      <c r="DK42" s="42">
        <f t="shared" si="105"/>
        <v>0</v>
      </c>
      <c r="DL42" s="42">
        <f t="shared" si="106"/>
        <v>0</v>
      </c>
      <c r="DM42" s="42">
        <f t="shared" si="107"/>
        <v>0</v>
      </c>
      <c r="DN42" s="42">
        <f t="shared" si="108"/>
        <v>0</v>
      </c>
      <c r="DO42" s="42">
        <f t="shared" si="109"/>
        <v>0</v>
      </c>
      <c r="DP42" s="42">
        <f t="shared" si="110"/>
        <v>0</v>
      </c>
      <c r="DQ42" s="42">
        <f t="shared" si="111"/>
        <v>0</v>
      </c>
      <c r="DR42" s="42">
        <f t="shared" si="112"/>
        <v>0</v>
      </c>
      <c r="DS42" s="42">
        <f t="shared" si="113"/>
        <v>0</v>
      </c>
      <c r="DT42" s="42">
        <f t="shared" si="114"/>
        <v>0</v>
      </c>
      <c r="DU42" s="42">
        <f t="shared" si="115"/>
        <v>0</v>
      </c>
      <c r="DV42" s="42">
        <f t="shared" si="116"/>
        <v>0</v>
      </c>
      <c r="DW42" s="42">
        <f t="shared" si="117"/>
        <v>0</v>
      </c>
      <c r="DX42" s="42">
        <f t="shared" si="118"/>
        <v>0</v>
      </c>
      <c r="DY42" s="42">
        <f t="shared" si="119"/>
        <v>0</v>
      </c>
      <c r="DZ42" s="42">
        <f t="shared" si="120"/>
        <v>0</v>
      </c>
      <c r="EA42" s="42">
        <f t="shared" si="121"/>
        <v>0</v>
      </c>
      <c r="EB42" s="42">
        <f t="shared" si="122"/>
        <v>0</v>
      </c>
      <c r="EC42" s="42">
        <f t="shared" si="123"/>
        <v>0</v>
      </c>
      <c r="ED42" s="42">
        <f t="shared" si="124"/>
        <v>0</v>
      </c>
      <c r="EE42" s="42">
        <f t="shared" si="125"/>
        <v>0</v>
      </c>
      <c r="EF42" s="42">
        <f t="shared" si="126"/>
        <v>0</v>
      </c>
      <c r="EG42" s="42">
        <f t="shared" si="127"/>
        <v>0</v>
      </c>
      <c r="EH42" s="42">
        <f t="shared" si="128"/>
        <v>0</v>
      </c>
      <c r="EI42" s="42">
        <f t="shared" si="129"/>
        <v>0</v>
      </c>
      <c r="EJ42" s="42">
        <f t="shared" si="130"/>
        <v>0</v>
      </c>
      <c r="EK42" s="42">
        <f t="shared" si="131"/>
        <v>0</v>
      </c>
      <c r="EL42" s="42">
        <f t="shared" si="132"/>
        <v>0</v>
      </c>
      <c r="EM42" s="42">
        <f t="shared" si="133"/>
        <v>0</v>
      </c>
      <c r="EN42" s="42">
        <f t="shared" si="134"/>
        <v>0</v>
      </c>
      <c r="EO42" s="42">
        <f t="shared" si="135"/>
        <v>0</v>
      </c>
      <c r="EP42" s="42"/>
      <c r="EQ42" s="42" t="str">
        <f t="shared" si="136"/>
        <v>Ноль</v>
      </c>
      <c r="ER42" s="42" t="str">
        <f t="shared" si="137"/>
        <v>Ноль</v>
      </c>
      <c r="ES42" s="42"/>
      <c r="ET42" s="42">
        <f t="shared" si="138"/>
        <v>0</v>
      </c>
      <c r="EU42" s="42" t="e">
        <f>IF(J42=#REF!,IF(H42&lt;#REF!,#REF!,EY42),#REF!)</f>
        <v>#REF!</v>
      </c>
      <c r="EV42" s="42" t="e">
        <f>IF(J42=#REF!,IF(H42&lt;#REF!,0,1))</f>
        <v>#REF!</v>
      </c>
      <c r="EW42" s="42" t="e">
        <f>IF(AND(ET42&gt;=21,ET42&lt;&gt;0),ET42,IF(J42&lt;#REF!,"СТОП",EU42+EV42))</f>
        <v>#REF!</v>
      </c>
      <c r="EX42" s="42"/>
      <c r="EY42" s="42">
        <v>15</v>
      </c>
      <c r="EZ42" s="42">
        <v>16</v>
      </c>
      <c r="FA42" s="42"/>
      <c r="FB42" s="44">
        <f t="shared" si="139"/>
        <v>0</v>
      </c>
      <c r="FC42" s="44">
        <f t="shared" si="140"/>
        <v>0</v>
      </c>
      <c r="FD42" s="44">
        <f t="shared" si="141"/>
        <v>0</v>
      </c>
      <c r="FE42" s="44">
        <f t="shared" si="142"/>
        <v>0</v>
      </c>
      <c r="FF42" s="44">
        <f t="shared" si="143"/>
        <v>0</v>
      </c>
      <c r="FG42" s="44">
        <f t="shared" si="144"/>
        <v>0</v>
      </c>
      <c r="FH42" s="44">
        <f t="shared" si="145"/>
        <v>0</v>
      </c>
      <c r="FI42" s="44">
        <f t="shared" si="146"/>
        <v>0</v>
      </c>
      <c r="FJ42" s="44">
        <f t="shared" si="147"/>
        <v>0</v>
      </c>
      <c r="FK42" s="44">
        <f t="shared" si="148"/>
        <v>0</v>
      </c>
      <c r="FL42" s="44">
        <f t="shared" si="149"/>
        <v>0</v>
      </c>
      <c r="FM42" s="44">
        <f t="shared" si="150"/>
        <v>0</v>
      </c>
      <c r="FN42" s="44">
        <f t="shared" si="151"/>
        <v>0</v>
      </c>
      <c r="FO42" s="44">
        <f t="shared" si="152"/>
        <v>0</v>
      </c>
      <c r="FP42" s="44">
        <f t="shared" si="153"/>
        <v>0</v>
      </c>
      <c r="FQ42" s="44">
        <f t="shared" si="154"/>
        <v>0</v>
      </c>
      <c r="FR42" s="44">
        <f t="shared" si="155"/>
        <v>0</v>
      </c>
      <c r="FS42" s="44">
        <f t="shared" si="156"/>
        <v>0</v>
      </c>
      <c r="FT42" s="44">
        <f t="shared" si="157"/>
        <v>0</v>
      </c>
      <c r="FU42" s="44">
        <f t="shared" si="158"/>
        <v>0</v>
      </c>
      <c r="FV42" s="44">
        <f t="shared" si="159"/>
        <v>0</v>
      </c>
      <c r="FW42" s="44">
        <f t="shared" si="160"/>
        <v>0</v>
      </c>
      <c r="FX42" s="44">
        <f t="shared" si="161"/>
        <v>0</v>
      </c>
      <c r="FY42" s="44">
        <f t="shared" si="162"/>
        <v>0</v>
      </c>
      <c r="FZ42" s="44">
        <f t="shared" si="163"/>
        <v>0</v>
      </c>
      <c r="GA42" s="44">
        <f t="shared" si="164"/>
        <v>0</v>
      </c>
      <c r="GB42" s="44">
        <f t="shared" si="165"/>
        <v>0</v>
      </c>
      <c r="GC42" s="44">
        <f t="shared" si="166"/>
        <v>0</v>
      </c>
      <c r="GD42" s="44">
        <f t="shared" si="167"/>
        <v>0</v>
      </c>
      <c r="GE42" s="44">
        <f t="shared" si="168"/>
        <v>0</v>
      </c>
      <c r="GF42" s="44">
        <f t="shared" si="169"/>
        <v>0</v>
      </c>
      <c r="GG42" s="44">
        <f t="shared" si="170"/>
        <v>0</v>
      </c>
      <c r="GH42" s="44">
        <f t="shared" si="171"/>
        <v>0</v>
      </c>
      <c r="GI42" s="44">
        <f t="shared" si="172"/>
        <v>0</v>
      </c>
      <c r="GJ42" s="44">
        <f t="shared" si="173"/>
        <v>0</v>
      </c>
      <c r="GK42" s="44">
        <f t="shared" si="174"/>
        <v>0</v>
      </c>
      <c r="GL42" s="44">
        <f t="shared" si="175"/>
        <v>0</v>
      </c>
      <c r="GM42" s="44">
        <f t="shared" si="176"/>
        <v>0</v>
      </c>
      <c r="GN42" s="44">
        <f t="shared" si="177"/>
        <v>0</v>
      </c>
      <c r="GO42" s="44">
        <f t="shared" si="178"/>
        <v>0</v>
      </c>
      <c r="GP42" s="44">
        <f t="shared" si="179"/>
        <v>0</v>
      </c>
      <c r="GQ42" s="44">
        <f t="shared" si="180"/>
        <v>0</v>
      </c>
      <c r="GR42" s="44">
        <f t="shared" si="181"/>
        <v>0</v>
      </c>
      <c r="GS42" s="44">
        <f t="shared" si="182"/>
        <v>0</v>
      </c>
      <c r="GT42" s="44">
        <f t="shared" si="183"/>
        <v>0</v>
      </c>
      <c r="GU42" s="44">
        <f t="shared" si="184"/>
        <v>0</v>
      </c>
      <c r="GV42" s="44">
        <f t="shared" si="185"/>
        <v>0</v>
      </c>
      <c r="GW42" s="44">
        <f t="shared" si="186"/>
        <v>0</v>
      </c>
      <c r="GX42" s="44">
        <f t="shared" si="187"/>
        <v>0</v>
      </c>
      <c r="GY42" s="44">
        <f t="shared" si="188"/>
        <v>0</v>
      </c>
      <c r="GZ42" s="44">
        <f t="shared" si="189"/>
        <v>0</v>
      </c>
      <c r="HA42" s="44">
        <f t="shared" si="190"/>
        <v>0</v>
      </c>
      <c r="HB42" s="44">
        <f t="shared" si="191"/>
        <v>0</v>
      </c>
      <c r="HC42" s="44">
        <f t="shared" si="192"/>
        <v>0</v>
      </c>
      <c r="HD42" s="44">
        <f t="shared" si="193"/>
        <v>0</v>
      </c>
      <c r="HE42" s="44">
        <f t="shared" si="194"/>
        <v>0</v>
      </c>
      <c r="HF42" s="44">
        <f t="shared" si="195"/>
        <v>0</v>
      </c>
      <c r="HG42" s="44">
        <f t="shared" si="196"/>
        <v>0</v>
      </c>
      <c r="HH42" s="44">
        <f t="shared" si="197"/>
        <v>0</v>
      </c>
      <c r="HI42" s="44">
        <f t="shared" si="198"/>
        <v>0</v>
      </c>
      <c r="HJ42" s="44">
        <f t="shared" si="199"/>
        <v>0</v>
      </c>
      <c r="HK42" s="44">
        <f t="shared" si="200"/>
        <v>0</v>
      </c>
      <c r="HL42" s="44">
        <f t="shared" si="201"/>
        <v>0</v>
      </c>
      <c r="HM42" s="44">
        <f t="shared" si="202"/>
        <v>0</v>
      </c>
      <c r="HN42" s="44">
        <f t="shared" si="203"/>
        <v>0</v>
      </c>
      <c r="HO42" s="44">
        <f t="shared" si="204"/>
        <v>0</v>
      </c>
      <c r="HP42" s="44">
        <f t="shared" si="205"/>
        <v>0</v>
      </c>
      <c r="HQ42" s="44">
        <f t="shared" si="206"/>
        <v>0</v>
      </c>
      <c r="HR42" s="44">
        <f t="shared" si="207"/>
        <v>0</v>
      </c>
      <c r="HS42" s="44">
        <f t="shared" si="208"/>
        <v>0</v>
      </c>
      <c r="HT42" s="44">
        <f t="shared" si="209"/>
        <v>0</v>
      </c>
      <c r="HU42" s="44">
        <f t="shared" si="210"/>
        <v>0</v>
      </c>
      <c r="HV42" s="44">
        <f t="shared" si="211"/>
        <v>0</v>
      </c>
      <c r="HW42" s="44">
        <f t="shared" si="212"/>
        <v>0</v>
      </c>
      <c r="HX42" s="44">
        <f t="shared" si="213"/>
        <v>0</v>
      </c>
      <c r="HY42" s="44">
        <f t="shared" si="214"/>
        <v>0</v>
      </c>
      <c r="HZ42" s="44">
        <f t="shared" si="215"/>
        <v>0</v>
      </c>
      <c r="IA42" s="44">
        <f t="shared" si="216"/>
        <v>0</v>
      </c>
      <c r="IB42" s="44">
        <f t="shared" si="217"/>
        <v>0</v>
      </c>
      <c r="IC42" s="44">
        <f t="shared" si="218"/>
        <v>0</v>
      </c>
      <c r="ID42" s="44">
        <f t="shared" si="219"/>
        <v>0</v>
      </c>
      <c r="IE42" s="44">
        <f t="shared" si="220"/>
        <v>0</v>
      </c>
      <c r="IF42" s="44">
        <f t="shared" si="221"/>
        <v>0</v>
      </c>
      <c r="IG42" s="44">
        <f t="shared" si="222"/>
        <v>0</v>
      </c>
      <c r="IH42" s="44">
        <f t="shared" si="223"/>
        <v>0</v>
      </c>
      <c r="II42" s="44">
        <f t="shared" si="224"/>
        <v>0</v>
      </c>
      <c r="IJ42" s="44">
        <f t="shared" si="225"/>
        <v>0</v>
      </c>
      <c r="IK42" s="44">
        <f t="shared" si="226"/>
        <v>0</v>
      </c>
      <c r="IL42" s="44">
        <f t="shared" si="227"/>
        <v>0</v>
      </c>
      <c r="IM42" s="44">
        <f t="shared" si="228"/>
        <v>0</v>
      </c>
      <c r="IN42" s="44">
        <f t="shared" si="229"/>
        <v>0</v>
      </c>
      <c r="IO42" s="44">
        <f t="shared" si="230"/>
        <v>0</v>
      </c>
      <c r="IP42" s="42"/>
      <c r="IQ42" s="42"/>
      <c r="IR42" s="42"/>
      <c r="IS42" s="42"/>
      <c r="IT42" s="42"/>
      <c r="IU42" s="42"/>
      <c r="IV42" s="70"/>
      <c r="IW42" s="71"/>
    </row>
    <row r="43" spans="1:257" s="3" customFormat="1" ht="115.2" thickBot="1" x14ac:dyDescent="0.3">
      <c r="A43" s="72"/>
      <c r="B43" s="78"/>
      <c r="C43" s="79"/>
      <c r="D43" s="80"/>
      <c r="E43" s="60"/>
      <c r="F43" s="46"/>
      <c r="G43" s="39">
        <f t="shared" si="0"/>
        <v>0</v>
      </c>
      <c r="H43" s="47"/>
      <c r="I43" s="39">
        <f t="shared" si="1"/>
        <v>0</v>
      </c>
      <c r="J43" s="45">
        <f t="shared" si="2"/>
        <v>0</v>
      </c>
      <c r="K43" s="41">
        <f t="shared" si="3"/>
        <v>0</v>
      </c>
      <c r="L43" s="42"/>
      <c r="M43" s="43"/>
      <c r="N43" s="42">
        <f t="shared" si="4"/>
        <v>0</v>
      </c>
      <c r="O43" s="42">
        <f t="shared" si="5"/>
        <v>0</v>
      </c>
      <c r="P43" s="42">
        <f t="shared" si="6"/>
        <v>0</v>
      </c>
      <c r="Q43" s="42">
        <f t="shared" si="7"/>
        <v>0</v>
      </c>
      <c r="R43" s="42">
        <f t="shared" si="8"/>
        <v>0</v>
      </c>
      <c r="S43" s="42">
        <f t="shared" si="9"/>
        <v>0</v>
      </c>
      <c r="T43" s="42">
        <f t="shared" si="10"/>
        <v>0</v>
      </c>
      <c r="U43" s="42">
        <f t="shared" si="11"/>
        <v>0</v>
      </c>
      <c r="V43" s="42">
        <f t="shared" si="12"/>
        <v>0</v>
      </c>
      <c r="W43" s="42">
        <f t="shared" si="13"/>
        <v>0</v>
      </c>
      <c r="X43" s="42">
        <f t="shared" si="14"/>
        <v>0</v>
      </c>
      <c r="Y43" s="42">
        <f t="shared" si="15"/>
        <v>0</v>
      </c>
      <c r="Z43" s="42">
        <f t="shared" si="16"/>
        <v>0</v>
      </c>
      <c r="AA43" s="42">
        <f t="shared" si="17"/>
        <v>0</v>
      </c>
      <c r="AB43" s="42">
        <f t="shared" si="18"/>
        <v>0</v>
      </c>
      <c r="AC43" s="42">
        <f t="shared" si="19"/>
        <v>0</v>
      </c>
      <c r="AD43" s="42">
        <f t="shared" si="20"/>
        <v>0</v>
      </c>
      <c r="AE43" s="42">
        <f t="shared" si="21"/>
        <v>0</v>
      </c>
      <c r="AF43" s="42">
        <f t="shared" si="22"/>
        <v>0</v>
      </c>
      <c r="AG43" s="42">
        <f t="shared" si="23"/>
        <v>0</v>
      </c>
      <c r="AH43" s="42">
        <f t="shared" si="24"/>
        <v>0</v>
      </c>
      <c r="AI43" s="42">
        <f t="shared" si="25"/>
        <v>0</v>
      </c>
      <c r="AJ43" s="42">
        <f t="shared" si="26"/>
        <v>0</v>
      </c>
      <c r="AK43" s="42">
        <f t="shared" si="27"/>
        <v>0</v>
      </c>
      <c r="AL43" s="42">
        <f t="shared" si="28"/>
        <v>0</v>
      </c>
      <c r="AM43" s="42">
        <f t="shared" si="29"/>
        <v>0</v>
      </c>
      <c r="AN43" s="42">
        <f t="shared" si="30"/>
        <v>0</v>
      </c>
      <c r="AO43" s="42">
        <f t="shared" si="31"/>
        <v>0</v>
      </c>
      <c r="AP43" s="42">
        <f t="shared" si="32"/>
        <v>0</v>
      </c>
      <c r="AQ43" s="42">
        <f t="shared" si="33"/>
        <v>0</v>
      </c>
      <c r="AR43" s="42">
        <f t="shared" si="34"/>
        <v>0</v>
      </c>
      <c r="AS43" s="42">
        <f t="shared" si="35"/>
        <v>0</v>
      </c>
      <c r="AT43" s="42">
        <f t="shared" si="36"/>
        <v>0</v>
      </c>
      <c r="AU43" s="42">
        <f t="shared" si="37"/>
        <v>0</v>
      </c>
      <c r="AV43" s="42">
        <f t="shared" si="38"/>
        <v>0</v>
      </c>
      <c r="AW43" s="42">
        <f t="shared" si="39"/>
        <v>0</v>
      </c>
      <c r="AX43" s="42">
        <f t="shared" si="40"/>
        <v>0</v>
      </c>
      <c r="AY43" s="42">
        <f t="shared" si="41"/>
        <v>0</v>
      </c>
      <c r="AZ43" s="42">
        <f t="shared" si="42"/>
        <v>0</v>
      </c>
      <c r="BA43" s="42">
        <f t="shared" si="43"/>
        <v>0</v>
      </c>
      <c r="BB43" s="42">
        <f t="shared" si="44"/>
        <v>0</v>
      </c>
      <c r="BC43" s="42">
        <f t="shared" si="45"/>
        <v>0</v>
      </c>
      <c r="BD43" s="42">
        <f t="shared" si="46"/>
        <v>0</v>
      </c>
      <c r="BE43" s="42">
        <f t="shared" si="47"/>
        <v>0</v>
      </c>
      <c r="BF43" s="42">
        <f t="shared" si="48"/>
        <v>0</v>
      </c>
      <c r="BG43" s="42">
        <f t="shared" si="49"/>
        <v>0</v>
      </c>
      <c r="BH43" s="42">
        <f t="shared" si="50"/>
        <v>0</v>
      </c>
      <c r="BI43" s="42">
        <f t="shared" si="51"/>
        <v>0</v>
      </c>
      <c r="BJ43" s="42">
        <f t="shared" si="52"/>
        <v>0</v>
      </c>
      <c r="BK43" s="42">
        <f t="shared" si="53"/>
        <v>0</v>
      </c>
      <c r="BL43" s="42">
        <f t="shared" si="54"/>
        <v>0</v>
      </c>
      <c r="BM43" s="42">
        <f t="shared" si="55"/>
        <v>0</v>
      </c>
      <c r="BN43" s="42">
        <f t="shared" si="56"/>
        <v>0</v>
      </c>
      <c r="BO43" s="42">
        <f t="shared" si="57"/>
        <v>0</v>
      </c>
      <c r="BP43" s="42">
        <f t="shared" si="58"/>
        <v>0</v>
      </c>
      <c r="BQ43" s="42">
        <f t="shared" si="59"/>
        <v>0</v>
      </c>
      <c r="BR43" s="42">
        <f t="shared" si="60"/>
        <v>0</v>
      </c>
      <c r="BS43" s="42">
        <f t="shared" si="61"/>
        <v>0</v>
      </c>
      <c r="BT43" s="42">
        <f t="shared" si="62"/>
        <v>0</v>
      </c>
      <c r="BU43" s="42">
        <f t="shared" si="63"/>
        <v>0</v>
      </c>
      <c r="BV43" s="42">
        <f t="shared" si="64"/>
        <v>0</v>
      </c>
      <c r="BW43" s="42">
        <f t="shared" si="65"/>
        <v>0</v>
      </c>
      <c r="BX43" s="42">
        <f t="shared" si="66"/>
        <v>0</v>
      </c>
      <c r="BY43" s="42">
        <f t="shared" si="67"/>
        <v>0</v>
      </c>
      <c r="BZ43" s="42">
        <f t="shared" si="68"/>
        <v>0</v>
      </c>
      <c r="CA43" s="42">
        <f t="shared" si="69"/>
        <v>0</v>
      </c>
      <c r="CB43" s="42">
        <f t="shared" si="70"/>
        <v>0</v>
      </c>
      <c r="CC43" s="42">
        <f t="shared" si="71"/>
        <v>0</v>
      </c>
      <c r="CD43" s="42">
        <f t="shared" si="72"/>
        <v>0</v>
      </c>
      <c r="CE43" s="42">
        <f t="shared" si="73"/>
        <v>0</v>
      </c>
      <c r="CF43" s="42">
        <f t="shared" si="74"/>
        <v>0</v>
      </c>
      <c r="CG43" s="42">
        <f t="shared" si="75"/>
        <v>0</v>
      </c>
      <c r="CH43" s="42">
        <f t="shared" si="76"/>
        <v>0</v>
      </c>
      <c r="CI43" s="42">
        <f t="shared" si="77"/>
        <v>0</v>
      </c>
      <c r="CJ43" s="42">
        <f t="shared" si="78"/>
        <v>0</v>
      </c>
      <c r="CK43" s="42">
        <f t="shared" si="79"/>
        <v>0</v>
      </c>
      <c r="CL43" s="42">
        <f t="shared" si="80"/>
        <v>0</v>
      </c>
      <c r="CM43" s="42">
        <f t="shared" si="81"/>
        <v>0</v>
      </c>
      <c r="CN43" s="42">
        <f t="shared" si="82"/>
        <v>0</v>
      </c>
      <c r="CO43" s="42">
        <f t="shared" si="83"/>
        <v>0</v>
      </c>
      <c r="CP43" s="42">
        <f t="shared" si="84"/>
        <v>0</v>
      </c>
      <c r="CQ43" s="42">
        <f t="shared" si="85"/>
        <v>0</v>
      </c>
      <c r="CR43" s="42">
        <f t="shared" si="86"/>
        <v>0</v>
      </c>
      <c r="CS43" s="42">
        <f t="shared" si="87"/>
        <v>0</v>
      </c>
      <c r="CT43" s="42">
        <f t="shared" si="88"/>
        <v>0</v>
      </c>
      <c r="CU43" s="42">
        <f t="shared" si="89"/>
        <v>0</v>
      </c>
      <c r="CV43" s="42">
        <f t="shared" si="90"/>
        <v>0</v>
      </c>
      <c r="CW43" s="42">
        <f t="shared" si="91"/>
        <v>0</v>
      </c>
      <c r="CX43" s="42">
        <f t="shared" si="92"/>
        <v>0</v>
      </c>
      <c r="CY43" s="42">
        <f t="shared" si="93"/>
        <v>0</v>
      </c>
      <c r="CZ43" s="42">
        <f t="shared" si="94"/>
        <v>0</v>
      </c>
      <c r="DA43" s="42">
        <f t="shared" si="95"/>
        <v>0</v>
      </c>
      <c r="DB43" s="42">
        <f t="shared" si="96"/>
        <v>0</v>
      </c>
      <c r="DC43" s="42">
        <f t="shared" si="97"/>
        <v>0</v>
      </c>
      <c r="DD43" s="42">
        <f t="shared" si="98"/>
        <v>0</v>
      </c>
      <c r="DE43" s="42">
        <f t="shared" si="99"/>
        <v>0</v>
      </c>
      <c r="DF43" s="42">
        <f t="shared" si="100"/>
        <v>0</v>
      </c>
      <c r="DG43" s="42">
        <f t="shared" si="101"/>
        <v>0</v>
      </c>
      <c r="DH43" s="42">
        <f t="shared" si="102"/>
        <v>0</v>
      </c>
      <c r="DI43" s="42">
        <f t="shared" si="103"/>
        <v>0</v>
      </c>
      <c r="DJ43" s="42">
        <f t="shared" si="104"/>
        <v>0</v>
      </c>
      <c r="DK43" s="42">
        <f t="shared" si="105"/>
        <v>0</v>
      </c>
      <c r="DL43" s="42">
        <f t="shared" si="106"/>
        <v>0</v>
      </c>
      <c r="DM43" s="42">
        <f t="shared" si="107"/>
        <v>0</v>
      </c>
      <c r="DN43" s="42">
        <f t="shared" si="108"/>
        <v>0</v>
      </c>
      <c r="DO43" s="42">
        <f t="shared" si="109"/>
        <v>0</v>
      </c>
      <c r="DP43" s="42">
        <f t="shared" si="110"/>
        <v>0</v>
      </c>
      <c r="DQ43" s="42">
        <f t="shared" si="111"/>
        <v>0</v>
      </c>
      <c r="DR43" s="42">
        <f t="shared" si="112"/>
        <v>0</v>
      </c>
      <c r="DS43" s="42">
        <f t="shared" si="113"/>
        <v>0</v>
      </c>
      <c r="DT43" s="42">
        <f t="shared" si="114"/>
        <v>0</v>
      </c>
      <c r="DU43" s="42">
        <f t="shared" si="115"/>
        <v>0</v>
      </c>
      <c r="DV43" s="42">
        <f t="shared" si="116"/>
        <v>0</v>
      </c>
      <c r="DW43" s="42">
        <f t="shared" si="117"/>
        <v>0</v>
      </c>
      <c r="DX43" s="42">
        <f t="shared" si="118"/>
        <v>0</v>
      </c>
      <c r="DY43" s="42">
        <f t="shared" si="119"/>
        <v>0</v>
      </c>
      <c r="DZ43" s="42">
        <f t="shared" si="120"/>
        <v>0</v>
      </c>
      <c r="EA43" s="42">
        <f t="shared" si="121"/>
        <v>0</v>
      </c>
      <c r="EB43" s="42">
        <f t="shared" si="122"/>
        <v>0</v>
      </c>
      <c r="EC43" s="42">
        <f t="shared" si="123"/>
        <v>0</v>
      </c>
      <c r="ED43" s="42">
        <f t="shared" si="124"/>
        <v>0</v>
      </c>
      <c r="EE43" s="42">
        <f t="shared" si="125"/>
        <v>0</v>
      </c>
      <c r="EF43" s="42">
        <f t="shared" si="126"/>
        <v>0</v>
      </c>
      <c r="EG43" s="42">
        <f t="shared" si="127"/>
        <v>0</v>
      </c>
      <c r="EH43" s="42">
        <f t="shared" si="128"/>
        <v>0</v>
      </c>
      <c r="EI43" s="42">
        <f t="shared" si="129"/>
        <v>0</v>
      </c>
      <c r="EJ43" s="42">
        <f t="shared" si="130"/>
        <v>0</v>
      </c>
      <c r="EK43" s="42">
        <f t="shared" si="131"/>
        <v>0</v>
      </c>
      <c r="EL43" s="42">
        <f t="shared" si="132"/>
        <v>0</v>
      </c>
      <c r="EM43" s="42">
        <f t="shared" si="133"/>
        <v>0</v>
      </c>
      <c r="EN43" s="42">
        <f t="shared" si="134"/>
        <v>0</v>
      </c>
      <c r="EO43" s="42">
        <f t="shared" si="135"/>
        <v>0</v>
      </c>
      <c r="EP43" s="42"/>
      <c r="EQ43" s="42" t="str">
        <f t="shared" si="136"/>
        <v>Ноль</v>
      </c>
      <c r="ER43" s="42" t="str">
        <f t="shared" si="137"/>
        <v>Ноль</v>
      </c>
      <c r="ES43" s="42"/>
      <c r="ET43" s="42">
        <f t="shared" si="138"/>
        <v>0</v>
      </c>
      <c r="EU43" s="42" t="e">
        <f>IF(J43=#REF!,IF(H43&lt;#REF!,#REF!,EY43),#REF!)</f>
        <v>#REF!</v>
      </c>
      <c r="EV43" s="42" t="e">
        <f>IF(J43=#REF!,IF(H43&lt;#REF!,0,1))</f>
        <v>#REF!</v>
      </c>
      <c r="EW43" s="42" t="e">
        <f>IF(AND(ET43&gt;=21,ET43&lt;&gt;0),ET43,IF(J43&lt;#REF!,"СТОП",EU43+EV43))</f>
        <v>#REF!</v>
      </c>
      <c r="EX43" s="42"/>
      <c r="EY43" s="42">
        <v>5</v>
      </c>
      <c r="EZ43" s="42">
        <v>6</v>
      </c>
      <c r="FA43" s="42"/>
      <c r="FB43" s="44">
        <f t="shared" si="139"/>
        <v>0</v>
      </c>
      <c r="FC43" s="44">
        <f t="shared" si="140"/>
        <v>0</v>
      </c>
      <c r="FD43" s="44">
        <f t="shared" si="141"/>
        <v>0</v>
      </c>
      <c r="FE43" s="44">
        <f t="shared" si="142"/>
        <v>0</v>
      </c>
      <c r="FF43" s="44">
        <f t="shared" si="143"/>
        <v>0</v>
      </c>
      <c r="FG43" s="44">
        <f t="shared" si="144"/>
        <v>0</v>
      </c>
      <c r="FH43" s="44">
        <f t="shared" si="145"/>
        <v>0</v>
      </c>
      <c r="FI43" s="44">
        <f t="shared" si="146"/>
        <v>0</v>
      </c>
      <c r="FJ43" s="44">
        <f t="shared" si="147"/>
        <v>0</v>
      </c>
      <c r="FK43" s="44">
        <f t="shared" si="148"/>
        <v>0</v>
      </c>
      <c r="FL43" s="44">
        <f t="shared" si="149"/>
        <v>0</v>
      </c>
      <c r="FM43" s="44">
        <f t="shared" si="150"/>
        <v>0</v>
      </c>
      <c r="FN43" s="44">
        <f t="shared" si="151"/>
        <v>0</v>
      </c>
      <c r="FO43" s="44">
        <f t="shared" si="152"/>
        <v>0</v>
      </c>
      <c r="FP43" s="44">
        <f t="shared" si="153"/>
        <v>0</v>
      </c>
      <c r="FQ43" s="44">
        <f t="shared" si="154"/>
        <v>0</v>
      </c>
      <c r="FR43" s="44">
        <f t="shared" si="155"/>
        <v>0</v>
      </c>
      <c r="FS43" s="44">
        <f t="shared" si="156"/>
        <v>0</v>
      </c>
      <c r="FT43" s="44">
        <f t="shared" si="157"/>
        <v>0</v>
      </c>
      <c r="FU43" s="44">
        <f t="shared" si="158"/>
        <v>0</v>
      </c>
      <c r="FV43" s="44">
        <f t="shared" si="159"/>
        <v>0</v>
      </c>
      <c r="FW43" s="44">
        <f t="shared" si="160"/>
        <v>0</v>
      </c>
      <c r="FX43" s="44">
        <f t="shared" si="161"/>
        <v>0</v>
      </c>
      <c r="FY43" s="44">
        <f t="shared" si="162"/>
        <v>0</v>
      </c>
      <c r="FZ43" s="44">
        <f t="shared" si="163"/>
        <v>0</v>
      </c>
      <c r="GA43" s="44">
        <f t="shared" si="164"/>
        <v>0</v>
      </c>
      <c r="GB43" s="44">
        <f t="shared" si="165"/>
        <v>0</v>
      </c>
      <c r="GC43" s="44">
        <f t="shared" si="166"/>
        <v>0</v>
      </c>
      <c r="GD43" s="44">
        <f t="shared" si="167"/>
        <v>0</v>
      </c>
      <c r="GE43" s="44">
        <f t="shared" si="168"/>
        <v>0</v>
      </c>
      <c r="GF43" s="44">
        <f t="shared" si="169"/>
        <v>0</v>
      </c>
      <c r="GG43" s="44">
        <f t="shared" si="170"/>
        <v>0</v>
      </c>
      <c r="GH43" s="44">
        <f t="shared" si="171"/>
        <v>0</v>
      </c>
      <c r="GI43" s="44">
        <f t="shared" si="172"/>
        <v>0</v>
      </c>
      <c r="GJ43" s="44">
        <f t="shared" si="173"/>
        <v>0</v>
      </c>
      <c r="GK43" s="44">
        <f t="shared" si="174"/>
        <v>0</v>
      </c>
      <c r="GL43" s="44">
        <f t="shared" si="175"/>
        <v>0</v>
      </c>
      <c r="GM43" s="44">
        <f t="shared" si="176"/>
        <v>0</v>
      </c>
      <c r="GN43" s="44">
        <f t="shared" si="177"/>
        <v>0</v>
      </c>
      <c r="GO43" s="44">
        <f t="shared" si="178"/>
        <v>0</v>
      </c>
      <c r="GP43" s="44">
        <f t="shared" si="179"/>
        <v>0</v>
      </c>
      <c r="GQ43" s="44">
        <f t="shared" si="180"/>
        <v>0</v>
      </c>
      <c r="GR43" s="44">
        <f t="shared" si="181"/>
        <v>0</v>
      </c>
      <c r="GS43" s="44">
        <f t="shared" si="182"/>
        <v>0</v>
      </c>
      <c r="GT43" s="44">
        <f t="shared" si="183"/>
        <v>0</v>
      </c>
      <c r="GU43" s="44">
        <f t="shared" si="184"/>
        <v>0</v>
      </c>
      <c r="GV43" s="44">
        <f t="shared" si="185"/>
        <v>0</v>
      </c>
      <c r="GW43" s="44">
        <f t="shared" si="186"/>
        <v>0</v>
      </c>
      <c r="GX43" s="44">
        <f t="shared" si="187"/>
        <v>0</v>
      </c>
      <c r="GY43" s="44">
        <f t="shared" si="188"/>
        <v>0</v>
      </c>
      <c r="GZ43" s="44">
        <f t="shared" si="189"/>
        <v>0</v>
      </c>
      <c r="HA43" s="44">
        <f t="shared" si="190"/>
        <v>0</v>
      </c>
      <c r="HB43" s="44">
        <f t="shared" si="191"/>
        <v>0</v>
      </c>
      <c r="HC43" s="44">
        <f t="shared" si="192"/>
        <v>0</v>
      </c>
      <c r="HD43" s="44">
        <f t="shared" si="193"/>
        <v>0</v>
      </c>
      <c r="HE43" s="44">
        <f t="shared" si="194"/>
        <v>0</v>
      </c>
      <c r="HF43" s="44">
        <f t="shared" si="195"/>
        <v>0</v>
      </c>
      <c r="HG43" s="44">
        <f t="shared" si="196"/>
        <v>0</v>
      </c>
      <c r="HH43" s="44">
        <f t="shared" si="197"/>
        <v>0</v>
      </c>
      <c r="HI43" s="44">
        <f t="shared" si="198"/>
        <v>0</v>
      </c>
      <c r="HJ43" s="44">
        <f t="shared" si="199"/>
        <v>0</v>
      </c>
      <c r="HK43" s="44">
        <f t="shared" si="200"/>
        <v>0</v>
      </c>
      <c r="HL43" s="44">
        <f t="shared" si="201"/>
        <v>0</v>
      </c>
      <c r="HM43" s="44">
        <f t="shared" si="202"/>
        <v>0</v>
      </c>
      <c r="HN43" s="44">
        <f t="shared" si="203"/>
        <v>0</v>
      </c>
      <c r="HO43" s="44">
        <f t="shared" si="204"/>
        <v>0</v>
      </c>
      <c r="HP43" s="44">
        <f t="shared" si="205"/>
        <v>0</v>
      </c>
      <c r="HQ43" s="44">
        <f t="shared" si="206"/>
        <v>0</v>
      </c>
      <c r="HR43" s="44">
        <f t="shared" si="207"/>
        <v>0</v>
      </c>
      <c r="HS43" s="44">
        <f t="shared" si="208"/>
        <v>0</v>
      </c>
      <c r="HT43" s="44">
        <f t="shared" si="209"/>
        <v>0</v>
      </c>
      <c r="HU43" s="44">
        <f t="shared" si="210"/>
        <v>0</v>
      </c>
      <c r="HV43" s="44">
        <f t="shared" si="211"/>
        <v>0</v>
      </c>
      <c r="HW43" s="44">
        <f t="shared" si="212"/>
        <v>0</v>
      </c>
      <c r="HX43" s="44">
        <f t="shared" si="213"/>
        <v>0</v>
      </c>
      <c r="HY43" s="44">
        <f t="shared" si="214"/>
        <v>0</v>
      </c>
      <c r="HZ43" s="44">
        <f t="shared" si="215"/>
        <v>0</v>
      </c>
      <c r="IA43" s="44">
        <f t="shared" si="216"/>
        <v>0</v>
      </c>
      <c r="IB43" s="44">
        <f t="shared" si="217"/>
        <v>0</v>
      </c>
      <c r="IC43" s="44">
        <f t="shared" si="218"/>
        <v>0</v>
      </c>
      <c r="ID43" s="44">
        <f t="shared" si="219"/>
        <v>0</v>
      </c>
      <c r="IE43" s="44">
        <f t="shared" si="220"/>
        <v>0</v>
      </c>
      <c r="IF43" s="44">
        <f t="shared" si="221"/>
        <v>0</v>
      </c>
      <c r="IG43" s="44">
        <f t="shared" si="222"/>
        <v>0</v>
      </c>
      <c r="IH43" s="44">
        <f t="shared" si="223"/>
        <v>0</v>
      </c>
      <c r="II43" s="44">
        <f t="shared" si="224"/>
        <v>0</v>
      </c>
      <c r="IJ43" s="44">
        <f t="shared" si="225"/>
        <v>0</v>
      </c>
      <c r="IK43" s="44">
        <f t="shared" si="226"/>
        <v>0</v>
      </c>
      <c r="IL43" s="44">
        <f t="shared" si="227"/>
        <v>0</v>
      </c>
      <c r="IM43" s="44">
        <f t="shared" si="228"/>
        <v>0</v>
      </c>
      <c r="IN43" s="44">
        <f t="shared" si="229"/>
        <v>0</v>
      </c>
      <c r="IO43" s="44">
        <f t="shared" si="230"/>
        <v>0</v>
      </c>
      <c r="IP43" s="44"/>
      <c r="IQ43" s="44"/>
      <c r="IR43" s="44"/>
      <c r="IS43" s="44"/>
      <c r="IT43" s="44"/>
      <c r="IU43" s="42"/>
      <c r="IV43" s="70"/>
      <c r="IW43" s="71"/>
    </row>
    <row r="44" spans="1:257" s="3" customFormat="1" ht="115.2" thickBot="1" x14ac:dyDescent="0.3">
      <c r="A44" s="72"/>
      <c r="B44" s="78"/>
      <c r="C44" s="79"/>
      <c r="D44" s="80"/>
      <c r="E44" s="60"/>
      <c r="F44" s="46"/>
      <c r="G44" s="39">
        <f t="shared" si="0"/>
        <v>0</v>
      </c>
      <c r="H44" s="47"/>
      <c r="I44" s="39">
        <f t="shared" si="1"/>
        <v>0</v>
      </c>
      <c r="J44" s="45">
        <f t="shared" si="2"/>
        <v>0</v>
      </c>
      <c r="K44" s="41">
        <f t="shared" si="3"/>
        <v>0</v>
      </c>
      <c r="L44" s="42"/>
      <c r="M44" s="43"/>
      <c r="N44" s="42">
        <f t="shared" si="4"/>
        <v>0</v>
      </c>
      <c r="O44" s="42">
        <f t="shared" si="5"/>
        <v>0</v>
      </c>
      <c r="P44" s="42">
        <f t="shared" si="6"/>
        <v>0</v>
      </c>
      <c r="Q44" s="42">
        <f t="shared" si="7"/>
        <v>0</v>
      </c>
      <c r="R44" s="42">
        <f t="shared" si="8"/>
        <v>0</v>
      </c>
      <c r="S44" s="42">
        <f t="shared" si="9"/>
        <v>0</v>
      </c>
      <c r="T44" s="42">
        <f t="shared" si="10"/>
        <v>0</v>
      </c>
      <c r="U44" s="42">
        <f t="shared" si="11"/>
        <v>0</v>
      </c>
      <c r="V44" s="42">
        <f t="shared" si="12"/>
        <v>0</v>
      </c>
      <c r="W44" s="42">
        <f t="shared" si="13"/>
        <v>0</v>
      </c>
      <c r="X44" s="42">
        <f t="shared" si="14"/>
        <v>0</v>
      </c>
      <c r="Y44" s="42">
        <f t="shared" si="15"/>
        <v>0</v>
      </c>
      <c r="Z44" s="42">
        <f t="shared" si="16"/>
        <v>0</v>
      </c>
      <c r="AA44" s="42">
        <f t="shared" si="17"/>
        <v>0</v>
      </c>
      <c r="AB44" s="42">
        <f t="shared" si="18"/>
        <v>0</v>
      </c>
      <c r="AC44" s="42">
        <f t="shared" si="19"/>
        <v>0</v>
      </c>
      <c r="AD44" s="42">
        <f t="shared" si="20"/>
        <v>0</v>
      </c>
      <c r="AE44" s="42">
        <f t="shared" si="21"/>
        <v>0</v>
      </c>
      <c r="AF44" s="42">
        <f t="shared" si="22"/>
        <v>0</v>
      </c>
      <c r="AG44" s="42">
        <f t="shared" si="23"/>
        <v>0</v>
      </c>
      <c r="AH44" s="42">
        <f t="shared" si="24"/>
        <v>0</v>
      </c>
      <c r="AI44" s="42">
        <f t="shared" si="25"/>
        <v>0</v>
      </c>
      <c r="AJ44" s="42">
        <f t="shared" si="26"/>
        <v>0</v>
      </c>
      <c r="AK44" s="42">
        <f t="shared" si="27"/>
        <v>0</v>
      </c>
      <c r="AL44" s="42">
        <f t="shared" si="28"/>
        <v>0</v>
      </c>
      <c r="AM44" s="42">
        <f t="shared" si="29"/>
        <v>0</v>
      </c>
      <c r="AN44" s="42">
        <f t="shared" si="30"/>
        <v>0</v>
      </c>
      <c r="AO44" s="42">
        <f t="shared" si="31"/>
        <v>0</v>
      </c>
      <c r="AP44" s="42">
        <f t="shared" si="32"/>
        <v>0</v>
      </c>
      <c r="AQ44" s="42">
        <f t="shared" si="33"/>
        <v>0</v>
      </c>
      <c r="AR44" s="42">
        <f t="shared" si="34"/>
        <v>0</v>
      </c>
      <c r="AS44" s="42">
        <f t="shared" si="35"/>
        <v>0</v>
      </c>
      <c r="AT44" s="42">
        <f t="shared" si="36"/>
        <v>0</v>
      </c>
      <c r="AU44" s="42">
        <f t="shared" si="37"/>
        <v>0</v>
      </c>
      <c r="AV44" s="42">
        <f t="shared" si="38"/>
        <v>0</v>
      </c>
      <c r="AW44" s="42">
        <f t="shared" si="39"/>
        <v>0</v>
      </c>
      <c r="AX44" s="42">
        <f t="shared" si="40"/>
        <v>0</v>
      </c>
      <c r="AY44" s="42">
        <f t="shared" si="41"/>
        <v>0</v>
      </c>
      <c r="AZ44" s="42">
        <f t="shared" si="42"/>
        <v>0</v>
      </c>
      <c r="BA44" s="42">
        <f t="shared" si="43"/>
        <v>0</v>
      </c>
      <c r="BB44" s="42">
        <f t="shared" si="44"/>
        <v>0</v>
      </c>
      <c r="BC44" s="42">
        <f t="shared" si="45"/>
        <v>0</v>
      </c>
      <c r="BD44" s="42">
        <f t="shared" si="46"/>
        <v>0</v>
      </c>
      <c r="BE44" s="42">
        <f t="shared" si="47"/>
        <v>0</v>
      </c>
      <c r="BF44" s="42">
        <f t="shared" si="48"/>
        <v>0</v>
      </c>
      <c r="BG44" s="42">
        <f t="shared" si="49"/>
        <v>0</v>
      </c>
      <c r="BH44" s="42">
        <f t="shared" si="50"/>
        <v>0</v>
      </c>
      <c r="BI44" s="42">
        <f t="shared" si="51"/>
        <v>0</v>
      </c>
      <c r="BJ44" s="42">
        <f t="shared" si="52"/>
        <v>0</v>
      </c>
      <c r="BK44" s="42">
        <f t="shared" si="53"/>
        <v>0</v>
      </c>
      <c r="BL44" s="42">
        <f t="shared" si="54"/>
        <v>0</v>
      </c>
      <c r="BM44" s="42">
        <f t="shared" si="55"/>
        <v>0</v>
      </c>
      <c r="BN44" s="42">
        <f t="shared" si="56"/>
        <v>0</v>
      </c>
      <c r="BO44" s="42">
        <f t="shared" si="57"/>
        <v>0</v>
      </c>
      <c r="BP44" s="42">
        <f t="shared" si="58"/>
        <v>0</v>
      </c>
      <c r="BQ44" s="42">
        <f t="shared" si="59"/>
        <v>0</v>
      </c>
      <c r="BR44" s="42">
        <f t="shared" si="60"/>
        <v>0</v>
      </c>
      <c r="BS44" s="42">
        <f t="shared" si="61"/>
        <v>0</v>
      </c>
      <c r="BT44" s="42">
        <f t="shared" si="62"/>
        <v>0</v>
      </c>
      <c r="BU44" s="42">
        <f t="shared" si="63"/>
        <v>0</v>
      </c>
      <c r="BV44" s="42">
        <f t="shared" si="64"/>
        <v>0</v>
      </c>
      <c r="BW44" s="42">
        <f t="shared" si="65"/>
        <v>0</v>
      </c>
      <c r="BX44" s="42">
        <f t="shared" si="66"/>
        <v>0</v>
      </c>
      <c r="BY44" s="42">
        <f t="shared" si="67"/>
        <v>0</v>
      </c>
      <c r="BZ44" s="42">
        <f t="shared" si="68"/>
        <v>0</v>
      </c>
      <c r="CA44" s="42">
        <f t="shared" si="69"/>
        <v>0</v>
      </c>
      <c r="CB44" s="42">
        <f t="shared" si="70"/>
        <v>0</v>
      </c>
      <c r="CC44" s="42">
        <f t="shared" si="71"/>
        <v>0</v>
      </c>
      <c r="CD44" s="42">
        <f t="shared" si="72"/>
        <v>0</v>
      </c>
      <c r="CE44" s="42">
        <f t="shared" si="73"/>
        <v>0</v>
      </c>
      <c r="CF44" s="42">
        <f t="shared" si="74"/>
        <v>0</v>
      </c>
      <c r="CG44" s="42">
        <f t="shared" si="75"/>
        <v>0</v>
      </c>
      <c r="CH44" s="42">
        <f t="shared" si="76"/>
        <v>0</v>
      </c>
      <c r="CI44" s="42">
        <f t="shared" si="77"/>
        <v>0</v>
      </c>
      <c r="CJ44" s="42">
        <f t="shared" si="78"/>
        <v>0</v>
      </c>
      <c r="CK44" s="42">
        <f t="shared" si="79"/>
        <v>0</v>
      </c>
      <c r="CL44" s="42">
        <f t="shared" si="80"/>
        <v>0</v>
      </c>
      <c r="CM44" s="42">
        <f t="shared" si="81"/>
        <v>0</v>
      </c>
      <c r="CN44" s="42">
        <f t="shared" si="82"/>
        <v>0</v>
      </c>
      <c r="CO44" s="42">
        <f t="shared" si="83"/>
        <v>0</v>
      </c>
      <c r="CP44" s="42">
        <f t="shared" si="84"/>
        <v>0</v>
      </c>
      <c r="CQ44" s="42">
        <f t="shared" si="85"/>
        <v>0</v>
      </c>
      <c r="CR44" s="42">
        <f t="shared" si="86"/>
        <v>0</v>
      </c>
      <c r="CS44" s="42">
        <f t="shared" si="87"/>
        <v>0</v>
      </c>
      <c r="CT44" s="42">
        <f t="shared" si="88"/>
        <v>0</v>
      </c>
      <c r="CU44" s="42">
        <f t="shared" si="89"/>
        <v>0</v>
      </c>
      <c r="CV44" s="42">
        <f t="shared" si="90"/>
        <v>0</v>
      </c>
      <c r="CW44" s="42">
        <f t="shared" si="91"/>
        <v>0</v>
      </c>
      <c r="CX44" s="42">
        <f t="shared" si="92"/>
        <v>0</v>
      </c>
      <c r="CY44" s="42">
        <f t="shared" si="93"/>
        <v>0</v>
      </c>
      <c r="CZ44" s="42">
        <f t="shared" si="94"/>
        <v>0</v>
      </c>
      <c r="DA44" s="42">
        <f t="shared" si="95"/>
        <v>0</v>
      </c>
      <c r="DB44" s="42">
        <f t="shared" si="96"/>
        <v>0</v>
      </c>
      <c r="DC44" s="42">
        <f t="shared" si="97"/>
        <v>0</v>
      </c>
      <c r="DD44" s="42">
        <f t="shared" si="98"/>
        <v>0</v>
      </c>
      <c r="DE44" s="42">
        <f t="shared" si="99"/>
        <v>0</v>
      </c>
      <c r="DF44" s="42">
        <f t="shared" si="100"/>
        <v>0</v>
      </c>
      <c r="DG44" s="42">
        <f t="shared" si="101"/>
        <v>0</v>
      </c>
      <c r="DH44" s="42">
        <f t="shared" si="102"/>
        <v>0</v>
      </c>
      <c r="DI44" s="42">
        <f t="shared" si="103"/>
        <v>0</v>
      </c>
      <c r="DJ44" s="42">
        <f t="shared" si="104"/>
        <v>0</v>
      </c>
      <c r="DK44" s="42">
        <f t="shared" si="105"/>
        <v>0</v>
      </c>
      <c r="DL44" s="42">
        <f t="shared" si="106"/>
        <v>0</v>
      </c>
      <c r="DM44" s="42">
        <f t="shared" si="107"/>
        <v>0</v>
      </c>
      <c r="DN44" s="42">
        <f t="shared" si="108"/>
        <v>0</v>
      </c>
      <c r="DO44" s="42">
        <f t="shared" si="109"/>
        <v>0</v>
      </c>
      <c r="DP44" s="42">
        <f t="shared" si="110"/>
        <v>0</v>
      </c>
      <c r="DQ44" s="42">
        <f t="shared" si="111"/>
        <v>0</v>
      </c>
      <c r="DR44" s="42">
        <f t="shared" si="112"/>
        <v>0</v>
      </c>
      <c r="DS44" s="42">
        <f t="shared" si="113"/>
        <v>0</v>
      </c>
      <c r="DT44" s="42">
        <f t="shared" si="114"/>
        <v>0</v>
      </c>
      <c r="DU44" s="42">
        <f t="shared" si="115"/>
        <v>0</v>
      </c>
      <c r="DV44" s="42">
        <f t="shared" si="116"/>
        <v>0</v>
      </c>
      <c r="DW44" s="42">
        <f t="shared" si="117"/>
        <v>0</v>
      </c>
      <c r="DX44" s="42">
        <f t="shared" si="118"/>
        <v>0</v>
      </c>
      <c r="DY44" s="42">
        <f t="shared" si="119"/>
        <v>0</v>
      </c>
      <c r="DZ44" s="42">
        <f t="shared" si="120"/>
        <v>0</v>
      </c>
      <c r="EA44" s="42">
        <f t="shared" si="121"/>
        <v>0</v>
      </c>
      <c r="EB44" s="42">
        <f t="shared" si="122"/>
        <v>0</v>
      </c>
      <c r="EC44" s="42">
        <f t="shared" si="123"/>
        <v>0</v>
      </c>
      <c r="ED44" s="42">
        <f t="shared" si="124"/>
        <v>0</v>
      </c>
      <c r="EE44" s="42">
        <f t="shared" si="125"/>
        <v>0</v>
      </c>
      <c r="EF44" s="42">
        <f t="shared" si="126"/>
        <v>0</v>
      </c>
      <c r="EG44" s="42">
        <f t="shared" si="127"/>
        <v>0</v>
      </c>
      <c r="EH44" s="42">
        <f t="shared" si="128"/>
        <v>0</v>
      </c>
      <c r="EI44" s="42">
        <f t="shared" si="129"/>
        <v>0</v>
      </c>
      <c r="EJ44" s="42">
        <f t="shared" si="130"/>
        <v>0</v>
      </c>
      <c r="EK44" s="42">
        <f t="shared" si="131"/>
        <v>0</v>
      </c>
      <c r="EL44" s="42">
        <f t="shared" si="132"/>
        <v>0</v>
      </c>
      <c r="EM44" s="42">
        <f t="shared" si="133"/>
        <v>0</v>
      </c>
      <c r="EN44" s="42">
        <f t="shared" si="134"/>
        <v>0</v>
      </c>
      <c r="EO44" s="42">
        <f t="shared" si="135"/>
        <v>0</v>
      </c>
      <c r="EP44" s="42"/>
      <c r="EQ44" s="42" t="str">
        <f t="shared" si="136"/>
        <v>Ноль</v>
      </c>
      <c r="ER44" s="42" t="str">
        <f t="shared" si="137"/>
        <v>Ноль</v>
      </c>
      <c r="ES44" s="42"/>
      <c r="ET44" s="42">
        <f t="shared" si="138"/>
        <v>0</v>
      </c>
      <c r="EU44" s="42" t="e">
        <f>IF(J44=#REF!,IF(H44&lt;#REF!,#REF!,EY44),#REF!)</f>
        <v>#REF!</v>
      </c>
      <c r="EV44" s="42" t="e">
        <f>IF(J44=#REF!,IF(H44&lt;#REF!,0,1))</f>
        <v>#REF!</v>
      </c>
      <c r="EW44" s="42" t="e">
        <f>IF(AND(ET44&gt;=21,ET44&lt;&gt;0),ET44,IF(J44&lt;#REF!,"СТОП",EU44+EV44))</f>
        <v>#REF!</v>
      </c>
      <c r="EX44" s="42"/>
      <c r="EY44" s="42">
        <v>5</v>
      </c>
      <c r="EZ44" s="42">
        <v>6</v>
      </c>
      <c r="FA44" s="42"/>
      <c r="FB44" s="44">
        <f t="shared" si="139"/>
        <v>0</v>
      </c>
      <c r="FC44" s="44">
        <f t="shared" si="140"/>
        <v>0</v>
      </c>
      <c r="FD44" s="44">
        <f t="shared" si="141"/>
        <v>0</v>
      </c>
      <c r="FE44" s="44">
        <f t="shared" si="142"/>
        <v>0</v>
      </c>
      <c r="FF44" s="44">
        <f t="shared" si="143"/>
        <v>0</v>
      </c>
      <c r="FG44" s="44">
        <f t="shared" si="144"/>
        <v>0</v>
      </c>
      <c r="FH44" s="44">
        <f t="shared" si="145"/>
        <v>0</v>
      </c>
      <c r="FI44" s="44">
        <f t="shared" si="146"/>
        <v>0</v>
      </c>
      <c r="FJ44" s="44">
        <f t="shared" si="147"/>
        <v>0</v>
      </c>
      <c r="FK44" s="44">
        <f t="shared" si="148"/>
        <v>0</v>
      </c>
      <c r="FL44" s="44">
        <f t="shared" si="149"/>
        <v>0</v>
      </c>
      <c r="FM44" s="44">
        <f t="shared" si="150"/>
        <v>0</v>
      </c>
      <c r="FN44" s="44">
        <f t="shared" si="151"/>
        <v>0</v>
      </c>
      <c r="FO44" s="44">
        <f t="shared" si="152"/>
        <v>0</v>
      </c>
      <c r="FP44" s="44">
        <f t="shared" si="153"/>
        <v>0</v>
      </c>
      <c r="FQ44" s="44">
        <f t="shared" si="154"/>
        <v>0</v>
      </c>
      <c r="FR44" s="44">
        <f t="shared" si="155"/>
        <v>0</v>
      </c>
      <c r="FS44" s="44">
        <f t="shared" si="156"/>
        <v>0</v>
      </c>
      <c r="FT44" s="44">
        <f t="shared" si="157"/>
        <v>0</v>
      </c>
      <c r="FU44" s="44">
        <f t="shared" si="158"/>
        <v>0</v>
      </c>
      <c r="FV44" s="44">
        <f t="shared" si="159"/>
        <v>0</v>
      </c>
      <c r="FW44" s="44">
        <f t="shared" si="160"/>
        <v>0</v>
      </c>
      <c r="FX44" s="44">
        <f t="shared" si="161"/>
        <v>0</v>
      </c>
      <c r="FY44" s="44">
        <f t="shared" si="162"/>
        <v>0</v>
      </c>
      <c r="FZ44" s="44">
        <f t="shared" si="163"/>
        <v>0</v>
      </c>
      <c r="GA44" s="44">
        <f t="shared" si="164"/>
        <v>0</v>
      </c>
      <c r="GB44" s="44">
        <f t="shared" si="165"/>
        <v>0</v>
      </c>
      <c r="GC44" s="44">
        <f t="shared" si="166"/>
        <v>0</v>
      </c>
      <c r="GD44" s="44">
        <f t="shared" si="167"/>
        <v>0</v>
      </c>
      <c r="GE44" s="44">
        <f t="shared" si="168"/>
        <v>0</v>
      </c>
      <c r="GF44" s="44">
        <f t="shared" si="169"/>
        <v>0</v>
      </c>
      <c r="GG44" s="44">
        <f t="shared" si="170"/>
        <v>0</v>
      </c>
      <c r="GH44" s="44">
        <f t="shared" si="171"/>
        <v>0</v>
      </c>
      <c r="GI44" s="44">
        <f t="shared" si="172"/>
        <v>0</v>
      </c>
      <c r="GJ44" s="44">
        <f t="shared" si="173"/>
        <v>0</v>
      </c>
      <c r="GK44" s="44">
        <f t="shared" si="174"/>
        <v>0</v>
      </c>
      <c r="GL44" s="44">
        <f t="shared" si="175"/>
        <v>0</v>
      </c>
      <c r="GM44" s="44">
        <f t="shared" si="176"/>
        <v>0</v>
      </c>
      <c r="GN44" s="44">
        <f t="shared" si="177"/>
        <v>0</v>
      </c>
      <c r="GO44" s="44">
        <f t="shared" si="178"/>
        <v>0</v>
      </c>
      <c r="GP44" s="44">
        <f t="shared" si="179"/>
        <v>0</v>
      </c>
      <c r="GQ44" s="44">
        <f t="shared" si="180"/>
        <v>0</v>
      </c>
      <c r="GR44" s="44">
        <f t="shared" si="181"/>
        <v>0</v>
      </c>
      <c r="GS44" s="44">
        <f t="shared" si="182"/>
        <v>0</v>
      </c>
      <c r="GT44" s="44">
        <f t="shared" si="183"/>
        <v>0</v>
      </c>
      <c r="GU44" s="44">
        <f t="shared" si="184"/>
        <v>0</v>
      </c>
      <c r="GV44" s="44">
        <f t="shared" si="185"/>
        <v>0</v>
      </c>
      <c r="GW44" s="44">
        <f t="shared" si="186"/>
        <v>0</v>
      </c>
      <c r="GX44" s="44">
        <f t="shared" si="187"/>
        <v>0</v>
      </c>
      <c r="GY44" s="44">
        <f t="shared" si="188"/>
        <v>0</v>
      </c>
      <c r="GZ44" s="44">
        <f t="shared" si="189"/>
        <v>0</v>
      </c>
      <c r="HA44" s="44">
        <f t="shared" si="190"/>
        <v>0</v>
      </c>
      <c r="HB44" s="44">
        <f t="shared" si="191"/>
        <v>0</v>
      </c>
      <c r="HC44" s="44">
        <f t="shared" si="192"/>
        <v>0</v>
      </c>
      <c r="HD44" s="44">
        <f t="shared" si="193"/>
        <v>0</v>
      </c>
      <c r="HE44" s="44">
        <f t="shared" si="194"/>
        <v>0</v>
      </c>
      <c r="HF44" s="44">
        <f t="shared" si="195"/>
        <v>0</v>
      </c>
      <c r="HG44" s="44">
        <f t="shared" si="196"/>
        <v>0</v>
      </c>
      <c r="HH44" s="44">
        <f t="shared" si="197"/>
        <v>0</v>
      </c>
      <c r="HI44" s="44">
        <f t="shared" si="198"/>
        <v>0</v>
      </c>
      <c r="HJ44" s="44">
        <f t="shared" si="199"/>
        <v>0</v>
      </c>
      <c r="HK44" s="44">
        <f t="shared" si="200"/>
        <v>0</v>
      </c>
      <c r="HL44" s="44">
        <f t="shared" si="201"/>
        <v>0</v>
      </c>
      <c r="HM44" s="44">
        <f t="shared" si="202"/>
        <v>0</v>
      </c>
      <c r="HN44" s="44">
        <f t="shared" si="203"/>
        <v>0</v>
      </c>
      <c r="HO44" s="44">
        <f t="shared" si="204"/>
        <v>0</v>
      </c>
      <c r="HP44" s="44">
        <f t="shared" si="205"/>
        <v>0</v>
      </c>
      <c r="HQ44" s="44">
        <f t="shared" si="206"/>
        <v>0</v>
      </c>
      <c r="HR44" s="44">
        <f t="shared" si="207"/>
        <v>0</v>
      </c>
      <c r="HS44" s="44">
        <f t="shared" si="208"/>
        <v>0</v>
      </c>
      <c r="HT44" s="44">
        <f t="shared" si="209"/>
        <v>0</v>
      </c>
      <c r="HU44" s="44">
        <f t="shared" si="210"/>
        <v>0</v>
      </c>
      <c r="HV44" s="44">
        <f t="shared" si="211"/>
        <v>0</v>
      </c>
      <c r="HW44" s="44">
        <f t="shared" si="212"/>
        <v>0</v>
      </c>
      <c r="HX44" s="44">
        <f t="shared" si="213"/>
        <v>0</v>
      </c>
      <c r="HY44" s="44">
        <f t="shared" si="214"/>
        <v>0</v>
      </c>
      <c r="HZ44" s="44">
        <f t="shared" si="215"/>
        <v>0</v>
      </c>
      <c r="IA44" s="44">
        <f t="shared" si="216"/>
        <v>0</v>
      </c>
      <c r="IB44" s="44">
        <f t="shared" si="217"/>
        <v>0</v>
      </c>
      <c r="IC44" s="44">
        <f t="shared" si="218"/>
        <v>0</v>
      </c>
      <c r="ID44" s="44">
        <f t="shared" si="219"/>
        <v>0</v>
      </c>
      <c r="IE44" s="44">
        <f t="shared" si="220"/>
        <v>0</v>
      </c>
      <c r="IF44" s="44">
        <f t="shared" si="221"/>
        <v>0</v>
      </c>
      <c r="IG44" s="44">
        <f t="shared" si="222"/>
        <v>0</v>
      </c>
      <c r="IH44" s="44">
        <f t="shared" si="223"/>
        <v>0</v>
      </c>
      <c r="II44" s="44">
        <f t="shared" si="224"/>
        <v>0</v>
      </c>
      <c r="IJ44" s="44">
        <f t="shared" si="225"/>
        <v>0</v>
      </c>
      <c r="IK44" s="44">
        <f t="shared" si="226"/>
        <v>0</v>
      </c>
      <c r="IL44" s="44">
        <f t="shared" si="227"/>
        <v>0</v>
      </c>
      <c r="IM44" s="44">
        <f t="shared" si="228"/>
        <v>0</v>
      </c>
      <c r="IN44" s="44">
        <f t="shared" si="229"/>
        <v>0</v>
      </c>
      <c r="IO44" s="44">
        <f t="shared" si="230"/>
        <v>0</v>
      </c>
      <c r="IP44" s="44"/>
      <c r="IQ44" s="44"/>
      <c r="IR44" s="44"/>
      <c r="IS44" s="44"/>
      <c r="IT44" s="44"/>
      <c r="IU44" s="42"/>
      <c r="IV44" s="70"/>
      <c r="IW44" s="71"/>
    </row>
    <row r="45" spans="1:257" s="3" customFormat="1" ht="115.2" thickBot="1" x14ac:dyDescent="0.3">
      <c r="A45" s="74"/>
      <c r="B45" s="78"/>
      <c r="C45" s="79"/>
      <c r="D45" s="80"/>
      <c r="E45" s="58"/>
      <c r="F45" s="46"/>
      <c r="G45" s="39">
        <f t="shared" si="0"/>
        <v>0</v>
      </c>
      <c r="H45" s="47"/>
      <c r="I45" s="39">
        <f t="shared" si="1"/>
        <v>0</v>
      </c>
      <c r="J45" s="45">
        <f t="shared" si="2"/>
        <v>0</v>
      </c>
      <c r="K45" s="41">
        <f t="shared" si="3"/>
        <v>0</v>
      </c>
      <c r="L45" s="42"/>
      <c r="M45" s="43"/>
      <c r="N45" s="42">
        <f t="shared" si="4"/>
        <v>0</v>
      </c>
      <c r="O45" s="42">
        <f t="shared" si="5"/>
        <v>0</v>
      </c>
      <c r="P45" s="42">
        <f t="shared" si="6"/>
        <v>0</v>
      </c>
      <c r="Q45" s="42">
        <f t="shared" si="7"/>
        <v>0</v>
      </c>
      <c r="R45" s="42">
        <f t="shared" si="8"/>
        <v>0</v>
      </c>
      <c r="S45" s="42">
        <f t="shared" si="9"/>
        <v>0</v>
      </c>
      <c r="T45" s="42">
        <f t="shared" si="10"/>
        <v>0</v>
      </c>
      <c r="U45" s="42">
        <f t="shared" si="11"/>
        <v>0</v>
      </c>
      <c r="V45" s="42">
        <f t="shared" si="12"/>
        <v>0</v>
      </c>
      <c r="W45" s="42">
        <f t="shared" si="13"/>
        <v>0</v>
      </c>
      <c r="X45" s="42">
        <f t="shared" si="14"/>
        <v>0</v>
      </c>
      <c r="Y45" s="42">
        <f t="shared" si="15"/>
        <v>0</v>
      </c>
      <c r="Z45" s="42">
        <f t="shared" si="16"/>
        <v>0</v>
      </c>
      <c r="AA45" s="42">
        <f t="shared" si="17"/>
        <v>0</v>
      </c>
      <c r="AB45" s="42">
        <f t="shared" si="18"/>
        <v>0</v>
      </c>
      <c r="AC45" s="42">
        <f t="shared" si="19"/>
        <v>0</v>
      </c>
      <c r="AD45" s="42">
        <f t="shared" si="20"/>
        <v>0</v>
      </c>
      <c r="AE45" s="42">
        <f t="shared" si="21"/>
        <v>0</v>
      </c>
      <c r="AF45" s="42">
        <f t="shared" si="22"/>
        <v>0</v>
      </c>
      <c r="AG45" s="42">
        <f t="shared" si="23"/>
        <v>0</v>
      </c>
      <c r="AH45" s="42">
        <f t="shared" si="24"/>
        <v>0</v>
      </c>
      <c r="AI45" s="42">
        <f t="shared" si="25"/>
        <v>0</v>
      </c>
      <c r="AJ45" s="42">
        <f t="shared" si="26"/>
        <v>0</v>
      </c>
      <c r="AK45" s="42">
        <f t="shared" si="27"/>
        <v>0</v>
      </c>
      <c r="AL45" s="42">
        <f t="shared" si="28"/>
        <v>0</v>
      </c>
      <c r="AM45" s="42">
        <f t="shared" si="29"/>
        <v>0</v>
      </c>
      <c r="AN45" s="42">
        <f t="shared" si="30"/>
        <v>0</v>
      </c>
      <c r="AO45" s="42">
        <f t="shared" si="31"/>
        <v>0</v>
      </c>
      <c r="AP45" s="42">
        <f t="shared" si="32"/>
        <v>0</v>
      </c>
      <c r="AQ45" s="42">
        <f t="shared" si="33"/>
        <v>0</v>
      </c>
      <c r="AR45" s="42">
        <f t="shared" si="34"/>
        <v>0</v>
      </c>
      <c r="AS45" s="42">
        <f t="shared" si="35"/>
        <v>0</v>
      </c>
      <c r="AT45" s="42">
        <f t="shared" si="36"/>
        <v>0</v>
      </c>
      <c r="AU45" s="42">
        <f t="shared" si="37"/>
        <v>0</v>
      </c>
      <c r="AV45" s="42">
        <f t="shared" si="38"/>
        <v>0</v>
      </c>
      <c r="AW45" s="42">
        <f t="shared" si="39"/>
        <v>0</v>
      </c>
      <c r="AX45" s="42">
        <f t="shared" si="40"/>
        <v>0</v>
      </c>
      <c r="AY45" s="42">
        <f t="shared" si="41"/>
        <v>0</v>
      </c>
      <c r="AZ45" s="42">
        <f t="shared" si="42"/>
        <v>0</v>
      </c>
      <c r="BA45" s="42">
        <f t="shared" si="43"/>
        <v>0</v>
      </c>
      <c r="BB45" s="42">
        <f t="shared" si="44"/>
        <v>0</v>
      </c>
      <c r="BC45" s="42">
        <f t="shared" si="45"/>
        <v>0</v>
      </c>
      <c r="BD45" s="42">
        <f t="shared" si="46"/>
        <v>0</v>
      </c>
      <c r="BE45" s="42">
        <f t="shared" si="47"/>
        <v>0</v>
      </c>
      <c r="BF45" s="42">
        <f t="shared" si="48"/>
        <v>0</v>
      </c>
      <c r="BG45" s="42">
        <f t="shared" si="49"/>
        <v>0</v>
      </c>
      <c r="BH45" s="42">
        <f t="shared" si="50"/>
        <v>0</v>
      </c>
      <c r="BI45" s="42">
        <f t="shared" si="51"/>
        <v>0</v>
      </c>
      <c r="BJ45" s="42">
        <f t="shared" si="52"/>
        <v>0</v>
      </c>
      <c r="BK45" s="42">
        <f t="shared" si="53"/>
        <v>0</v>
      </c>
      <c r="BL45" s="42">
        <f t="shared" si="54"/>
        <v>0</v>
      </c>
      <c r="BM45" s="42">
        <f t="shared" si="55"/>
        <v>0</v>
      </c>
      <c r="BN45" s="42">
        <f t="shared" si="56"/>
        <v>0</v>
      </c>
      <c r="BO45" s="42">
        <f t="shared" si="57"/>
        <v>0</v>
      </c>
      <c r="BP45" s="42">
        <f t="shared" si="58"/>
        <v>0</v>
      </c>
      <c r="BQ45" s="42">
        <f t="shared" si="59"/>
        <v>0</v>
      </c>
      <c r="BR45" s="42">
        <f t="shared" si="60"/>
        <v>0</v>
      </c>
      <c r="BS45" s="42">
        <f t="shared" si="61"/>
        <v>0</v>
      </c>
      <c r="BT45" s="42">
        <f t="shared" si="62"/>
        <v>0</v>
      </c>
      <c r="BU45" s="42">
        <f t="shared" si="63"/>
        <v>0</v>
      </c>
      <c r="BV45" s="42">
        <f t="shared" si="64"/>
        <v>0</v>
      </c>
      <c r="BW45" s="42">
        <f t="shared" si="65"/>
        <v>0</v>
      </c>
      <c r="BX45" s="42">
        <f t="shared" si="66"/>
        <v>0</v>
      </c>
      <c r="BY45" s="42">
        <f t="shared" si="67"/>
        <v>0</v>
      </c>
      <c r="BZ45" s="42">
        <f t="shared" si="68"/>
        <v>0</v>
      </c>
      <c r="CA45" s="42">
        <f t="shared" si="69"/>
        <v>0</v>
      </c>
      <c r="CB45" s="42">
        <f t="shared" si="70"/>
        <v>0</v>
      </c>
      <c r="CC45" s="42">
        <f t="shared" si="71"/>
        <v>0</v>
      </c>
      <c r="CD45" s="42">
        <f t="shared" si="72"/>
        <v>0</v>
      </c>
      <c r="CE45" s="42">
        <f t="shared" si="73"/>
        <v>0</v>
      </c>
      <c r="CF45" s="42">
        <f t="shared" si="74"/>
        <v>0</v>
      </c>
      <c r="CG45" s="42">
        <f t="shared" si="75"/>
        <v>0</v>
      </c>
      <c r="CH45" s="42">
        <f t="shared" si="76"/>
        <v>0</v>
      </c>
      <c r="CI45" s="42">
        <f t="shared" si="77"/>
        <v>0</v>
      </c>
      <c r="CJ45" s="42">
        <f t="shared" si="78"/>
        <v>0</v>
      </c>
      <c r="CK45" s="42">
        <f t="shared" si="79"/>
        <v>0</v>
      </c>
      <c r="CL45" s="42">
        <f t="shared" si="80"/>
        <v>0</v>
      </c>
      <c r="CM45" s="42">
        <f t="shared" si="81"/>
        <v>0</v>
      </c>
      <c r="CN45" s="42">
        <f t="shared" si="82"/>
        <v>0</v>
      </c>
      <c r="CO45" s="42">
        <f t="shared" si="83"/>
        <v>0</v>
      </c>
      <c r="CP45" s="42">
        <f t="shared" si="84"/>
        <v>0</v>
      </c>
      <c r="CQ45" s="42">
        <f t="shared" si="85"/>
        <v>0</v>
      </c>
      <c r="CR45" s="42">
        <f t="shared" si="86"/>
        <v>0</v>
      </c>
      <c r="CS45" s="42">
        <f t="shared" si="87"/>
        <v>0</v>
      </c>
      <c r="CT45" s="42">
        <f t="shared" si="88"/>
        <v>0</v>
      </c>
      <c r="CU45" s="42">
        <f t="shared" si="89"/>
        <v>0</v>
      </c>
      <c r="CV45" s="42">
        <f t="shared" si="90"/>
        <v>0</v>
      </c>
      <c r="CW45" s="42">
        <f t="shared" si="91"/>
        <v>0</v>
      </c>
      <c r="CX45" s="42">
        <f t="shared" si="92"/>
        <v>0</v>
      </c>
      <c r="CY45" s="42">
        <f t="shared" si="93"/>
        <v>0</v>
      </c>
      <c r="CZ45" s="42">
        <f t="shared" si="94"/>
        <v>0</v>
      </c>
      <c r="DA45" s="42">
        <f t="shared" si="95"/>
        <v>0</v>
      </c>
      <c r="DB45" s="42">
        <f t="shared" si="96"/>
        <v>0</v>
      </c>
      <c r="DC45" s="42">
        <f t="shared" si="97"/>
        <v>0</v>
      </c>
      <c r="DD45" s="42">
        <f t="shared" si="98"/>
        <v>0</v>
      </c>
      <c r="DE45" s="42">
        <f t="shared" si="99"/>
        <v>0</v>
      </c>
      <c r="DF45" s="42">
        <f t="shared" si="100"/>
        <v>0</v>
      </c>
      <c r="DG45" s="42">
        <f t="shared" si="101"/>
        <v>0</v>
      </c>
      <c r="DH45" s="42">
        <f t="shared" si="102"/>
        <v>0</v>
      </c>
      <c r="DI45" s="42">
        <f t="shared" si="103"/>
        <v>0</v>
      </c>
      <c r="DJ45" s="42">
        <f t="shared" si="104"/>
        <v>0</v>
      </c>
      <c r="DK45" s="42">
        <f t="shared" si="105"/>
        <v>0</v>
      </c>
      <c r="DL45" s="42">
        <f t="shared" si="106"/>
        <v>0</v>
      </c>
      <c r="DM45" s="42">
        <f t="shared" si="107"/>
        <v>0</v>
      </c>
      <c r="DN45" s="42">
        <f t="shared" si="108"/>
        <v>0</v>
      </c>
      <c r="DO45" s="42">
        <f t="shared" si="109"/>
        <v>0</v>
      </c>
      <c r="DP45" s="42">
        <f t="shared" si="110"/>
        <v>0</v>
      </c>
      <c r="DQ45" s="42">
        <f t="shared" si="111"/>
        <v>0</v>
      </c>
      <c r="DR45" s="42">
        <f t="shared" si="112"/>
        <v>0</v>
      </c>
      <c r="DS45" s="42">
        <f t="shared" si="113"/>
        <v>0</v>
      </c>
      <c r="DT45" s="42">
        <f t="shared" si="114"/>
        <v>0</v>
      </c>
      <c r="DU45" s="42">
        <f t="shared" si="115"/>
        <v>0</v>
      </c>
      <c r="DV45" s="42">
        <f t="shared" si="116"/>
        <v>0</v>
      </c>
      <c r="DW45" s="42">
        <f t="shared" si="117"/>
        <v>0</v>
      </c>
      <c r="DX45" s="42">
        <f t="shared" si="118"/>
        <v>0</v>
      </c>
      <c r="DY45" s="42">
        <f t="shared" si="119"/>
        <v>0</v>
      </c>
      <c r="DZ45" s="42">
        <f t="shared" si="120"/>
        <v>0</v>
      </c>
      <c r="EA45" s="42">
        <f t="shared" si="121"/>
        <v>0</v>
      </c>
      <c r="EB45" s="42">
        <f t="shared" si="122"/>
        <v>0</v>
      </c>
      <c r="EC45" s="42">
        <f t="shared" si="123"/>
        <v>0</v>
      </c>
      <c r="ED45" s="42">
        <f t="shared" si="124"/>
        <v>0</v>
      </c>
      <c r="EE45" s="42">
        <f t="shared" si="125"/>
        <v>0</v>
      </c>
      <c r="EF45" s="42">
        <f t="shared" si="126"/>
        <v>0</v>
      </c>
      <c r="EG45" s="42">
        <f t="shared" si="127"/>
        <v>0</v>
      </c>
      <c r="EH45" s="42">
        <f t="shared" si="128"/>
        <v>0</v>
      </c>
      <c r="EI45" s="42">
        <f t="shared" si="129"/>
        <v>0</v>
      </c>
      <c r="EJ45" s="42">
        <f t="shared" si="130"/>
        <v>0</v>
      </c>
      <c r="EK45" s="42">
        <f t="shared" si="131"/>
        <v>0</v>
      </c>
      <c r="EL45" s="42">
        <f t="shared" si="132"/>
        <v>0</v>
      </c>
      <c r="EM45" s="42">
        <f t="shared" si="133"/>
        <v>0</v>
      </c>
      <c r="EN45" s="42">
        <f t="shared" si="134"/>
        <v>0</v>
      </c>
      <c r="EO45" s="42">
        <f t="shared" si="135"/>
        <v>0</v>
      </c>
      <c r="EP45" s="42"/>
      <c r="EQ45" s="42" t="str">
        <f t="shared" si="136"/>
        <v>Ноль</v>
      </c>
      <c r="ER45" s="42" t="str">
        <f t="shared" si="137"/>
        <v>Ноль</v>
      </c>
      <c r="ES45" s="42"/>
      <c r="ET45" s="42">
        <f t="shared" si="138"/>
        <v>0</v>
      </c>
      <c r="EU45" s="42" t="e">
        <f>IF(J45=#REF!,IF(H45&lt;#REF!,#REF!,EY45),#REF!)</f>
        <v>#REF!</v>
      </c>
      <c r="EV45" s="42" t="e">
        <f>IF(J45=#REF!,IF(H45&lt;#REF!,0,1))</f>
        <v>#REF!</v>
      </c>
      <c r="EW45" s="42" t="e">
        <f>IF(AND(ET45&gt;=21,ET45&lt;&gt;0),ET45,IF(J45&lt;#REF!,"СТОП",EU45+EV45))</f>
        <v>#REF!</v>
      </c>
      <c r="EX45" s="42"/>
      <c r="EY45" s="42">
        <v>5</v>
      </c>
      <c r="EZ45" s="42">
        <v>6</v>
      </c>
      <c r="FA45" s="42"/>
      <c r="FB45" s="44">
        <f t="shared" si="139"/>
        <v>0</v>
      </c>
      <c r="FC45" s="44">
        <f t="shared" si="140"/>
        <v>0</v>
      </c>
      <c r="FD45" s="44">
        <f t="shared" si="141"/>
        <v>0</v>
      </c>
      <c r="FE45" s="44">
        <f t="shared" si="142"/>
        <v>0</v>
      </c>
      <c r="FF45" s="44">
        <f t="shared" si="143"/>
        <v>0</v>
      </c>
      <c r="FG45" s="44">
        <f t="shared" si="144"/>
        <v>0</v>
      </c>
      <c r="FH45" s="44">
        <f t="shared" si="145"/>
        <v>0</v>
      </c>
      <c r="FI45" s="44">
        <f t="shared" si="146"/>
        <v>0</v>
      </c>
      <c r="FJ45" s="44">
        <f t="shared" si="147"/>
        <v>0</v>
      </c>
      <c r="FK45" s="44">
        <f t="shared" si="148"/>
        <v>0</v>
      </c>
      <c r="FL45" s="44">
        <f t="shared" si="149"/>
        <v>0</v>
      </c>
      <c r="FM45" s="44">
        <f t="shared" si="150"/>
        <v>0</v>
      </c>
      <c r="FN45" s="44">
        <f t="shared" si="151"/>
        <v>0</v>
      </c>
      <c r="FO45" s="44">
        <f t="shared" si="152"/>
        <v>0</v>
      </c>
      <c r="FP45" s="44">
        <f t="shared" si="153"/>
        <v>0</v>
      </c>
      <c r="FQ45" s="44">
        <f t="shared" si="154"/>
        <v>0</v>
      </c>
      <c r="FR45" s="44">
        <f t="shared" si="155"/>
        <v>0</v>
      </c>
      <c r="FS45" s="44">
        <f t="shared" si="156"/>
        <v>0</v>
      </c>
      <c r="FT45" s="44">
        <f t="shared" si="157"/>
        <v>0</v>
      </c>
      <c r="FU45" s="44">
        <f t="shared" si="158"/>
        <v>0</v>
      </c>
      <c r="FV45" s="44">
        <f t="shared" si="159"/>
        <v>0</v>
      </c>
      <c r="FW45" s="44">
        <f t="shared" si="160"/>
        <v>0</v>
      </c>
      <c r="FX45" s="44">
        <f t="shared" si="161"/>
        <v>0</v>
      </c>
      <c r="FY45" s="44">
        <f t="shared" si="162"/>
        <v>0</v>
      </c>
      <c r="FZ45" s="44">
        <f t="shared" si="163"/>
        <v>0</v>
      </c>
      <c r="GA45" s="44">
        <f t="shared" si="164"/>
        <v>0</v>
      </c>
      <c r="GB45" s="44">
        <f t="shared" si="165"/>
        <v>0</v>
      </c>
      <c r="GC45" s="44">
        <f t="shared" si="166"/>
        <v>0</v>
      </c>
      <c r="GD45" s="44">
        <f t="shared" si="167"/>
        <v>0</v>
      </c>
      <c r="GE45" s="44">
        <f t="shared" si="168"/>
        <v>0</v>
      </c>
      <c r="GF45" s="44">
        <f t="shared" si="169"/>
        <v>0</v>
      </c>
      <c r="GG45" s="44">
        <f t="shared" si="170"/>
        <v>0</v>
      </c>
      <c r="GH45" s="44">
        <f t="shared" si="171"/>
        <v>0</v>
      </c>
      <c r="GI45" s="44">
        <f t="shared" si="172"/>
        <v>0</v>
      </c>
      <c r="GJ45" s="44">
        <f t="shared" si="173"/>
        <v>0</v>
      </c>
      <c r="GK45" s="44">
        <f t="shared" si="174"/>
        <v>0</v>
      </c>
      <c r="GL45" s="44">
        <f t="shared" si="175"/>
        <v>0</v>
      </c>
      <c r="GM45" s="44">
        <f t="shared" si="176"/>
        <v>0</v>
      </c>
      <c r="GN45" s="44">
        <f t="shared" si="177"/>
        <v>0</v>
      </c>
      <c r="GO45" s="44">
        <f t="shared" si="178"/>
        <v>0</v>
      </c>
      <c r="GP45" s="44">
        <f t="shared" si="179"/>
        <v>0</v>
      </c>
      <c r="GQ45" s="44">
        <f t="shared" si="180"/>
        <v>0</v>
      </c>
      <c r="GR45" s="44">
        <f t="shared" si="181"/>
        <v>0</v>
      </c>
      <c r="GS45" s="44">
        <f t="shared" si="182"/>
        <v>0</v>
      </c>
      <c r="GT45" s="44">
        <f t="shared" si="183"/>
        <v>0</v>
      </c>
      <c r="GU45" s="44">
        <f t="shared" si="184"/>
        <v>0</v>
      </c>
      <c r="GV45" s="44">
        <f t="shared" si="185"/>
        <v>0</v>
      </c>
      <c r="GW45" s="44">
        <f t="shared" si="186"/>
        <v>0</v>
      </c>
      <c r="GX45" s="44">
        <f t="shared" si="187"/>
        <v>0</v>
      </c>
      <c r="GY45" s="44">
        <f t="shared" si="188"/>
        <v>0</v>
      </c>
      <c r="GZ45" s="44">
        <f t="shared" si="189"/>
        <v>0</v>
      </c>
      <c r="HA45" s="44">
        <f t="shared" si="190"/>
        <v>0</v>
      </c>
      <c r="HB45" s="44">
        <f t="shared" si="191"/>
        <v>0</v>
      </c>
      <c r="HC45" s="44">
        <f t="shared" si="192"/>
        <v>0</v>
      </c>
      <c r="HD45" s="44">
        <f t="shared" si="193"/>
        <v>0</v>
      </c>
      <c r="HE45" s="44">
        <f t="shared" si="194"/>
        <v>0</v>
      </c>
      <c r="HF45" s="44">
        <f t="shared" si="195"/>
        <v>0</v>
      </c>
      <c r="HG45" s="44">
        <f t="shared" si="196"/>
        <v>0</v>
      </c>
      <c r="HH45" s="44">
        <f t="shared" si="197"/>
        <v>0</v>
      </c>
      <c r="HI45" s="44">
        <f t="shared" si="198"/>
        <v>0</v>
      </c>
      <c r="HJ45" s="44">
        <f t="shared" si="199"/>
        <v>0</v>
      </c>
      <c r="HK45" s="44">
        <f t="shared" si="200"/>
        <v>0</v>
      </c>
      <c r="HL45" s="44">
        <f t="shared" si="201"/>
        <v>0</v>
      </c>
      <c r="HM45" s="44">
        <f t="shared" si="202"/>
        <v>0</v>
      </c>
      <c r="HN45" s="44">
        <f t="shared" si="203"/>
        <v>0</v>
      </c>
      <c r="HO45" s="44">
        <f t="shared" si="204"/>
        <v>0</v>
      </c>
      <c r="HP45" s="44">
        <f t="shared" si="205"/>
        <v>0</v>
      </c>
      <c r="HQ45" s="44">
        <f t="shared" si="206"/>
        <v>0</v>
      </c>
      <c r="HR45" s="44">
        <f t="shared" si="207"/>
        <v>0</v>
      </c>
      <c r="HS45" s="44">
        <f t="shared" si="208"/>
        <v>0</v>
      </c>
      <c r="HT45" s="44">
        <f t="shared" si="209"/>
        <v>0</v>
      </c>
      <c r="HU45" s="44">
        <f t="shared" si="210"/>
        <v>0</v>
      </c>
      <c r="HV45" s="44">
        <f t="shared" si="211"/>
        <v>0</v>
      </c>
      <c r="HW45" s="44">
        <f t="shared" si="212"/>
        <v>0</v>
      </c>
      <c r="HX45" s="44">
        <f t="shared" si="213"/>
        <v>0</v>
      </c>
      <c r="HY45" s="44">
        <f t="shared" si="214"/>
        <v>0</v>
      </c>
      <c r="HZ45" s="44">
        <f t="shared" si="215"/>
        <v>0</v>
      </c>
      <c r="IA45" s="44">
        <f t="shared" si="216"/>
        <v>0</v>
      </c>
      <c r="IB45" s="44">
        <f t="shared" si="217"/>
        <v>0</v>
      </c>
      <c r="IC45" s="44">
        <f t="shared" si="218"/>
        <v>0</v>
      </c>
      <c r="ID45" s="44">
        <f t="shared" si="219"/>
        <v>0</v>
      </c>
      <c r="IE45" s="44">
        <f t="shared" si="220"/>
        <v>0</v>
      </c>
      <c r="IF45" s="44">
        <f t="shared" si="221"/>
        <v>0</v>
      </c>
      <c r="IG45" s="44">
        <f t="shared" si="222"/>
        <v>0</v>
      </c>
      <c r="IH45" s="44">
        <f t="shared" si="223"/>
        <v>0</v>
      </c>
      <c r="II45" s="44">
        <f t="shared" si="224"/>
        <v>0</v>
      </c>
      <c r="IJ45" s="44">
        <f t="shared" si="225"/>
        <v>0</v>
      </c>
      <c r="IK45" s="44">
        <f t="shared" si="226"/>
        <v>0</v>
      </c>
      <c r="IL45" s="44">
        <f t="shared" si="227"/>
        <v>0</v>
      </c>
      <c r="IM45" s="44">
        <f t="shared" si="228"/>
        <v>0</v>
      </c>
      <c r="IN45" s="44">
        <f t="shared" si="229"/>
        <v>0</v>
      </c>
      <c r="IO45" s="44">
        <f t="shared" si="230"/>
        <v>0</v>
      </c>
      <c r="IP45" s="44"/>
      <c r="IQ45" s="44"/>
      <c r="IR45" s="44"/>
      <c r="IS45" s="44"/>
      <c r="IT45" s="44"/>
      <c r="IU45" s="42"/>
      <c r="IV45" s="70"/>
      <c r="IW45" s="71"/>
    </row>
    <row r="46" spans="1:257" s="3" customFormat="1" ht="115.2" thickBot="1" x14ac:dyDescent="0.3">
      <c r="A46" s="72"/>
      <c r="B46" s="81"/>
      <c r="C46" s="82"/>
      <c r="D46" s="80"/>
      <c r="E46" s="60"/>
      <c r="F46" s="46"/>
      <c r="G46" s="39">
        <f t="shared" si="0"/>
        <v>0</v>
      </c>
      <c r="H46" s="47"/>
      <c r="I46" s="39">
        <f t="shared" si="1"/>
        <v>0</v>
      </c>
      <c r="J46" s="45">
        <f t="shared" si="2"/>
        <v>0</v>
      </c>
      <c r="K46" s="41">
        <f t="shared" si="3"/>
        <v>0</v>
      </c>
      <c r="L46" s="42"/>
      <c r="M46" s="43"/>
      <c r="N46" s="42">
        <f t="shared" si="4"/>
        <v>0</v>
      </c>
      <c r="O46" s="42">
        <f t="shared" si="5"/>
        <v>0</v>
      </c>
      <c r="P46" s="42">
        <f t="shared" si="6"/>
        <v>0</v>
      </c>
      <c r="Q46" s="42">
        <f t="shared" si="7"/>
        <v>0</v>
      </c>
      <c r="R46" s="42">
        <f t="shared" si="8"/>
        <v>0</v>
      </c>
      <c r="S46" s="42">
        <f t="shared" si="9"/>
        <v>0</v>
      </c>
      <c r="T46" s="42">
        <f t="shared" si="10"/>
        <v>0</v>
      </c>
      <c r="U46" s="42">
        <f t="shared" si="11"/>
        <v>0</v>
      </c>
      <c r="V46" s="42">
        <f t="shared" si="12"/>
        <v>0</v>
      </c>
      <c r="W46" s="42">
        <f t="shared" si="13"/>
        <v>0</v>
      </c>
      <c r="X46" s="42">
        <f t="shared" si="14"/>
        <v>0</v>
      </c>
      <c r="Y46" s="42">
        <f t="shared" si="15"/>
        <v>0</v>
      </c>
      <c r="Z46" s="42">
        <f t="shared" si="16"/>
        <v>0</v>
      </c>
      <c r="AA46" s="42">
        <f t="shared" si="17"/>
        <v>0</v>
      </c>
      <c r="AB46" s="42">
        <f t="shared" si="18"/>
        <v>0</v>
      </c>
      <c r="AC46" s="42">
        <f t="shared" si="19"/>
        <v>0</v>
      </c>
      <c r="AD46" s="42">
        <f t="shared" si="20"/>
        <v>0</v>
      </c>
      <c r="AE46" s="42">
        <f t="shared" si="21"/>
        <v>0</v>
      </c>
      <c r="AF46" s="42">
        <f t="shared" si="22"/>
        <v>0</v>
      </c>
      <c r="AG46" s="42">
        <f t="shared" si="23"/>
        <v>0</v>
      </c>
      <c r="AH46" s="42">
        <f t="shared" si="24"/>
        <v>0</v>
      </c>
      <c r="AI46" s="42">
        <f t="shared" si="25"/>
        <v>0</v>
      </c>
      <c r="AJ46" s="42">
        <f t="shared" si="26"/>
        <v>0</v>
      </c>
      <c r="AK46" s="42">
        <f t="shared" si="27"/>
        <v>0</v>
      </c>
      <c r="AL46" s="42">
        <f t="shared" si="28"/>
        <v>0</v>
      </c>
      <c r="AM46" s="42">
        <f t="shared" si="29"/>
        <v>0</v>
      </c>
      <c r="AN46" s="42">
        <f t="shared" si="30"/>
        <v>0</v>
      </c>
      <c r="AO46" s="42">
        <f t="shared" si="31"/>
        <v>0</v>
      </c>
      <c r="AP46" s="42">
        <f t="shared" si="32"/>
        <v>0</v>
      </c>
      <c r="AQ46" s="42">
        <f t="shared" si="33"/>
        <v>0</v>
      </c>
      <c r="AR46" s="42">
        <f t="shared" si="34"/>
        <v>0</v>
      </c>
      <c r="AS46" s="42">
        <f t="shared" si="35"/>
        <v>0</v>
      </c>
      <c r="AT46" s="42">
        <f t="shared" si="36"/>
        <v>0</v>
      </c>
      <c r="AU46" s="42">
        <f t="shared" si="37"/>
        <v>0</v>
      </c>
      <c r="AV46" s="42">
        <f t="shared" si="38"/>
        <v>0</v>
      </c>
      <c r="AW46" s="42">
        <f t="shared" si="39"/>
        <v>0</v>
      </c>
      <c r="AX46" s="42">
        <f t="shared" si="40"/>
        <v>0</v>
      </c>
      <c r="AY46" s="42">
        <f t="shared" si="41"/>
        <v>0</v>
      </c>
      <c r="AZ46" s="42">
        <f t="shared" si="42"/>
        <v>0</v>
      </c>
      <c r="BA46" s="42">
        <f t="shared" si="43"/>
        <v>0</v>
      </c>
      <c r="BB46" s="42">
        <f t="shared" si="44"/>
        <v>0</v>
      </c>
      <c r="BC46" s="42">
        <f t="shared" si="45"/>
        <v>0</v>
      </c>
      <c r="BD46" s="42">
        <f t="shared" si="46"/>
        <v>0</v>
      </c>
      <c r="BE46" s="42">
        <f t="shared" si="47"/>
        <v>0</v>
      </c>
      <c r="BF46" s="42">
        <f t="shared" si="48"/>
        <v>0</v>
      </c>
      <c r="BG46" s="42">
        <f t="shared" si="49"/>
        <v>0</v>
      </c>
      <c r="BH46" s="42">
        <f t="shared" si="50"/>
        <v>0</v>
      </c>
      <c r="BI46" s="42">
        <f t="shared" si="51"/>
        <v>0</v>
      </c>
      <c r="BJ46" s="42">
        <f t="shared" si="52"/>
        <v>0</v>
      </c>
      <c r="BK46" s="42">
        <f t="shared" si="53"/>
        <v>0</v>
      </c>
      <c r="BL46" s="42">
        <f t="shared" si="54"/>
        <v>0</v>
      </c>
      <c r="BM46" s="42">
        <f t="shared" si="55"/>
        <v>0</v>
      </c>
      <c r="BN46" s="42">
        <f t="shared" si="56"/>
        <v>0</v>
      </c>
      <c r="BO46" s="42">
        <f t="shared" si="57"/>
        <v>0</v>
      </c>
      <c r="BP46" s="42">
        <f t="shared" si="58"/>
        <v>0</v>
      </c>
      <c r="BQ46" s="42">
        <f t="shared" si="59"/>
        <v>0</v>
      </c>
      <c r="BR46" s="42">
        <f t="shared" si="60"/>
        <v>0</v>
      </c>
      <c r="BS46" s="42">
        <f t="shared" si="61"/>
        <v>0</v>
      </c>
      <c r="BT46" s="42">
        <f t="shared" si="62"/>
        <v>0</v>
      </c>
      <c r="BU46" s="42">
        <f t="shared" si="63"/>
        <v>0</v>
      </c>
      <c r="BV46" s="42">
        <f t="shared" si="64"/>
        <v>0</v>
      </c>
      <c r="BW46" s="42">
        <f t="shared" si="65"/>
        <v>0</v>
      </c>
      <c r="BX46" s="42">
        <f t="shared" si="66"/>
        <v>0</v>
      </c>
      <c r="BY46" s="42">
        <f t="shared" si="67"/>
        <v>0</v>
      </c>
      <c r="BZ46" s="42">
        <f t="shared" si="68"/>
        <v>0</v>
      </c>
      <c r="CA46" s="42">
        <f t="shared" si="69"/>
        <v>0</v>
      </c>
      <c r="CB46" s="42">
        <f t="shared" si="70"/>
        <v>0</v>
      </c>
      <c r="CC46" s="42">
        <f t="shared" si="71"/>
        <v>0</v>
      </c>
      <c r="CD46" s="42">
        <f t="shared" si="72"/>
        <v>0</v>
      </c>
      <c r="CE46" s="42">
        <f t="shared" si="73"/>
        <v>0</v>
      </c>
      <c r="CF46" s="42">
        <f t="shared" si="74"/>
        <v>0</v>
      </c>
      <c r="CG46" s="42">
        <f t="shared" si="75"/>
        <v>0</v>
      </c>
      <c r="CH46" s="42">
        <f t="shared" si="76"/>
        <v>0</v>
      </c>
      <c r="CI46" s="42">
        <f t="shared" si="77"/>
        <v>0</v>
      </c>
      <c r="CJ46" s="42">
        <f t="shared" si="78"/>
        <v>0</v>
      </c>
      <c r="CK46" s="42">
        <f t="shared" si="79"/>
        <v>0</v>
      </c>
      <c r="CL46" s="42">
        <f t="shared" si="80"/>
        <v>0</v>
      </c>
      <c r="CM46" s="42">
        <f t="shared" si="81"/>
        <v>0</v>
      </c>
      <c r="CN46" s="42">
        <f t="shared" si="82"/>
        <v>0</v>
      </c>
      <c r="CO46" s="42">
        <f t="shared" si="83"/>
        <v>0</v>
      </c>
      <c r="CP46" s="42">
        <f t="shared" si="84"/>
        <v>0</v>
      </c>
      <c r="CQ46" s="42">
        <f t="shared" si="85"/>
        <v>0</v>
      </c>
      <c r="CR46" s="42">
        <f t="shared" si="86"/>
        <v>0</v>
      </c>
      <c r="CS46" s="42">
        <f t="shared" si="87"/>
        <v>0</v>
      </c>
      <c r="CT46" s="42">
        <f t="shared" si="88"/>
        <v>0</v>
      </c>
      <c r="CU46" s="42">
        <f t="shared" si="89"/>
        <v>0</v>
      </c>
      <c r="CV46" s="42">
        <f t="shared" si="90"/>
        <v>0</v>
      </c>
      <c r="CW46" s="42">
        <f t="shared" si="91"/>
        <v>0</v>
      </c>
      <c r="CX46" s="42">
        <f t="shared" si="92"/>
        <v>0</v>
      </c>
      <c r="CY46" s="42">
        <f t="shared" si="93"/>
        <v>0</v>
      </c>
      <c r="CZ46" s="42">
        <f t="shared" si="94"/>
        <v>0</v>
      </c>
      <c r="DA46" s="42">
        <f t="shared" si="95"/>
        <v>0</v>
      </c>
      <c r="DB46" s="42">
        <f t="shared" si="96"/>
        <v>0</v>
      </c>
      <c r="DC46" s="42">
        <f t="shared" si="97"/>
        <v>0</v>
      </c>
      <c r="DD46" s="42">
        <f t="shared" si="98"/>
        <v>0</v>
      </c>
      <c r="DE46" s="42">
        <f t="shared" si="99"/>
        <v>0</v>
      </c>
      <c r="DF46" s="42">
        <f t="shared" si="100"/>
        <v>0</v>
      </c>
      <c r="DG46" s="42">
        <f t="shared" si="101"/>
        <v>0</v>
      </c>
      <c r="DH46" s="42">
        <f t="shared" si="102"/>
        <v>0</v>
      </c>
      <c r="DI46" s="42">
        <f t="shared" si="103"/>
        <v>0</v>
      </c>
      <c r="DJ46" s="42">
        <f t="shared" si="104"/>
        <v>0</v>
      </c>
      <c r="DK46" s="42">
        <f t="shared" si="105"/>
        <v>0</v>
      </c>
      <c r="DL46" s="42">
        <f t="shared" si="106"/>
        <v>0</v>
      </c>
      <c r="DM46" s="42">
        <f t="shared" si="107"/>
        <v>0</v>
      </c>
      <c r="DN46" s="42">
        <f t="shared" si="108"/>
        <v>0</v>
      </c>
      <c r="DO46" s="42">
        <f t="shared" si="109"/>
        <v>0</v>
      </c>
      <c r="DP46" s="42">
        <f t="shared" si="110"/>
        <v>0</v>
      </c>
      <c r="DQ46" s="42">
        <f t="shared" si="111"/>
        <v>0</v>
      </c>
      <c r="DR46" s="42">
        <f t="shared" si="112"/>
        <v>0</v>
      </c>
      <c r="DS46" s="42">
        <f t="shared" si="113"/>
        <v>0</v>
      </c>
      <c r="DT46" s="42">
        <f t="shared" si="114"/>
        <v>0</v>
      </c>
      <c r="DU46" s="42">
        <f t="shared" si="115"/>
        <v>0</v>
      </c>
      <c r="DV46" s="42">
        <f t="shared" si="116"/>
        <v>0</v>
      </c>
      <c r="DW46" s="42">
        <f t="shared" si="117"/>
        <v>0</v>
      </c>
      <c r="DX46" s="42">
        <f t="shared" si="118"/>
        <v>0</v>
      </c>
      <c r="DY46" s="42">
        <f t="shared" si="119"/>
        <v>0</v>
      </c>
      <c r="DZ46" s="42">
        <f t="shared" si="120"/>
        <v>0</v>
      </c>
      <c r="EA46" s="42">
        <f t="shared" si="121"/>
        <v>0</v>
      </c>
      <c r="EB46" s="42">
        <f t="shared" si="122"/>
        <v>0</v>
      </c>
      <c r="EC46" s="42">
        <f t="shared" si="123"/>
        <v>0</v>
      </c>
      <c r="ED46" s="42">
        <f t="shared" si="124"/>
        <v>0</v>
      </c>
      <c r="EE46" s="42">
        <f t="shared" si="125"/>
        <v>0</v>
      </c>
      <c r="EF46" s="42">
        <f t="shared" si="126"/>
        <v>0</v>
      </c>
      <c r="EG46" s="42">
        <f t="shared" si="127"/>
        <v>0</v>
      </c>
      <c r="EH46" s="42">
        <f t="shared" si="128"/>
        <v>0</v>
      </c>
      <c r="EI46" s="42">
        <f t="shared" si="129"/>
        <v>0</v>
      </c>
      <c r="EJ46" s="42">
        <f t="shared" si="130"/>
        <v>0</v>
      </c>
      <c r="EK46" s="42">
        <f t="shared" si="131"/>
        <v>0</v>
      </c>
      <c r="EL46" s="42">
        <f t="shared" si="132"/>
        <v>0</v>
      </c>
      <c r="EM46" s="42">
        <f t="shared" si="133"/>
        <v>0</v>
      </c>
      <c r="EN46" s="42">
        <f t="shared" si="134"/>
        <v>0</v>
      </c>
      <c r="EO46" s="42">
        <f t="shared" si="135"/>
        <v>0</v>
      </c>
      <c r="EP46" s="42"/>
      <c r="EQ46" s="42" t="str">
        <f t="shared" si="136"/>
        <v>Ноль</v>
      </c>
      <c r="ER46" s="42" t="str">
        <f t="shared" si="137"/>
        <v>Ноль</v>
      </c>
      <c r="ES46" s="42"/>
      <c r="ET46" s="42">
        <f t="shared" si="138"/>
        <v>0</v>
      </c>
      <c r="EU46" s="42" t="e">
        <f>IF(J46=#REF!,IF(H46&lt;#REF!,#REF!,EY46),#REF!)</f>
        <v>#REF!</v>
      </c>
      <c r="EV46" s="42" t="e">
        <f>IF(J46=#REF!,IF(H46&lt;#REF!,0,1))</f>
        <v>#REF!</v>
      </c>
      <c r="EW46" s="42" t="e">
        <f>IF(AND(ET46&gt;=21,ET46&lt;&gt;0),ET46,IF(J46&lt;#REF!,"СТОП",EU46+EV46))</f>
        <v>#REF!</v>
      </c>
      <c r="EX46" s="42"/>
      <c r="EY46" s="42">
        <v>5</v>
      </c>
      <c r="EZ46" s="42">
        <v>6</v>
      </c>
      <c r="FA46" s="42"/>
      <c r="FB46" s="44">
        <f t="shared" si="139"/>
        <v>0</v>
      </c>
      <c r="FC46" s="44">
        <f t="shared" si="140"/>
        <v>0</v>
      </c>
      <c r="FD46" s="44">
        <f t="shared" si="141"/>
        <v>0</v>
      </c>
      <c r="FE46" s="44">
        <f t="shared" si="142"/>
        <v>0</v>
      </c>
      <c r="FF46" s="44">
        <f t="shared" si="143"/>
        <v>0</v>
      </c>
      <c r="FG46" s="44">
        <f t="shared" si="144"/>
        <v>0</v>
      </c>
      <c r="FH46" s="44">
        <f t="shared" si="145"/>
        <v>0</v>
      </c>
      <c r="FI46" s="44">
        <f t="shared" si="146"/>
        <v>0</v>
      </c>
      <c r="FJ46" s="44">
        <f t="shared" si="147"/>
        <v>0</v>
      </c>
      <c r="FK46" s="44">
        <f t="shared" si="148"/>
        <v>0</v>
      </c>
      <c r="FL46" s="44">
        <f t="shared" si="149"/>
        <v>0</v>
      </c>
      <c r="FM46" s="44">
        <f t="shared" si="150"/>
        <v>0</v>
      </c>
      <c r="FN46" s="44">
        <f t="shared" si="151"/>
        <v>0</v>
      </c>
      <c r="FO46" s="44">
        <f t="shared" si="152"/>
        <v>0</v>
      </c>
      <c r="FP46" s="44">
        <f t="shared" si="153"/>
        <v>0</v>
      </c>
      <c r="FQ46" s="44">
        <f t="shared" si="154"/>
        <v>0</v>
      </c>
      <c r="FR46" s="44">
        <f t="shared" si="155"/>
        <v>0</v>
      </c>
      <c r="FS46" s="44">
        <f t="shared" si="156"/>
        <v>0</v>
      </c>
      <c r="FT46" s="44">
        <f t="shared" si="157"/>
        <v>0</v>
      </c>
      <c r="FU46" s="44">
        <f t="shared" si="158"/>
        <v>0</v>
      </c>
      <c r="FV46" s="44">
        <f t="shared" si="159"/>
        <v>0</v>
      </c>
      <c r="FW46" s="44">
        <f t="shared" si="160"/>
        <v>0</v>
      </c>
      <c r="FX46" s="44">
        <f t="shared" si="161"/>
        <v>0</v>
      </c>
      <c r="FY46" s="44">
        <f t="shared" si="162"/>
        <v>0</v>
      </c>
      <c r="FZ46" s="44">
        <f t="shared" si="163"/>
        <v>0</v>
      </c>
      <c r="GA46" s="44">
        <f t="shared" si="164"/>
        <v>0</v>
      </c>
      <c r="GB46" s="44">
        <f t="shared" si="165"/>
        <v>0</v>
      </c>
      <c r="GC46" s="44">
        <f t="shared" si="166"/>
        <v>0</v>
      </c>
      <c r="GD46" s="44">
        <f t="shared" si="167"/>
        <v>0</v>
      </c>
      <c r="GE46" s="44">
        <f t="shared" si="168"/>
        <v>0</v>
      </c>
      <c r="GF46" s="44">
        <f t="shared" si="169"/>
        <v>0</v>
      </c>
      <c r="GG46" s="44">
        <f t="shared" si="170"/>
        <v>0</v>
      </c>
      <c r="GH46" s="44">
        <f t="shared" si="171"/>
        <v>0</v>
      </c>
      <c r="GI46" s="44">
        <f t="shared" si="172"/>
        <v>0</v>
      </c>
      <c r="GJ46" s="44">
        <f t="shared" si="173"/>
        <v>0</v>
      </c>
      <c r="GK46" s="44">
        <f t="shared" si="174"/>
        <v>0</v>
      </c>
      <c r="GL46" s="44">
        <f t="shared" si="175"/>
        <v>0</v>
      </c>
      <c r="GM46" s="44">
        <f t="shared" si="176"/>
        <v>0</v>
      </c>
      <c r="GN46" s="44">
        <f t="shared" si="177"/>
        <v>0</v>
      </c>
      <c r="GO46" s="44">
        <f t="shared" si="178"/>
        <v>0</v>
      </c>
      <c r="GP46" s="44">
        <f t="shared" si="179"/>
        <v>0</v>
      </c>
      <c r="GQ46" s="44">
        <f t="shared" si="180"/>
        <v>0</v>
      </c>
      <c r="GR46" s="44">
        <f t="shared" si="181"/>
        <v>0</v>
      </c>
      <c r="GS46" s="44">
        <f t="shared" si="182"/>
        <v>0</v>
      </c>
      <c r="GT46" s="44">
        <f t="shared" si="183"/>
        <v>0</v>
      </c>
      <c r="GU46" s="44">
        <f t="shared" si="184"/>
        <v>0</v>
      </c>
      <c r="GV46" s="44">
        <f t="shared" si="185"/>
        <v>0</v>
      </c>
      <c r="GW46" s="44">
        <f t="shared" si="186"/>
        <v>0</v>
      </c>
      <c r="GX46" s="44">
        <f t="shared" si="187"/>
        <v>0</v>
      </c>
      <c r="GY46" s="44">
        <f t="shared" si="188"/>
        <v>0</v>
      </c>
      <c r="GZ46" s="44">
        <f t="shared" si="189"/>
        <v>0</v>
      </c>
      <c r="HA46" s="44">
        <f t="shared" si="190"/>
        <v>0</v>
      </c>
      <c r="HB46" s="44">
        <f t="shared" si="191"/>
        <v>0</v>
      </c>
      <c r="HC46" s="44">
        <f t="shared" si="192"/>
        <v>0</v>
      </c>
      <c r="HD46" s="44">
        <f t="shared" si="193"/>
        <v>0</v>
      </c>
      <c r="HE46" s="44">
        <f t="shared" si="194"/>
        <v>0</v>
      </c>
      <c r="HF46" s="44">
        <f t="shared" si="195"/>
        <v>0</v>
      </c>
      <c r="HG46" s="44">
        <f t="shared" si="196"/>
        <v>0</v>
      </c>
      <c r="HH46" s="44">
        <f t="shared" si="197"/>
        <v>0</v>
      </c>
      <c r="HI46" s="44">
        <f t="shared" si="198"/>
        <v>0</v>
      </c>
      <c r="HJ46" s="44">
        <f t="shared" si="199"/>
        <v>0</v>
      </c>
      <c r="HK46" s="44">
        <f t="shared" si="200"/>
        <v>0</v>
      </c>
      <c r="HL46" s="44">
        <f t="shared" si="201"/>
        <v>0</v>
      </c>
      <c r="HM46" s="44">
        <f t="shared" si="202"/>
        <v>0</v>
      </c>
      <c r="HN46" s="44">
        <f t="shared" si="203"/>
        <v>0</v>
      </c>
      <c r="HO46" s="44">
        <f t="shared" si="204"/>
        <v>0</v>
      </c>
      <c r="HP46" s="44">
        <f t="shared" si="205"/>
        <v>0</v>
      </c>
      <c r="HQ46" s="44">
        <f t="shared" si="206"/>
        <v>0</v>
      </c>
      <c r="HR46" s="44">
        <f t="shared" si="207"/>
        <v>0</v>
      </c>
      <c r="HS46" s="44">
        <f t="shared" si="208"/>
        <v>0</v>
      </c>
      <c r="HT46" s="44">
        <f t="shared" si="209"/>
        <v>0</v>
      </c>
      <c r="HU46" s="44">
        <f t="shared" si="210"/>
        <v>0</v>
      </c>
      <c r="HV46" s="44">
        <f t="shared" si="211"/>
        <v>0</v>
      </c>
      <c r="HW46" s="44">
        <f t="shared" si="212"/>
        <v>0</v>
      </c>
      <c r="HX46" s="44">
        <f t="shared" si="213"/>
        <v>0</v>
      </c>
      <c r="HY46" s="44">
        <f t="shared" si="214"/>
        <v>0</v>
      </c>
      <c r="HZ46" s="44">
        <f t="shared" si="215"/>
        <v>0</v>
      </c>
      <c r="IA46" s="44">
        <f t="shared" si="216"/>
        <v>0</v>
      </c>
      <c r="IB46" s="44">
        <f t="shared" si="217"/>
        <v>0</v>
      </c>
      <c r="IC46" s="44">
        <f t="shared" si="218"/>
        <v>0</v>
      </c>
      <c r="ID46" s="44">
        <f t="shared" si="219"/>
        <v>0</v>
      </c>
      <c r="IE46" s="44">
        <f t="shared" si="220"/>
        <v>0</v>
      </c>
      <c r="IF46" s="44">
        <f t="shared" si="221"/>
        <v>0</v>
      </c>
      <c r="IG46" s="44">
        <f t="shared" si="222"/>
        <v>0</v>
      </c>
      <c r="IH46" s="44">
        <f t="shared" si="223"/>
        <v>0</v>
      </c>
      <c r="II46" s="44">
        <f t="shared" si="224"/>
        <v>0</v>
      </c>
      <c r="IJ46" s="44">
        <f t="shared" si="225"/>
        <v>0</v>
      </c>
      <c r="IK46" s="44">
        <f t="shared" si="226"/>
        <v>0</v>
      </c>
      <c r="IL46" s="44">
        <f t="shared" si="227"/>
        <v>0</v>
      </c>
      <c r="IM46" s="44">
        <f t="shared" si="228"/>
        <v>0</v>
      </c>
      <c r="IN46" s="44">
        <f t="shared" si="229"/>
        <v>0</v>
      </c>
      <c r="IO46" s="44">
        <f t="shared" si="230"/>
        <v>0</v>
      </c>
      <c r="IP46" s="44"/>
      <c r="IQ46" s="44"/>
      <c r="IR46" s="44"/>
      <c r="IS46" s="44"/>
      <c r="IT46" s="44"/>
      <c r="IU46" s="42"/>
      <c r="IV46" s="70"/>
      <c r="IW46" s="71"/>
    </row>
    <row r="47" spans="1:257" s="6" customFormat="1" ht="93" x14ac:dyDescent="1.45">
      <c r="A47" s="48"/>
      <c r="B47" s="61"/>
      <c r="C47" s="48"/>
      <c r="D47" s="48"/>
      <c r="E47" s="48"/>
      <c r="F47" s="48"/>
      <c r="G47" s="48"/>
      <c r="H47" s="48"/>
      <c r="I47" s="39"/>
      <c r="J47" s="49"/>
      <c r="K47" s="50"/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1"/>
      <c r="DW47" s="51"/>
      <c r="DX47" s="51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2"/>
      <c r="EQ47" s="52"/>
      <c r="ER47" s="52"/>
      <c r="ES47" s="52"/>
      <c r="ET47" s="52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</row>
    <row r="48" spans="1:257" s="6" customFormat="1" ht="149.25" customHeight="1" x14ac:dyDescent="1.75">
      <c r="A48" s="48"/>
      <c r="B48" s="67"/>
      <c r="C48" s="48"/>
      <c r="D48" s="48"/>
      <c r="E48" s="48"/>
      <c r="F48" s="48"/>
      <c r="G48" s="48"/>
      <c r="H48" s="48"/>
      <c r="I48" s="49"/>
      <c r="J48" s="49"/>
      <c r="K48" s="50"/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1"/>
      <c r="DW48" s="51"/>
      <c r="DX48" s="51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2"/>
      <c r="EQ48" s="52"/>
      <c r="ER48" s="52"/>
      <c r="ES48" s="52"/>
      <c r="ET48" s="52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</row>
    <row r="49" spans="1:256" s="6" customFormat="1" ht="95.25" customHeight="1" x14ac:dyDescent="1.65">
      <c r="A49" s="48" t="s">
        <v>29</v>
      </c>
      <c r="B49" s="68" t="s">
        <v>22</v>
      </c>
      <c r="C49" s="68"/>
      <c r="D49" s="48"/>
      <c r="E49" s="48"/>
      <c r="F49" s="53"/>
      <c r="G49" s="48"/>
      <c r="H49" s="48"/>
      <c r="I49" s="49"/>
      <c r="J49" s="49"/>
      <c r="K49" s="50"/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1"/>
      <c r="DW49" s="51"/>
      <c r="DX49" s="51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2"/>
      <c r="EQ49" s="52"/>
      <c r="ER49" s="52"/>
      <c r="ES49" s="52"/>
      <c r="ET49" s="52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</row>
    <row r="50" spans="1:256" x14ac:dyDescent="0.25">
      <c r="A50" s="10" t="s">
        <v>26</v>
      </c>
      <c r="B50" s="62"/>
      <c r="C50" s="10"/>
      <c r="D50" s="65"/>
      <c r="E50" s="10"/>
      <c r="F50" s="10"/>
      <c r="G50" s="10"/>
      <c r="H50" s="10"/>
      <c r="I50" s="10"/>
      <c r="J50" s="10"/>
      <c r="K50" s="8"/>
      <c r="L50" s="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7"/>
      <c r="DW50" s="7"/>
      <c r="DX50" s="7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9"/>
      <c r="EQ50" s="9"/>
      <c r="ER50" s="9"/>
      <c r="ES50" s="9"/>
      <c r="ET50" s="9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x14ac:dyDescent="0.25">
      <c r="A51" s="10"/>
      <c r="B51" s="62"/>
      <c r="C51" s="10"/>
      <c r="D51" s="65"/>
      <c r="E51" s="10"/>
      <c r="F51" s="10"/>
      <c r="G51" s="10"/>
      <c r="H51" s="10"/>
      <c r="I51" s="10"/>
      <c r="J51" s="10"/>
      <c r="K51" s="8"/>
      <c r="L51" s="7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7"/>
      <c r="DW51" s="7"/>
      <c r="DX51" s="7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9"/>
      <c r="EQ51" s="9"/>
      <c r="ER51" s="9"/>
      <c r="ES51" s="9"/>
      <c r="ET51" s="9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x14ac:dyDescent="0.25">
      <c r="A52" s="10"/>
      <c r="B52" s="62"/>
      <c r="C52" s="10"/>
      <c r="D52" s="65"/>
      <c r="E52" s="10"/>
      <c r="F52" s="10"/>
      <c r="G52" s="10"/>
      <c r="H52" s="10"/>
      <c r="I52" s="10"/>
      <c r="J52" s="10"/>
      <c r="K52" s="8"/>
      <c r="L52" s="7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7"/>
      <c r="DW52" s="7"/>
      <c r="DX52" s="7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9"/>
      <c r="EQ52" s="9"/>
      <c r="ER52" s="9"/>
      <c r="ES52" s="9"/>
      <c r="ET52" s="9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x14ac:dyDescent="0.25">
      <c r="A53" s="10"/>
      <c r="B53" s="62"/>
      <c r="C53" s="10"/>
      <c r="D53" s="65"/>
      <c r="E53" s="10"/>
      <c r="F53" s="10"/>
      <c r="G53" s="10"/>
      <c r="H53" s="10"/>
      <c r="I53" s="10"/>
      <c r="J53" s="10"/>
      <c r="K53" s="8"/>
      <c r="L53" s="7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7"/>
      <c r="DW53" s="7"/>
      <c r="DX53" s="7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9"/>
      <c r="EQ53" s="9"/>
      <c r="ER53" s="9"/>
      <c r="ES53" s="9"/>
      <c r="ET53" s="9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ht="114" customHeight="1" x14ac:dyDescent="1.65">
      <c r="A54" s="10"/>
      <c r="B54" s="69" t="s">
        <v>30</v>
      </c>
      <c r="C54" s="10"/>
      <c r="D54" s="65"/>
      <c r="E54" s="10"/>
      <c r="F54" s="10"/>
      <c r="G54" s="10"/>
      <c r="H54" s="10"/>
      <c r="I54" s="10"/>
      <c r="J54" s="10"/>
      <c r="K54" s="8"/>
      <c r="L54" s="7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7"/>
      <c r="DW54" s="7"/>
      <c r="DX54" s="7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9"/>
      <c r="EQ54" s="9"/>
      <c r="ER54" s="9"/>
      <c r="ES54" s="9"/>
      <c r="ET54" s="9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x14ac:dyDescent="0.25">
      <c r="A55" s="10"/>
      <c r="B55" s="62"/>
      <c r="C55" s="10"/>
      <c r="D55" s="65"/>
      <c r="E55" s="10"/>
      <c r="F55" s="10"/>
      <c r="G55" s="10"/>
      <c r="H55" s="10"/>
      <c r="I55" s="10"/>
      <c r="J55" s="10"/>
      <c r="K55" s="8"/>
      <c r="L55" s="7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7"/>
      <c r="DW55" s="7"/>
      <c r="DX55" s="7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9"/>
      <c r="EQ55" s="9"/>
      <c r="ER55" s="9"/>
      <c r="ES55" s="9"/>
      <c r="ET55" s="9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25">
      <c r="A56" s="10"/>
      <c r="B56" s="62" t="s">
        <v>26</v>
      </c>
      <c r="C56" s="10"/>
      <c r="D56" s="65"/>
      <c r="E56" s="10"/>
      <c r="F56" s="10"/>
      <c r="G56" s="10"/>
      <c r="H56" s="10"/>
      <c r="I56" s="10"/>
      <c r="J56" s="10"/>
      <c r="K56" s="8"/>
      <c r="L56" s="7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7"/>
      <c r="DW56" s="7"/>
      <c r="DX56" s="7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9"/>
      <c r="EQ56" s="9"/>
      <c r="ER56" s="9"/>
      <c r="ES56" s="9"/>
      <c r="ET56" s="9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x14ac:dyDescent="0.25">
      <c r="A57" s="10"/>
      <c r="B57" s="62"/>
      <c r="C57" s="10"/>
      <c r="D57" s="65"/>
      <c r="E57" s="10"/>
      <c r="F57" s="10"/>
      <c r="G57" s="10"/>
      <c r="H57" s="10"/>
      <c r="I57" s="10"/>
      <c r="J57" s="10"/>
      <c r="K57" s="8"/>
      <c r="L57" s="7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7"/>
      <c r="DW57" s="7"/>
      <c r="DX57" s="7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9"/>
      <c r="EQ57" s="9"/>
      <c r="ER57" s="9"/>
      <c r="ES57" s="9"/>
      <c r="ET57" s="9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x14ac:dyDescent="0.25">
      <c r="A58" s="10"/>
      <c r="B58" s="62"/>
      <c r="C58" s="10"/>
      <c r="D58" s="65"/>
      <c r="E58" s="10"/>
      <c r="F58" s="10"/>
      <c r="G58" s="10"/>
      <c r="H58" s="10"/>
      <c r="I58" s="10"/>
      <c r="J58" s="10"/>
      <c r="K58" s="8"/>
      <c r="L58" s="7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7"/>
      <c r="DW58" s="7"/>
      <c r="DX58" s="7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9"/>
      <c r="EQ58" s="9"/>
      <c r="ER58" s="9"/>
      <c r="ES58" s="9"/>
      <c r="ET58" s="9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x14ac:dyDescent="0.25">
      <c r="A59" s="10"/>
      <c r="B59" s="62"/>
      <c r="C59" s="10"/>
      <c r="D59" s="65"/>
      <c r="E59" s="10"/>
      <c r="F59" s="10"/>
      <c r="G59" s="10"/>
      <c r="H59" s="10"/>
      <c r="I59" s="10"/>
      <c r="J59" s="10"/>
      <c r="K59" s="8"/>
      <c r="L59" s="7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7"/>
      <c r="DW59" s="7"/>
      <c r="DX59" s="7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9"/>
      <c r="EQ59" s="9"/>
      <c r="ER59" s="9"/>
      <c r="ES59" s="9"/>
      <c r="ET59" s="9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</sheetData>
  <sheetProtection formatCells="0" formatColumns="0" formatRows="0" insertColumns="0" insertRows="0" insertHyperlinks="0" deleteColumns="0" deleteRows="0" autoFilter="0" pivotTables="0"/>
  <autoFilter ref="A6:IW47">
    <filterColumn colId="5" showButton="0"/>
    <filterColumn colId="7" showButton="0"/>
    <sortState ref="A11:IW47">
      <sortCondition descending="1" ref="J6:J47"/>
    </sortState>
  </autoFilter>
  <mergeCells count="18">
    <mergeCell ref="A6:A8"/>
    <mergeCell ref="B6:B8"/>
    <mergeCell ref="C6:C8"/>
    <mergeCell ref="D6:D8"/>
    <mergeCell ref="E6:E8"/>
    <mergeCell ref="A1:I1"/>
    <mergeCell ref="K1:K3"/>
    <mergeCell ref="A2:I2"/>
    <mergeCell ref="A3:J3"/>
    <mergeCell ref="A4:J4"/>
    <mergeCell ref="F6:G6"/>
    <mergeCell ref="H6:I6"/>
    <mergeCell ref="J6:J8"/>
    <mergeCell ref="K6:K8"/>
    <mergeCell ref="F7:F8"/>
    <mergeCell ref="G7:G8"/>
    <mergeCell ref="H7:H8"/>
    <mergeCell ref="I7:I8"/>
  </mergeCells>
  <dataValidations count="2"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F9:F46">
      <formula1>1</formula1>
      <formula2>60</formula2>
    </dataValidation>
    <dataValidation type="whole" errorStyle="warning" showInputMessage="1" showErrorMessage="1" error="Укажите правильно занимаемое мотокроссменом место_x000a_Место должно быть  от 1 до 60" sqref="H9:H46">
      <formula1>1</formula1>
      <formula2>60</formula2>
    </dataValidation>
  </dataValidations>
  <printOptions horizontalCentered="1"/>
  <pageMargins left="0.35" right="0.23622047244094491" top="0.15748031496062992" bottom="0.35433070866141736" header="0.51181102362204722" footer="0.51181102362204722"/>
  <pageSetup paperSize="9" scale="13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3"/>
  <sheetViews>
    <sheetView view="pageBreakPreview" zoomScale="17" zoomScaleNormal="20" zoomScaleSheetLayoutView="17" zoomScalePageLayoutView="75" workbookViewId="0">
      <selection activeCell="A14" sqref="A14"/>
    </sheetView>
  </sheetViews>
  <sheetFormatPr defaultColWidth="9.109375" defaultRowHeight="13.2" x14ac:dyDescent="0.25"/>
  <cols>
    <col min="1" max="1" width="27" style="4" customWidth="1"/>
    <col min="2" max="2" width="42.33203125" style="63" customWidth="1"/>
    <col min="3" max="3" width="247" style="4" customWidth="1"/>
    <col min="4" max="4" width="237.88671875" style="66" customWidth="1"/>
    <col min="5" max="5" width="26.5546875" style="4" customWidth="1"/>
    <col min="6" max="6" width="23" style="4" customWidth="1"/>
    <col min="7" max="7" width="26.5546875" style="4" customWidth="1"/>
    <col min="8" max="8" width="23" style="4" customWidth="1"/>
    <col min="9" max="9" width="28" style="4" customWidth="1"/>
    <col min="10" max="10" width="45.88671875" style="4" customWidth="1"/>
    <col min="11" max="11" width="0.6640625" style="1" customWidth="1"/>
    <col min="12" max="12" width="9.109375" hidden="1" customWidth="1"/>
    <col min="13" max="13" width="7.5546875" style="1" hidden="1" customWidth="1"/>
    <col min="14" max="125" width="7.109375" style="1" hidden="1" customWidth="1"/>
    <col min="126" max="128" width="9.109375" hidden="1" customWidth="1"/>
    <col min="129" max="142" width="8.5546875" style="1" hidden="1" customWidth="1"/>
    <col min="143" max="144" width="7.109375" style="1" hidden="1" customWidth="1"/>
    <col min="145" max="145" width="8.5546875" style="1" hidden="1" customWidth="1"/>
    <col min="146" max="146" width="8.6640625" style="2" hidden="1" customWidth="1"/>
    <col min="147" max="147" width="6.109375" style="2" hidden="1" customWidth="1"/>
    <col min="148" max="148" width="8" style="2" hidden="1" customWidth="1"/>
    <col min="149" max="149" width="3.6640625" style="2" hidden="1" customWidth="1"/>
    <col min="150" max="150" width="9.109375" style="2" hidden="1" customWidth="1"/>
    <col min="151" max="151" width="10" style="1" hidden="1" customWidth="1"/>
    <col min="152" max="152" width="8.109375" style="1" hidden="1" customWidth="1"/>
    <col min="153" max="153" width="7.5546875" style="1" hidden="1" customWidth="1"/>
    <col min="154" max="154" width="9.5546875" style="1" hidden="1" customWidth="1"/>
    <col min="155" max="155" width="5.5546875" style="1" hidden="1" customWidth="1"/>
    <col min="156" max="157" width="5.44140625" style="1" hidden="1" customWidth="1"/>
    <col min="158" max="203" width="3.6640625" style="1" hidden="1" customWidth="1"/>
    <col min="204" max="204" width="7.44140625" style="1" hidden="1" customWidth="1"/>
    <col min="205" max="225" width="3.6640625" style="1" hidden="1" customWidth="1"/>
    <col min="226" max="226" width="5.44140625" style="1" hidden="1" customWidth="1"/>
    <col min="227" max="227" width="5.6640625" style="1" hidden="1" customWidth="1"/>
    <col min="228" max="248" width="3.6640625" style="1" hidden="1" customWidth="1"/>
    <col min="249" max="249" width="5" style="1" hidden="1" customWidth="1"/>
    <col min="250" max="250" width="5.109375" style="1" hidden="1" customWidth="1"/>
    <col min="251" max="251" width="5" style="1" hidden="1" customWidth="1"/>
    <col min="252" max="252" width="7" style="1" hidden="1" customWidth="1"/>
    <col min="253" max="253" width="7.109375" style="1" hidden="1" customWidth="1"/>
    <col min="254" max="255" width="9.109375" style="1" hidden="1" customWidth="1"/>
    <col min="256" max="256" width="32.6640625" style="1" customWidth="1"/>
    <col min="257" max="257" width="36.88671875" style="1" customWidth="1"/>
    <col min="258" max="16384" width="9.109375" style="1"/>
  </cols>
  <sheetData>
    <row r="1" spans="1:257" ht="145.5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54"/>
      <c r="K1" s="108"/>
      <c r="L1" s="11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1"/>
      <c r="DW1" s="11"/>
      <c r="DX1" s="11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3"/>
      <c r="EQ1" s="13"/>
      <c r="ER1" s="13"/>
      <c r="ES1" s="13"/>
      <c r="ET1" s="13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7" ht="99.6" customHeight="1" x14ac:dyDescent="0.25">
      <c r="A2" s="109" t="s">
        <v>24</v>
      </c>
      <c r="B2" s="109"/>
      <c r="C2" s="109"/>
      <c r="D2" s="109"/>
      <c r="E2" s="109"/>
      <c r="F2" s="109"/>
      <c r="G2" s="109"/>
      <c r="H2" s="109"/>
      <c r="I2" s="109"/>
      <c r="J2" s="55"/>
      <c r="K2" s="108"/>
      <c r="L2" s="11"/>
      <c r="M2" s="1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1"/>
      <c r="DW2" s="11"/>
      <c r="DX2" s="11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3"/>
      <c r="EQ2" s="13"/>
      <c r="ER2" s="13"/>
      <c r="ES2" s="13"/>
      <c r="ET2" s="13"/>
      <c r="EU2" s="12"/>
      <c r="EV2" s="12"/>
      <c r="EW2" s="12"/>
      <c r="EX2" s="12"/>
      <c r="EY2" s="12"/>
      <c r="EZ2" s="12"/>
      <c r="FA2" s="12"/>
      <c r="FB2" s="16"/>
      <c r="FC2" s="16"/>
      <c r="FD2" s="16"/>
      <c r="FE2" s="17"/>
      <c r="FF2" s="17"/>
      <c r="FG2" s="17"/>
      <c r="FH2" s="17"/>
      <c r="FI2" s="18"/>
      <c r="FJ2" s="18"/>
      <c r="FK2" s="18"/>
      <c r="FL2" s="18"/>
      <c r="FM2" s="18"/>
      <c r="FN2" s="18" t="s">
        <v>15</v>
      </c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2"/>
      <c r="IU2" s="12"/>
      <c r="IV2" s="12"/>
    </row>
    <row r="3" spans="1:257" s="5" customFormat="1" ht="93.75" customHeight="1" x14ac:dyDescent="0.55000000000000004">
      <c r="A3" s="110" t="s">
        <v>31</v>
      </c>
      <c r="B3" s="110"/>
      <c r="C3" s="110"/>
      <c r="D3" s="110"/>
      <c r="E3" s="110"/>
      <c r="F3" s="110"/>
      <c r="G3" s="110"/>
      <c r="H3" s="110"/>
      <c r="I3" s="110"/>
      <c r="J3" s="110"/>
      <c r="K3" s="108"/>
      <c r="L3" s="19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19"/>
      <c r="DW3" s="19"/>
      <c r="DX3" s="19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0"/>
      <c r="EQ3" s="20"/>
      <c r="ER3" s="20"/>
      <c r="ES3" s="20"/>
      <c r="ET3" s="20"/>
      <c r="EU3" s="21"/>
      <c r="EV3" s="21"/>
      <c r="EW3" s="21"/>
      <c r="EX3" s="21"/>
      <c r="EY3" s="21"/>
      <c r="EZ3" s="21"/>
      <c r="FA3" s="21"/>
      <c r="FB3" s="22"/>
      <c r="FC3" s="22" t="s">
        <v>6</v>
      </c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 t="s">
        <v>7</v>
      </c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 t="s">
        <v>8</v>
      </c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 t="s">
        <v>9</v>
      </c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3"/>
      <c r="IQ3" s="22"/>
      <c r="IR3" s="22"/>
      <c r="IS3" s="22"/>
      <c r="IT3" s="21"/>
      <c r="IU3" s="21"/>
      <c r="IV3" s="21"/>
    </row>
    <row r="4" spans="1:257" s="5" customFormat="1" ht="110.25" customHeight="1" thickBot="1" x14ac:dyDescent="0.6">
      <c r="A4" s="111" t="s">
        <v>36</v>
      </c>
      <c r="B4" s="111"/>
      <c r="C4" s="111"/>
      <c r="D4" s="111"/>
      <c r="E4" s="111"/>
      <c r="F4" s="111"/>
      <c r="G4" s="111"/>
      <c r="H4" s="111"/>
      <c r="I4" s="111"/>
      <c r="J4" s="111"/>
      <c r="K4" s="24"/>
      <c r="L4" s="19"/>
      <c r="M4" s="25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19"/>
      <c r="DW4" s="19"/>
      <c r="DX4" s="19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0"/>
      <c r="ES4" s="20"/>
      <c r="ET4" s="20"/>
      <c r="EU4" s="21"/>
      <c r="EV4" s="21"/>
      <c r="EW4" s="21"/>
      <c r="EX4" s="21"/>
      <c r="EY4" s="21"/>
      <c r="EZ4" s="21"/>
      <c r="FA4" s="21"/>
      <c r="FB4" s="22">
        <v>1</v>
      </c>
      <c r="FC4" s="22">
        <v>2</v>
      </c>
      <c r="FD4" s="22">
        <v>3</v>
      </c>
      <c r="FE4" s="22">
        <v>4</v>
      </c>
      <c r="FF4" s="22">
        <v>5</v>
      </c>
      <c r="FG4" s="22">
        <v>6</v>
      </c>
      <c r="FH4" s="22">
        <v>7</v>
      </c>
      <c r="FI4" s="22">
        <v>8</v>
      </c>
      <c r="FJ4" s="22">
        <v>9</v>
      </c>
      <c r="FK4" s="22">
        <v>10</v>
      </c>
      <c r="FL4" s="22">
        <v>11</v>
      </c>
      <c r="FM4" s="22">
        <v>12</v>
      </c>
      <c r="FN4" s="22">
        <v>13</v>
      </c>
      <c r="FO4" s="22">
        <v>14</v>
      </c>
      <c r="FP4" s="22">
        <v>15</v>
      </c>
      <c r="FQ4" s="22">
        <v>16</v>
      </c>
      <c r="FR4" s="22">
        <v>17</v>
      </c>
      <c r="FS4" s="22">
        <v>18</v>
      </c>
      <c r="FT4" s="22">
        <v>19</v>
      </c>
      <c r="FU4" s="22">
        <v>20</v>
      </c>
      <c r="FV4" s="22">
        <v>21</v>
      </c>
      <c r="FW4" s="22" t="s">
        <v>4</v>
      </c>
      <c r="FX4" s="22" t="s">
        <v>18</v>
      </c>
      <c r="FY4" s="22">
        <v>1</v>
      </c>
      <c r="FZ4" s="22">
        <v>2</v>
      </c>
      <c r="GA4" s="22">
        <v>3</v>
      </c>
      <c r="GB4" s="22">
        <v>4</v>
      </c>
      <c r="GC4" s="22">
        <v>5</v>
      </c>
      <c r="GD4" s="22">
        <v>6</v>
      </c>
      <c r="GE4" s="22">
        <v>7</v>
      </c>
      <c r="GF4" s="22">
        <v>8</v>
      </c>
      <c r="GG4" s="22">
        <v>9</v>
      </c>
      <c r="GH4" s="22">
        <v>10</v>
      </c>
      <c r="GI4" s="22">
        <v>11</v>
      </c>
      <c r="GJ4" s="22">
        <v>12</v>
      </c>
      <c r="GK4" s="22">
        <v>13</v>
      </c>
      <c r="GL4" s="22">
        <v>14</v>
      </c>
      <c r="GM4" s="22">
        <v>15</v>
      </c>
      <c r="GN4" s="22">
        <v>16</v>
      </c>
      <c r="GO4" s="22">
        <v>17</v>
      </c>
      <c r="GP4" s="22">
        <v>18</v>
      </c>
      <c r="GQ4" s="22">
        <v>19</v>
      </c>
      <c r="GR4" s="22">
        <v>20</v>
      </c>
      <c r="GS4" s="22">
        <v>21</v>
      </c>
      <c r="GT4" s="22" t="s">
        <v>5</v>
      </c>
      <c r="GU4" s="22" t="s">
        <v>17</v>
      </c>
      <c r="GV4" s="22">
        <v>1</v>
      </c>
      <c r="GW4" s="22">
        <v>2</v>
      </c>
      <c r="GX4" s="22">
        <v>3</v>
      </c>
      <c r="GY4" s="22">
        <v>4</v>
      </c>
      <c r="GZ4" s="22">
        <v>5</v>
      </c>
      <c r="HA4" s="22">
        <v>6</v>
      </c>
      <c r="HB4" s="22">
        <v>7</v>
      </c>
      <c r="HC4" s="22">
        <v>8</v>
      </c>
      <c r="HD4" s="22">
        <v>9</v>
      </c>
      <c r="HE4" s="22">
        <v>10</v>
      </c>
      <c r="HF4" s="22">
        <v>11</v>
      </c>
      <c r="HG4" s="22">
        <v>12</v>
      </c>
      <c r="HH4" s="22">
        <v>13</v>
      </c>
      <c r="HI4" s="22">
        <v>14</v>
      </c>
      <c r="HJ4" s="22">
        <v>15</v>
      </c>
      <c r="HK4" s="22">
        <v>16</v>
      </c>
      <c r="HL4" s="22">
        <v>17</v>
      </c>
      <c r="HM4" s="22">
        <v>18</v>
      </c>
      <c r="HN4" s="22">
        <v>19</v>
      </c>
      <c r="HO4" s="22">
        <v>20</v>
      </c>
      <c r="HP4" s="22">
        <v>21</v>
      </c>
      <c r="HQ4" s="22" t="s">
        <v>4</v>
      </c>
      <c r="HR4" s="22" t="s">
        <v>16</v>
      </c>
      <c r="HS4" s="22">
        <v>1</v>
      </c>
      <c r="HT4" s="22">
        <v>2</v>
      </c>
      <c r="HU4" s="22">
        <v>3</v>
      </c>
      <c r="HV4" s="22">
        <v>4</v>
      </c>
      <c r="HW4" s="22">
        <v>5</v>
      </c>
      <c r="HX4" s="22">
        <v>6</v>
      </c>
      <c r="HY4" s="22">
        <v>7</v>
      </c>
      <c r="HZ4" s="22">
        <v>8</v>
      </c>
      <c r="IA4" s="22">
        <v>9</v>
      </c>
      <c r="IB4" s="22">
        <v>10</v>
      </c>
      <c r="IC4" s="22">
        <v>11</v>
      </c>
      <c r="ID4" s="22">
        <v>12</v>
      </c>
      <c r="IE4" s="22">
        <v>13</v>
      </c>
      <c r="IF4" s="22">
        <v>14</v>
      </c>
      <c r="IG4" s="22">
        <v>15</v>
      </c>
      <c r="IH4" s="22">
        <v>16</v>
      </c>
      <c r="II4" s="22">
        <v>17</v>
      </c>
      <c r="IJ4" s="22">
        <v>18</v>
      </c>
      <c r="IK4" s="22">
        <v>19</v>
      </c>
      <c r="IL4" s="22">
        <v>20</v>
      </c>
      <c r="IM4" s="22">
        <v>21</v>
      </c>
      <c r="IN4" s="22" t="s">
        <v>4</v>
      </c>
      <c r="IO4" s="22" t="s">
        <v>16</v>
      </c>
      <c r="IP4" s="23">
        <f>COUNT(FB4:IO4)</f>
        <v>84</v>
      </c>
      <c r="IQ4" s="22" t="s">
        <v>11</v>
      </c>
      <c r="IR4" s="22" t="s">
        <v>12</v>
      </c>
      <c r="IS4" s="26" t="s">
        <v>10</v>
      </c>
      <c r="IT4" s="21"/>
      <c r="IU4" s="21"/>
      <c r="IV4" s="21"/>
    </row>
    <row r="5" spans="1:257" ht="54" hidden="1" customHeight="1" thickBot="1" x14ac:dyDescent="0.4">
      <c r="A5" s="27"/>
      <c r="B5" s="27"/>
      <c r="C5" s="27"/>
      <c r="D5" s="64"/>
      <c r="E5" s="27"/>
      <c r="F5" s="27"/>
      <c r="G5" s="27"/>
      <c r="H5" s="27"/>
      <c r="I5" s="28"/>
      <c r="J5" s="29"/>
      <c r="K5" s="30"/>
      <c r="L5" s="11"/>
      <c r="M5" s="3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1"/>
      <c r="DW5" s="11"/>
      <c r="DX5" s="11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3"/>
      <c r="EQ5" s="13"/>
      <c r="ER5" s="13"/>
      <c r="ES5" s="13"/>
      <c r="ET5" s="13"/>
      <c r="EU5" s="12"/>
      <c r="EV5" s="12"/>
      <c r="EW5" s="12"/>
      <c r="EX5" s="12"/>
      <c r="EY5" s="12"/>
      <c r="EZ5" s="12"/>
      <c r="FA5" s="12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32"/>
      <c r="IQ5" s="18"/>
      <c r="IR5" s="18"/>
      <c r="IS5" s="33"/>
      <c r="IT5" s="12"/>
      <c r="IU5" s="12"/>
      <c r="IV5" s="12"/>
    </row>
    <row r="6" spans="1:257" ht="44.25" customHeight="1" thickBot="1" x14ac:dyDescent="0.3">
      <c r="A6" s="99" t="s">
        <v>21</v>
      </c>
      <c r="B6" s="101" t="s">
        <v>0</v>
      </c>
      <c r="C6" s="101" t="s">
        <v>25</v>
      </c>
      <c r="D6" s="102" t="s">
        <v>23</v>
      </c>
      <c r="E6" s="105" t="s">
        <v>1</v>
      </c>
      <c r="F6" s="112" t="s">
        <v>2</v>
      </c>
      <c r="G6" s="113"/>
      <c r="H6" s="112" t="s">
        <v>3</v>
      </c>
      <c r="I6" s="114"/>
      <c r="J6" s="115" t="s">
        <v>28</v>
      </c>
      <c r="K6" s="117" t="s">
        <v>13</v>
      </c>
      <c r="L6" s="11"/>
      <c r="M6" s="34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1"/>
      <c r="DW6" s="11"/>
      <c r="DX6" s="11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3"/>
      <c r="EQ6" s="13"/>
      <c r="ER6" s="13"/>
      <c r="ES6" s="13"/>
      <c r="ET6" s="13"/>
      <c r="EU6" s="12"/>
      <c r="EV6" s="12"/>
      <c r="EW6" s="12"/>
      <c r="EX6" s="13"/>
      <c r="EY6" s="12"/>
      <c r="EZ6" s="12"/>
      <c r="FA6" s="12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32"/>
      <c r="IQ6" s="18"/>
      <c r="IR6" s="18"/>
      <c r="IS6" s="18"/>
      <c r="IT6" s="12"/>
      <c r="IU6" s="12"/>
      <c r="IV6" s="12"/>
    </row>
    <row r="7" spans="1:257" ht="45" customHeight="1" x14ac:dyDescent="0.25">
      <c r="A7" s="100"/>
      <c r="B7" s="101"/>
      <c r="C7" s="101"/>
      <c r="D7" s="103"/>
      <c r="E7" s="106"/>
      <c r="F7" s="120" t="s">
        <v>10</v>
      </c>
      <c r="G7" s="122" t="s">
        <v>27</v>
      </c>
      <c r="H7" s="124" t="s">
        <v>10</v>
      </c>
      <c r="I7" s="125" t="s">
        <v>27</v>
      </c>
      <c r="J7" s="116"/>
      <c r="K7" s="118"/>
      <c r="L7" s="11"/>
      <c r="M7" s="34"/>
      <c r="N7" s="12"/>
      <c r="O7" s="12" t="s">
        <v>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7</v>
      </c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8</v>
      </c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 t="s">
        <v>9</v>
      </c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1"/>
      <c r="DW7" s="11"/>
      <c r="DX7" s="11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3"/>
      <c r="EQ7" s="13">
        <v>1</v>
      </c>
      <c r="ER7" s="13">
        <v>2</v>
      </c>
      <c r="ES7" s="13"/>
      <c r="ET7" s="13"/>
      <c r="EU7" s="12"/>
      <c r="EV7" s="12"/>
      <c r="EW7" s="12"/>
      <c r="EX7" s="12"/>
      <c r="EY7" s="12"/>
      <c r="EZ7" s="12"/>
      <c r="FA7" s="12"/>
      <c r="FB7" s="16"/>
      <c r="FC7" s="16"/>
      <c r="FD7" s="16"/>
      <c r="FE7" s="17"/>
      <c r="FF7" s="17"/>
      <c r="FG7" s="17"/>
      <c r="FH7" s="17"/>
      <c r="FI7" s="18"/>
      <c r="FJ7" s="18"/>
      <c r="FK7" s="18"/>
      <c r="FL7" s="18"/>
      <c r="FM7" s="18"/>
      <c r="FN7" s="18" t="s">
        <v>15</v>
      </c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2"/>
      <c r="IU7" s="12"/>
      <c r="IV7" s="12"/>
    </row>
    <row r="8" spans="1:257" ht="84.75" customHeight="1" thickBot="1" x14ac:dyDescent="0.3">
      <c r="A8" s="100"/>
      <c r="B8" s="101"/>
      <c r="C8" s="101"/>
      <c r="D8" s="104"/>
      <c r="E8" s="106"/>
      <c r="F8" s="121"/>
      <c r="G8" s="123"/>
      <c r="H8" s="121"/>
      <c r="I8" s="126"/>
      <c r="J8" s="116"/>
      <c r="K8" s="119"/>
      <c r="L8" s="11"/>
      <c r="M8" s="35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2">
        <v>6</v>
      </c>
      <c r="T8" s="12">
        <v>7</v>
      </c>
      <c r="U8" s="12">
        <v>8</v>
      </c>
      <c r="V8" s="12">
        <v>9</v>
      </c>
      <c r="W8" s="12">
        <v>10</v>
      </c>
      <c r="X8" s="12">
        <v>11</v>
      </c>
      <c r="Y8" s="12">
        <v>12</v>
      </c>
      <c r="Z8" s="12">
        <v>13</v>
      </c>
      <c r="AA8" s="12">
        <v>14</v>
      </c>
      <c r="AB8" s="12">
        <v>15</v>
      </c>
      <c r="AC8" s="12">
        <v>16</v>
      </c>
      <c r="AD8" s="12">
        <v>17</v>
      </c>
      <c r="AE8" s="12">
        <v>18</v>
      </c>
      <c r="AF8" s="12">
        <v>19</v>
      </c>
      <c r="AG8" s="12">
        <v>20</v>
      </c>
      <c r="AH8" s="12">
        <v>21</v>
      </c>
      <c r="AI8" s="12" t="s">
        <v>4</v>
      </c>
      <c r="AJ8" s="12"/>
      <c r="AK8" s="12">
        <v>1</v>
      </c>
      <c r="AL8" s="12">
        <v>2</v>
      </c>
      <c r="AM8" s="12">
        <v>3</v>
      </c>
      <c r="AN8" s="12">
        <v>4</v>
      </c>
      <c r="AO8" s="12">
        <v>5</v>
      </c>
      <c r="AP8" s="12">
        <v>6</v>
      </c>
      <c r="AQ8" s="12">
        <v>7</v>
      </c>
      <c r="AR8" s="12">
        <v>8</v>
      </c>
      <c r="AS8" s="12">
        <v>9</v>
      </c>
      <c r="AT8" s="12">
        <v>10</v>
      </c>
      <c r="AU8" s="12">
        <v>11</v>
      </c>
      <c r="AV8" s="12">
        <v>12</v>
      </c>
      <c r="AW8" s="12">
        <v>13</v>
      </c>
      <c r="AX8" s="12">
        <v>14</v>
      </c>
      <c r="AY8" s="12">
        <v>15</v>
      </c>
      <c r="AZ8" s="12">
        <v>16</v>
      </c>
      <c r="BA8" s="12">
        <v>17</v>
      </c>
      <c r="BB8" s="12">
        <v>18</v>
      </c>
      <c r="BC8" s="12">
        <v>19</v>
      </c>
      <c r="BD8" s="12">
        <v>20</v>
      </c>
      <c r="BE8" s="12"/>
      <c r="BF8" s="12" t="s">
        <v>5</v>
      </c>
      <c r="BG8" s="12"/>
      <c r="BH8" s="12">
        <v>1</v>
      </c>
      <c r="BI8" s="12">
        <v>2</v>
      </c>
      <c r="BJ8" s="12">
        <v>3</v>
      </c>
      <c r="BK8" s="12">
        <v>4</v>
      </c>
      <c r="BL8" s="12">
        <v>5</v>
      </c>
      <c r="BM8" s="12">
        <v>6</v>
      </c>
      <c r="BN8" s="12">
        <v>7</v>
      </c>
      <c r="BO8" s="12">
        <v>8</v>
      </c>
      <c r="BP8" s="12">
        <v>9</v>
      </c>
      <c r="BQ8" s="12">
        <v>10</v>
      </c>
      <c r="BR8" s="12">
        <v>11</v>
      </c>
      <c r="BS8" s="12">
        <v>12</v>
      </c>
      <c r="BT8" s="12">
        <v>13</v>
      </c>
      <c r="BU8" s="12">
        <v>14</v>
      </c>
      <c r="BV8" s="12">
        <v>15</v>
      </c>
      <c r="BW8" s="12">
        <v>16</v>
      </c>
      <c r="BX8" s="12">
        <v>17</v>
      </c>
      <c r="BY8" s="12">
        <v>18</v>
      </c>
      <c r="BZ8" s="12">
        <v>19</v>
      </c>
      <c r="CA8" s="12">
        <v>20</v>
      </c>
      <c r="CB8" s="12">
        <v>21</v>
      </c>
      <c r="CC8" s="12">
        <v>22</v>
      </c>
      <c r="CD8" s="12">
        <v>23</v>
      </c>
      <c r="CE8" s="12">
        <v>24</v>
      </c>
      <c r="CF8" s="12">
        <v>25</v>
      </c>
      <c r="CG8" s="12">
        <v>26</v>
      </c>
      <c r="CH8" s="12">
        <v>27</v>
      </c>
      <c r="CI8" s="12">
        <v>28</v>
      </c>
      <c r="CJ8" s="12">
        <v>29</v>
      </c>
      <c r="CK8" s="12">
        <v>30</v>
      </c>
      <c r="CL8" s="12">
        <v>31</v>
      </c>
      <c r="CM8" s="12">
        <v>32</v>
      </c>
      <c r="CN8" s="12">
        <v>33</v>
      </c>
      <c r="CO8" s="12">
        <v>34</v>
      </c>
      <c r="CP8" s="12">
        <v>35</v>
      </c>
      <c r="CQ8" s="12">
        <v>36</v>
      </c>
      <c r="CR8" s="12">
        <v>37</v>
      </c>
      <c r="CS8" s="12">
        <v>38</v>
      </c>
      <c r="CT8" s="12">
        <v>39</v>
      </c>
      <c r="CU8" s="12">
        <v>40</v>
      </c>
      <c r="CV8" s="12"/>
      <c r="CW8" s="12"/>
      <c r="CX8" s="12"/>
      <c r="CY8" s="12">
        <v>1</v>
      </c>
      <c r="CZ8" s="12">
        <v>2</v>
      </c>
      <c r="DA8" s="12">
        <v>3</v>
      </c>
      <c r="DB8" s="12">
        <v>4</v>
      </c>
      <c r="DC8" s="12">
        <v>5</v>
      </c>
      <c r="DD8" s="12">
        <v>6</v>
      </c>
      <c r="DE8" s="12">
        <v>7</v>
      </c>
      <c r="DF8" s="12">
        <v>8</v>
      </c>
      <c r="DG8" s="12">
        <v>9</v>
      </c>
      <c r="DH8" s="12">
        <v>10</v>
      </c>
      <c r="DI8" s="12">
        <v>11</v>
      </c>
      <c r="DJ8" s="12">
        <v>12</v>
      </c>
      <c r="DK8" s="12">
        <v>13</v>
      </c>
      <c r="DL8" s="12">
        <v>14</v>
      </c>
      <c r="DM8" s="12">
        <v>15</v>
      </c>
      <c r="DN8" s="12">
        <v>16</v>
      </c>
      <c r="DO8" s="12">
        <v>17</v>
      </c>
      <c r="DP8" s="12">
        <v>18</v>
      </c>
      <c r="DQ8" s="12">
        <v>19</v>
      </c>
      <c r="DR8" s="12">
        <v>20</v>
      </c>
      <c r="DS8" s="12">
        <v>21</v>
      </c>
      <c r="DT8" s="12">
        <v>22</v>
      </c>
      <c r="DU8" s="12">
        <v>23</v>
      </c>
      <c r="DV8" s="12">
        <v>24</v>
      </c>
      <c r="DW8" s="12">
        <v>25</v>
      </c>
      <c r="DX8" s="12">
        <v>26</v>
      </c>
      <c r="DY8" s="12">
        <v>27</v>
      </c>
      <c r="DZ8" s="12">
        <v>28</v>
      </c>
      <c r="EA8" s="12">
        <v>29</v>
      </c>
      <c r="EB8" s="12">
        <v>30</v>
      </c>
      <c r="EC8" s="12">
        <v>31</v>
      </c>
      <c r="ED8" s="12">
        <v>32</v>
      </c>
      <c r="EE8" s="12">
        <v>33</v>
      </c>
      <c r="EF8" s="12">
        <v>34</v>
      </c>
      <c r="EG8" s="12">
        <v>35</v>
      </c>
      <c r="EH8" s="12">
        <v>36</v>
      </c>
      <c r="EI8" s="12">
        <v>37</v>
      </c>
      <c r="EJ8" s="12">
        <v>38</v>
      </c>
      <c r="EK8" s="12">
        <v>39</v>
      </c>
      <c r="EL8" s="12">
        <v>40</v>
      </c>
      <c r="EM8" s="12"/>
      <c r="EN8" s="12"/>
      <c r="EO8" s="12"/>
      <c r="EP8" s="13"/>
      <c r="EQ8" s="13"/>
      <c r="ER8" s="13"/>
      <c r="ES8" s="13"/>
      <c r="ET8" s="13" t="s">
        <v>14</v>
      </c>
      <c r="EU8" s="12" t="s">
        <v>11</v>
      </c>
      <c r="EV8" s="12" t="s">
        <v>12</v>
      </c>
      <c r="EW8" s="36" t="s">
        <v>10</v>
      </c>
      <c r="EX8" s="12"/>
      <c r="EY8" s="12" t="s">
        <v>19</v>
      </c>
      <c r="EZ8" s="12" t="s">
        <v>20</v>
      </c>
      <c r="FA8" s="12"/>
      <c r="FB8" s="18"/>
      <c r="FC8" s="18" t="s">
        <v>6</v>
      </c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 t="s">
        <v>7</v>
      </c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 t="s">
        <v>8</v>
      </c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 t="s">
        <v>9</v>
      </c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32"/>
      <c r="IQ8" s="18"/>
      <c r="IR8" s="18"/>
      <c r="IS8" s="18"/>
      <c r="IT8" s="18"/>
      <c r="IU8" s="12"/>
      <c r="IV8" s="12"/>
    </row>
    <row r="9" spans="1:257" s="3" customFormat="1" ht="115.2" thickBot="1" x14ac:dyDescent="2">
      <c r="A9" s="74">
        <v>1</v>
      </c>
      <c r="B9" s="89">
        <v>721</v>
      </c>
      <c r="C9" s="73" t="s">
        <v>122</v>
      </c>
      <c r="D9" s="73" t="s">
        <v>63</v>
      </c>
      <c r="E9" s="57"/>
      <c r="F9" s="38">
        <v>1</v>
      </c>
      <c r="G9" s="39">
        <f>AJ9</f>
        <v>25</v>
      </c>
      <c r="H9" s="40">
        <v>1</v>
      </c>
      <c r="I9" s="39">
        <f>BG9</f>
        <v>25</v>
      </c>
      <c r="J9" s="37">
        <f>SUM(G9+I9)</f>
        <v>50</v>
      </c>
      <c r="K9" s="41">
        <f>G9+I9</f>
        <v>50</v>
      </c>
      <c r="L9" s="42"/>
      <c r="M9" s="43"/>
      <c r="N9" s="42">
        <f>IF(F9=1,25,0)</f>
        <v>25</v>
      </c>
      <c r="O9" s="42">
        <f>IF(F9=2,22,0)</f>
        <v>0</v>
      </c>
      <c r="P9" s="42">
        <f>IF(F9=3,20,0)</f>
        <v>0</v>
      </c>
      <c r="Q9" s="42">
        <f>IF(F9=4,18,0)</f>
        <v>0</v>
      </c>
      <c r="R9" s="42">
        <f>IF(F9=5,16,0)</f>
        <v>0</v>
      </c>
      <c r="S9" s="42">
        <f>IF(F9=6,15,0)</f>
        <v>0</v>
      </c>
      <c r="T9" s="42">
        <f>IF(F9=7,14,0)</f>
        <v>0</v>
      </c>
      <c r="U9" s="42">
        <f>IF(F9=8,13,0)</f>
        <v>0</v>
      </c>
      <c r="V9" s="42">
        <f>IF(F9=9,12,0)</f>
        <v>0</v>
      </c>
      <c r="W9" s="42">
        <f>IF(F9=10,11,0)</f>
        <v>0</v>
      </c>
      <c r="X9" s="42">
        <f>IF(F9=11,10,0)</f>
        <v>0</v>
      </c>
      <c r="Y9" s="42">
        <f>IF(F9=12,9,0)</f>
        <v>0</v>
      </c>
      <c r="Z9" s="42">
        <f>IF(F9=13,8,0)</f>
        <v>0</v>
      </c>
      <c r="AA9" s="42">
        <f>IF(F9=14,7,0)</f>
        <v>0</v>
      </c>
      <c r="AB9" s="42">
        <f>IF(F9=15,6,0)</f>
        <v>0</v>
      </c>
      <c r="AC9" s="42">
        <f>IF(F9=16,5,0)</f>
        <v>0</v>
      </c>
      <c r="AD9" s="42">
        <f>IF(F9=17,4,0)</f>
        <v>0</v>
      </c>
      <c r="AE9" s="42">
        <f>IF(F9=18,3,0)</f>
        <v>0</v>
      </c>
      <c r="AF9" s="42">
        <f>IF(F9=19,2,0)</f>
        <v>0</v>
      </c>
      <c r="AG9" s="42">
        <f>IF(F9=20,1,0)</f>
        <v>0</v>
      </c>
      <c r="AH9" s="42">
        <f>IF(F9&gt;20,0,0)</f>
        <v>0</v>
      </c>
      <c r="AI9" s="42">
        <f>IF(F9="сх",0,0)</f>
        <v>0</v>
      </c>
      <c r="AJ9" s="42">
        <f>SUM(N9:AH9)</f>
        <v>25</v>
      </c>
      <c r="AK9" s="42">
        <f>IF(H9=1,25,0)</f>
        <v>25</v>
      </c>
      <c r="AL9" s="42">
        <f>IF(H9=2,22,0)</f>
        <v>0</v>
      </c>
      <c r="AM9" s="42">
        <f>IF(H9=3,20,0)</f>
        <v>0</v>
      </c>
      <c r="AN9" s="42">
        <f>IF(H9=4,18,0)</f>
        <v>0</v>
      </c>
      <c r="AO9" s="42">
        <f>IF(H9=5,16,0)</f>
        <v>0</v>
      </c>
      <c r="AP9" s="42">
        <f>IF(H9=6,15,0)</f>
        <v>0</v>
      </c>
      <c r="AQ9" s="42">
        <f>IF(H9=7,14,0)</f>
        <v>0</v>
      </c>
      <c r="AR9" s="42">
        <f>IF(H9=8,13,0)</f>
        <v>0</v>
      </c>
      <c r="AS9" s="42">
        <f>IF(H9=9,12,0)</f>
        <v>0</v>
      </c>
      <c r="AT9" s="42">
        <f>IF(H9=10,11,0)</f>
        <v>0</v>
      </c>
      <c r="AU9" s="42">
        <f>IF(H9=11,10,0)</f>
        <v>0</v>
      </c>
      <c r="AV9" s="42">
        <f>IF(H9=12,9,0)</f>
        <v>0</v>
      </c>
      <c r="AW9" s="42">
        <f>IF(H9=13,8,0)</f>
        <v>0</v>
      </c>
      <c r="AX9" s="42">
        <f>IF(H9=14,7,0)</f>
        <v>0</v>
      </c>
      <c r="AY9" s="42">
        <f>IF(H9=15,6,0)</f>
        <v>0</v>
      </c>
      <c r="AZ9" s="42">
        <f>IF(H9=16,5,0)</f>
        <v>0</v>
      </c>
      <c r="BA9" s="42">
        <f>IF(H9=17,4,0)</f>
        <v>0</v>
      </c>
      <c r="BB9" s="42">
        <f>IF(H9=18,3,0)</f>
        <v>0</v>
      </c>
      <c r="BC9" s="42">
        <f>IF(H9=19,2,0)</f>
        <v>0</v>
      </c>
      <c r="BD9" s="42">
        <f>IF(H9=20,1,0)</f>
        <v>0</v>
      </c>
      <c r="BE9" s="42">
        <f>IF(H9&gt;20,0,0)</f>
        <v>0</v>
      </c>
      <c r="BF9" s="42">
        <f>IF(H9="сх",0,0)</f>
        <v>0</v>
      </c>
      <c r="BG9" s="42">
        <f>SUM(AK9:BE9)</f>
        <v>25</v>
      </c>
      <c r="BH9" s="42">
        <f>IF(F9=1,45,0)</f>
        <v>45</v>
      </c>
      <c r="BI9" s="42">
        <f>IF(F9=2,42,0)</f>
        <v>0</v>
      </c>
      <c r="BJ9" s="42">
        <f>IF(F9=3,40,0)</f>
        <v>0</v>
      </c>
      <c r="BK9" s="42">
        <f>IF(F9=4,38,0)</f>
        <v>0</v>
      </c>
      <c r="BL9" s="42">
        <f>IF(F9=5,36,0)</f>
        <v>0</v>
      </c>
      <c r="BM9" s="42">
        <f>IF(F9=6,35,0)</f>
        <v>0</v>
      </c>
      <c r="BN9" s="42">
        <f>IF(F9=7,34,0)</f>
        <v>0</v>
      </c>
      <c r="BO9" s="42">
        <f>IF(F9=8,33,0)</f>
        <v>0</v>
      </c>
      <c r="BP9" s="42">
        <f>IF(F9=9,32,0)</f>
        <v>0</v>
      </c>
      <c r="BQ9" s="42">
        <f>IF(F9=10,31,0)</f>
        <v>0</v>
      </c>
      <c r="BR9" s="42">
        <f>IF(F9=11,30,0)</f>
        <v>0</v>
      </c>
      <c r="BS9" s="42">
        <f>IF(F9=12,29,0)</f>
        <v>0</v>
      </c>
      <c r="BT9" s="42">
        <f>IF(F9=13,28,0)</f>
        <v>0</v>
      </c>
      <c r="BU9" s="42">
        <f>IF(F9=14,27,0)</f>
        <v>0</v>
      </c>
      <c r="BV9" s="42">
        <f>IF(F9=15,26,0)</f>
        <v>0</v>
      </c>
      <c r="BW9" s="42">
        <f>IF(F9=16,25,0)</f>
        <v>0</v>
      </c>
      <c r="BX9" s="42">
        <f>IF(F9=17,24,0)</f>
        <v>0</v>
      </c>
      <c r="BY9" s="42">
        <f>IF(F9=18,23,0)</f>
        <v>0</v>
      </c>
      <c r="BZ9" s="42">
        <f>IF(F9=19,22,0)</f>
        <v>0</v>
      </c>
      <c r="CA9" s="42">
        <f>IF(F9=20,21,0)</f>
        <v>0</v>
      </c>
      <c r="CB9" s="42">
        <f>IF(F9=21,20,0)</f>
        <v>0</v>
      </c>
      <c r="CC9" s="42">
        <f>IF(F9=22,19,0)</f>
        <v>0</v>
      </c>
      <c r="CD9" s="42">
        <f>IF(F9=23,18,0)</f>
        <v>0</v>
      </c>
      <c r="CE9" s="42">
        <f>IF(F9=24,17,0)</f>
        <v>0</v>
      </c>
      <c r="CF9" s="42">
        <f>IF(F9=25,16,0)</f>
        <v>0</v>
      </c>
      <c r="CG9" s="42">
        <f>IF(F9=26,15,0)</f>
        <v>0</v>
      </c>
      <c r="CH9" s="42">
        <f>IF(F9=27,14,0)</f>
        <v>0</v>
      </c>
      <c r="CI9" s="42">
        <f>IF(F9=28,13,0)</f>
        <v>0</v>
      </c>
      <c r="CJ9" s="42">
        <f>IF(F9=29,12,0)</f>
        <v>0</v>
      </c>
      <c r="CK9" s="42">
        <f>IF(F9=30,11,0)</f>
        <v>0</v>
      </c>
      <c r="CL9" s="42">
        <f>IF(F9=31,10,0)</f>
        <v>0</v>
      </c>
      <c r="CM9" s="42">
        <f>IF(F9=32,9,0)</f>
        <v>0</v>
      </c>
      <c r="CN9" s="42">
        <f>IF(F9=33,8,0)</f>
        <v>0</v>
      </c>
      <c r="CO9" s="42">
        <f>IF(F9=34,7,0)</f>
        <v>0</v>
      </c>
      <c r="CP9" s="42">
        <f>IF(F9=35,6,0)</f>
        <v>0</v>
      </c>
      <c r="CQ9" s="42">
        <f>IF(F9=36,5,0)</f>
        <v>0</v>
      </c>
      <c r="CR9" s="42">
        <f>IF(F9=37,4,0)</f>
        <v>0</v>
      </c>
      <c r="CS9" s="42">
        <f>IF(F9=38,3,0)</f>
        <v>0</v>
      </c>
      <c r="CT9" s="42">
        <f>IF(F9=39,2,0)</f>
        <v>0</v>
      </c>
      <c r="CU9" s="42">
        <f>IF(F9=40,1,0)</f>
        <v>0</v>
      </c>
      <c r="CV9" s="42">
        <f>IF(F9&gt;20,0,0)</f>
        <v>0</v>
      </c>
      <c r="CW9" s="42">
        <f>IF(F9="сх",0,0)</f>
        <v>0</v>
      </c>
      <c r="CX9" s="42">
        <f>SUM(BH9:CW9)</f>
        <v>45</v>
      </c>
      <c r="CY9" s="42">
        <f>IF(H9=1,45,0)</f>
        <v>45</v>
      </c>
      <c r="CZ9" s="42">
        <f>IF(H9=2,42,0)</f>
        <v>0</v>
      </c>
      <c r="DA9" s="42">
        <f>IF(H9=3,40,0)</f>
        <v>0</v>
      </c>
      <c r="DB9" s="42">
        <f>IF(H9=4,38,0)</f>
        <v>0</v>
      </c>
      <c r="DC9" s="42">
        <f>IF(H9=5,36,0)</f>
        <v>0</v>
      </c>
      <c r="DD9" s="42">
        <f>IF(H9=6,35,0)</f>
        <v>0</v>
      </c>
      <c r="DE9" s="42">
        <f>IF(H9=7,34,0)</f>
        <v>0</v>
      </c>
      <c r="DF9" s="42">
        <f>IF(H9=8,33,0)</f>
        <v>0</v>
      </c>
      <c r="DG9" s="42">
        <f>IF(H9=9,32,0)</f>
        <v>0</v>
      </c>
      <c r="DH9" s="42">
        <f>IF(H9=10,31,0)</f>
        <v>0</v>
      </c>
      <c r="DI9" s="42">
        <f>IF(H9=11,30,0)</f>
        <v>0</v>
      </c>
      <c r="DJ9" s="42">
        <f>IF(H9=12,29,0)</f>
        <v>0</v>
      </c>
      <c r="DK9" s="42">
        <f>IF(H9=13,28,0)</f>
        <v>0</v>
      </c>
      <c r="DL9" s="42">
        <f>IF(H9=14,27,0)</f>
        <v>0</v>
      </c>
      <c r="DM9" s="42">
        <f>IF(H9=15,26,0)</f>
        <v>0</v>
      </c>
      <c r="DN9" s="42">
        <f>IF(H9=16,25,0)</f>
        <v>0</v>
      </c>
      <c r="DO9" s="42">
        <f>IF(H9=17,24,0)</f>
        <v>0</v>
      </c>
      <c r="DP9" s="42">
        <f>IF(H9=18,23,0)</f>
        <v>0</v>
      </c>
      <c r="DQ9" s="42">
        <f>IF(H9=19,22,0)</f>
        <v>0</v>
      </c>
      <c r="DR9" s="42">
        <f>IF(H9=20,21,0)</f>
        <v>0</v>
      </c>
      <c r="DS9" s="42">
        <f>IF(H9=21,20,0)</f>
        <v>0</v>
      </c>
      <c r="DT9" s="42">
        <f>IF(H9=22,19,0)</f>
        <v>0</v>
      </c>
      <c r="DU9" s="42">
        <f>IF(H9=23,18,0)</f>
        <v>0</v>
      </c>
      <c r="DV9" s="42">
        <f>IF(H9=24,17,0)</f>
        <v>0</v>
      </c>
      <c r="DW9" s="42">
        <f>IF(H9=25,16,0)</f>
        <v>0</v>
      </c>
      <c r="DX9" s="42">
        <f>IF(H9=26,15,0)</f>
        <v>0</v>
      </c>
      <c r="DY9" s="42">
        <f>IF(H9=27,14,0)</f>
        <v>0</v>
      </c>
      <c r="DZ9" s="42">
        <f>IF(H9=28,13,0)</f>
        <v>0</v>
      </c>
      <c r="EA9" s="42">
        <f>IF(H9=29,12,0)</f>
        <v>0</v>
      </c>
      <c r="EB9" s="42">
        <f>IF(H9=30,11,0)</f>
        <v>0</v>
      </c>
      <c r="EC9" s="42">
        <f>IF(H9=31,10,0)</f>
        <v>0</v>
      </c>
      <c r="ED9" s="42">
        <f>IF(H9=32,9,0)</f>
        <v>0</v>
      </c>
      <c r="EE9" s="42">
        <f>IF(H9=33,8,0)</f>
        <v>0</v>
      </c>
      <c r="EF9" s="42">
        <f>IF(H9=34,7,0)</f>
        <v>0</v>
      </c>
      <c r="EG9" s="42">
        <f>IF(H9=35,6,0)</f>
        <v>0</v>
      </c>
      <c r="EH9" s="42">
        <f>IF(H9=36,5,0)</f>
        <v>0</v>
      </c>
      <c r="EI9" s="42">
        <f>IF(H9=37,4,0)</f>
        <v>0</v>
      </c>
      <c r="EJ9" s="42">
        <f>IF(H9=38,3,0)</f>
        <v>0</v>
      </c>
      <c r="EK9" s="42">
        <f>IF(H9=39,2,0)</f>
        <v>0</v>
      </c>
      <c r="EL9" s="42">
        <f>IF(H9=40,1,0)</f>
        <v>0</v>
      </c>
      <c r="EM9" s="42">
        <f>IF(H9&gt;20,0,0)</f>
        <v>0</v>
      </c>
      <c r="EN9" s="42">
        <f>IF(H9="сх",0,0)</f>
        <v>0</v>
      </c>
      <c r="EO9" s="42">
        <f>SUM(CY9:EN9)</f>
        <v>45</v>
      </c>
      <c r="EP9" s="42"/>
      <c r="EQ9" s="42">
        <f>IF(F9="сх","ноль",IF(F9&gt;0,F9,"Ноль"))</f>
        <v>1</v>
      </c>
      <c r="ER9" s="42">
        <f>IF(H9="сх","ноль",IF(H9&gt;0,H9,"Ноль"))</f>
        <v>1</v>
      </c>
      <c r="ES9" s="42"/>
      <c r="ET9" s="42">
        <f>MIN(EQ9,ER9)</f>
        <v>1</v>
      </c>
      <c r="EU9" s="42" t="e">
        <f>IF(J9=#REF!,IF(H9&lt;#REF!,#REF!,EY9),#REF!)</f>
        <v>#REF!</v>
      </c>
      <c r="EV9" s="42" t="e">
        <f>IF(J9=#REF!,IF(H9&lt;#REF!,0,1))</f>
        <v>#REF!</v>
      </c>
      <c r="EW9" s="42" t="e">
        <f>IF(AND(ET9&gt;=21,ET9&lt;&gt;0),ET9,IF(J9&lt;#REF!,"СТОП",EU9+EV9))</f>
        <v>#REF!</v>
      </c>
      <c r="EX9" s="42"/>
      <c r="EY9" s="42">
        <v>15</v>
      </c>
      <c r="EZ9" s="42">
        <v>16</v>
      </c>
      <c r="FA9" s="42"/>
      <c r="FB9" s="44">
        <f>IF(F9=1,25,0)</f>
        <v>25</v>
      </c>
      <c r="FC9" s="44">
        <f>IF(F9=2,22,0)</f>
        <v>0</v>
      </c>
      <c r="FD9" s="44">
        <f>IF(F9=3,20,0)</f>
        <v>0</v>
      </c>
      <c r="FE9" s="44">
        <f>IF(F9=4,18,0)</f>
        <v>0</v>
      </c>
      <c r="FF9" s="44">
        <f>IF(F9=5,16,0)</f>
        <v>0</v>
      </c>
      <c r="FG9" s="44">
        <f>IF(F9=6,15,0)</f>
        <v>0</v>
      </c>
      <c r="FH9" s="44">
        <f>IF(F9=7,14,0)</f>
        <v>0</v>
      </c>
      <c r="FI9" s="44">
        <f>IF(F9=8,13,0)</f>
        <v>0</v>
      </c>
      <c r="FJ9" s="44">
        <f>IF(F9=9,12,0)</f>
        <v>0</v>
      </c>
      <c r="FK9" s="44">
        <f>IF(F9=10,11,0)</f>
        <v>0</v>
      </c>
      <c r="FL9" s="44">
        <f>IF(F9=11,10,0)</f>
        <v>0</v>
      </c>
      <c r="FM9" s="44">
        <f>IF(F9=12,9,0)</f>
        <v>0</v>
      </c>
      <c r="FN9" s="44">
        <f>IF(F9=13,8,0)</f>
        <v>0</v>
      </c>
      <c r="FO9" s="44">
        <f>IF(F9=14,7,0)</f>
        <v>0</v>
      </c>
      <c r="FP9" s="44">
        <f>IF(F9=15,6,0)</f>
        <v>0</v>
      </c>
      <c r="FQ9" s="44">
        <f>IF(F9=16,5,0)</f>
        <v>0</v>
      </c>
      <c r="FR9" s="44">
        <f>IF(F9=17,4,0)</f>
        <v>0</v>
      </c>
      <c r="FS9" s="44">
        <f>IF(F9=18,3,0)</f>
        <v>0</v>
      </c>
      <c r="FT9" s="44">
        <f>IF(F9=19,2,0)</f>
        <v>0</v>
      </c>
      <c r="FU9" s="44">
        <f>IF(F9=20,1,0)</f>
        <v>0</v>
      </c>
      <c r="FV9" s="44">
        <f>IF(F9&gt;20,0,0)</f>
        <v>0</v>
      </c>
      <c r="FW9" s="44">
        <f>IF(F9="сх",0,0)</f>
        <v>0</v>
      </c>
      <c r="FX9" s="44">
        <f>SUM(FB9:FW9)</f>
        <v>25</v>
      </c>
      <c r="FY9" s="44">
        <f>IF(H9=1,25,0)</f>
        <v>25</v>
      </c>
      <c r="FZ9" s="44">
        <f>IF(H9=2,22,0)</f>
        <v>0</v>
      </c>
      <c r="GA9" s="44">
        <f>IF(H9=3,20,0)</f>
        <v>0</v>
      </c>
      <c r="GB9" s="44">
        <f>IF(H9=4,18,0)</f>
        <v>0</v>
      </c>
      <c r="GC9" s="44">
        <f>IF(H9=5,16,0)</f>
        <v>0</v>
      </c>
      <c r="GD9" s="44">
        <f>IF(H9=6,15,0)</f>
        <v>0</v>
      </c>
      <c r="GE9" s="44">
        <f>IF(H9=7,14,0)</f>
        <v>0</v>
      </c>
      <c r="GF9" s="44">
        <f>IF(H9=8,13,0)</f>
        <v>0</v>
      </c>
      <c r="GG9" s="44">
        <f>IF(H9=9,12,0)</f>
        <v>0</v>
      </c>
      <c r="GH9" s="44">
        <f>IF(H9=10,11,0)</f>
        <v>0</v>
      </c>
      <c r="GI9" s="44">
        <f>IF(H9=11,10,0)</f>
        <v>0</v>
      </c>
      <c r="GJ9" s="44">
        <f>IF(H9=12,9,0)</f>
        <v>0</v>
      </c>
      <c r="GK9" s="44">
        <f>IF(H9=13,8,0)</f>
        <v>0</v>
      </c>
      <c r="GL9" s="44">
        <f>IF(H9=14,7,0)</f>
        <v>0</v>
      </c>
      <c r="GM9" s="44">
        <f>IF(H9=15,6,0)</f>
        <v>0</v>
      </c>
      <c r="GN9" s="44">
        <f>IF(H9=16,5,0)</f>
        <v>0</v>
      </c>
      <c r="GO9" s="44">
        <f>IF(H9=17,4,0)</f>
        <v>0</v>
      </c>
      <c r="GP9" s="44">
        <f>IF(H9=18,3,0)</f>
        <v>0</v>
      </c>
      <c r="GQ9" s="44">
        <f>IF(H9=19,2,0)</f>
        <v>0</v>
      </c>
      <c r="GR9" s="44">
        <f>IF(H9=20,1,0)</f>
        <v>0</v>
      </c>
      <c r="GS9" s="44">
        <f>IF(H9&gt;20,0,0)</f>
        <v>0</v>
      </c>
      <c r="GT9" s="44">
        <f>IF(H9="сх",0,0)</f>
        <v>0</v>
      </c>
      <c r="GU9" s="44">
        <f>SUM(FY9:GT9)</f>
        <v>25</v>
      </c>
      <c r="GV9" s="44">
        <f>IF(F9=1,100,0)</f>
        <v>100</v>
      </c>
      <c r="GW9" s="44">
        <f>IF(F9=2,98,0)</f>
        <v>0</v>
      </c>
      <c r="GX9" s="44">
        <f>IF(F9=3,95,0)</f>
        <v>0</v>
      </c>
      <c r="GY9" s="44">
        <f>IF(F9=4,93,0)</f>
        <v>0</v>
      </c>
      <c r="GZ9" s="44">
        <f>IF(F9=5,90,0)</f>
        <v>0</v>
      </c>
      <c r="HA9" s="44">
        <f>IF(F9=6,88,0)</f>
        <v>0</v>
      </c>
      <c r="HB9" s="44">
        <f>IF(F9=7,85,0)</f>
        <v>0</v>
      </c>
      <c r="HC9" s="44">
        <f>IF(F9=8,83,0)</f>
        <v>0</v>
      </c>
      <c r="HD9" s="44">
        <f>IF(F9=9,80,0)</f>
        <v>0</v>
      </c>
      <c r="HE9" s="44">
        <f>IF(F9=10,78,0)</f>
        <v>0</v>
      </c>
      <c r="HF9" s="44">
        <f>IF(F9=11,75,0)</f>
        <v>0</v>
      </c>
      <c r="HG9" s="44">
        <f>IF(F9=12,73,0)</f>
        <v>0</v>
      </c>
      <c r="HH9" s="44">
        <f>IF(F9=13,70,0)</f>
        <v>0</v>
      </c>
      <c r="HI9" s="44">
        <f>IF(F9=14,68,0)</f>
        <v>0</v>
      </c>
      <c r="HJ9" s="44">
        <f>IF(F9=15,65,0)</f>
        <v>0</v>
      </c>
      <c r="HK9" s="44">
        <f>IF(F9=16,63,0)</f>
        <v>0</v>
      </c>
      <c r="HL9" s="44">
        <f>IF(F9=17,60,0)</f>
        <v>0</v>
      </c>
      <c r="HM9" s="44">
        <f>IF(F9=18,58,0)</f>
        <v>0</v>
      </c>
      <c r="HN9" s="44">
        <f>IF(F9=19,55,0)</f>
        <v>0</v>
      </c>
      <c r="HO9" s="44">
        <f>IF(F9=20,53,0)</f>
        <v>0</v>
      </c>
      <c r="HP9" s="44">
        <f>IF(F9&gt;20,0,0)</f>
        <v>0</v>
      </c>
      <c r="HQ9" s="44">
        <f>IF(F9="сх",0,0)</f>
        <v>0</v>
      </c>
      <c r="HR9" s="44">
        <f>SUM(GV9:HQ9)</f>
        <v>100</v>
      </c>
      <c r="HS9" s="44">
        <f>IF(H9=1,100,0)</f>
        <v>100</v>
      </c>
      <c r="HT9" s="44">
        <f>IF(H9=2,98,0)</f>
        <v>0</v>
      </c>
      <c r="HU9" s="44">
        <f>IF(H9=3,95,0)</f>
        <v>0</v>
      </c>
      <c r="HV9" s="44">
        <f>IF(H9=4,93,0)</f>
        <v>0</v>
      </c>
      <c r="HW9" s="44">
        <f>IF(H9=5,90,0)</f>
        <v>0</v>
      </c>
      <c r="HX9" s="44">
        <f>IF(H9=6,88,0)</f>
        <v>0</v>
      </c>
      <c r="HY9" s="44">
        <f>IF(H9=7,85,0)</f>
        <v>0</v>
      </c>
      <c r="HZ9" s="44">
        <f>IF(H9=8,83,0)</f>
        <v>0</v>
      </c>
      <c r="IA9" s="44">
        <f>IF(H9=9,80,0)</f>
        <v>0</v>
      </c>
      <c r="IB9" s="44">
        <f>IF(H9=10,78,0)</f>
        <v>0</v>
      </c>
      <c r="IC9" s="44">
        <f>IF(H9=11,75,0)</f>
        <v>0</v>
      </c>
      <c r="ID9" s="44">
        <f>IF(H9=12,73,0)</f>
        <v>0</v>
      </c>
      <c r="IE9" s="44">
        <f>IF(H9=13,70,0)</f>
        <v>0</v>
      </c>
      <c r="IF9" s="44">
        <f>IF(H9=14,68,0)</f>
        <v>0</v>
      </c>
      <c r="IG9" s="44">
        <f>IF(H9=15,65,0)</f>
        <v>0</v>
      </c>
      <c r="IH9" s="44">
        <f>IF(H9=16,63,0)</f>
        <v>0</v>
      </c>
      <c r="II9" s="44">
        <f>IF(H9=17,60,0)</f>
        <v>0</v>
      </c>
      <c r="IJ9" s="44">
        <f>IF(H9=18,58,0)</f>
        <v>0</v>
      </c>
      <c r="IK9" s="44">
        <f>IF(H9=19,55,0)</f>
        <v>0</v>
      </c>
      <c r="IL9" s="44">
        <f>IF(H9=20,53,0)</f>
        <v>0</v>
      </c>
      <c r="IM9" s="44">
        <f>IF(H9&gt;20,0,0)</f>
        <v>0</v>
      </c>
      <c r="IN9" s="44">
        <f>IF(H9="сх",0,0)</f>
        <v>0</v>
      </c>
      <c r="IO9" s="44">
        <f>SUM(HS9:IN9)</f>
        <v>100</v>
      </c>
      <c r="IP9" s="42"/>
      <c r="IQ9" s="42"/>
      <c r="IR9" s="42"/>
      <c r="IS9" s="42"/>
      <c r="IT9" s="42"/>
      <c r="IU9" s="42"/>
      <c r="IV9" s="70"/>
      <c r="IW9" s="71"/>
    </row>
    <row r="10" spans="1:257" s="3" customFormat="1" ht="115.2" thickBot="1" x14ac:dyDescent="2">
      <c r="A10" s="72">
        <v>2</v>
      </c>
      <c r="B10" s="89">
        <v>4</v>
      </c>
      <c r="C10" s="73" t="s">
        <v>108</v>
      </c>
      <c r="D10" s="73" t="s">
        <v>109</v>
      </c>
      <c r="E10" s="58"/>
      <c r="F10" s="46">
        <v>3</v>
      </c>
      <c r="G10" s="39">
        <f>AJ10</f>
        <v>20</v>
      </c>
      <c r="H10" s="47">
        <v>2</v>
      </c>
      <c r="I10" s="39">
        <f>BG10</f>
        <v>22</v>
      </c>
      <c r="J10" s="45">
        <f>SUM(G10+I10)</f>
        <v>42</v>
      </c>
      <c r="K10" s="41">
        <f>G10+I10</f>
        <v>42</v>
      </c>
      <c r="L10" s="42"/>
      <c r="M10" s="43"/>
      <c r="N10" s="42">
        <f>IF(F10=1,25,0)</f>
        <v>0</v>
      </c>
      <c r="O10" s="42">
        <f>IF(F10=2,22,0)</f>
        <v>0</v>
      </c>
      <c r="P10" s="42">
        <f>IF(F10=3,20,0)</f>
        <v>20</v>
      </c>
      <c r="Q10" s="42">
        <f>IF(F10=4,18,0)</f>
        <v>0</v>
      </c>
      <c r="R10" s="42">
        <f>IF(F10=5,16,0)</f>
        <v>0</v>
      </c>
      <c r="S10" s="42">
        <f>IF(F10=6,15,0)</f>
        <v>0</v>
      </c>
      <c r="T10" s="42">
        <f>IF(F10=7,14,0)</f>
        <v>0</v>
      </c>
      <c r="U10" s="42">
        <f>IF(F10=8,13,0)</f>
        <v>0</v>
      </c>
      <c r="V10" s="42">
        <f>IF(F10=9,12,0)</f>
        <v>0</v>
      </c>
      <c r="W10" s="42">
        <f>IF(F10=10,11,0)</f>
        <v>0</v>
      </c>
      <c r="X10" s="42">
        <f>IF(F10=11,10,0)</f>
        <v>0</v>
      </c>
      <c r="Y10" s="42">
        <f>IF(F10=12,9,0)</f>
        <v>0</v>
      </c>
      <c r="Z10" s="42">
        <f>IF(F10=13,8,0)</f>
        <v>0</v>
      </c>
      <c r="AA10" s="42">
        <f>IF(F10=14,7,0)</f>
        <v>0</v>
      </c>
      <c r="AB10" s="42">
        <f>IF(F10=15,6,0)</f>
        <v>0</v>
      </c>
      <c r="AC10" s="42">
        <f>IF(F10=16,5,0)</f>
        <v>0</v>
      </c>
      <c r="AD10" s="42">
        <f>IF(F10=17,4,0)</f>
        <v>0</v>
      </c>
      <c r="AE10" s="42">
        <f>IF(F10=18,3,0)</f>
        <v>0</v>
      </c>
      <c r="AF10" s="42">
        <f>IF(F10=19,2,0)</f>
        <v>0</v>
      </c>
      <c r="AG10" s="42">
        <f>IF(F10=20,1,0)</f>
        <v>0</v>
      </c>
      <c r="AH10" s="42">
        <f>IF(F10&gt;20,0,0)</f>
        <v>0</v>
      </c>
      <c r="AI10" s="42">
        <f>IF(F10="сх",0,0)</f>
        <v>0</v>
      </c>
      <c r="AJ10" s="42">
        <f>SUM(N10:AH10)</f>
        <v>20</v>
      </c>
      <c r="AK10" s="42">
        <f>IF(H10=1,25,0)</f>
        <v>0</v>
      </c>
      <c r="AL10" s="42">
        <f>IF(H10=2,22,0)</f>
        <v>22</v>
      </c>
      <c r="AM10" s="42">
        <f>IF(H10=3,20,0)</f>
        <v>0</v>
      </c>
      <c r="AN10" s="42">
        <f>IF(H10=4,18,0)</f>
        <v>0</v>
      </c>
      <c r="AO10" s="42">
        <f>IF(H10=5,16,0)</f>
        <v>0</v>
      </c>
      <c r="AP10" s="42">
        <f>IF(H10=6,15,0)</f>
        <v>0</v>
      </c>
      <c r="AQ10" s="42">
        <f>IF(H10=7,14,0)</f>
        <v>0</v>
      </c>
      <c r="AR10" s="42">
        <f>IF(H10=8,13,0)</f>
        <v>0</v>
      </c>
      <c r="AS10" s="42">
        <f>IF(H10=9,12,0)</f>
        <v>0</v>
      </c>
      <c r="AT10" s="42">
        <f>IF(H10=10,11,0)</f>
        <v>0</v>
      </c>
      <c r="AU10" s="42">
        <f>IF(H10=11,10,0)</f>
        <v>0</v>
      </c>
      <c r="AV10" s="42">
        <f>IF(H10=12,9,0)</f>
        <v>0</v>
      </c>
      <c r="AW10" s="42">
        <f>IF(H10=13,8,0)</f>
        <v>0</v>
      </c>
      <c r="AX10" s="42">
        <f>IF(H10=14,7,0)</f>
        <v>0</v>
      </c>
      <c r="AY10" s="42">
        <f>IF(H10=15,6,0)</f>
        <v>0</v>
      </c>
      <c r="AZ10" s="42">
        <f>IF(H10=16,5,0)</f>
        <v>0</v>
      </c>
      <c r="BA10" s="42">
        <f>IF(H10=17,4,0)</f>
        <v>0</v>
      </c>
      <c r="BB10" s="42">
        <f>IF(H10=18,3,0)</f>
        <v>0</v>
      </c>
      <c r="BC10" s="42">
        <f>IF(H10=19,2,0)</f>
        <v>0</v>
      </c>
      <c r="BD10" s="42">
        <f>IF(H10=20,1,0)</f>
        <v>0</v>
      </c>
      <c r="BE10" s="42">
        <f>IF(H10&gt;20,0,0)</f>
        <v>0</v>
      </c>
      <c r="BF10" s="42">
        <f>IF(H10="сх",0,0)</f>
        <v>0</v>
      </c>
      <c r="BG10" s="42">
        <f>SUM(AK10:BE10)</f>
        <v>22</v>
      </c>
      <c r="BH10" s="42">
        <f>IF(F10=1,45,0)</f>
        <v>0</v>
      </c>
      <c r="BI10" s="42">
        <f>IF(F10=2,42,0)</f>
        <v>0</v>
      </c>
      <c r="BJ10" s="42">
        <f>IF(F10=3,40,0)</f>
        <v>40</v>
      </c>
      <c r="BK10" s="42">
        <f>IF(F10=4,38,0)</f>
        <v>0</v>
      </c>
      <c r="BL10" s="42">
        <f>IF(F10=5,36,0)</f>
        <v>0</v>
      </c>
      <c r="BM10" s="42">
        <f>IF(F10=6,35,0)</f>
        <v>0</v>
      </c>
      <c r="BN10" s="42">
        <f>IF(F10=7,34,0)</f>
        <v>0</v>
      </c>
      <c r="BO10" s="42">
        <f>IF(F10=8,33,0)</f>
        <v>0</v>
      </c>
      <c r="BP10" s="42">
        <f>IF(F10=9,32,0)</f>
        <v>0</v>
      </c>
      <c r="BQ10" s="42">
        <f>IF(F10=10,31,0)</f>
        <v>0</v>
      </c>
      <c r="BR10" s="42">
        <f>IF(F10=11,30,0)</f>
        <v>0</v>
      </c>
      <c r="BS10" s="42">
        <f>IF(F10=12,29,0)</f>
        <v>0</v>
      </c>
      <c r="BT10" s="42">
        <f>IF(F10=13,28,0)</f>
        <v>0</v>
      </c>
      <c r="BU10" s="42">
        <f>IF(F10=14,27,0)</f>
        <v>0</v>
      </c>
      <c r="BV10" s="42">
        <f>IF(F10=15,26,0)</f>
        <v>0</v>
      </c>
      <c r="BW10" s="42">
        <f>IF(F10=16,25,0)</f>
        <v>0</v>
      </c>
      <c r="BX10" s="42">
        <f>IF(F10=17,24,0)</f>
        <v>0</v>
      </c>
      <c r="BY10" s="42">
        <f>IF(F10=18,23,0)</f>
        <v>0</v>
      </c>
      <c r="BZ10" s="42">
        <f>IF(F10=19,22,0)</f>
        <v>0</v>
      </c>
      <c r="CA10" s="42">
        <f>IF(F10=20,21,0)</f>
        <v>0</v>
      </c>
      <c r="CB10" s="42">
        <f>IF(F10=21,20,0)</f>
        <v>0</v>
      </c>
      <c r="CC10" s="42">
        <f>IF(F10=22,19,0)</f>
        <v>0</v>
      </c>
      <c r="CD10" s="42">
        <f>IF(F10=23,18,0)</f>
        <v>0</v>
      </c>
      <c r="CE10" s="42">
        <f>IF(F10=24,17,0)</f>
        <v>0</v>
      </c>
      <c r="CF10" s="42">
        <f>IF(F10=25,16,0)</f>
        <v>0</v>
      </c>
      <c r="CG10" s="42">
        <f>IF(F10=26,15,0)</f>
        <v>0</v>
      </c>
      <c r="CH10" s="42">
        <f>IF(F10=27,14,0)</f>
        <v>0</v>
      </c>
      <c r="CI10" s="42">
        <f>IF(F10=28,13,0)</f>
        <v>0</v>
      </c>
      <c r="CJ10" s="42">
        <f>IF(F10=29,12,0)</f>
        <v>0</v>
      </c>
      <c r="CK10" s="42">
        <f>IF(F10=30,11,0)</f>
        <v>0</v>
      </c>
      <c r="CL10" s="42">
        <f>IF(F10=31,10,0)</f>
        <v>0</v>
      </c>
      <c r="CM10" s="42">
        <f>IF(F10=32,9,0)</f>
        <v>0</v>
      </c>
      <c r="CN10" s="42">
        <f>IF(F10=33,8,0)</f>
        <v>0</v>
      </c>
      <c r="CO10" s="42">
        <f>IF(F10=34,7,0)</f>
        <v>0</v>
      </c>
      <c r="CP10" s="42">
        <f>IF(F10=35,6,0)</f>
        <v>0</v>
      </c>
      <c r="CQ10" s="42">
        <f>IF(F10=36,5,0)</f>
        <v>0</v>
      </c>
      <c r="CR10" s="42">
        <f>IF(F10=37,4,0)</f>
        <v>0</v>
      </c>
      <c r="CS10" s="42">
        <f>IF(F10=38,3,0)</f>
        <v>0</v>
      </c>
      <c r="CT10" s="42">
        <f>IF(F10=39,2,0)</f>
        <v>0</v>
      </c>
      <c r="CU10" s="42">
        <f>IF(F10=40,1,0)</f>
        <v>0</v>
      </c>
      <c r="CV10" s="42">
        <f>IF(F10&gt;20,0,0)</f>
        <v>0</v>
      </c>
      <c r="CW10" s="42">
        <f>IF(F10="сх",0,0)</f>
        <v>0</v>
      </c>
      <c r="CX10" s="42">
        <f>SUM(BH10:CW10)</f>
        <v>40</v>
      </c>
      <c r="CY10" s="42">
        <f>IF(H10=1,45,0)</f>
        <v>0</v>
      </c>
      <c r="CZ10" s="42">
        <f>IF(H10=2,42,0)</f>
        <v>42</v>
      </c>
      <c r="DA10" s="42">
        <f>IF(H10=3,40,0)</f>
        <v>0</v>
      </c>
      <c r="DB10" s="42">
        <f>IF(H10=4,38,0)</f>
        <v>0</v>
      </c>
      <c r="DC10" s="42">
        <f>IF(H10=5,36,0)</f>
        <v>0</v>
      </c>
      <c r="DD10" s="42">
        <f>IF(H10=6,35,0)</f>
        <v>0</v>
      </c>
      <c r="DE10" s="42">
        <f>IF(H10=7,34,0)</f>
        <v>0</v>
      </c>
      <c r="DF10" s="42">
        <f>IF(H10=8,33,0)</f>
        <v>0</v>
      </c>
      <c r="DG10" s="42">
        <f>IF(H10=9,32,0)</f>
        <v>0</v>
      </c>
      <c r="DH10" s="42">
        <f>IF(H10=10,31,0)</f>
        <v>0</v>
      </c>
      <c r="DI10" s="42">
        <f>IF(H10=11,30,0)</f>
        <v>0</v>
      </c>
      <c r="DJ10" s="42">
        <f>IF(H10=12,29,0)</f>
        <v>0</v>
      </c>
      <c r="DK10" s="42">
        <f>IF(H10=13,28,0)</f>
        <v>0</v>
      </c>
      <c r="DL10" s="42">
        <f>IF(H10=14,27,0)</f>
        <v>0</v>
      </c>
      <c r="DM10" s="42">
        <f>IF(H10=15,26,0)</f>
        <v>0</v>
      </c>
      <c r="DN10" s="42">
        <f>IF(H10=16,25,0)</f>
        <v>0</v>
      </c>
      <c r="DO10" s="42">
        <f>IF(H10=17,24,0)</f>
        <v>0</v>
      </c>
      <c r="DP10" s="42">
        <f>IF(H10=18,23,0)</f>
        <v>0</v>
      </c>
      <c r="DQ10" s="42">
        <f>IF(H10=19,22,0)</f>
        <v>0</v>
      </c>
      <c r="DR10" s="42">
        <f>IF(H10=20,21,0)</f>
        <v>0</v>
      </c>
      <c r="DS10" s="42">
        <f>IF(H10=21,20,0)</f>
        <v>0</v>
      </c>
      <c r="DT10" s="42">
        <f>IF(H10=22,19,0)</f>
        <v>0</v>
      </c>
      <c r="DU10" s="42">
        <f>IF(H10=23,18,0)</f>
        <v>0</v>
      </c>
      <c r="DV10" s="42">
        <f>IF(H10=24,17,0)</f>
        <v>0</v>
      </c>
      <c r="DW10" s="42">
        <f>IF(H10=25,16,0)</f>
        <v>0</v>
      </c>
      <c r="DX10" s="42">
        <f>IF(H10=26,15,0)</f>
        <v>0</v>
      </c>
      <c r="DY10" s="42">
        <f>IF(H10=27,14,0)</f>
        <v>0</v>
      </c>
      <c r="DZ10" s="42">
        <f>IF(H10=28,13,0)</f>
        <v>0</v>
      </c>
      <c r="EA10" s="42">
        <f>IF(H10=29,12,0)</f>
        <v>0</v>
      </c>
      <c r="EB10" s="42">
        <f>IF(H10=30,11,0)</f>
        <v>0</v>
      </c>
      <c r="EC10" s="42">
        <f>IF(H10=31,10,0)</f>
        <v>0</v>
      </c>
      <c r="ED10" s="42">
        <f>IF(H10=32,9,0)</f>
        <v>0</v>
      </c>
      <c r="EE10" s="42">
        <f>IF(H10=33,8,0)</f>
        <v>0</v>
      </c>
      <c r="EF10" s="42">
        <f>IF(H10=34,7,0)</f>
        <v>0</v>
      </c>
      <c r="EG10" s="42">
        <f>IF(H10=35,6,0)</f>
        <v>0</v>
      </c>
      <c r="EH10" s="42">
        <f>IF(H10=36,5,0)</f>
        <v>0</v>
      </c>
      <c r="EI10" s="42">
        <f>IF(H10=37,4,0)</f>
        <v>0</v>
      </c>
      <c r="EJ10" s="42">
        <f>IF(H10=38,3,0)</f>
        <v>0</v>
      </c>
      <c r="EK10" s="42">
        <f>IF(H10=39,2,0)</f>
        <v>0</v>
      </c>
      <c r="EL10" s="42">
        <f>IF(H10=40,1,0)</f>
        <v>0</v>
      </c>
      <c r="EM10" s="42">
        <f>IF(H10&gt;20,0,0)</f>
        <v>0</v>
      </c>
      <c r="EN10" s="42">
        <f>IF(H10="сх",0,0)</f>
        <v>0</v>
      </c>
      <c r="EO10" s="42">
        <f>SUM(CY10:EN10)</f>
        <v>42</v>
      </c>
      <c r="EP10" s="42"/>
      <c r="EQ10" s="42">
        <f>IF(F10="сх","ноль",IF(F10&gt;0,F10,"Ноль"))</f>
        <v>3</v>
      </c>
      <c r="ER10" s="42">
        <f>IF(H10="сх","ноль",IF(H10&gt;0,H10,"Ноль"))</f>
        <v>2</v>
      </c>
      <c r="ES10" s="42"/>
      <c r="ET10" s="42">
        <f>MIN(EQ10,ER10)</f>
        <v>2</v>
      </c>
      <c r="EU10" s="42" t="e">
        <f>IF(J10=#REF!,IF(H10&lt;#REF!,#REF!,EY10),#REF!)</f>
        <v>#REF!</v>
      </c>
      <c r="EV10" s="42" t="e">
        <f>IF(J10=#REF!,IF(H10&lt;#REF!,0,1))</f>
        <v>#REF!</v>
      </c>
      <c r="EW10" s="42" t="e">
        <f>IF(AND(ET10&gt;=21,ET10&lt;&gt;0),ET10,IF(J10&lt;#REF!,"СТОП",EU10+EV10))</f>
        <v>#REF!</v>
      </c>
      <c r="EX10" s="42"/>
      <c r="EY10" s="42">
        <v>15</v>
      </c>
      <c r="EZ10" s="42">
        <v>16</v>
      </c>
      <c r="FA10" s="42"/>
      <c r="FB10" s="44">
        <f>IF(F10=1,25,0)</f>
        <v>0</v>
      </c>
      <c r="FC10" s="44">
        <f>IF(F10=2,22,0)</f>
        <v>0</v>
      </c>
      <c r="FD10" s="44">
        <f>IF(F10=3,20,0)</f>
        <v>20</v>
      </c>
      <c r="FE10" s="44">
        <f>IF(F10=4,18,0)</f>
        <v>0</v>
      </c>
      <c r="FF10" s="44">
        <f>IF(F10=5,16,0)</f>
        <v>0</v>
      </c>
      <c r="FG10" s="44">
        <f>IF(F10=6,15,0)</f>
        <v>0</v>
      </c>
      <c r="FH10" s="44">
        <f>IF(F10=7,14,0)</f>
        <v>0</v>
      </c>
      <c r="FI10" s="44">
        <f>IF(F10=8,13,0)</f>
        <v>0</v>
      </c>
      <c r="FJ10" s="44">
        <f>IF(F10=9,12,0)</f>
        <v>0</v>
      </c>
      <c r="FK10" s="44">
        <f>IF(F10=10,11,0)</f>
        <v>0</v>
      </c>
      <c r="FL10" s="44">
        <f>IF(F10=11,10,0)</f>
        <v>0</v>
      </c>
      <c r="FM10" s="44">
        <f>IF(F10=12,9,0)</f>
        <v>0</v>
      </c>
      <c r="FN10" s="44">
        <f>IF(F10=13,8,0)</f>
        <v>0</v>
      </c>
      <c r="FO10" s="44">
        <f>IF(F10=14,7,0)</f>
        <v>0</v>
      </c>
      <c r="FP10" s="44">
        <f>IF(F10=15,6,0)</f>
        <v>0</v>
      </c>
      <c r="FQ10" s="44">
        <f>IF(F10=16,5,0)</f>
        <v>0</v>
      </c>
      <c r="FR10" s="44">
        <f>IF(F10=17,4,0)</f>
        <v>0</v>
      </c>
      <c r="FS10" s="44">
        <f>IF(F10=18,3,0)</f>
        <v>0</v>
      </c>
      <c r="FT10" s="44">
        <f>IF(F10=19,2,0)</f>
        <v>0</v>
      </c>
      <c r="FU10" s="44">
        <f>IF(F10=20,1,0)</f>
        <v>0</v>
      </c>
      <c r="FV10" s="44">
        <f>IF(F10&gt;20,0,0)</f>
        <v>0</v>
      </c>
      <c r="FW10" s="44">
        <f>IF(F10="сх",0,0)</f>
        <v>0</v>
      </c>
      <c r="FX10" s="44">
        <f>SUM(FB10:FW10)</f>
        <v>20</v>
      </c>
      <c r="FY10" s="44">
        <f>IF(H10=1,25,0)</f>
        <v>0</v>
      </c>
      <c r="FZ10" s="44">
        <f>IF(H10=2,22,0)</f>
        <v>22</v>
      </c>
      <c r="GA10" s="44">
        <f>IF(H10=3,20,0)</f>
        <v>0</v>
      </c>
      <c r="GB10" s="44">
        <f>IF(H10=4,18,0)</f>
        <v>0</v>
      </c>
      <c r="GC10" s="44">
        <f>IF(H10=5,16,0)</f>
        <v>0</v>
      </c>
      <c r="GD10" s="44">
        <f>IF(H10=6,15,0)</f>
        <v>0</v>
      </c>
      <c r="GE10" s="44">
        <f>IF(H10=7,14,0)</f>
        <v>0</v>
      </c>
      <c r="GF10" s="44">
        <f>IF(H10=8,13,0)</f>
        <v>0</v>
      </c>
      <c r="GG10" s="44">
        <f>IF(H10=9,12,0)</f>
        <v>0</v>
      </c>
      <c r="GH10" s="44">
        <f>IF(H10=10,11,0)</f>
        <v>0</v>
      </c>
      <c r="GI10" s="44">
        <f>IF(H10=11,10,0)</f>
        <v>0</v>
      </c>
      <c r="GJ10" s="44">
        <f>IF(H10=12,9,0)</f>
        <v>0</v>
      </c>
      <c r="GK10" s="44">
        <f>IF(H10=13,8,0)</f>
        <v>0</v>
      </c>
      <c r="GL10" s="44">
        <f>IF(H10=14,7,0)</f>
        <v>0</v>
      </c>
      <c r="GM10" s="44">
        <f>IF(H10=15,6,0)</f>
        <v>0</v>
      </c>
      <c r="GN10" s="44">
        <f>IF(H10=16,5,0)</f>
        <v>0</v>
      </c>
      <c r="GO10" s="44">
        <f>IF(H10=17,4,0)</f>
        <v>0</v>
      </c>
      <c r="GP10" s="44">
        <f>IF(H10=18,3,0)</f>
        <v>0</v>
      </c>
      <c r="GQ10" s="44">
        <f>IF(H10=19,2,0)</f>
        <v>0</v>
      </c>
      <c r="GR10" s="44">
        <f>IF(H10=20,1,0)</f>
        <v>0</v>
      </c>
      <c r="GS10" s="44">
        <f>IF(H10&gt;20,0,0)</f>
        <v>0</v>
      </c>
      <c r="GT10" s="44">
        <f>IF(H10="сх",0,0)</f>
        <v>0</v>
      </c>
      <c r="GU10" s="44">
        <f>SUM(FY10:GT10)</f>
        <v>22</v>
      </c>
      <c r="GV10" s="44">
        <f>IF(F10=1,100,0)</f>
        <v>0</v>
      </c>
      <c r="GW10" s="44">
        <f>IF(F10=2,98,0)</f>
        <v>0</v>
      </c>
      <c r="GX10" s="44">
        <f>IF(F10=3,95,0)</f>
        <v>95</v>
      </c>
      <c r="GY10" s="44">
        <f>IF(F10=4,93,0)</f>
        <v>0</v>
      </c>
      <c r="GZ10" s="44">
        <f>IF(F10=5,90,0)</f>
        <v>0</v>
      </c>
      <c r="HA10" s="44">
        <f>IF(F10=6,88,0)</f>
        <v>0</v>
      </c>
      <c r="HB10" s="44">
        <f>IF(F10=7,85,0)</f>
        <v>0</v>
      </c>
      <c r="HC10" s="44">
        <f>IF(F10=8,83,0)</f>
        <v>0</v>
      </c>
      <c r="HD10" s="44">
        <f>IF(F10=9,80,0)</f>
        <v>0</v>
      </c>
      <c r="HE10" s="44">
        <f>IF(F10=10,78,0)</f>
        <v>0</v>
      </c>
      <c r="HF10" s="44">
        <f>IF(F10=11,75,0)</f>
        <v>0</v>
      </c>
      <c r="HG10" s="44">
        <f>IF(F10=12,73,0)</f>
        <v>0</v>
      </c>
      <c r="HH10" s="44">
        <f>IF(F10=13,70,0)</f>
        <v>0</v>
      </c>
      <c r="HI10" s="44">
        <f>IF(F10=14,68,0)</f>
        <v>0</v>
      </c>
      <c r="HJ10" s="44">
        <f>IF(F10=15,65,0)</f>
        <v>0</v>
      </c>
      <c r="HK10" s="44">
        <f>IF(F10=16,63,0)</f>
        <v>0</v>
      </c>
      <c r="HL10" s="44">
        <f>IF(F10=17,60,0)</f>
        <v>0</v>
      </c>
      <c r="HM10" s="44">
        <f>IF(F10=18,58,0)</f>
        <v>0</v>
      </c>
      <c r="HN10" s="44">
        <f>IF(F10=19,55,0)</f>
        <v>0</v>
      </c>
      <c r="HO10" s="44">
        <f>IF(F10=20,53,0)</f>
        <v>0</v>
      </c>
      <c r="HP10" s="44">
        <f>IF(F10&gt;20,0,0)</f>
        <v>0</v>
      </c>
      <c r="HQ10" s="44">
        <f>IF(F10="сх",0,0)</f>
        <v>0</v>
      </c>
      <c r="HR10" s="44">
        <f>SUM(GV10:HQ10)</f>
        <v>95</v>
      </c>
      <c r="HS10" s="44">
        <f>IF(H10=1,100,0)</f>
        <v>0</v>
      </c>
      <c r="HT10" s="44">
        <f>IF(H10=2,98,0)</f>
        <v>98</v>
      </c>
      <c r="HU10" s="44">
        <f>IF(H10=3,95,0)</f>
        <v>0</v>
      </c>
      <c r="HV10" s="44">
        <f>IF(H10=4,93,0)</f>
        <v>0</v>
      </c>
      <c r="HW10" s="44">
        <f>IF(H10=5,90,0)</f>
        <v>0</v>
      </c>
      <c r="HX10" s="44">
        <f>IF(H10=6,88,0)</f>
        <v>0</v>
      </c>
      <c r="HY10" s="44">
        <f>IF(H10=7,85,0)</f>
        <v>0</v>
      </c>
      <c r="HZ10" s="44">
        <f>IF(H10=8,83,0)</f>
        <v>0</v>
      </c>
      <c r="IA10" s="44">
        <f>IF(H10=9,80,0)</f>
        <v>0</v>
      </c>
      <c r="IB10" s="44">
        <f>IF(H10=10,78,0)</f>
        <v>0</v>
      </c>
      <c r="IC10" s="44">
        <f>IF(H10=11,75,0)</f>
        <v>0</v>
      </c>
      <c r="ID10" s="44">
        <f>IF(H10=12,73,0)</f>
        <v>0</v>
      </c>
      <c r="IE10" s="44">
        <f>IF(H10=13,70,0)</f>
        <v>0</v>
      </c>
      <c r="IF10" s="44">
        <f>IF(H10=14,68,0)</f>
        <v>0</v>
      </c>
      <c r="IG10" s="44">
        <f>IF(H10=15,65,0)</f>
        <v>0</v>
      </c>
      <c r="IH10" s="44">
        <f>IF(H10=16,63,0)</f>
        <v>0</v>
      </c>
      <c r="II10" s="44">
        <f>IF(H10=17,60,0)</f>
        <v>0</v>
      </c>
      <c r="IJ10" s="44">
        <f>IF(H10=18,58,0)</f>
        <v>0</v>
      </c>
      <c r="IK10" s="44">
        <f>IF(H10=19,55,0)</f>
        <v>0</v>
      </c>
      <c r="IL10" s="44">
        <f>IF(H10=20,53,0)</f>
        <v>0</v>
      </c>
      <c r="IM10" s="44">
        <f>IF(H10&gt;20,0,0)</f>
        <v>0</v>
      </c>
      <c r="IN10" s="44">
        <f>IF(H10="сх",0,0)</f>
        <v>0</v>
      </c>
      <c r="IO10" s="44">
        <f>SUM(HS10:IN10)</f>
        <v>98</v>
      </c>
      <c r="IP10" s="42"/>
      <c r="IQ10" s="42"/>
      <c r="IR10" s="42"/>
      <c r="IS10" s="42"/>
      <c r="IT10" s="42"/>
      <c r="IU10" s="42"/>
      <c r="IV10" s="70"/>
      <c r="IW10" s="71"/>
    </row>
    <row r="11" spans="1:257" s="3" customFormat="1" ht="115.2" thickBot="1" x14ac:dyDescent="2">
      <c r="A11" s="72">
        <v>3</v>
      </c>
      <c r="B11" s="87">
        <v>784</v>
      </c>
      <c r="C11" s="73" t="s">
        <v>211</v>
      </c>
      <c r="D11" s="73"/>
      <c r="E11" s="60"/>
      <c r="F11" s="46">
        <v>2</v>
      </c>
      <c r="G11" s="39">
        <f>AJ11</f>
        <v>22</v>
      </c>
      <c r="H11" s="47">
        <v>5</v>
      </c>
      <c r="I11" s="39">
        <f>BG11</f>
        <v>16</v>
      </c>
      <c r="J11" s="45">
        <f>SUM(G11+I11)</f>
        <v>38</v>
      </c>
      <c r="K11" s="41">
        <f>G11+I11</f>
        <v>38</v>
      </c>
      <c r="L11" s="42"/>
      <c r="M11" s="43"/>
      <c r="N11" s="42">
        <f>IF(F11=1,25,0)</f>
        <v>0</v>
      </c>
      <c r="O11" s="42">
        <f>IF(F11=2,22,0)</f>
        <v>22</v>
      </c>
      <c r="P11" s="42">
        <f>IF(F11=3,20,0)</f>
        <v>0</v>
      </c>
      <c r="Q11" s="42">
        <f>IF(F11=4,18,0)</f>
        <v>0</v>
      </c>
      <c r="R11" s="42">
        <f>IF(F11=5,16,0)</f>
        <v>0</v>
      </c>
      <c r="S11" s="42">
        <f>IF(F11=6,15,0)</f>
        <v>0</v>
      </c>
      <c r="T11" s="42">
        <f>IF(F11=7,14,0)</f>
        <v>0</v>
      </c>
      <c r="U11" s="42">
        <f>IF(F11=8,13,0)</f>
        <v>0</v>
      </c>
      <c r="V11" s="42">
        <f>IF(F11=9,12,0)</f>
        <v>0</v>
      </c>
      <c r="W11" s="42">
        <f>IF(F11=10,11,0)</f>
        <v>0</v>
      </c>
      <c r="X11" s="42">
        <f>IF(F11=11,10,0)</f>
        <v>0</v>
      </c>
      <c r="Y11" s="42">
        <f>IF(F11=12,9,0)</f>
        <v>0</v>
      </c>
      <c r="Z11" s="42">
        <f>IF(F11=13,8,0)</f>
        <v>0</v>
      </c>
      <c r="AA11" s="42">
        <f>IF(F11=14,7,0)</f>
        <v>0</v>
      </c>
      <c r="AB11" s="42">
        <f>IF(F11=15,6,0)</f>
        <v>0</v>
      </c>
      <c r="AC11" s="42">
        <f>IF(F11=16,5,0)</f>
        <v>0</v>
      </c>
      <c r="AD11" s="42">
        <f>IF(F11=17,4,0)</f>
        <v>0</v>
      </c>
      <c r="AE11" s="42">
        <f>IF(F11=18,3,0)</f>
        <v>0</v>
      </c>
      <c r="AF11" s="42">
        <f>IF(F11=19,2,0)</f>
        <v>0</v>
      </c>
      <c r="AG11" s="42">
        <f>IF(F11=20,1,0)</f>
        <v>0</v>
      </c>
      <c r="AH11" s="42">
        <f>IF(F11&gt;20,0,0)</f>
        <v>0</v>
      </c>
      <c r="AI11" s="42">
        <f>IF(F11="сх",0,0)</f>
        <v>0</v>
      </c>
      <c r="AJ11" s="42">
        <f>SUM(N11:AH11)</f>
        <v>22</v>
      </c>
      <c r="AK11" s="42">
        <f>IF(H11=1,25,0)</f>
        <v>0</v>
      </c>
      <c r="AL11" s="42">
        <f>IF(H11=2,22,0)</f>
        <v>0</v>
      </c>
      <c r="AM11" s="42">
        <f>IF(H11=3,20,0)</f>
        <v>0</v>
      </c>
      <c r="AN11" s="42">
        <f>IF(H11=4,18,0)</f>
        <v>0</v>
      </c>
      <c r="AO11" s="42">
        <f>IF(H11=5,16,0)</f>
        <v>16</v>
      </c>
      <c r="AP11" s="42">
        <f>IF(H11=6,15,0)</f>
        <v>0</v>
      </c>
      <c r="AQ11" s="42">
        <f>IF(H11=7,14,0)</f>
        <v>0</v>
      </c>
      <c r="AR11" s="42">
        <f>IF(H11=8,13,0)</f>
        <v>0</v>
      </c>
      <c r="AS11" s="42">
        <f>IF(H11=9,12,0)</f>
        <v>0</v>
      </c>
      <c r="AT11" s="42">
        <f>IF(H11=10,11,0)</f>
        <v>0</v>
      </c>
      <c r="AU11" s="42">
        <f>IF(H11=11,10,0)</f>
        <v>0</v>
      </c>
      <c r="AV11" s="42">
        <f>IF(H11=12,9,0)</f>
        <v>0</v>
      </c>
      <c r="AW11" s="42">
        <f>IF(H11=13,8,0)</f>
        <v>0</v>
      </c>
      <c r="AX11" s="42">
        <f>IF(H11=14,7,0)</f>
        <v>0</v>
      </c>
      <c r="AY11" s="42">
        <f>IF(H11=15,6,0)</f>
        <v>0</v>
      </c>
      <c r="AZ11" s="42">
        <f>IF(H11=16,5,0)</f>
        <v>0</v>
      </c>
      <c r="BA11" s="42">
        <f>IF(H11=17,4,0)</f>
        <v>0</v>
      </c>
      <c r="BB11" s="42">
        <f>IF(H11=18,3,0)</f>
        <v>0</v>
      </c>
      <c r="BC11" s="42">
        <f>IF(H11=19,2,0)</f>
        <v>0</v>
      </c>
      <c r="BD11" s="42">
        <f>IF(H11=20,1,0)</f>
        <v>0</v>
      </c>
      <c r="BE11" s="42">
        <f>IF(H11&gt;20,0,0)</f>
        <v>0</v>
      </c>
      <c r="BF11" s="42">
        <f>IF(H11="сх",0,0)</f>
        <v>0</v>
      </c>
      <c r="BG11" s="42">
        <f>SUM(AK11:BE11)</f>
        <v>16</v>
      </c>
      <c r="BH11" s="42">
        <f>IF(F11=1,45,0)</f>
        <v>0</v>
      </c>
      <c r="BI11" s="42">
        <f>IF(F11=2,42,0)</f>
        <v>42</v>
      </c>
      <c r="BJ11" s="42">
        <f>IF(F11=3,40,0)</f>
        <v>0</v>
      </c>
      <c r="BK11" s="42">
        <f>IF(F11=4,38,0)</f>
        <v>0</v>
      </c>
      <c r="BL11" s="42">
        <f>IF(F11=5,36,0)</f>
        <v>0</v>
      </c>
      <c r="BM11" s="42">
        <f>IF(F11=6,35,0)</f>
        <v>0</v>
      </c>
      <c r="BN11" s="42">
        <f>IF(F11=7,34,0)</f>
        <v>0</v>
      </c>
      <c r="BO11" s="42">
        <f>IF(F11=8,33,0)</f>
        <v>0</v>
      </c>
      <c r="BP11" s="42">
        <f>IF(F11=9,32,0)</f>
        <v>0</v>
      </c>
      <c r="BQ11" s="42">
        <f>IF(F11=10,31,0)</f>
        <v>0</v>
      </c>
      <c r="BR11" s="42">
        <f>IF(F11=11,30,0)</f>
        <v>0</v>
      </c>
      <c r="BS11" s="42">
        <f>IF(F11=12,29,0)</f>
        <v>0</v>
      </c>
      <c r="BT11" s="42">
        <f>IF(F11=13,28,0)</f>
        <v>0</v>
      </c>
      <c r="BU11" s="42">
        <f>IF(F11=14,27,0)</f>
        <v>0</v>
      </c>
      <c r="BV11" s="42">
        <f>IF(F11=15,26,0)</f>
        <v>0</v>
      </c>
      <c r="BW11" s="42">
        <f>IF(F11=16,25,0)</f>
        <v>0</v>
      </c>
      <c r="BX11" s="42">
        <f>IF(F11=17,24,0)</f>
        <v>0</v>
      </c>
      <c r="BY11" s="42">
        <f>IF(F11=18,23,0)</f>
        <v>0</v>
      </c>
      <c r="BZ11" s="42">
        <f>IF(F11=19,22,0)</f>
        <v>0</v>
      </c>
      <c r="CA11" s="42">
        <f>IF(F11=20,21,0)</f>
        <v>0</v>
      </c>
      <c r="CB11" s="42">
        <f>IF(F11=21,20,0)</f>
        <v>0</v>
      </c>
      <c r="CC11" s="42">
        <f>IF(F11=22,19,0)</f>
        <v>0</v>
      </c>
      <c r="CD11" s="42">
        <f>IF(F11=23,18,0)</f>
        <v>0</v>
      </c>
      <c r="CE11" s="42">
        <f>IF(F11=24,17,0)</f>
        <v>0</v>
      </c>
      <c r="CF11" s="42">
        <f>IF(F11=25,16,0)</f>
        <v>0</v>
      </c>
      <c r="CG11" s="42">
        <f>IF(F11=26,15,0)</f>
        <v>0</v>
      </c>
      <c r="CH11" s="42">
        <f>IF(F11=27,14,0)</f>
        <v>0</v>
      </c>
      <c r="CI11" s="42">
        <f>IF(F11=28,13,0)</f>
        <v>0</v>
      </c>
      <c r="CJ11" s="42">
        <f>IF(F11=29,12,0)</f>
        <v>0</v>
      </c>
      <c r="CK11" s="42">
        <f>IF(F11=30,11,0)</f>
        <v>0</v>
      </c>
      <c r="CL11" s="42">
        <f>IF(F11=31,10,0)</f>
        <v>0</v>
      </c>
      <c r="CM11" s="42">
        <f>IF(F11=32,9,0)</f>
        <v>0</v>
      </c>
      <c r="CN11" s="42">
        <f>IF(F11=33,8,0)</f>
        <v>0</v>
      </c>
      <c r="CO11" s="42">
        <f>IF(F11=34,7,0)</f>
        <v>0</v>
      </c>
      <c r="CP11" s="42">
        <f>IF(F11=35,6,0)</f>
        <v>0</v>
      </c>
      <c r="CQ11" s="42">
        <f>IF(F11=36,5,0)</f>
        <v>0</v>
      </c>
      <c r="CR11" s="42">
        <f>IF(F11=37,4,0)</f>
        <v>0</v>
      </c>
      <c r="CS11" s="42">
        <f>IF(F11=38,3,0)</f>
        <v>0</v>
      </c>
      <c r="CT11" s="42">
        <f>IF(F11=39,2,0)</f>
        <v>0</v>
      </c>
      <c r="CU11" s="42">
        <f>IF(F11=40,1,0)</f>
        <v>0</v>
      </c>
      <c r="CV11" s="42">
        <f>IF(F11&gt;20,0,0)</f>
        <v>0</v>
      </c>
      <c r="CW11" s="42">
        <f>IF(F11="сх",0,0)</f>
        <v>0</v>
      </c>
      <c r="CX11" s="42">
        <f>SUM(BH11:CW11)</f>
        <v>42</v>
      </c>
      <c r="CY11" s="42">
        <f>IF(H11=1,45,0)</f>
        <v>0</v>
      </c>
      <c r="CZ11" s="42">
        <f>IF(H11=2,42,0)</f>
        <v>0</v>
      </c>
      <c r="DA11" s="42">
        <f>IF(H11=3,40,0)</f>
        <v>0</v>
      </c>
      <c r="DB11" s="42">
        <f>IF(H11=4,38,0)</f>
        <v>0</v>
      </c>
      <c r="DC11" s="42">
        <f>IF(H11=5,36,0)</f>
        <v>36</v>
      </c>
      <c r="DD11" s="42">
        <f>IF(H11=6,35,0)</f>
        <v>0</v>
      </c>
      <c r="DE11" s="42">
        <f>IF(H11=7,34,0)</f>
        <v>0</v>
      </c>
      <c r="DF11" s="42">
        <f>IF(H11=8,33,0)</f>
        <v>0</v>
      </c>
      <c r="DG11" s="42">
        <f>IF(H11=9,32,0)</f>
        <v>0</v>
      </c>
      <c r="DH11" s="42">
        <f>IF(H11=10,31,0)</f>
        <v>0</v>
      </c>
      <c r="DI11" s="42">
        <f>IF(H11=11,30,0)</f>
        <v>0</v>
      </c>
      <c r="DJ11" s="42">
        <f>IF(H11=12,29,0)</f>
        <v>0</v>
      </c>
      <c r="DK11" s="42">
        <f>IF(H11=13,28,0)</f>
        <v>0</v>
      </c>
      <c r="DL11" s="42">
        <f>IF(H11=14,27,0)</f>
        <v>0</v>
      </c>
      <c r="DM11" s="42">
        <f>IF(H11=15,26,0)</f>
        <v>0</v>
      </c>
      <c r="DN11" s="42">
        <f>IF(H11=16,25,0)</f>
        <v>0</v>
      </c>
      <c r="DO11" s="42">
        <f>IF(H11=17,24,0)</f>
        <v>0</v>
      </c>
      <c r="DP11" s="42">
        <f>IF(H11=18,23,0)</f>
        <v>0</v>
      </c>
      <c r="DQ11" s="42">
        <f>IF(H11=19,22,0)</f>
        <v>0</v>
      </c>
      <c r="DR11" s="42">
        <f>IF(H11=20,21,0)</f>
        <v>0</v>
      </c>
      <c r="DS11" s="42">
        <f>IF(H11=21,20,0)</f>
        <v>0</v>
      </c>
      <c r="DT11" s="42">
        <f>IF(H11=22,19,0)</f>
        <v>0</v>
      </c>
      <c r="DU11" s="42">
        <f>IF(H11=23,18,0)</f>
        <v>0</v>
      </c>
      <c r="DV11" s="42">
        <f>IF(H11=24,17,0)</f>
        <v>0</v>
      </c>
      <c r="DW11" s="42">
        <f>IF(H11=25,16,0)</f>
        <v>0</v>
      </c>
      <c r="DX11" s="42">
        <f>IF(H11=26,15,0)</f>
        <v>0</v>
      </c>
      <c r="DY11" s="42">
        <f>IF(H11=27,14,0)</f>
        <v>0</v>
      </c>
      <c r="DZ11" s="42">
        <f>IF(H11=28,13,0)</f>
        <v>0</v>
      </c>
      <c r="EA11" s="42">
        <f>IF(H11=29,12,0)</f>
        <v>0</v>
      </c>
      <c r="EB11" s="42">
        <f>IF(H11=30,11,0)</f>
        <v>0</v>
      </c>
      <c r="EC11" s="42">
        <f>IF(H11=31,10,0)</f>
        <v>0</v>
      </c>
      <c r="ED11" s="42">
        <f>IF(H11=32,9,0)</f>
        <v>0</v>
      </c>
      <c r="EE11" s="42">
        <f>IF(H11=33,8,0)</f>
        <v>0</v>
      </c>
      <c r="EF11" s="42">
        <f>IF(H11=34,7,0)</f>
        <v>0</v>
      </c>
      <c r="EG11" s="42">
        <f>IF(H11=35,6,0)</f>
        <v>0</v>
      </c>
      <c r="EH11" s="42">
        <f>IF(H11=36,5,0)</f>
        <v>0</v>
      </c>
      <c r="EI11" s="42">
        <f>IF(H11=37,4,0)</f>
        <v>0</v>
      </c>
      <c r="EJ11" s="42">
        <f>IF(H11=38,3,0)</f>
        <v>0</v>
      </c>
      <c r="EK11" s="42">
        <f>IF(H11=39,2,0)</f>
        <v>0</v>
      </c>
      <c r="EL11" s="42">
        <f>IF(H11=40,1,0)</f>
        <v>0</v>
      </c>
      <c r="EM11" s="42">
        <f>IF(H11&gt;20,0,0)</f>
        <v>0</v>
      </c>
      <c r="EN11" s="42">
        <f>IF(H11="сх",0,0)</f>
        <v>0</v>
      </c>
      <c r="EO11" s="42">
        <f>SUM(CY11:EN11)</f>
        <v>36</v>
      </c>
      <c r="EP11" s="42"/>
      <c r="EQ11" s="42">
        <f>IF(F11="сх","ноль",IF(F11&gt;0,F11,"Ноль"))</f>
        <v>2</v>
      </c>
      <c r="ER11" s="42">
        <f>IF(H11="сх","ноль",IF(H11&gt;0,H11,"Ноль"))</f>
        <v>5</v>
      </c>
      <c r="ES11" s="42"/>
      <c r="ET11" s="42">
        <f>MIN(EQ11,ER11)</f>
        <v>2</v>
      </c>
      <c r="EU11" s="42" t="e">
        <f>IF(J11=#REF!,IF(H11&lt;#REF!,#REF!,EY11),#REF!)</f>
        <v>#REF!</v>
      </c>
      <c r="EV11" s="42" t="e">
        <f>IF(J11=#REF!,IF(H11&lt;#REF!,0,1))</f>
        <v>#REF!</v>
      </c>
      <c r="EW11" s="42" t="e">
        <f>IF(AND(ET11&gt;=21,ET11&lt;&gt;0),ET11,IF(J11&lt;#REF!,"СТОП",EU11+EV11))</f>
        <v>#REF!</v>
      </c>
      <c r="EX11" s="42"/>
      <c r="EY11" s="42">
        <v>15</v>
      </c>
      <c r="EZ11" s="42">
        <v>16</v>
      </c>
      <c r="FA11" s="42"/>
      <c r="FB11" s="44">
        <f>IF(F11=1,25,0)</f>
        <v>0</v>
      </c>
      <c r="FC11" s="44">
        <f>IF(F11=2,22,0)</f>
        <v>22</v>
      </c>
      <c r="FD11" s="44">
        <f>IF(F11=3,20,0)</f>
        <v>0</v>
      </c>
      <c r="FE11" s="44">
        <f>IF(F11=4,18,0)</f>
        <v>0</v>
      </c>
      <c r="FF11" s="44">
        <f>IF(F11=5,16,0)</f>
        <v>0</v>
      </c>
      <c r="FG11" s="44">
        <f>IF(F11=6,15,0)</f>
        <v>0</v>
      </c>
      <c r="FH11" s="44">
        <f>IF(F11=7,14,0)</f>
        <v>0</v>
      </c>
      <c r="FI11" s="44">
        <f>IF(F11=8,13,0)</f>
        <v>0</v>
      </c>
      <c r="FJ11" s="44">
        <f>IF(F11=9,12,0)</f>
        <v>0</v>
      </c>
      <c r="FK11" s="44">
        <f>IF(F11=10,11,0)</f>
        <v>0</v>
      </c>
      <c r="FL11" s="44">
        <f>IF(F11=11,10,0)</f>
        <v>0</v>
      </c>
      <c r="FM11" s="44">
        <f>IF(F11=12,9,0)</f>
        <v>0</v>
      </c>
      <c r="FN11" s="44">
        <f>IF(F11=13,8,0)</f>
        <v>0</v>
      </c>
      <c r="FO11" s="44">
        <f>IF(F11=14,7,0)</f>
        <v>0</v>
      </c>
      <c r="FP11" s="44">
        <f>IF(F11=15,6,0)</f>
        <v>0</v>
      </c>
      <c r="FQ11" s="44">
        <f>IF(F11=16,5,0)</f>
        <v>0</v>
      </c>
      <c r="FR11" s="44">
        <f>IF(F11=17,4,0)</f>
        <v>0</v>
      </c>
      <c r="FS11" s="44">
        <f>IF(F11=18,3,0)</f>
        <v>0</v>
      </c>
      <c r="FT11" s="44">
        <f>IF(F11=19,2,0)</f>
        <v>0</v>
      </c>
      <c r="FU11" s="44">
        <f>IF(F11=20,1,0)</f>
        <v>0</v>
      </c>
      <c r="FV11" s="44">
        <f>IF(F11&gt;20,0,0)</f>
        <v>0</v>
      </c>
      <c r="FW11" s="44">
        <f>IF(F11="сх",0,0)</f>
        <v>0</v>
      </c>
      <c r="FX11" s="44">
        <f>SUM(FB11:FW11)</f>
        <v>22</v>
      </c>
      <c r="FY11" s="44">
        <f>IF(H11=1,25,0)</f>
        <v>0</v>
      </c>
      <c r="FZ11" s="44">
        <f>IF(H11=2,22,0)</f>
        <v>0</v>
      </c>
      <c r="GA11" s="44">
        <f>IF(H11=3,20,0)</f>
        <v>0</v>
      </c>
      <c r="GB11" s="44">
        <f>IF(H11=4,18,0)</f>
        <v>0</v>
      </c>
      <c r="GC11" s="44">
        <f>IF(H11=5,16,0)</f>
        <v>16</v>
      </c>
      <c r="GD11" s="44">
        <f>IF(H11=6,15,0)</f>
        <v>0</v>
      </c>
      <c r="GE11" s="44">
        <f>IF(H11=7,14,0)</f>
        <v>0</v>
      </c>
      <c r="GF11" s="44">
        <f>IF(H11=8,13,0)</f>
        <v>0</v>
      </c>
      <c r="GG11" s="44">
        <f>IF(H11=9,12,0)</f>
        <v>0</v>
      </c>
      <c r="GH11" s="44">
        <f>IF(H11=10,11,0)</f>
        <v>0</v>
      </c>
      <c r="GI11" s="44">
        <f>IF(H11=11,10,0)</f>
        <v>0</v>
      </c>
      <c r="GJ11" s="44">
        <f>IF(H11=12,9,0)</f>
        <v>0</v>
      </c>
      <c r="GK11" s="44">
        <f>IF(H11=13,8,0)</f>
        <v>0</v>
      </c>
      <c r="GL11" s="44">
        <f>IF(H11=14,7,0)</f>
        <v>0</v>
      </c>
      <c r="GM11" s="44">
        <f>IF(H11=15,6,0)</f>
        <v>0</v>
      </c>
      <c r="GN11" s="44">
        <f>IF(H11=16,5,0)</f>
        <v>0</v>
      </c>
      <c r="GO11" s="44">
        <f>IF(H11=17,4,0)</f>
        <v>0</v>
      </c>
      <c r="GP11" s="44">
        <f>IF(H11=18,3,0)</f>
        <v>0</v>
      </c>
      <c r="GQ11" s="44">
        <f>IF(H11=19,2,0)</f>
        <v>0</v>
      </c>
      <c r="GR11" s="44">
        <f>IF(H11=20,1,0)</f>
        <v>0</v>
      </c>
      <c r="GS11" s="44">
        <f>IF(H11&gt;20,0,0)</f>
        <v>0</v>
      </c>
      <c r="GT11" s="44">
        <f>IF(H11="сх",0,0)</f>
        <v>0</v>
      </c>
      <c r="GU11" s="44">
        <f>SUM(FY11:GT11)</f>
        <v>16</v>
      </c>
      <c r="GV11" s="44">
        <f>IF(F11=1,100,0)</f>
        <v>0</v>
      </c>
      <c r="GW11" s="44">
        <f>IF(F11=2,98,0)</f>
        <v>98</v>
      </c>
      <c r="GX11" s="44">
        <f>IF(F11=3,95,0)</f>
        <v>0</v>
      </c>
      <c r="GY11" s="44">
        <f>IF(F11=4,93,0)</f>
        <v>0</v>
      </c>
      <c r="GZ11" s="44">
        <f>IF(F11=5,90,0)</f>
        <v>0</v>
      </c>
      <c r="HA11" s="44">
        <f>IF(F11=6,88,0)</f>
        <v>0</v>
      </c>
      <c r="HB11" s="44">
        <f>IF(F11=7,85,0)</f>
        <v>0</v>
      </c>
      <c r="HC11" s="44">
        <f>IF(F11=8,83,0)</f>
        <v>0</v>
      </c>
      <c r="HD11" s="44">
        <f>IF(F11=9,80,0)</f>
        <v>0</v>
      </c>
      <c r="HE11" s="44">
        <f>IF(F11=10,78,0)</f>
        <v>0</v>
      </c>
      <c r="HF11" s="44">
        <f>IF(F11=11,75,0)</f>
        <v>0</v>
      </c>
      <c r="HG11" s="44">
        <f>IF(F11=12,73,0)</f>
        <v>0</v>
      </c>
      <c r="HH11" s="44">
        <f>IF(F11=13,70,0)</f>
        <v>0</v>
      </c>
      <c r="HI11" s="44">
        <f>IF(F11=14,68,0)</f>
        <v>0</v>
      </c>
      <c r="HJ11" s="44">
        <f>IF(F11=15,65,0)</f>
        <v>0</v>
      </c>
      <c r="HK11" s="44">
        <f>IF(F11=16,63,0)</f>
        <v>0</v>
      </c>
      <c r="HL11" s="44">
        <f>IF(F11=17,60,0)</f>
        <v>0</v>
      </c>
      <c r="HM11" s="44">
        <f>IF(F11=18,58,0)</f>
        <v>0</v>
      </c>
      <c r="HN11" s="44">
        <f>IF(F11=19,55,0)</f>
        <v>0</v>
      </c>
      <c r="HO11" s="44">
        <f>IF(F11=20,53,0)</f>
        <v>0</v>
      </c>
      <c r="HP11" s="44">
        <f>IF(F11&gt;20,0,0)</f>
        <v>0</v>
      </c>
      <c r="HQ11" s="44">
        <f>IF(F11="сх",0,0)</f>
        <v>0</v>
      </c>
      <c r="HR11" s="44">
        <f>SUM(GV11:HQ11)</f>
        <v>98</v>
      </c>
      <c r="HS11" s="44">
        <f>IF(H11=1,100,0)</f>
        <v>0</v>
      </c>
      <c r="HT11" s="44">
        <f>IF(H11=2,98,0)</f>
        <v>0</v>
      </c>
      <c r="HU11" s="44">
        <f>IF(H11=3,95,0)</f>
        <v>0</v>
      </c>
      <c r="HV11" s="44">
        <f>IF(H11=4,93,0)</f>
        <v>0</v>
      </c>
      <c r="HW11" s="44">
        <f>IF(H11=5,90,0)</f>
        <v>90</v>
      </c>
      <c r="HX11" s="44">
        <f>IF(H11=6,88,0)</f>
        <v>0</v>
      </c>
      <c r="HY11" s="44">
        <f>IF(H11=7,85,0)</f>
        <v>0</v>
      </c>
      <c r="HZ11" s="44">
        <f>IF(H11=8,83,0)</f>
        <v>0</v>
      </c>
      <c r="IA11" s="44">
        <f>IF(H11=9,80,0)</f>
        <v>0</v>
      </c>
      <c r="IB11" s="44">
        <f>IF(H11=10,78,0)</f>
        <v>0</v>
      </c>
      <c r="IC11" s="44">
        <f>IF(H11=11,75,0)</f>
        <v>0</v>
      </c>
      <c r="ID11" s="44">
        <f>IF(H11=12,73,0)</f>
        <v>0</v>
      </c>
      <c r="IE11" s="44">
        <f>IF(H11=13,70,0)</f>
        <v>0</v>
      </c>
      <c r="IF11" s="44">
        <f>IF(H11=14,68,0)</f>
        <v>0</v>
      </c>
      <c r="IG11" s="44">
        <f>IF(H11=15,65,0)</f>
        <v>0</v>
      </c>
      <c r="IH11" s="44">
        <f>IF(H11=16,63,0)</f>
        <v>0</v>
      </c>
      <c r="II11" s="44">
        <f>IF(H11=17,60,0)</f>
        <v>0</v>
      </c>
      <c r="IJ11" s="44">
        <f>IF(H11=18,58,0)</f>
        <v>0</v>
      </c>
      <c r="IK11" s="44">
        <f>IF(H11=19,55,0)</f>
        <v>0</v>
      </c>
      <c r="IL11" s="44">
        <f>IF(H11=20,53,0)</f>
        <v>0</v>
      </c>
      <c r="IM11" s="44">
        <f>IF(H11&gt;20,0,0)</f>
        <v>0</v>
      </c>
      <c r="IN11" s="44">
        <f>IF(H11="сх",0,0)</f>
        <v>0</v>
      </c>
      <c r="IO11" s="44">
        <f>SUM(HS11:IN11)</f>
        <v>90</v>
      </c>
      <c r="IP11" s="42"/>
      <c r="IQ11" s="42"/>
      <c r="IR11" s="42"/>
      <c r="IS11" s="42"/>
      <c r="IT11" s="42"/>
      <c r="IU11" s="42"/>
      <c r="IV11" s="70"/>
      <c r="IW11" s="71"/>
    </row>
    <row r="12" spans="1:257" s="3" customFormat="1" ht="115.2" thickBot="1" x14ac:dyDescent="0.3">
      <c r="A12" s="59">
        <v>4</v>
      </c>
      <c r="B12" s="90">
        <v>171</v>
      </c>
      <c r="C12" s="84" t="s">
        <v>119</v>
      </c>
      <c r="D12" s="85" t="s">
        <v>120</v>
      </c>
      <c r="E12" s="60"/>
      <c r="F12" s="46">
        <v>4</v>
      </c>
      <c r="G12" s="39">
        <f>AJ12</f>
        <v>18</v>
      </c>
      <c r="H12" s="47">
        <v>3</v>
      </c>
      <c r="I12" s="39">
        <f>BG12</f>
        <v>20</v>
      </c>
      <c r="J12" s="45">
        <f>SUM(G12+I12)</f>
        <v>38</v>
      </c>
      <c r="K12" s="41">
        <f>G12+I12</f>
        <v>38</v>
      </c>
      <c r="L12" s="42"/>
      <c r="M12" s="43"/>
      <c r="N12" s="42">
        <f>IF(F12=1,25,0)</f>
        <v>0</v>
      </c>
      <c r="O12" s="42">
        <f>IF(F12=2,22,0)</f>
        <v>0</v>
      </c>
      <c r="P12" s="42">
        <f>IF(F12=3,20,0)</f>
        <v>0</v>
      </c>
      <c r="Q12" s="42">
        <f>IF(F12=4,18,0)</f>
        <v>18</v>
      </c>
      <c r="R12" s="42">
        <f>IF(F12=5,16,0)</f>
        <v>0</v>
      </c>
      <c r="S12" s="42">
        <f>IF(F12=6,15,0)</f>
        <v>0</v>
      </c>
      <c r="T12" s="42">
        <f>IF(F12=7,14,0)</f>
        <v>0</v>
      </c>
      <c r="U12" s="42">
        <f>IF(F12=8,13,0)</f>
        <v>0</v>
      </c>
      <c r="V12" s="42">
        <f>IF(F12=9,12,0)</f>
        <v>0</v>
      </c>
      <c r="W12" s="42">
        <f>IF(F12=10,11,0)</f>
        <v>0</v>
      </c>
      <c r="X12" s="42">
        <f>IF(F12=11,10,0)</f>
        <v>0</v>
      </c>
      <c r="Y12" s="42">
        <f>IF(F12=12,9,0)</f>
        <v>0</v>
      </c>
      <c r="Z12" s="42">
        <f>IF(F12=13,8,0)</f>
        <v>0</v>
      </c>
      <c r="AA12" s="42">
        <f>IF(F12=14,7,0)</f>
        <v>0</v>
      </c>
      <c r="AB12" s="42">
        <f>IF(F12=15,6,0)</f>
        <v>0</v>
      </c>
      <c r="AC12" s="42">
        <f>IF(F12=16,5,0)</f>
        <v>0</v>
      </c>
      <c r="AD12" s="42">
        <f>IF(F12=17,4,0)</f>
        <v>0</v>
      </c>
      <c r="AE12" s="42">
        <f>IF(F12=18,3,0)</f>
        <v>0</v>
      </c>
      <c r="AF12" s="42">
        <f>IF(F12=19,2,0)</f>
        <v>0</v>
      </c>
      <c r="AG12" s="42">
        <f>IF(F12=20,1,0)</f>
        <v>0</v>
      </c>
      <c r="AH12" s="42">
        <f>IF(F12&gt;20,0,0)</f>
        <v>0</v>
      </c>
      <c r="AI12" s="42">
        <f>IF(F12="сх",0,0)</f>
        <v>0</v>
      </c>
      <c r="AJ12" s="42">
        <f>SUM(N12:AH12)</f>
        <v>18</v>
      </c>
      <c r="AK12" s="42">
        <f>IF(H12=1,25,0)</f>
        <v>0</v>
      </c>
      <c r="AL12" s="42">
        <f>IF(H12=2,22,0)</f>
        <v>0</v>
      </c>
      <c r="AM12" s="42">
        <f>IF(H12=3,20,0)</f>
        <v>20</v>
      </c>
      <c r="AN12" s="42">
        <f>IF(H12=4,18,0)</f>
        <v>0</v>
      </c>
      <c r="AO12" s="42">
        <f>IF(H12=5,16,0)</f>
        <v>0</v>
      </c>
      <c r="AP12" s="42">
        <f>IF(H12=6,15,0)</f>
        <v>0</v>
      </c>
      <c r="AQ12" s="42">
        <f>IF(H12=7,14,0)</f>
        <v>0</v>
      </c>
      <c r="AR12" s="42">
        <f>IF(H12=8,13,0)</f>
        <v>0</v>
      </c>
      <c r="AS12" s="42">
        <f>IF(H12=9,12,0)</f>
        <v>0</v>
      </c>
      <c r="AT12" s="42">
        <f>IF(H12=10,11,0)</f>
        <v>0</v>
      </c>
      <c r="AU12" s="42">
        <f>IF(H12=11,10,0)</f>
        <v>0</v>
      </c>
      <c r="AV12" s="42">
        <f>IF(H12=12,9,0)</f>
        <v>0</v>
      </c>
      <c r="AW12" s="42">
        <f>IF(H12=13,8,0)</f>
        <v>0</v>
      </c>
      <c r="AX12" s="42">
        <f>IF(H12=14,7,0)</f>
        <v>0</v>
      </c>
      <c r="AY12" s="42">
        <f>IF(H12=15,6,0)</f>
        <v>0</v>
      </c>
      <c r="AZ12" s="42">
        <f>IF(H12=16,5,0)</f>
        <v>0</v>
      </c>
      <c r="BA12" s="42">
        <f>IF(H12=17,4,0)</f>
        <v>0</v>
      </c>
      <c r="BB12" s="42">
        <f>IF(H12=18,3,0)</f>
        <v>0</v>
      </c>
      <c r="BC12" s="42">
        <f>IF(H12=19,2,0)</f>
        <v>0</v>
      </c>
      <c r="BD12" s="42">
        <f>IF(H12=20,1,0)</f>
        <v>0</v>
      </c>
      <c r="BE12" s="42">
        <f>IF(H12&gt;20,0,0)</f>
        <v>0</v>
      </c>
      <c r="BF12" s="42">
        <f>IF(H12="сх",0,0)</f>
        <v>0</v>
      </c>
      <c r="BG12" s="42">
        <f>SUM(AK12:BE12)</f>
        <v>20</v>
      </c>
      <c r="BH12" s="42">
        <f>IF(F12=1,45,0)</f>
        <v>0</v>
      </c>
      <c r="BI12" s="42">
        <f>IF(F12=2,42,0)</f>
        <v>0</v>
      </c>
      <c r="BJ12" s="42">
        <f>IF(F12=3,40,0)</f>
        <v>0</v>
      </c>
      <c r="BK12" s="42">
        <f>IF(F12=4,38,0)</f>
        <v>38</v>
      </c>
      <c r="BL12" s="42">
        <f>IF(F12=5,36,0)</f>
        <v>0</v>
      </c>
      <c r="BM12" s="42">
        <f>IF(F12=6,35,0)</f>
        <v>0</v>
      </c>
      <c r="BN12" s="42">
        <f>IF(F12=7,34,0)</f>
        <v>0</v>
      </c>
      <c r="BO12" s="42">
        <f>IF(F12=8,33,0)</f>
        <v>0</v>
      </c>
      <c r="BP12" s="42">
        <f>IF(F12=9,32,0)</f>
        <v>0</v>
      </c>
      <c r="BQ12" s="42">
        <f>IF(F12=10,31,0)</f>
        <v>0</v>
      </c>
      <c r="BR12" s="42">
        <f>IF(F12=11,30,0)</f>
        <v>0</v>
      </c>
      <c r="BS12" s="42">
        <f>IF(F12=12,29,0)</f>
        <v>0</v>
      </c>
      <c r="BT12" s="42">
        <f>IF(F12=13,28,0)</f>
        <v>0</v>
      </c>
      <c r="BU12" s="42">
        <f>IF(F12=14,27,0)</f>
        <v>0</v>
      </c>
      <c r="BV12" s="42">
        <f>IF(F12=15,26,0)</f>
        <v>0</v>
      </c>
      <c r="BW12" s="42">
        <f>IF(F12=16,25,0)</f>
        <v>0</v>
      </c>
      <c r="BX12" s="42">
        <f>IF(F12=17,24,0)</f>
        <v>0</v>
      </c>
      <c r="BY12" s="42">
        <f>IF(F12=18,23,0)</f>
        <v>0</v>
      </c>
      <c r="BZ12" s="42">
        <f>IF(F12=19,22,0)</f>
        <v>0</v>
      </c>
      <c r="CA12" s="42">
        <f>IF(F12=20,21,0)</f>
        <v>0</v>
      </c>
      <c r="CB12" s="42">
        <f>IF(F12=21,20,0)</f>
        <v>0</v>
      </c>
      <c r="CC12" s="42">
        <f>IF(F12=22,19,0)</f>
        <v>0</v>
      </c>
      <c r="CD12" s="42">
        <f>IF(F12=23,18,0)</f>
        <v>0</v>
      </c>
      <c r="CE12" s="42">
        <f>IF(F12=24,17,0)</f>
        <v>0</v>
      </c>
      <c r="CF12" s="42">
        <f>IF(F12=25,16,0)</f>
        <v>0</v>
      </c>
      <c r="CG12" s="42">
        <f>IF(F12=26,15,0)</f>
        <v>0</v>
      </c>
      <c r="CH12" s="42">
        <f>IF(F12=27,14,0)</f>
        <v>0</v>
      </c>
      <c r="CI12" s="42">
        <f>IF(F12=28,13,0)</f>
        <v>0</v>
      </c>
      <c r="CJ12" s="42">
        <f>IF(F12=29,12,0)</f>
        <v>0</v>
      </c>
      <c r="CK12" s="42">
        <f>IF(F12=30,11,0)</f>
        <v>0</v>
      </c>
      <c r="CL12" s="42">
        <f>IF(F12=31,10,0)</f>
        <v>0</v>
      </c>
      <c r="CM12" s="42">
        <f>IF(F12=32,9,0)</f>
        <v>0</v>
      </c>
      <c r="CN12" s="42">
        <f>IF(F12=33,8,0)</f>
        <v>0</v>
      </c>
      <c r="CO12" s="42">
        <f>IF(F12=34,7,0)</f>
        <v>0</v>
      </c>
      <c r="CP12" s="42">
        <f>IF(F12=35,6,0)</f>
        <v>0</v>
      </c>
      <c r="CQ12" s="42">
        <f>IF(F12=36,5,0)</f>
        <v>0</v>
      </c>
      <c r="CR12" s="42">
        <f>IF(F12=37,4,0)</f>
        <v>0</v>
      </c>
      <c r="CS12" s="42">
        <f>IF(F12=38,3,0)</f>
        <v>0</v>
      </c>
      <c r="CT12" s="42">
        <f>IF(F12=39,2,0)</f>
        <v>0</v>
      </c>
      <c r="CU12" s="42">
        <f>IF(F12=40,1,0)</f>
        <v>0</v>
      </c>
      <c r="CV12" s="42">
        <f>IF(F12&gt;20,0,0)</f>
        <v>0</v>
      </c>
      <c r="CW12" s="42">
        <f>IF(F12="сх",0,0)</f>
        <v>0</v>
      </c>
      <c r="CX12" s="42">
        <f>SUM(BH12:CW12)</f>
        <v>38</v>
      </c>
      <c r="CY12" s="42">
        <f>IF(H12=1,45,0)</f>
        <v>0</v>
      </c>
      <c r="CZ12" s="42">
        <f>IF(H12=2,42,0)</f>
        <v>0</v>
      </c>
      <c r="DA12" s="42">
        <f>IF(H12=3,40,0)</f>
        <v>40</v>
      </c>
      <c r="DB12" s="42">
        <f>IF(H12=4,38,0)</f>
        <v>0</v>
      </c>
      <c r="DC12" s="42">
        <f>IF(H12=5,36,0)</f>
        <v>0</v>
      </c>
      <c r="DD12" s="42">
        <f>IF(H12=6,35,0)</f>
        <v>0</v>
      </c>
      <c r="DE12" s="42">
        <f>IF(H12=7,34,0)</f>
        <v>0</v>
      </c>
      <c r="DF12" s="42">
        <f>IF(H12=8,33,0)</f>
        <v>0</v>
      </c>
      <c r="DG12" s="42">
        <f>IF(H12=9,32,0)</f>
        <v>0</v>
      </c>
      <c r="DH12" s="42">
        <f>IF(H12=10,31,0)</f>
        <v>0</v>
      </c>
      <c r="DI12" s="42">
        <f>IF(H12=11,30,0)</f>
        <v>0</v>
      </c>
      <c r="DJ12" s="42">
        <f>IF(H12=12,29,0)</f>
        <v>0</v>
      </c>
      <c r="DK12" s="42">
        <f>IF(H12=13,28,0)</f>
        <v>0</v>
      </c>
      <c r="DL12" s="42">
        <f>IF(H12=14,27,0)</f>
        <v>0</v>
      </c>
      <c r="DM12" s="42">
        <f>IF(H12=15,26,0)</f>
        <v>0</v>
      </c>
      <c r="DN12" s="42">
        <f>IF(H12=16,25,0)</f>
        <v>0</v>
      </c>
      <c r="DO12" s="42">
        <f>IF(H12=17,24,0)</f>
        <v>0</v>
      </c>
      <c r="DP12" s="42">
        <f>IF(H12=18,23,0)</f>
        <v>0</v>
      </c>
      <c r="DQ12" s="42">
        <f>IF(H12=19,22,0)</f>
        <v>0</v>
      </c>
      <c r="DR12" s="42">
        <f>IF(H12=20,21,0)</f>
        <v>0</v>
      </c>
      <c r="DS12" s="42">
        <f>IF(H12=21,20,0)</f>
        <v>0</v>
      </c>
      <c r="DT12" s="42">
        <f>IF(H12=22,19,0)</f>
        <v>0</v>
      </c>
      <c r="DU12" s="42">
        <f>IF(H12=23,18,0)</f>
        <v>0</v>
      </c>
      <c r="DV12" s="42">
        <f>IF(H12=24,17,0)</f>
        <v>0</v>
      </c>
      <c r="DW12" s="42">
        <f>IF(H12=25,16,0)</f>
        <v>0</v>
      </c>
      <c r="DX12" s="42">
        <f>IF(H12=26,15,0)</f>
        <v>0</v>
      </c>
      <c r="DY12" s="42">
        <f>IF(H12=27,14,0)</f>
        <v>0</v>
      </c>
      <c r="DZ12" s="42">
        <f>IF(H12=28,13,0)</f>
        <v>0</v>
      </c>
      <c r="EA12" s="42">
        <f>IF(H12=29,12,0)</f>
        <v>0</v>
      </c>
      <c r="EB12" s="42">
        <f>IF(H12=30,11,0)</f>
        <v>0</v>
      </c>
      <c r="EC12" s="42">
        <f>IF(H12=31,10,0)</f>
        <v>0</v>
      </c>
      <c r="ED12" s="42">
        <f>IF(H12=32,9,0)</f>
        <v>0</v>
      </c>
      <c r="EE12" s="42">
        <f>IF(H12=33,8,0)</f>
        <v>0</v>
      </c>
      <c r="EF12" s="42">
        <f>IF(H12=34,7,0)</f>
        <v>0</v>
      </c>
      <c r="EG12" s="42">
        <f>IF(H12=35,6,0)</f>
        <v>0</v>
      </c>
      <c r="EH12" s="42">
        <f>IF(H12=36,5,0)</f>
        <v>0</v>
      </c>
      <c r="EI12" s="42">
        <f>IF(H12=37,4,0)</f>
        <v>0</v>
      </c>
      <c r="EJ12" s="42">
        <f>IF(H12=38,3,0)</f>
        <v>0</v>
      </c>
      <c r="EK12" s="42">
        <f>IF(H12=39,2,0)</f>
        <v>0</v>
      </c>
      <c r="EL12" s="42">
        <f>IF(H12=40,1,0)</f>
        <v>0</v>
      </c>
      <c r="EM12" s="42">
        <f>IF(H12&gt;20,0,0)</f>
        <v>0</v>
      </c>
      <c r="EN12" s="42">
        <f>IF(H12="сх",0,0)</f>
        <v>0</v>
      </c>
      <c r="EO12" s="42">
        <f>SUM(CY12:EN12)</f>
        <v>40</v>
      </c>
      <c r="EP12" s="42"/>
      <c r="EQ12" s="42">
        <f>IF(F12="сх","ноль",IF(F12&gt;0,F12,"Ноль"))</f>
        <v>4</v>
      </c>
      <c r="ER12" s="42">
        <f>IF(H12="сх","ноль",IF(H12&gt;0,H12,"Ноль"))</f>
        <v>3</v>
      </c>
      <c r="ES12" s="42"/>
      <c r="ET12" s="42">
        <f>MIN(EQ12,ER12)</f>
        <v>3</v>
      </c>
      <c r="EU12" s="42" t="e">
        <f>IF(J12=#REF!,IF(H12&lt;#REF!,#REF!,EY12),#REF!)</f>
        <v>#REF!</v>
      </c>
      <c r="EV12" s="42" t="e">
        <f>IF(J12=#REF!,IF(H12&lt;#REF!,0,1))</f>
        <v>#REF!</v>
      </c>
      <c r="EW12" s="42" t="e">
        <f>IF(AND(ET12&gt;=21,ET12&lt;&gt;0),ET12,IF(J12&lt;#REF!,"СТОП",EU12+EV12))</f>
        <v>#REF!</v>
      </c>
      <c r="EX12" s="42"/>
      <c r="EY12" s="42">
        <v>15</v>
      </c>
      <c r="EZ12" s="42">
        <v>16</v>
      </c>
      <c r="FA12" s="42"/>
      <c r="FB12" s="44">
        <f>IF(F12=1,25,0)</f>
        <v>0</v>
      </c>
      <c r="FC12" s="44">
        <f>IF(F12=2,22,0)</f>
        <v>0</v>
      </c>
      <c r="FD12" s="44">
        <f>IF(F12=3,20,0)</f>
        <v>0</v>
      </c>
      <c r="FE12" s="44">
        <f>IF(F12=4,18,0)</f>
        <v>18</v>
      </c>
      <c r="FF12" s="44">
        <f>IF(F12=5,16,0)</f>
        <v>0</v>
      </c>
      <c r="FG12" s="44">
        <f>IF(F12=6,15,0)</f>
        <v>0</v>
      </c>
      <c r="FH12" s="44">
        <f>IF(F12=7,14,0)</f>
        <v>0</v>
      </c>
      <c r="FI12" s="44">
        <f>IF(F12=8,13,0)</f>
        <v>0</v>
      </c>
      <c r="FJ12" s="44">
        <f>IF(F12=9,12,0)</f>
        <v>0</v>
      </c>
      <c r="FK12" s="44">
        <f>IF(F12=10,11,0)</f>
        <v>0</v>
      </c>
      <c r="FL12" s="44">
        <f>IF(F12=11,10,0)</f>
        <v>0</v>
      </c>
      <c r="FM12" s="44">
        <f>IF(F12=12,9,0)</f>
        <v>0</v>
      </c>
      <c r="FN12" s="44">
        <f>IF(F12=13,8,0)</f>
        <v>0</v>
      </c>
      <c r="FO12" s="44">
        <f>IF(F12=14,7,0)</f>
        <v>0</v>
      </c>
      <c r="FP12" s="44">
        <f>IF(F12=15,6,0)</f>
        <v>0</v>
      </c>
      <c r="FQ12" s="44">
        <f>IF(F12=16,5,0)</f>
        <v>0</v>
      </c>
      <c r="FR12" s="44">
        <f>IF(F12=17,4,0)</f>
        <v>0</v>
      </c>
      <c r="FS12" s="44">
        <f>IF(F12=18,3,0)</f>
        <v>0</v>
      </c>
      <c r="FT12" s="44">
        <f>IF(F12=19,2,0)</f>
        <v>0</v>
      </c>
      <c r="FU12" s="44">
        <f>IF(F12=20,1,0)</f>
        <v>0</v>
      </c>
      <c r="FV12" s="44">
        <f>IF(F12&gt;20,0,0)</f>
        <v>0</v>
      </c>
      <c r="FW12" s="44">
        <f>IF(F12="сх",0,0)</f>
        <v>0</v>
      </c>
      <c r="FX12" s="44">
        <f>SUM(FB12:FW12)</f>
        <v>18</v>
      </c>
      <c r="FY12" s="44">
        <f>IF(H12=1,25,0)</f>
        <v>0</v>
      </c>
      <c r="FZ12" s="44">
        <f>IF(H12=2,22,0)</f>
        <v>0</v>
      </c>
      <c r="GA12" s="44">
        <f>IF(H12=3,20,0)</f>
        <v>20</v>
      </c>
      <c r="GB12" s="44">
        <f>IF(H12=4,18,0)</f>
        <v>0</v>
      </c>
      <c r="GC12" s="44">
        <f>IF(H12=5,16,0)</f>
        <v>0</v>
      </c>
      <c r="GD12" s="44">
        <f>IF(H12=6,15,0)</f>
        <v>0</v>
      </c>
      <c r="GE12" s="44">
        <f>IF(H12=7,14,0)</f>
        <v>0</v>
      </c>
      <c r="GF12" s="44">
        <f>IF(H12=8,13,0)</f>
        <v>0</v>
      </c>
      <c r="GG12" s="44">
        <f>IF(H12=9,12,0)</f>
        <v>0</v>
      </c>
      <c r="GH12" s="44">
        <f>IF(H12=10,11,0)</f>
        <v>0</v>
      </c>
      <c r="GI12" s="44">
        <f>IF(H12=11,10,0)</f>
        <v>0</v>
      </c>
      <c r="GJ12" s="44">
        <f>IF(H12=12,9,0)</f>
        <v>0</v>
      </c>
      <c r="GK12" s="44">
        <f>IF(H12=13,8,0)</f>
        <v>0</v>
      </c>
      <c r="GL12" s="44">
        <f>IF(H12=14,7,0)</f>
        <v>0</v>
      </c>
      <c r="GM12" s="44">
        <f>IF(H12=15,6,0)</f>
        <v>0</v>
      </c>
      <c r="GN12" s="44">
        <f>IF(H12=16,5,0)</f>
        <v>0</v>
      </c>
      <c r="GO12" s="44">
        <f>IF(H12=17,4,0)</f>
        <v>0</v>
      </c>
      <c r="GP12" s="44">
        <f>IF(H12=18,3,0)</f>
        <v>0</v>
      </c>
      <c r="GQ12" s="44">
        <f>IF(H12=19,2,0)</f>
        <v>0</v>
      </c>
      <c r="GR12" s="44">
        <f>IF(H12=20,1,0)</f>
        <v>0</v>
      </c>
      <c r="GS12" s="44">
        <f>IF(H12&gt;20,0,0)</f>
        <v>0</v>
      </c>
      <c r="GT12" s="44">
        <f>IF(H12="сх",0,0)</f>
        <v>0</v>
      </c>
      <c r="GU12" s="44">
        <f>SUM(FY12:GT12)</f>
        <v>20</v>
      </c>
      <c r="GV12" s="44">
        <f>IF(F12=1,100,0)</f>
        <v>0</v>
      </c>
      <c r="GW12" s="44">
        <f>IF(F12=2,98,0)</f>
        <v>0</v>
      </c>
      <c r="GX12" s="44">
        <f>IF(F12=3,95,0)</f>
        <v>0</v>
      </c>
      <c r="GY12" s="44">
        <f>IF(F12=4,93,0)</f>
        <v>93</v>
      </c>
      <c r="GZ12" s="44">
        <f>IF(F12=5,90,0)</f>
        <v>0</v>
      </c>
      <c r="HA12" s="44">
        <f>IF(F12=6,88,0)</f>
        <v>0</v>
      </c>
      <c r="HB12" s="44">
        <f>IF(F12=7,85,0)</f>
        <v>0</v>
      </c>
      <c r="HC12" s="44">
        <f>IF(F12=8,83,0)</f>
        <v>0</v>
      </c>
      <c r="HD12" s="44">
        <f>IF(F12=9,80,0)</f>
        <v>0</v>
      </c>
      <c r="HE12" s="44">
        <f>IF(F12=10,78,0)</f>
        <v>0</v>
      </c>
      <c r="HF12" s="44">
        <f>IF(F12=11,75,0)</f>
        <v>0</v>
      </c>
      <c r="HG12" s="44">
        <f>IF(F12=12,73,0)</f>
        <v>0</v>
      </c>
      <c r="HH12" s="44">
        <f>IF(F12=13,70,0)</f>
        <v>0</v>
      </c>
      <c r="HI12" s="44">
        <f>IF(F12=14,68,0)</f>
        <v>0</v>
      </c>
      <c r="HJ12" s="44">
        <f>IF(F12=15,65,0)</f>
        <v>0</v>
      </c>
      <c r="HK12" s="44">
        <f>IF(F12=16,63,0)</f>
        <v>0</v>
      </c>
      <c r="HL12" s="44">
        <f>IF(F12=17,60,0)</f>
        <v>0</v>
      </c>
      <c r="HM12" s="44">
        <f>IF(F12=18,58,0)</f>
        <v>0</v>
      </c>
      <c r="HN12" s="44">
        <f>IF(F12=19,55,0)</f>
        <v>0</v>
      </c>
      <c r="HO12" s="44">
        <f>IF(F12=20,53,0)</f>
        <v>0</v>
      </c>
      <c r="HP12" s="44">
        <f>IF(F12&gt;20,0,0)</f>
        <v>0</v>
      </c>
      <c r="HQ12" s="44">
        <f>IF(F12="сх",0,0)</f>
        <v>0</v>
      </c>
      <c r="HR12" s="44">
        <f>SUM(GV12:HQ12)</f>
        <v>93</v>
      </c>
      <c r="HS12" s="44">
        <f>IF(H12=1,100,0)</f>
        <v>0</v>
      </c>
      <c r="HT12" s="44">
        <f>IF(H12=2,98,0)</f>
        <v>0</v>
      </c>
      <c r="HU12" s="44">
        <f>IF(H12=3,95,0)</f>
        <v>95</v>
      </c>
      <c r="HV12" s="44">
        <f>IF(H12=4,93,0)</f>
        <v>0</v>
      </c>
      <c r="HW12" s="44">
        <f>IF(H12=5,90,0)</f>
        <v>0</v>
      </c>
      <c r="HX12" s="44">
        <f>IF(H12=6,88,0)</f>
        <v>0</v>
      </c>
      <c r="HY12" s="44">
        <f>IF(H12=7,85,0)</f>
        <v>0</v>
      </c>
      <c r="HZ12" s="44">
        <f>IF(H12=8,83,0)</f>
        <v>0</v>
      </c>
      <c r="IA12" s="44">
        <f>IF(H12=9,80,0)</f>
        <v>0</v>
      </c>
      <c r="IB12" s="44">
        <f>IF(H12=10,78,0)</f>
        <v>0</v>
      </c>
      <c r="IC12" s="44">
        <f>IF(H12=11,75,0)</f>
        <v>0</v>
      </c>
      <c r="ID12" s="44">
        <f>IF(H12=12,73,0)</f>
        <v>0</v>
      </c>
      <c r="IE12" s="44">
        <f>IF(H12=13,70,0)</f>
        <v>0</v>
      </c>
      <c r="IF12" s="44">
        <f>IF(H12=14,68,0)</f>
        <v>0</v>
      </c>
      <c r="IG12" s="44">
        <f>IF(H12=15,65,0)</f>
        <v>0</v>
      </c>
      <c r="IH12" s="44">
        <f>IF(H12=16,63,0)</f>
        <v>0</v>
      </c>
      <c r="II12" s="44">
        <f>IF(H12=17,60,0)</f>
        <v>0</v>
      </c>
      <c r="IJ12" s="44">
        <f>IF(H12=18,58,0)</f>
        <v>0</v>
      </c>
      <c r="IK12" s="44">
        <f>IF(H12=19,55,0)</f>
        <v>0</v>
      </c>
      <c r="IL12" s="44">
        <f>IF(H12=20,53,0)</f>
        <v>0</v>
      </c>
      <c r="IM12" s="44">
        <f>IF(H12&gt;20,0,0)</f>
        <v>0</v>
      </c>
      <c r="IN12" s="44">
        <f>IF(H12="сх",0,0)</f>
        <v>0</v>
      </c>
      <c r="IO12" s="44">
        <f>SUM(HS12:IN12)</f>
        <v>95</v>
      </c>
      <c r="IP12" s="42"/>
      <c r="IQ12" s="42"/>
      <c r="IR12" s="42"/>
      <c r="IS12" s="42"/>
      <c r="IT12" s="42"/>
      <c r="IU12" s="42"/>
      <c r="IV12" s="70"/>
      <c r="IW12" s="71"/>
    </row>
    <row r="13" spans="1:257" s="3" customFormat="1" ht="178.5" customHeight="1" thickBot="1" x14ac:dyDescent="2">
      <c r="A13" s="56">
        <v>5</v>
      </c>
      <c r="B13" s="89">
        <v>799</v>
      </c>
      <c r="C13" s="73" t="s">
        <v>127</v>
      </c>
      <c r="D13" s="73" t="s">
        <v>93</v>
      </c>
      <c r="E13" s="60"/>
      <c r="F13" s="46">
        <v>6</v>
      </c>
      <c r="G13" s="39">
        <f>AJ13</f>
        <v>15</v>
      </c>
      <c r="H13" s="47">
        <v>4</v>
      </c>
      <c r="I13" s="39">
        <f>BG13</f>
        <v>18</v>
      </c>
      <c r="J13" s="45">
        <f>SUM(G13+I13)</f>
        <v>33</v>
      </c>
      <c r="K13" s="41">
        <f>G13+I13</f>
        <v>33</v>
      </c>
      <c r="L13" s="42"/>
      <c r="M13" s="43"/>
      <c r="N13" s="42">
        <f>IF(F13=1,25,0)</f>
        <v>0</v>
      </c>
      <c r="O13" s="42">
        <f>IF(F13=2,22,0)</f>
        <v>0</v>
      </c>
      <c r="P13" s="42">
        <f>IF(F13=3,20,0)</f>
        <v>0</v>
      </c>
      <c r="Q13" s="42">
        <f>IF(F13=4,18,0)</f>
        <v>0</v>
      </c>
      <c r="R13" s="42">
        <f>IF(F13=5,16,0)</f>
        <v>0</v>
      </c>
      <c r="S13" s="42">
        <f>IF(F13=6,15,0)</f>
        <v>15</v>
      </c>
      <c r="T13" s="42">
        <f>IF(F13=7,14,0)</f>
        <v>0</v>
      </c>
      <c r="U13" s="42">
        <f>IF(F13=8,13,0)</f>
        <v>0</v>
      </c>
      <c r="V13" s="42">
        <f>IF(F13=9,12,0)</f>
        <v>0</v>
      </c>
      <c r="W13" s="42">
        <f>IF(F13=10,11,0)</f>
        <v>0</v>
      </c>
      <c r="X13" s="42">
        <f>IF(F13=11,10,0)</f>
        <v>0</v>
      </c>
      <c r="Y13" s="42">
        <f>IF(F13=12,9,0)</f>
        <v>0</v>
      </c>
      <c r="Z13" s="42">
        <f>IF(F13=13,8,0)</f>
        <v>0</v>
      </c>
      <c r="AA13" s="42">
        <f>IF(F13=14,7,0)</f>
        <v>0</v>
      </c>
      <c r="AB13" s="42">
        <f>IF(F13=15,6,0)</f>
        <v>0</v>
      </c>
      <c r="AC13" s="42">
        <f>IF(F13=16,5,0)</f>
        <v>0</v>
      </c>
      <c r="AD13" s="42">
        <f>IF(F13=17,4,0)</f>
        <v>0</v>
      </c>
      <c r="AE13" s="42">
        <f>IF(F13=18,3,0)</f>
        <v>0</v>
      </c>
      <c r="AF13" s="42">
        <f>IF(F13=19,2,0)</f>
        <v>0</v>
      </c>
      <c r="AG13" s="42">
        <f>IF(F13=20,1,0)</f>
        <v>0</v>
      </c>
      <c r="AH13" s="42">
        <f>IF(F13&gt;20,0,0)</f>
        <v>0</v>
      </c>
      <c r="AI13" s="42">
        <f>IF(F13="сх",0,0)</f>
        <v>0</v>
      </c>
      <c r="AJ13" s="42">
        <f>SUM(N13:AH13)</f>
        <v>15</v>
      </c>
      <c r="AK13" s="42">
        <f>IF(H13=1,25,0)</f>
        <v>0</v>
      </c>
      <c r="AL13" s="42">
        <f>IF(H13=2,22,0)</f>
        <v>0</v>
      </c>
      <c r="AM13" s="42">
        <f>IF(H13=3,20,0)</f>
        <v>0</v>
      </c>
      <c r="AN13" s="42">
        <f>IF(H13=4,18,0)</f>
        <v>18</v>
      </c>
      <c r="AO13" s="42">
        <f>IF(H13=5,16,0)</f>
        <v>0</v>
      </c>
      <c r="AP13" s="42">
        <f>IF(H13=6,15,0)</f>
        <v>0</v>
      </c>
      <c r="AQ13" s="42">
        <f>IF(H13=7,14,0)</f>
        <v>0</v>
      </c>
      <c r="AR13" s="42">
        <f>IF(H13=8,13,0)</f>
        <v>0</v>
      </c>
      <c r="AS13" s="42">
        <f>IF(H13=9,12,0)</f>
        <v>0</v>
      </c>
      <c r="AT13" s="42">
        <f>IF(H13=10,11,0)</f>
        <v>0</v>
      </c>
      <c r="AU13" s="42">
        <f>IF(H13=11,10,0)</f>
        <v>0</v>
      </c>
      <c r="AV13" s="42">
        <f>IF(H13=12,9,0)</f>
        <v>0</v>
      </c>
      <c r="AW13" s="42">
        <f>IF(H13=13,8,0)</f>
        <v>0</v>
      </c>
      <c r="AX13" s="42">
        <f>IF(H13=14,7,0)</f>
        <v>0</v>
      </c>
      <c r="AY13" s="42">
        <f>IF(H13=15,6,0)</f>
        <v>0</v>
      </c>
      <c r="AZ13" s="42">
        <f>IF(H13=16,5,0)</f>
        <v>0</v>
      </c>
      <c r="BA13" s="42">
        <f>IF(H13=17,4,0)</f>
        <v>0</v>
      </c>
      <c r="BB13" s="42">
        <f>IF(H13=18,3,0)</f>
        <v>0</v>
      </c>
      <c r="BC13" s="42">
        <f>IF(H13=19,2,0)</f>
        <v>0</v>
      </c>
      <c r="BD13" s="42">
        <f>IF(H13=20,1,0)</f>
        <v>0</v>
      </c>
      <c r="BE13" s="42">
        <f>IF(H13&gt;20,0,0)</f>
        <v>0</v>
      </c>
      <c r="BF13" s="42">
        <f>IF(H13="сх",0,0)</f>
        <v>0</v>
      </c>
      <c r="BG13" s="42">
        <f>SUM(AK13:BE13)</f>
        <v>18</v>
      </c>
      <c r="BH13" s="42">
        <f>IF(F13=1,45,0)</f>
        <v>0</v>
      </c>
      <c r="BI13" s="42">
        <f>IF(F13=2,42,0)</f>
        <v>0</v>
      </c>
      <c r="BJ13" s="42">
        <f>IF(F13=3,40,0)</f>
        <v>0</v>
      </c>
      <c r="BK13" s="42">
        <f>IF(F13=4,38,0)</f>
        <v>0</v>
      </c>
      <c r="BL13" s="42">
        <f>IF(F13=5,36,0)</f>
        <v>0</v>
      </c>
      <c r="BM13" s="42">
        <f>IF(F13=6,35,0)</f>
        <v>35</v>
      </c>
      <c r="BN13" s="42">
        <f>IF(F13=7,34,0)</f>
        <v>0</v>
      </c>
      <c r="BO13" s="42">
        <f>IF(F13=8,33,0)</f>
        <v>0</v>
      </c>
      <c r="BP13" s="42">
        <f>IF(F13=9,32,0)</f>
        <v>0</v>
      </c>
      <c r="BQ13" s="42">
        <f>IF(F13=10,31,0)</f>
        <v>0</v>
      </c>
      <c r="BR13" s="42">
        <f>IF(F13=11,30,0)</f>
        <v>0</v>
      </c>
      <c r="BS13" s="42">
        <f>IF(F13=12,29,0)</f>
        <v>0</v>
      </c>
      <c r="BT13" s="42">
        <f>IF(F13=13,28,0)</f>
        <v>0</v>
      </c>
      <c r="BU13" s="42">
        <f>IF(F13=14,27,0)</f>
        <v>0</v>
      </c>
      <c r="BV13" s="42">
        <f>IF(F13=15,26,0)</f>
        <v>0</v>
      </c>
      <c r="BW13" s="42">
        <f>IF(F13=16,25,0)</f>
        <v>0</v>
      </c>
      <c r="BX13" s="42">
        <f>IF(F13=17,24,0)</f>
        <v>0</v>
      </c>
      <c r="BY13" s="42">
        <f>IF(F13=18,23,0)</f>
        <v>0</v>
      </c>
      <c r="BZ13" s="42">
        <f>IF(F13=19,22,0)</f>
        <v>0</v>
      </c>
      <c r="CA13" s="42">
        <f>IF(F13=20,21,0)</f>
        <v>0</v>
      </c>
      <c r="CB13" s="42">
        <f>IF(F13=21,20,0)</f>
        <v>0</v>
      </c>
      <c r="CC13" s="42">
        <f>IF(F13=22,19,0)</f>
        <v>0</v>
      </c>
      <c r="CD13" s="42">
        <f>IF(F13=23,18,0)</f>
        <v>0</v>
      </c>
      <c r="CE13" s="42">
        <f>IF(F13=24,17,0)</f>
        <v>0</v>
      </c>
      <c r="CF13" s="42">
        <f>IF(F13=25,16,0)</f>
        <v>0</v>
      </c>
      <c r="CG13" s="42">
        <f>IF(F13=26,15,0)</f>
        <v>0</v>
      </c>
      <c r="CH13" s="42">
        <f>IF(F13=27,14,0)</f>
        <v>0</v>
      </c>
      <c r="CI13" s="42">
        <f>IF(F13=28,13,0)</f>
        <v>0</v>
      </c>
      <c r="CJ13" s="42">
        <f>IF(F13=29,12,0)</f>
        <v>0</v>
      </c>
      <c r="CK13" s="42">
        <f>IF(F13=30,11,0)</f>
        <v>0</v>
      </c>
      <c r="CL13" s="42">
        <f>IF(F13=31,10,0)</f>
        <v>0</v>
      </c>
      <c r="CM13" s="42">
        <f>IF(F13=32,9,0)</f>
        <v>0</v>
      </c>
      <c r="CN13" s="42">
        <f>IF(F13=33,8,0)</f>
        <v>0</v>
      </c>
      <c r="CO13" s="42">
        <f>IF(F13=34,7,0)</f>
        <v>0</v>
      </c>
      <c r="CP13" s="42">
        <f>IF(F13=35,6,0)</f>
        <v>0</v>
      </c>
      <c r="CQ13" s="42">
        <f>IF(F13=36,5,0)</f>
        <v>0</v>
      </c>
      <c r="CR13" s="42">
        <f>IF(F13=37,4,0)</f>
        <v>0</v>
      </c>
      <c r="CS13" s="42">
        <f>IF(F13=38,3,0)</f>
        <v>0</v>
      </c>
      <c r="CT13" s="42">
        <f>IF(F13=39,2,0)</f>
        <v>0</v>
      </c>
      <c r="CU13" s="42">
        <f>IF(F13=40,1,0)</f>
        <v>0</v>
      </c>
      <c r="CV13" s="42">
        <f>IF(F13&gt;20,0,0)</f>
        <v>0</v>
      </c>
      <c r="CW13" s="42">
        <f>IF(F13="сх",0,0)</f>
        <v>0</v>
      </c>
      <c r="CX13" s="42">
        <f>SUM(BH13:CW13)</f>
        <v>35</v>
      </c>
      <c r="CY13" s="42">
        <f>IF(H13=1,45,0)</f>
        <v>0</v>
      </c>
      <c r="CZ13" s="42">
        <f>IF(H13=2,42,0)</f>
        <v>0</v>
      </c>
      <c r="DA13" s="42">
        <f>IF(H13=3,40,0)</f>
        <v>0</v>
      </c>
      <c r="DB13" s="42">
        <f>IF(H13=4,38,0)</f>
        <v>38</v>
      </c>
      <c r="DC13" s="42">
        <f>IF(H13=5,36,0)</f>
        <v>0</v>
      </c>
      <c r="DD13" s="42">
        <f>IF(H13=6,35,0)</f>
        <v>0</v>
      </c>
      <c r="DE13" s="42">
        <f>IF(H13=7,34,0)</f>
        <v>0</v>
      </c>
      <c r="DF13" s="42">
        <f>IF(H13=8,33,0)</f>
        <v>0</v>
      </c>
      <c r="DG13" s="42">
        <f>IF(H13=9,32,0)</f>
        <v>0</v>
      </c>
      <c r="DH13" s="42">
        <f>IF(H13=10,31,0)</f>
        <v>0</v>
      </c>
      <c r="DI13" s="42">
        <f>IF(H13=11,30,0)</f>
        <v>0</v>
      </c>
      <c r="DJ13" s="42">
        <f>IF(H13=12,29,0)</f>
        <v>0</v>
      </c>
      <c r="DK13" s="42">
        <f>IF(H13=13,28,0)</f>
        <v>0</v>
      </c>
      <c r="DL13" s="42">
        <f>IF(H13=14,27,0)</f>
        <v>0</v>
      </c>
      <c r="DM13" s="42">
        <f>IF(H13=15,26,0)</f>
        <v>0</v>
      </c>
      <c r="DN13" s="42">
        <f>IF(H13=16,25,0)</f>
        <v>0</v>
      </c>
      <c r="DO13" s="42">
        <f>IF(H13=17,24,0)</f>
        <v>0</v>
      </c>
      <c r="DP13" s="42">
        <f>IF(H13=18,23,0)</f>
        <v>0</v>
      </c>
      <c r="DQ13" s="42">
        <f>IF(H13=19,22,0)</f>
        <v>0</v>
      </c>
      <c r="DR13" s="42">
        <f>IF(H13=20,21,0)</f>
        <v>0</v>
      </c>
      <c r="DS13" s="42">
        <f>IF(H13=21,20,0)</f>
        <v>0</v>
      </c>
      <c r="DT13" s="42">
        <f>IF(H13=22,19,0)</f>
        <v>0</v>
      </c>
      <c r="DU13" s="42">
        <f>IF(H13=23,18,0)</f>
        <v>0</v>
      </c>
      <c r="DV13" s="42">
        <f>IF(H13=24,17,0)</f>
        <v>0</v>
      </c>
      <c r="DW13" s="42">
        <f>IF(H13=25,16,0)</f>
        <v>0</v>
      </c>
      <c r="DX13" s="42">
        <f>IF(H13=26,15,0)</f>
        <v>0</v>
      </c>
      <c r="DY13" s="42">
        <f>IF(H13=27,14,0)</f>
        <v>0</v>
      </c>
      <c r="DZ13" s="42">
        <f>IF(H13=28,13,0)</f>
        <v>0</v>
      </c>
      <c r="EA13" s="42">
        <f>IF(H13=29,12,0)</f>
        <v>0</v>
      </c>
      <c r="EB13" s="42">
        <f>IF(H13=30,11,0)</f>
        <v>0</v>
      </c>
      <c r="EC13" s="42">
        <f>IF(H13=31,10,0)</f>
        <v>0</v>
      </c>
      <c r="ED13" s="42">
        <f>IF(H13=32,9,0)</f>
        <v>0</v>
      </c>
      <c r="EE13" s="42">
        <f>IF(H13=33,8,0)</f>
        <v>0</v>
      </c>
      <c r="EF13" s="42">
        <f>IF(H13=34,7,0)</f>
        <v>0</v>
      </c>
      <c r="EG13" s="42">
        <f>IF(H13=35,6,0)</f>
        <v>0</v>
      </c>
      <c r="EH13" s="42">
        <f>IF(H13=36,5,0)</f>
        <v>0</v>
      </c>
      <c r="EI13" s="42">
        <f>IF(H13=37,4,0)</f>
        <v>0</v>
      </c>
      <c r="EJ13" s="42">
        <f>IF(H13=38,3,0)</f>
        <v>0</v>
      </c>
      <c r="EK13" s="42">
        <f>IF(H13=39,2,0)</f>
        <v>0</v>
      </c>
      <c r="EL13" s="42">
        <f>IF(H13=40,1,0)</f>
        <v>0</v>
      </c>
      <c r="EM13" s="42">
        <f>IF(H13&gt;20,0,0)</f>
        <v>0</v>
      </c>
      <c r="EN13" s="42">
        <f>IF(H13="сх",0,0)</f>
        <v>0</v>
      </c>
      <c r="EO13" s="42">
        <f>SUM(CY13:EN13)</f>
        <v>38</v>
      </c>
      <c r="EP13" s="42"/>
      <c r="EQ13" s="42">
        <f>IF(F13="сх","ноль",IF(F13&gt;0,F13,"Ноль"))</f>
        <v>6</v>
      </c>
      <c r="ER13" s="42">
        <f>IF(H13="сх","ноль",IF(H13&gt;0,H13,"Ноль"))</f>
        <v>4</v>
      </c>
      <c r="ES13" s="42"/>
      <c r="ET13" s="42">
        <f>MIN(EQ13,ER13)</f>
        <v>4</v>
      </c>
      <c r="EU13" s="42" t="e">
        <f>IF(J13=#REF!,IF(H13&lt;#REF!,#REF!,EY13),#REF!)</f>
        <v>#REF!</v>
      </c>
      <c r="EV13" s="42" t="e">
        <f>IF(J13=#REF!,IF(H13&lt;#REF!,0,1))</f>
        <v>#REF!</v>
      </c>
      <c r="EW13" s="42" t="e">
        <f>IF(AND(ET13&gt;=21,ET13&lt;&gt;0),ET13,IF(J13&lt;#REF!,"СТОП",EU13+EV13))</f>
        <v>#REF!</v>
      </c>
      <c r="EX13" s="42"/>
      <c r="EY13" s="42">
        <v>15</v>
      </c>
      <c r="EZ13" s="42">
        <v>16</v>
      </c>
      <c r="FA13" s="42"/>
      <c r="FB13" s="44">
        <f>IF(F13=1,25,0)</f>
        <v>0</v>
      </c>
      <c r="FC13" s="44">
        <f>IF(F13=2,22,0)</f>
        <v>0</v>
      </c>
      <c r="FD13" s="44">
        <f>IF(F13=3,20,0)</f>
        <v>0</v>
      </c>
      <c r="FE13" s="44">
        <f>IF(F13=4,18,0)</f>
        <v>0</v>
      </c>
      <c r="FF13" s="44">
        <f>IF(F13=5,16,0)</f>
        <v>0</v>
      </c>
      <c r="FG13" s="44">
        <f>IF(F13=6,15,0)</f>
        <v>15</v>
      </c>
      <c r="FH13" s="44">
        <f>IF(F13=7,14,0)</f>
        <v>0</v>
      </c>
      <c r="FI13" s="44">
        <f>IF(F13=8,13,0)</f>
        <v>0</v>
      </c>
      <c r="FJ13" s="44">
        <f>IF(F13=9,12,0)</f>
        <v>0</v>
      </c>
      <c r="FK13" s="44">
        <f>IF(F13=10,11,0)</f>
        <v>0</v>
      </c>
      <c r="FL13" s="44">
        <f>IF(F13=11,10,0)</f>
        <v>0</v>
      </c>
      <c r="FM13" s="44">
        <f>IF(F13=12,9,0)</f>
        <v>0</v>
      </c>
      <c r="FN13" s="44">
        <f>IF(F13=13,8,0)</f>
        <v>0</v>
      </c>
      <c r="FO13" s="44">
        <f>IF(F13=14,7,0)</f>
        <v>0</v>
      </c>
      <c r="FP13" s="44">
        <f>IF(F13=15,6,0)</f>
        <v>0</v>
      </c>
      <c r="FQ13" s="44">
        <f>IF(F13=16,5,0)</f>
        <v>0</v>
      </c>
      <c r="FR13" s="44">
        <f>IF(F13=17,4,0)</f>
        <v>0</v>
      </c>
      <c r="FS13" s="44">
        <f>IF(F13=18,3,0)</f>
        <v>0</v>
      </c>
      <c r="FT13" s="44">
        <f>IF(F13=19,2,0)</f>
        <v>0</v>
      </c>
      <c r="FU13" s="44">
        <f>IF(F13=20,1,0)</f>
        <v>0</v>
      </c>
      <c r="FV13" s="44">
        <f>IF(F13&gt;20,0,0)</f>
        <v>0</v>
      </c>
      <c r="FW13" s="44">
        <f>IF(F13="сх",0,0)</f>
        <v>0</v>
      </c>
      <c r="FX13" s="44">
        <f>SUM(FB13:FW13)</f>
        <v>15</v>
      </c>
      <c r="FY13" s="44">
        <f>IF(H13=1,25,0)</f>
        <v>0</v>
      </c>
      <c r="FZ13" s="44">
        <f>IF(H13=2,22,0)</f>
        <v>0</v>
      </c>
      <c r="GA13" s="44">
        <f>IF(H13=3,20,0)</f>
        <v>0</v>
      </c>
      <c r="GB13" s="44">
        <f>IF(H13=4,18,0)</f>
        <v>18</v>
      </c>
      <c r="GC13" s="44">
        <f>IF(H13=5,16,0)</f>
        <v>0</v>
      </c>
      <c r="GD13" s="44">
        <f>IF(H13=6,15,0)</f>
        <v>0</v>
      </c>
      <c r="GE13" s="44">
        <f>IF(H13=7,14,0)</f>
        <v>0</v>
      </c>
      <c r="GF13" s="44">
        <f>IF(H13=8,13,0)</f>
        <v>0</v>
      </c>
      <c r="GG13" s="44">
        <f>IF(H13=9,12,0)</f>
        <v>0</v>
      </c>
      <c r="GH13" s="44">
        <f>IF(H13=10,11,0)</f>
        <v>0</v>
      </c>
      <c r="GI13" s="44">
        <f>IF(H13=11,10,0)</f>
        <v>0</v>
      </c>
      <c r="GJ13" s="44">
        <f>IF(H13=12,9,0)</f>
        <v>0</v>
      </c>
      <c r="GK13" s="44">
        <f>IF(H13=13,8,0)</f>
        <v>0</v>
      </c>
      <c r="GL13" s="44">
        <f>IF(H13=14,7,0)</f>
        <v>0</v>
      </c>
      <c r="GM13" s="44">
        <f>IF(H13=15,6,0)</f>
        <v>0</v>
      </c>
      <c r="GN13" s="44">
        <f>IF(H13=16,5,0)</f>
        <v>0</v>
      </c>
      <c r="GO13" s="44">
        <f>IF(H13=17,4,0)</f>
        <v>0</v>
      </c>
      <c r="GP13" s="44">
        <f>IF(H13=18,3,0)</f>
        <v>0</v>
      </c>
      <c r="GQ13" s="44">
        <f>IF(H13=19,2,0)</f>
        <v>0</v>
      </c>
      <c r="GR13" s="44">
        <f>IF(H13=20,1,0)</f>
        <v>0</v>
      </c>
      <c r="GS13" s="44">
        <f>IF(H13&gt;20,0,0)</f>
        <v>0</v>
      </c>
      <c r="GT13" s="44">
        <f>IF(H13="сх",0,0)</f>
        <v>0</v>
      </c>
      <c r="GU13" s="44">
        <f>SUM(FY13:GT13)</f>
        <v>18</v>
      </c>
      <c r="GV13" s="44">
        <f>IF(F13=1,100,0)</f>
        <v>0</v>
      </c>
      <c r="GW13" s="44">
        <f>IF(F13=2,98,0)</f>
        <v>0</v>
      </c>
      <c r="GX13" s="44">
        <f>IF(F13=3,95,0)</f>
        <v>0</v>
      </c>
      <c r="GY13" s="44">
        <f>IF(F13=4,93,0)</f>
        <v>0</v>
      </c>
      <c r="GZ13" s="44">
        <f>IF(F13=5,90,0)</f>
        <v>0</v>
      </c>
      <c r="HA13" s="44">
        <f>IF(F13=6,88,0)</f>
        <v>88</v>
      </c>
      <c r="HB13" s="44">
        <f>IF(F13=7,85,0)</f>
        <v>0</v>
      </c>
      <c r="HC13" s="44">
        <f>IF(F13=8,83,0)</f>
        <v>0</v>
      </c>
      <c r="HD13" s="44">
        <f>IF(F13=9,80,0)</f>
        <v>0</v>
      </c>
      <c r="HE13" s="44">
        <f>IF(F13=10,78,0)</f>
        <v>0</v>
      </c>
      <c r="HF13" s="44">
        <f>IF(F13=11,75,0)</f>
        <v>0</v>
      </c>
      <c r="HG13" s="44">
        <f>IF(F13=12,73,0)</f>
        <v>0</v>
      </c>
      <c r="HH13" s="44">
        <f>IF(F13=13,70,0)</f>
        <v>0</v>
      </c>
      <c r="HI13" s="44">
        <f>IF(F13=14,68,0)</f>
        <v>0</v>
      </c>
      <c r="HJ13" s="44">
        <f>IF(F13=15,65,0)</f>
        <v>0</v>
      </c>
      <c r="HK13" s="44">
        <f>IF(F13=16,63,0)</f>
        <v>0</v>
      </c>
      <c r="HL13" s="44">
        <f>IF(F13=17,60,0)</f>
        <v>0</v>
      </c>
      <c r="HM13" s="44">
        <f>IF(F13=18,58,0)</f>
        <v>0</v>
      </c>
      <c r="HN13" s="44">
        <f>IF(F13=19,55,0)</f>
        <v>0</v>
      </c>
      <c r="HO13" s="44">
        <f>IF(F13=20,53,0)</f>
        <v>0</v>
      </c>
      <c r="HP13" s="44">
        <f>IF(F13&gt;20,0,0)</f>
        <v>0</v>
      </c>
      <c r="HQ13" s="44">
        <f>IF(F13="сх",0,0)</f>
        <v>0</v>
      </c>
      <c r="HR13" s="44">
        <f>SUM(GV13:HQ13)</f>
        <v>88</v>
      </c>
      <c r="HS13" s="44">
        <f>IF(H13=1,100,0)</f>
        <v>0</v>
      </c>
      <c r="HT13" s="44">
        <f>IF(H13=2,98,0)</f>
        <v>0</v>
      </c>
      <c r="HU13" s="44">
        <f>IF(H13=3,95,0)</f>
        <v>0</v>
      </c>
      <c r="HV13" s="44">
        <f>IF(H13=4,93,0)</f>
        <v>93</v>
      </c>
      <c r="HW13" s="44">
        <f>IF(H13=5,90,0)</f>
        <v>0</v>
      </c>
      <c r="HX13" s="44">
        <f>IF(H13=6,88,0)</f>
        <v>0</v>
      </c>
      <c r="HY13" s="44">
        <f>IF(H13=7,85,0)</f>
        <v>0</v>
      </c>
      <c r="HZ13" s="44">
        <f>IF(H13=8,83,0)</f>
        <v>0</v>
      </c>
      <c r="IA13" s="44">
        <f>IF(H13=9,80,0)</f>
        <v>0</v>
      </c>
      <c r="IB13" s="44">
        <f>IF(H13=10,78,0)</f>
        <v>0</v>
      </c>
      <c r="IC13" s="44">
        <f>IF(H13=11,75,0)</f>
        <v>0</v>
      </c>
      <c r="ID13" s="44">
        <f>IF(H13=12,73,0)</f>
        <v>0</v>
      </c>
      <c r="IE13" s="44">
        <f>IF(H13=13,70,0)</f>
        <v>0</v>
      </c>
      <c r="IF13" s="44">
        <f>IF(H13=14,68,0)</f>
        <v>0</v>
      </c>
      <c r="IG13" s="44">
        <f>IF(H13=15,65,0)</f>
        <v>0</v>
      </c>
      <c r="IH13" s="44">
        <f>IF(H13=16,63,0)</f>
        <v>0</v>
      </c>
      <c r="II13" s="44">
        <f>IF(H13=17,60,0)</f>
        <v>0</v>
      </c>
      <c r="IJ13" s="44">
        <f>IF(H13=18,58,0)</f>
        <v>0</v>
      </c>
      <c r="IK13" s="44">
        <f>IF(H13=19,55,0)</f>
        <v>0</v>
      </c>
      <c r="IL13" s="44">
        <f>IF(H13=20,53,0)</f>
        <v>0</v>
      </c>
      <c r="IM13" s="44">
        <f>IF(H13&gt;20,0,0)</f>
        <v>0</v>
      </c>
      <c r="IN13" s="44">
        <f>IF(H13="сх",0,0)</f>
        <v>0</v>
      </c>
      <c r="IO13" s="44">
        <f>SUM(HS13:IN13)</f>
        <v>93</v>
      </c>
      <c r="IP13" s="42"/>
      <c r="IQ13" s="42"/>
      <c r="IR13" s="42"/>
      <c r="IS13" s="42"/>
      <c r="IT13" s="42"/>
      <c r="IU13" s="42"/>
      <c r="IV13" s="70"/>
      <c r="IW13" s="71"/>
    </row>
    <row r="14" spans="1:257" s="3" customFormat="1" ht="115.2" thickBot="1" x14ac:dyDescent="0.3">
      <c r="A14" s="59">
        <v>6</v>
      </c>
      <c r="B14" s="90">
        <v>787</v>
      </c>
      <c r="C14" s="84" t="s">
        <v>124</v>
      </c>
      <c r="D14" s="85" t="s">
        <v>65</v>
      </c>
      <c r="E14" s="60"/>
      <c r="F14" s="46">
        <v>5</v>
      </c>
      <c r="G14" s="39">
        <f>AJ14</f>
        <v>16</v>
      </c>
      <c r="H14" s="47">
        <v>6</v>
      </c>
      <c r="I14" s="39">
        <f>BG14</f>
        <v>15</v>
      </c>
      <c r="J14" s="45">
        <f>SUM(G14+I14)</f>
        <v>31</v>
      </c>
      <c r="K14" s="41">
        <f>G14+I14</f>
        <v>31</v>
      </c>
      <c r="L14" s="42"/>
      <c r="M14" s="43"/>
      <c r="N14" s="42">
        <f>IF(F14=1,25,0)</f>
        <v>0</v>
      </c>
      <c r="O14" s="42">
        <f>IF(F14=2,22,0)</f>
        <v>0</v>
      </c>
      <c r="P14" s="42">
        <f>IF(F14=3,20,0)</f>
        <v>0</v>
      </c>
      <c r="Q14" s="42">
        <f>IF(F14=4,18,0)</f>
        <v>0</v>
      </c>
      <c r="R14" s="42">
        <f>IF(F14=5,16,0)</f>
        <v>16</v>
      </c>
      <c r="S14" s="42">
        <f>IF(F14=6,15,0)</f>
        <v>0</v>
      </c>
      <c r="T14" s="42">
        <f>IF(F14=7,14,0)</f>
        <v>0</v>
      </c>
      <c r="U14" s="42">
        <f>IF(F14=8,13,0)</f>
        <v>0</v>
      </c>
      <c r="V14" s="42">
        <f>IF(F14=9,12,0)</f>
        <v>0</v>
      </c>
      <c r="W14" s="42">
        <f>IF(F14=10,11,0)</f>
        <v>0</v>
      </c>
      <c r="X14" s="42">
        <f>IF(F14=11,10,0)</f>
        <v>0</v>
      </c>
      <c r="Y14" s="42">
        <f>IF(F14=12,9,0)</f>
        <v>0</v>
      </c>
      <c r="Z14" s="42">
        <f>IF(F14=13,8,0)</f>
        <v>0</v>
      </c>
      <c r="AA14" s="42">
        <f>IF(F14=14,7,0)</f>
        <v>0</v>
      </c>
      <c r="AB14" s="42">
        <f>IF(F14=15,6,0)</f>
        <v>0</v>
      </c>
      <c r="AC14" s="42">
        <f>IF(F14=16,5,0)</f>
        <v>0</v>
      </c>
      <c r="AD14" s="42">
        <f>IF(F14=17,4,0)</f>
        <v>0</v>
      </c>
      <c r="AE14" s="42">
        <f>IF(F14=18,3,0)</f>
        <v>0</v>
      </c>
      <c r="AF14" s="42">
        <f>IF(F14=19,2,0)</f>
        <v>0</v>
      </c>
      <c r="AG14" s="42">
        <f>IF(F14=20,1,0)</f>
        <v>0</v>
      </c>
      <c r="AH14" s="42">
        <f>IF(F14&gt;20,0,0)</f>
        <v>0</v>
      </c>
      <c r="AI14" s="42">
        <f>IF(F14="сх",0,0)</f>
        <v>0</v>
      </c>
      <c r="AJ14" s="42">
        <f>SUM(N14:AH14)</f>
        <v>16</v>
      </c>
      <c r="AK14" s="42">
        <f>IF(H14=1,25,0)</f>
        <v>0</v>
      </c>
      <c r="AL14" s="42">
        <f>IF(H14=2,22,0)</f>
        <v>0</v>
      </c>
      <c r="AM14" s="42">
        <f>IF(H14=3,20,0)</f>
        <v>0</v>
      </c>
      <c r="AN14" s="42">
        <f>IF(H14=4,18,0)</f>
        <v>0</v>
      </c>
      <c r="AO14" s="42">
        <f>IF(H14=5,16,0)</f>
        <v>0</v>
      </c>
      <c r="AP14" s="42">
        <f>IF(H14=6,15,0)</f>
        <v>15</v>
      </c>
      <c r="AQ14" s="42">
        <f>IF(H14=7,14,0)</f>
        <v>0</v>
      </c>
      <c r="AR14" s="42">
        <f>IF(H14=8,13,0)</f>
        <v>0</v>
      </c>
      <c r="AS14" s="42">
        <f>IF(H14=9,12,0)</f>
        <v>0</v>
      </c>
      <c r="AT14" s="42">
        <f>IF(H14=10,11,0)</f>
        <v>0</v>
      </c>
      <c r="AU14" s="42">
        <f>IF(H14=11,10,0)</f>
        <v>0</v>
      </c>
      <c r="AV14" s="42">
        <f>IF(H14=12,9,0)</f>
        <v>0</v>
      </c>
      <c r="AW14" s="42">
        <f>IF(H14=13,8,0)</f>
        <v>0</v>
      </c>
      <c r="AX14" s="42">
        <f>IF(H14=14,7,0)</f>
        <v>0</v>
      </c>
      <c r="AY14" s="42">
        <f>IF(H14=15,6,0)</f>
        <v>0</v>
      </c>
      <c r="AZ14" s="42">
        <f>IF(H14=16,5,0)</f>
        <v>0</v>
      </c>
      <c r="BA14" s="42">
        <f>IF(H14=17,4,0)</f>
        <v>0</v>
      </c>
      <c r="BB14" s="42">
        <f>IF(H14=18,3,0)</f>
        <v>0</v>
      </c>
      <c r="BC14" s="42">
        <f>IF(H14=19,2,0)</f>
        <v>0</v>
      </c>
      <c r="BD14" s="42">
        <f>IF(H14=20,1,0)</f>
        <v>0</v>
      </c>
      <c r="BE14" s="42">
        <f>IF(H14&gt;20,0,0)</f>
        <v>0</v>
      </c>
      <c r="BF14" s="42">
        <f>IF(H14="сх",0,0)</f>
        <v>0</v>
      </c>
      <c r="BG14" s="42">
        <f>SUM(AK14:BE14)</f>
        <v>15</v>
      </c>
      <c r="BH14" s="42">
        <f>IF(F14=1,45,0)</f>
        <v>0</v>
      </c>
      <c r="BI14" s="42">
        <f>IF(F14=2,42,0)</f>
        <v>0</v>
      </c>
      <c r="BJ14" s="42">
        <f>IF(F14=3,40,0)</f>
        <v>0</v>
      </c>
      <c r="BK14" s="42">
        <f>IF(F14=4,38,0)</f>
        <v>0</v>
      </c>
      <c r="BL14" s="42">
        <f>IF(F14=5,36,0)</f>
        <v>36</v>
      </c>
      <c r="BM14" s="42">
        <f>IF(F14=6,35,0)</f>
        <v>0</v>
      </c>
      <c r="BN14" s="42">
        <f>IF(F14=7,34,0)</f>
        <v>0</v>
      </c>
      <c r="BO14" s="42">
        <f>IF(F14=8,33,0)</f>
        <v>0</v>
      </c>
      <c r="BP14" s="42">
        <f>IF(F14=9,32,0)</f>
        <v>0</v>
      </c>
      <c r="BQ14" s="42">
        <f>IF(F14=10,31,0)</f>
        <v>0</v>
      </c>
      <c r="BR14" s="42">
        <f>IF(F14=11,30,0)</f>
        <v>0</v>
      </c>
      <c r="BS14" s="42">
        <f>IF(F14=12,29,0)</f>
        <v>0</v>
      </c>
      <c r="BT14" s="42">
        <f>IF(F14=13,28,0)</f>
        <v>0</v>
      </c>
      <c r="BU14" s="42">
        <f>IF(F14=14,27,0)</f>
        <v>0</v>
      </c>
      <c r="BV14" s="42">
        <f>IF(F14=15,26,0)</f>
        <v>0</v>
      </c>
      <c r="BW14" s="42">
        <f>IF(F14=16,25,0)</f>
        <v>0</v>
      </c>
      <c r="BX14" s="42">
        <f>IF(F14=17,24,0)</f>
        <v>0</v>
      </c>
      <c r="BY14" s="42">
        <f>IF(F14=18,23,0)</f>
        <v>0</v>
      </c>
      <c r="BZ14" s="42">
        <f>IF(F14=19,22,0)</f>
        <v>0</v>
      </c>
      <c r="CA14" s="42">
        <f>IF(F14=20,21,0)</f>
        <v>0</v>
      </c>
      <c r="CB14" s="42">
        <f>IF(F14=21,20,0)</f>
        <v>0</v>
      </c>
      <c r="CC14" s="42">
        <f>IF(F14=22,19,0)</f>
        <v>0</v>
      </c>
      <c r="CD14" s="42">
        <f>IF(F14=23,18,0)</f>
        <v>0</v>
      </c>
      <c r="CE14" s="42">
        <f>IF(F14=24,17,0)</f>
        <v>0</v>
      </c>
      <c r="CF14" s="42">
        <f>IF(F14=25,16,0)</f>
        <v>0</v>
      </c>
      <c r="CG14" s="42">
        <f>IF(F14=26,15,0)</f>
        <v>0</v>
      </c>
      <c r="CH14" s="42">
        <f>IF(F14=27,14,0)</f>
        <v>0</v>
      </c>
      <c r="CI14" s="42">
        <f>IF(F14=28,13,0)</f>
        <v>0</v>
      </c>
      <c r="CJ14" s="42">
        <f>IF(F14=29,12,0)</f>
        <v>0</v>
      </c>
      <c r="CK14" s="42">
        <f>IF(F14=30,11,0)</f>
        <v>0</v>
      </c>
      <c r="CL14" s="42">
        <f>IF(F14=31,10,0)</f>
        <v>0</v>
      </c>
      <c r="CM14" s="42">
        <f>IF(F14=32,9,0)</f>
        <v>0</v>
      </c>
      <c r="CN14" s="42">
        <f>IF(F14=33,8,0)</f>
        <v>0</v>
      </c>
      <c r="CO14" s="42">
        <f>IF(F14=34,7,0)</f>
        <v>0</v>
      </c>
      <c r="CP14" s="42">
        <f>IF(F14=35,6,0)</f>
        <v>0</v>
      </c>
      <c r="CQ14" s="42">
        <f>IF(F14=36,5,0)</f>
        <v>0</v>
      </c>
      <c r="CR14" s="42">
        <f>IF(F14=37,4,0)</f>
        <v>0</v>
      </c>
      <c r="CS14" s="42">
        <f>IF(F14=38,3,0)</f>
        <v>0</v>
      </c>
      <c r="CT14" s="42">
        <f>IF(F14=39,2,0)</f>
        <v>0</v>
      </c>
      <c r="CU14" s="42">
        <f>IF(F14=40,1,0)</f>
        <v>0</v>
      </c>
      <c r="CV14" s="42">
        <f>IF(F14&gt;20,0,0)</f>
        <v>0</v>
      </c>
      <c r="CW14" s="42">
        <f>IF(F14="сх",0,0)</f>
        <v>0</v>
      </c>
      <c r="CX14" s="42">
        <f>SUM(BH14:CW14)</f>
        <v>36</v>
      </c>
      <c r="CY14" s="42">
        <f>IF(H14=1,45,0)</f>
        <v>0</v>
      </c>
      <c r="CZ14" s="42">
        <f>IF(H14=2,42,0)</f>
        <v>0</v>
      </c>
      <c r="DA14" s="42">
        <f>IF(H14=3,40,0)</f>
        <v>0</v>
      </c>
      <c r="DB14" s="42">
        <f>IF(H14=4,38,0)</f>
        <v>0</v>
      </c>
      <c r="DC14" s="42">
        <f>IF(H14=5,36,0)</f>
        <v>0</v>
      </c>
      <c r="DD14" s="42">
        <f>IF(H14=6,35,0)</f>
        <v>35</v>
      </c>
      <c r="DE14" s="42">
        <f>IF(H14=7,34,0)</f>
        <v>0</v>
      </c>
      <c r="DF14" s="42">
        <f>IF(H14=8,33,0)</f>
        <v>0</v>
      </c>
      <c r="DG14" s="42">
        <f>IF(H14=9,32,0)</f>
        <v>0</v>
      </c>
      <c r="DH14" s="42">
        <f>IF(H14=10,31,0)</f>
        <v>0</v>
      </c>
      <c r="DI14" s="42">
        <f>IF(H14=11,30,0)</f>
        <v>0</v>
      </c>
      <c r="DJ14" s="42">
        <f>IF(H14=12,29,0)</f>
        <v>0</v>
      </c>
      <c r="DK14" s="42">
        <f>IF(H14=13,28,0)</f>
        <v>0</v>
      </c>
      <c r="DL14" s="42">
        <f>IF(H14=14,27,0)</f>
        <v>0</v>
      </c>
      <c r="DM14" s="42">
        <f>IF(H14=15,26,0)</f>
        <v>0</v>
      </c>
      <c r="DN14" s="42">
        <f>IF(H14=16,25,0)</f>
        <v>0</v>
      </c>
      <c r="DO14" s="42">
        <f>IF(H14=17,24,0)</f>
        <v>0</v>
      </c>
      <c r="DP14" s="42">
        <f>IF(H14=18,23,0)</f>
        <v>0</v>
      </c>
      <c r="DQ14" s="42">
        <f>IF(H14=19,22,0)</f>
        <v>0</v>
      </c>
      <c r="DR14" s="42">
        <f>IF(H14=20,21,0)</f>
        <v>0</v>
      </c>
      <c r="DS14" s="42">
        <f>IF(H14=21,20,0)</f>
        <v>0</v>
      </c>
      <c r="DT14" s="42">
        <f>IF(H14=22,19,0)</f>
        <v>0</v>
      </c>
      <c r="DU14" s="42">
        <f>IF(H14=23,18,0)</f>
        <v>0</v>
      </c>
      <c r="DV14" s="42">
        <f>IF(H14=24,17,0)</f>
        <v>0</v>
      </c>
      <c r="DW14" s="42">
        <f>IF(H14=25,16,0)</f>
        <v>0</v>
      </c>
      <c r="DX14" s="42">
        <f>IF(H14=26,15,0)</f>
        <v>0</v>
      </c>
      <c r="DY14" s="42">
        <f>IF(H14=27,14,0)</f>
        <v>0</v>
      </c>
      <c r="DZ14" s="42">
        <f>IF(H14=28,13,0)</f>
        <v>0</v>
      </c>
      <c r="EA14" s="42">
        <f>IF(H14=29,12,0)</f>
        <v>0</v>
      </c>
      <c r="EB14" s="42">
        <f>IF(H14=30,11,0)</f>
        <v>0</v>
      </c>
      <c r="EC14" s="42">
        <f>IF(H14=31,10,0)</f>
        <v>0</v>
      </c>
      <c r="ED14" s="42">
        <f>IF(H14=32,9,0)</f>
        <v>0</v>
      </c>
      <c r="EE14" s="42">
        <f>IF(H14=33,8,0)</f>
        <v>0</v>
      </c>
      <c r="EF14" s="42">
        <f>IF(H14=34,7,0)</f>
        <v>0</v>
      </c>
      <c r="EG14" s="42">
        <f>IF(H14=35,6,0)</f>
        <v>0</v>
      </c>
      <c r="EH14" s="42">
        <f>IF(H14=36,5,0)</f>
        <v>0</v>
      </c>
      <c r="EI14" s="42">
        <f>IF(H14=37,4,0)</f>
        <v>0</v>
      </c>
      <c r="EJ14" s="42">
        <f>IF(H14=38,3,0)</f>
        <v>0</v>
      </c>
      <c r="EK14" s="42">
        <f>IF(H14=39,2,0)</f>
        <v>0</v>
      </c>
      <c r="EL14" s="42">
        <f>IF(H14=40,1,0)</f>
        <v>0</v>
      </c>
      <c r="EM14" s="42">
        <f>IF(H14&gt;20,0,0)</f>
        <v>0</v>
      </c>
      <c r="EN14" s="42">
        <f>IF(H14="сх",0,0)</f>
        <v>0</v>
      </c>
      <c r="EO14" s="42">
        <f>SUM(CY14:EN14)</f>
        <v>35</v>
      </c>
      <c r="EP14" s="42"/>
      <c r="EQ14" s="42">
        <f>IF(F14="сх","ноль",IF(F14&gt;0,F14,"Ноль"))</f>
        <v>5</v>
      </c>
      <c r="ER14" s="42">
        <f>IF(H14="сх","ноль",IF(H14&gt;0,H14,"Ноль"))</f>
        <v>6</v>
      </c>
      <c r="ES14" s="42"/>
      <c r="ET14" s="42">
        <f>MIN(EQ14,ER14)</f>
        <v>5</v>
      </c>
      <c r="EU14" s="42" t="e">
        <f>IF(J14=#REF!,IF(H14&lt;#REF!,#REF!,EY14),#REF!)</f>
        <v>#REF!</v>
      </c>
      <c r="EV14" s="42" t="e">
        <f>IF(J14=#REF!,IF(H14&lt;#REF!,0,1))</f>
        <v>#REF!</v>
      </c>
      <c r="EW14" s="42" t="e">
        <f>IF(AND(ET14&gt;=21,ET14&lt;&gt;0),ET14,IF(J14&lt;#REF!,"СТОП",EU14+EV14))</f>
        <v>#REF!</v>
      </c>
      <c r="EX14" s="42"/>
      <c r="EY14" s="42">
        <v>5</v>
      </c>
      <c r="EZ14" s="42">
        <v>6</v>
      </c>
      <c r="FA14" s="42"/>
      <c r="FB14" s="44">
        <f>IF(F14=1,25,0)</f>
        <v>0</v>
      </c>
      <c r="FC14" s="44">
        <f>IF(F14=2,22,0)</f>
        <v>0</v>
      </c>
      <c r="FD14" s="44">
        <f>IF(F14=3,20,0)</f>
        <v>0</v>
      </c>
      <c r="FE14" s="44">
        <f>IF(F14=4,18,0)</f>
        <v>0</v>
      </c>
      <c r="FF14" s="44">
        <f>IF(F14=5,16,0)</f>
        <v>16</v>
      </c>
      <c r="FG14" s="44">
        <f>IF(F14=6,15,0)</f>
        <v>0</v>
      </c>
      <c r="FH14" s="44">
        <f>IF(F14=7,14,0)</f>
        <v>0</v>
      </c>
      <c r="FI14" s="44">
        <f>IF(F14=8,13,0)</f>
        <v>0</v>
      </c>
      <c r="FJ14" s="44">
        <f>IF(F14=9,12,0)</f>
        <v>0</v>
      </c>
      <c r="FK14" s="44">
        <f>IF(F14=10,11,0)</f>
        <v>0</v>
      </c>
      <c r="FL14" s="44">
        <f>IF(F14=11,10,0)</f>
        <v>0</v>
      </c>
      <c r="FM14" s="44">
        <f>IF(F14=12,9,0)</f>
        <v>0</v>
      </c>
      <c r="FN14" s="44">
        <f>IF(F14=13,8,0)</f>
        <v>0</v>
      </c>
      <c r="FO14" s="44">
        <f>IF(F14=14,7,0)</f>
        <v>0</v>
      </c>
      <c r="FP14" s="44">
        <f>IF(F14=15,6,0)</f>
        <v>0</v>
      </c>
      <c r="FQ14" s="44">
        <f>IF(F14=16,5,0)</f>
        <v>0</v>
      </c>
      <c r="FR14" s="44">
        <f>IF(F14=17,4,0)</f>
        <v>0</v>
      </c>
      <c r="FS14" s="44">
        <f>IF(F14=18,3,0)</f>
        <v>0</v>
      </c>
      <c r="FT14" s="44">
        <f>IF(F14=19,2,0)</f>
        <v>0</v>
      </c>
      <c r="FU14" s="44">
        <f>IF(F14=20,1,0)</f>
        <v>0</v>
      </c>
      <c r="FV14" s="44">
        <f>IF(F14&gt;20,0,0)</f>
        <v>0</v>
      </c>
      <c r="FW14" s="44">
        <f>IF(F14="сх",0,0)</f>
        <v>0</v>
      </c>
      <c r="FX14" s="44">
        <f>SUM(FB14:FW14)</f>
        <v>16</v>
      </c>
      <c r="FY14" s="44">
        <f>IF(H14=1,25,0)</f>
        <v>0</v>
      </c>
      <c r="FZ14" s="44">
        <f>IF(H14=2,22,0)</f>
        <v>0</v>
      </c>
      <c r="GA14" s="44">
        <f>IF(H14=3,20,0)</f>
        <v>0</v>
      </c>
      <c r="GB14" s="44">
        <f>IF(H14=4,18,0)</f>
        <v>0</v>
      </c>
      <c r="GC14" s="44">
        <f>IF(H14=5,16,0)</f>
        <v>0</v>
      </c>
      <c r="GD14" s="44">
        <f>IF(H14=6,15,0)</f>
        <v>15</v>
      </c>
      <c r="GE14" s="44">
        <f>IF(H14=7,14,0)</f>
        <v>0</v>
      </c>
      <c r="GF14" s="44">
        <f>IF(H14=8,13,0)</f>
        <v>0</v>
      </c>
      <c r="GG14" s="44">
        <f>IF(H14=9,12,0)</f>
        <v>0</v>
      </c>
      <c r="GH14" s="44">
        <f>IF(H14=10,11,0)</f>
        <v>0</v>
      </c>
      <c r="GI14" s="44">
        <f>IF(H14=11,10,0)</f>
        <v>0</v>
      </c>
      <c r="GJ14" s="44">
        <f>IF(H14=12,9,0)</f>
        <v>0</v>
      </c>
      <c r="GK14" s="44">
        <f>IF(H14=13,8,0)</f>
        <v>0</v>
      </c>
      <c r="GL14" s="44">
        <f>IF(H14=14,7,0)</f>
        <v>0</v>
      </c>
      <c r="GM14" s="44">
        <f>IF(H14=15,6,0)</f>
        <v>0</v>
      </c>
      <c r="GN14" s="44">
        <f>IF(H14=16,5,0)</f>
        <v>0</v>
      </c>
      <c r="GO14" s="44">
        <f>IF(H14=17,4,0)</f>
        <v>0</v>
      </c>
      <c r="GP14" s="44">
        <f>IF(H14=18,3,0)</f>
        <v>0</v>
      </c>
      <c r="GQ14" s="44">
        <f>IF(H14=19,2,0)</f>
        <v>0</v>
      </c>
      <c r="GR14" s="44">
        <f>IF(H14=20,1,0)</f>
        <v>0</v>
      </c>
      <c r="GS14" s="44">
        <f>IF(H14&gt;20,0,0)</f>
        <v>0</v>
      </c>
      <c r="GT14" s="44">
        <f>IF(H14="сх",0,0)</f>
        <v>0</v>
      </c>
      <c r="GU14" s="44">
        <f>SUM(FY14:GT14)</f>
        <v>15</v>
      </c>
      <c r="GV14" s="44">
        <f>IF(F14=1,100,0)</f>
        <v>0</v>
      </c>
      <c r="GW14" s="44">
        <f>IF(F14=2,98,0)</f>
        <v>0</v>
      </c>
      <c r="GX14" s="44">
        <f>IF(F14=3,95,0)</f>
        <v>0</v>
      </c>
      <c r="GY14" s="44">
        <f>IF(F14=4,93,0)</f>
        <v>0</v>
      </c>
      <c r="GZ14" s="44">
        <f>IF(F14=5,90,0)</f>
        <v>90</v>
      </c>
      <c r="HA14" s="44">
        <f>IF(F14=6,88,0)</f>
        <v>0</v>
      </c>
      <c r="HB14" s="44">
        <f>IF(F14=7,85,0)</f>
        <v>0</v>
      </c>
      <c r="HC14" s="44">
        <f>IF(F14=8,83,0)</f>
        <v>0</v>
      </c>
      <c r="HD14" s="44">
        <f>IF(F14=9,80,0)</f>
        <v>0</v>
      </c>
      <c r="HE14" s="44">
        <f>IF(F14=10,78,0)</f>
        <v>0</v>
      </c>
      <c r="HF14" s="44">
        <f>IF(F14=11,75,0)</f>
        <v>0</v>
      </c>
      <c r="HG14" s="44">
        <f>IF(F14=12,73,0)</f>
        <v>0</v>
      </c>
      <c r="HH14" s="44">
        <f>IF(F14=13,70,0)</f>
        <v>0</v>
      </c>
      <c r="HI14" s="44">
        <f>IF(F14=14,68,0)</f>
        <v>0</v>
      </c>
      <c r="HJ14" s="44">
        <f>IF(F14=15,65,0)</f>
        <v>0</v>
      </c>
      <c r="HK14" s="44">
        <f>IF(F14=16,63,0)</f>
        <v>0</v>
      </c>
      <c r="HL14" s="44">
        <f>IF(F14=17,60,0)</f>
        <v>0</v>
      </c>
      <c r="HM14" s="44">
        <f>IF(F14=18,58,0)</f>
        <v>0</v>
      </c>
      <c r="HN14" s="44">
        <f>IF(F14=19,55,0)</f>
        <v>0</v>
      </c>
      <c r="HO14" s="44">
        <f>IF(F14=20,53,0)</f>
        <v>0</v>
      </c>
      <c r="HP14" s="44">
        <f>IF(F14&gt;20,0,0)</f>
        <v>0</v>
      </c>
      <c r="HQ14" s="44">
        <f>IF(F14="сх",0,0)</f>
        <v>0</v>
      </c>
      <c r="HR14" s="44">
        <f>SUM(GV14:HQ14)</f>
        <v>90</v>
      </c>
      <c r="HS14" s="44">
        <f>IF(H14=1,100,0)</f>
        <v>0</v>
      </c>
      <c r="HT14" s="44">
        <f>IF(H14=2,98,0)</f>
        <v>0</v>
      </c>
      <c r="HU14" s="44">
        <f>IF(H14=3,95,0)</f>
        <v>0</v>
      </c>
      <c r="HV14" s="44">
        <f>IF(H14=4,93,0)</f>
        <v>0</v>
      </c>
      <c r="HW14" s="44">
        <f>IF(H14=5,90,0)</f>
        <v>0</v>
      </c>
      <c r="HX14" s="44">
        <f>IF(H14=6,88,0)</f>
        <v>88</v>
      </c>
      <c r="HY14" s="44">
        <f>IF(H14=7,85,0)</f>
        <v>0</v>
      </c>
      <c r="HZ14" s="44">
        <f>IF(H14=8,83,0)</f>
        <v>0</v>
      </c>
      <c r="IA14" s="44">
        <f>IF(H14=9,80,0)</f>
        <v>0</v>
      </c>
      <c r="IB14" s="44">
        <f>IF(H14=10,78,0)</f>
        <v>0</v>
      </c>
      <c r="IC14" s="44">
        <f>IF(H14=11,75,0)</f>
        <v>0</v>
      </c>
      <c r="ID14" s="44">
        <f>IF(H14=12,73,0)</f>
        <v>0</v>
      </c>
      <c r="IE14" s="44">
        <f>IF(H14=13,70,0)</f>
        <v>0</v>
      </c>
      <c r="IF14" s="44">
        <f>IF(H14=14,68,0)</f>
        <v>0</v>
      </c>
      <c r="IG14" s="44">
        <f>IF(H14=15,65,0)</f>
        <v>0</v>
      </c>
      <c r="IH14" s="44">
        <f>IF(H14=16,63,0)</f>
        <v>0</v>
      </c>
      <c r="II14" s="44">
        <f>IF(H14=17,60,0)</f>
        <v>0</v>
      </c>
      <c r="IJ14" s="44">
        <f>IF(H14=18,58,0)</f>
        <v>0</v>
      </c>
      <c r="IK14" s="44">
        <f>IF(H14=19,55,0)</f>
        <v>0</v>
      </c>
      <c r="IL14" s="44">
        <f>IF(H14=20,53,0)</f>
        <v>0</v>
      </c>
      <c r="IM14" s="44">
        <f>IF(H14&gt;20,0,0)</f>
        <v>0</v>
      </c>
      <c r="IN14" s="44">
        <f>IF(H14="сх",0,0)</f>
        <v>0</v>
      </c>
      <c r="IO14" s="44">
        <f>SUM(HS14:IN14)</f>
        <v>88</v>
      </c>
      <c r="IP14" s="44"/>
      <c r="IQ14" s="44"/>
      <c r="IR14" s="44"/>
      <c r="IS14" s="44"/>
      <c r="IT14" s="44"/>
      <c r="IU14" s="42"/>
      <c r="IV14" s="70"/>
      <c r="IW14" s="71"/>
    </row>
    <row r="15" spans="1:257" s="3" customFormat="1" ht="115.2" thickBot="1" x14ac:dyDescent="2">
      <c r="A15" s="59">
        <v>7</v>
      </c>
      <c r="B15" s="89">
        <v>88</v>
      </c>
      <c r="C15" s="75" t="s">
        <v>115</v>
      </c>
      <c r="D15" s="75" t="s">
        <v>116</v>
      </c>
      <c r="E15" s="60"/>
      <c r="F15" s="46">
        <v>7</v>
      </c>
      <c r="G15" s="39">
        <f>AJ15</f>
        <v>14</v>
      </c>
      <c r="H15" s="47">
        <v>7</v>
      </c>
      <c r="I15" s="39">
        <f>BG15</f>
        <v>14</v>
      </c>
      <c r="J15" s="45">
        <f>SUM(G15+I15)</f>
        <v>28</v>
      </c>
      <c r="K15" s="41">
        <f>G15+I15</f>
        <v>28</v>
      </c>
      <c r="L15" s="42"/>
      <c r="M15" s="43"/>
      <c r="N15" s="42">
        <f>IF(F15=1,25,0)</f>
        <v>0</v>
      </c>
      <c r="O15" s="42">
        <f>IF(F15=2,22,0)</f>
        <v>0</v>
      </c>
      <c r="P15" s="42">
        <f>IF(F15=3,20,0)</f>
        <v>0</v>
      </c>
      <c r="Q15" s="42">
        <f>IF(F15=4,18,0)</f>
        <v>0</v>
      </c>
      <c r="R15" s="42">
        <f>IF(F15=5,16,0)</f>
        <v>0</v>
      </c>
      <c r="S15" s="42">
        <f>IF(F15=6,15,0)</f>
        <v>0</v>
      </c>
      <c r="T15" s="42">
        <f>IF(F15=7,14,0)</f>
        <v>14</v>
      </c>
      <c r="U15" s="42">
        <f>IF(F15=8,13,0)</f>
        <v>0</v>
      </c>
      <c r="V15" s="42">
        <f>IF(F15=9,12,0)</f>
        <v>0</v>
      </c>
      <c r="W15" s="42">
        <f>IF(F15=10,11,0)</f>
        <v>0</v>
      </c>
      <c r="X15" s="42">
        <f>IF(F15=11,10,0)</f>
        <v>0</v>
      </c>
      <c r="Y15" s="42">
        <f>IF(F15=12,9,0)</f>
        <v>0</v>
      </c>
      <c r="Z15" s="42">
        <f>IF(F15=13,8,0)</f>
        <v>0</v>
      </c>
      <c r="AA15" s="42">
        <f>IF(F15=14,7,0)</f>
        <v>0</v>
      </c>
      <c r="AB15" s="42">
        <f>IF(F15=15,6,0)</f>
        <v>0</v>
      </c>
      <c r="AC15" s="42">
        <f>IF(F15=16,5,0)</f>
        <v>0</v>
      </c>
      <c r="AD15" s="42">
        <f>IF(F15=17,4,0)</f>
        <v>0</v>
      </c>
      <c r="AE15" s="42">
        <f>IF(F15=18,3,0)</f>
        <v>0</v>
      </c>
      <c r="AF15" s="42">
        <f>IF(F15=19,2,0)</f>
        <v>0</v>
      </c>
      <c r="AG15" s="42">
        <f>IF(F15=20,1,0)</f>
        <v>0</v>
      </c>
      <c r="AH15" s="42">
        <f>IF(F15&gt;20,0,0)</f>
        <v>0</v>
      </c>
      <c r="AI15" s="42">
        <f>IF(F15="сх",0,0)</f>
        <v>0</v>
      </c>
      <c r="AJ15" s="42">
        <f>SUM(N15:AH15)</f>
        <v>14</v>
      </c>
      <c r="AK15" s="42">
        <f>IF(H15=1,25,0)</f>
        <v>0</v>
      </c>
      <c r="AL15" s="42">
        <f>IF(H15=2,22,0)</f>
        <v>0</v>
      </c>
      <c r="AM15" s="42">
        <f>IF(H15=3,20,0)</f>
        <v>0</v>
      </c>
      <c r="AN15" s="42">
        <f>IF(H15=4,18,0)</f>
        <v>0</v>
      </c>
      <c r="AO15" s="42">
        <f>IF(H15=5,16,0)</f>
        <v>0</v>
      </c>
      <c r="AP15" s="42">
        <f>IF(H15=6,15,0)</f>
        <v>0</v>
      </c>
      <c r="AQ15" s="42">
        <f>IF(H15=7,14,0)</f>
        <v>14</v>
      </c>
      <c r="AR15" s="42">
        <f>IF(H15=8,13,0)</f>
        <v>0</v>
      </c>
      <c r="AS15" s="42">
        <f>IF(H15=9,12,0)</f>
        <v>0</v>
      </c>
      <c r="AT15" s="42">
        <f>IF(H15=10,11,0)</f>
        <v>0</v>
      </c>
      <c r="AU15" s="42">
        <f>IF(H15=11,10,0)</f>
        <v>0</v>
      </c>
      <c r="AV15" s="42">
        <f>IF(H15=12,9,0)</f>
        <v>0</v>
      </c>
      <c r="AW15" s="42">
        <f>IF(H15=13,8,0)</f>
        <v>0</v>
      </c>
      <c r="AX15" s="42">
        <f>IF(H15=14,7,0)</f>
        <v>0</v>
      </c>
      <c r="AY15" s="42">
        <f>IF(H15=15,6,0)</f>
        <v>0</v>
      </c>
      <c r="AZ15" s="42">
        <f>IF(H15=16,5,0)</f>
        <v>0</v>
      </c>
      <c r="BA15" s="42">
        <f>IF(H15=17,4,0)</f>
        <v>0</v>
      </c>
      <c r="BB15" s="42">
        <f>IF(H15=18,3,0)</f>
        <v>0</v>
      </c>
      <c r="BC15" s="42">
        <f>IF(H15=19,2,0)</f>
        <v>0</v>
      </c>
      <c r="BD15" s="42">
        <f>IF(H15=20,1,0)</f>
        <v>0</v>
      </c>
      <c r="BE15" s="42">
        <f>IF(H15&gt;20,0,0)</f>
        <v>0</v>
      </c>
      <c r="BF15" s="42">
        <f>IF(H15="сх",0,0)</f>
        <v>0</v>
      </c>
      <c r="BG15" s="42">
        <f>SUM(AK15:BE15)</f>
        <v>14</v>
      </c>
      <c r="BH15" s="42">
        <f>IF(F15=1,45,0)</f>
        <v>0</v>
      </c>
      <c r="BI15" s="42">
        <f>IF(F15=2,42,0)</f>
        <v>0</v>
      </c>
      <c r="BJ15" s="42">
        <f>IF(F15=3,40,0)</f>
        <v>0</v>
      </c>
      <c r="BK15" s="42">
        <f>IF(F15=4,38,0)</f>
        <v>0</v>
      </c>
      <c r="BL15" s="42">
        <f>IF(F15=5,36,0)</f>
        <v>0</v>
      </c>
      <c r="BM15" s="42">
        <f>IF(F15=6,35,0)</f>
        <v>0</v>
      </c>
      <c r="BN15" s="42">
        <f>IF(F15=7,34,0)</f>
        <v>34</v>
      </c>
      <c r="BO15" s="42">
        <f>IF(F15=8,33,0)</f>
        <v>0</v>
      </c>
      <c r="BP15" s="42">
        <f>IF(F15=9,32,0)</f>
        <v>0</v>
      </c>
      <c r="BQ15" s="42">
        <f>IF(F15=10,31,0)</f>
        <v>0</v>
      </c>
      <c r="BR15" s="42">
        <f>IF(F15=11,30,0)</f>
        <v>0</v>
      </c>
      <c r="BS15" s="42">
        <f>IF(F15=12,29,0)</f>
        <v>0</v>
      </c>
      <c r="BT15" s="42">
        <f>IF(F15=13,28,0)</f>
        <v>0</v>
      </c>
      <c r="BU15" s="42">
        <f>IF(F15=14,27,0)</f>
        <v>0</v>
      </c>
      <c r="BV15" s="42">
        <f>IF(F15=15,26,0)</f>
        <v>0</v>
      </c>
      <c r="BW15" s="42">
        <f>IF(F15=16,25,0)</f>
        <v>0</v>
      </c>
      <c r="BX15" s="42">
        <f>IF(F15=17,24,0)</f>
        <v>0</v>
      </c>
      <c r="BY15" s="42">
        <f>IF(F15=18,23,0)</f>
        <v>0</v>
      </c>
      <c r="BZ15" s="42">
        <f>IF(F15=19,22,0)</f>
        <v>0</v>
      </c>
      <c r="CA15" s="42">
        <f>IF(F15=20,21,0)</f>
        <v>0</v>
      </c>
      <c r="CB15" s="42">
        <f>IF(F15=21,20,0)</f>
        <v>0</v>
      </c>
      <c r="CC15" s="42">
        <f>IF(F15=22,19,0)</f>
        <v>0</v>
      </c>
      <c r="CD15" s="42">
        <f>IF(F15=23,18,0)</f>
        <v>0</v>
      </c>
      <c r="CE15" s="42">
        <f>IF(F15=24,17,0)</f>
        <v>0</v>
      </c>
      <c r="CF15" s="42">
        <f>IF(F15=25,16,0)</f>
        <v>0</v>
      </c>
      <c r="CG15" s="42">
        <f>IF(F15=26,15,0)</f>
        <v>0</v>
      </c>
      <c r="CH15" s="42">
        <f>IF(F15=27,14,0)</f>
        <v>0</v>
      </c>
      <c r="CI15" s="42">
        <f>IF(F15=28,13,0)</f>
        <v>0</v>
      </c>
      <c r="CJ15" s="42">
        <f>IF(F15=29,12,0)</f>
        <v>0</v>
      </c>
      <c r="CK15" s="42">
        <f>IF(F15=30,11,0)</f>
        <v>0</v>
      </c>
      <c r="CL15" s="42">
        <f>IF(F15=31,10,0)</f>
        <v>0</v>
      </c>
      <c r="CM15" s="42">
        <f>IF(F15=32,9,0)</f>
        <v>0</v>
      </c>
      <c r="CN15" s="42">
        <f>IF(F15=33,8,0)</f>
        <v>0</v>
      </c>
      <c r="CO15" s="42">
        <f>IF(F15=34,7,0)</f>
        <v>0</v>
      </c>
      <c r="CP15" s="42">
        <f>IF(F15=35,6,0)</f>
        <v>0</v>
      </c>
      <c r="CQ15" s="42">
        <f>IF(F15=36,5,0)</f>
        <v>0</v>
      </c>
      <c r="CR15" s="42">
        <f>IF(F15=37,4,0)</f>
        <v>0</v>
      </c>
      <c r="CS15" s="42">
        <f>IF(F15=38,3,0)</f>
        <v>0</v>
      </c>
      <c r="CT15" s="42">
        <f>IF(F15=39,2,0)</f>
        <v>0</v>
      </c>
      <c r="CU15" s="42">
        <f>IF(F15=40,1,0)</f>
        <v>0</v>
      </c>
      <c r="CV15" s="42">
        <f>IF(F15&gt;20,0,0)</f>
        <v>0</v>
      </c>
      <c r="CW15" s="42">
        <f>IF(F15="сх",0,0)</f>
        <v>0</v>
      </c>
      <c r="CX15" s="42">
        <f>SUM(BH15:CW15)</f>
        <v>34</v>
      </c>
      <c r="CY15" s="42">
        <f>IF(H15=1,45,0)</f>
        <v>0</v>
      </c>
      <c r="CZ15" s="42">
        <f>IF(H15=2,42,0)</f>
        <v>0</v>
      </c>
      <c r="DA15" s="42">
        <f>IF(H15=3,40,0)</f>
        <v>0</v>
      </c>
      <c r="DB15" s="42">
        <f>IF(H15=4,38,0)</f>
        <v>0</v>
      </c>
      <c r="DC15" s="42">
        <f>IF(H15=5,36,0)</f>
        <v>0</v>
      </c>
      <c r="DD15" s="42">
        <f>IF(H15=6,35,0)</f>
        <v>0</v>
      </c>
      <c r="DE15" s="42">
        <f>IF(H15=7,34,0)</f>
        <v>34</v>
      </c>
      <c r="DF15" s="42">
        <f>IF(H15=8,33,0)</f>
        <v>0</v>
      </c>
      <c r="DG15" s="42">
        <f>IF(H15=9,32,0)</f>
        <v>0</v>
      </c>
      <c r="DH15" s="42">
        <f>IF(H15=10,31,0)</f>
        <v>0</v>
      </c>
      <c r="DI15" s="42">
        <f>IF(H15=11,30,0)</f>
        <v>0</v>
      </c>
      <c r="DJ15" s="42">
        <f>IF(H15=12,29,0)</f>
        <v>0</v>
      </c>
      <c r="DK15" s="42">
        <f>IF(H15=13,28,0)</f>
        <v>0</v>
      </c>
      <c r="DL15" s="42">
        <f>IF(H15=14,27,0)</f>
        <v>0</v>
      </c>
      <c r="DM15" s="42">
        <f>IF(H15=15,26,0)</f>
        <v>0</v>
      </c>
      <c r="DN15" s="42">
        <f>IF(H15=16,25,0)</f>
        <v>0</v>
      </c>
      <c r="DO15" s="42">
        <f>IF(H15=17,24,0)</f>
        <v>0</v>
      </c>
      <c r="DP15" s="42">
        <f>IF(H15=18,23,0)</f>
        <v>0</v>
      </c>
      <c r="DQ15" s="42">
        <f>IF(H15=19,22,0)</f>
        <v>0</v>
      </c>
      <c r="DR15" s="42">
        <f>IF(H15=20,21,0)</f>
        <v>0</v>
      </c>
      <c r="DS15" s="42">
        <f>IF(H15=21,20,0)</f>
        <v>0</v>
      </c>
      <c r="DT15" s="42">
        <f>IF(H15=22,19,0)</f>
        <v>0</v>
      </c>
      <c r="DU15" s="42">
        <f>IF(H15=23,18,0)</f>
        <v>0</v>
      </c>
      <c r="DV15" s="42">
        <f>IF(H15=24,17,0)</f>
        <v>0</v>
      </c>
      <c r="DW15" s="42">
        <f>IF(H15=25,16,0)</f>
        <v>0</v>
      </c>
      <c r="DX15" s="42">
        <f>IF(H15=26,15,0)</f>
        <v>0</v>
      </c>
      <c r="DY15" s="42">
        <f>IF(H15=27,14,0)</f>
        <v>0</v>
      </c>
      <c r="DZ15" s="42">
        <f>IF(H15=28,13,0)</f>
        <v>0</v>
      </c>
      <c r="EA15" s="42">
        <f>IF(H15=29,12,0)</f>
        <v>0</v>
      </c>
      <c r="EB15" s="42">
        <f>IF(H15=30,11,0)</f>
        <v>0</v>
      </c>
      <c r="EC15" s="42">
        <f>IF(H15=31,10,0)</f>
        <v>0</v>
      </c>
      <c r="ED15" s="42">
        <f>IF(H15=32,9,0)</f>
        <v>0</v>
      </c>
      <c r="EE15" s="42">
        <f>IF(H15=33,8,0)</f>
        <v>0</v>
      </c>
      <c r="EF15" s="42">
        <f>IF(H15=34,7,0)</f>
        <v>0</v>
      </c>
      <c r="EG15" s="42">
        <f>IF(H15=35,6,0)</f>
        <v>0</v>
      </c>
      <c r="EH15" s="42">
        <f>IF(H15=36,5,0)</f>
        <v>0</v>
      </c>
      <c r="EI15" s="42">
        <f>IF(H15=37,4,0)</f>
        <v>0</v>
      </c>
      <c r="EJ15" s="42">
        <f>IF(H15=38,3,0)</f>
        <v>0</v>
      </c>
      <c r="EK15" s="42">
        <f>IF(H15=39,2,0)</f>
        <v>0</v>
      </c>
      <c r="EL15" s="42">
        <f>IF(H15=40,1,0)</f>
        <v>0</v>
      </c>
      <c r="EM15" s="42">
        <f>IF(H15&gt;20,0,0)</f>
        <v>0</v>
      </c>
      <c r="EN15" s="42">
        <f>IF(H15="сх",0,0)</f>
        <v>0</v>
      </c>
      <c r="EO15" s="42">
        <f>SUM(CY15:EN15)</f>
        <v>34</v>
      </c>
      <c r="EP15" s="42"/>
      <c r="EQ15" s="42">
        <f>IF(F15="сх","ноль",IF(F15&gt;0,F15,"Ноль"))</f>
        <v>7</v>
      </c>
      <c r="ER15" s="42">
        <f>IF(H15="сх","ноль",IF(H15&gt;0,H15,"Ноль"))</f>
        <v>7</v>
      </c>
      <c r="ES15" s="42"/>
      <c r="ET15" s="42">
        <f>MIN(EQ15,ER15)</f>
        <v>7</v>
      </c>
      <c r="EU15" s="42" t="e">
        <f>IF(J15=#REF!,IF(H15&lt;#REF!,#REF!,EY15),#REF!)</f>
        <v>#REF!</v>
      </c>
      <c r="EV15" s="42" t="e">
        <f>IF(J15=#REF!,IF(H15&lt;#REF!,0,1))</f>
        <v>#REF!</v>
      </c>
      <c r="EW15" s="42" t="e">
        <f>IF(AND(ET15&gt;=21,ET15&lt;&gt;0),ET15,IF(J15&lt;#REF!,"СТОП",EU15+EV15))</f>
        <v>#REF!</v>
      </c>
      <c r="EX15" s="42"/>
      <c r="EY15" s="42">
        <v>5</v>
      </c>
      <c r="EZ15" s="42">
        <v>6</v>
      </c>
      <c r="FA15" s="42"/>
      <c r="FB15" s="44">
        <f>IF(F15=1,25,0)</f>
        <v>0</v>
      </c>
      <c r="FC15" s="44">
        <f>IF(F15=2,22,0)</f>
        <v>0</v>
      </c>
      <c r="FD15" s="44">
        <f>IF(F15=3,20,0)</f>
        <v>0</v>
      </c>
      <c r="FE15" s="44">
        <f>IF(F15=4,18,0)</f>
        <v>0</v>
      </c>
      <c r="FF15" s="44">
        <f>IF(F15=5,16,0)</f>
        <v>0</v>
      </c>
      <c r="FG15" s="44">
        <f>IF(F15=6,15,0)</f>
        <v>0</v>
      </c>
      <c r="FH15" s="44">
        <f>IF(F15=7,14,0)</f>
        <v>14</v>
      </c>
      <c r="FI15" s="44">
        <f>IF(F15=8,13,0)</f>
        <v>0</v>
      </c>
      <c r="FJ15" s="44">
        <f>IF(F15=9,12,0)</f>
        <v>0</v>
      </c>
      <c r="FK15" s="44">
        <f>IF(F15=10,11,0)</f>
        <v>0</v>
      </c>
      <c r="FL15" s="44">
        <f>IF(F15=11,10,0)</f>
        <v>0</v>
      </c>
      <c r="FM15" s="44">
        <f>IF(F15=12,9,0)</f>
        <v>0</v>
      </c>
      <c r="FN15" s="44">
        <f>IF(F15=13,8,0)</f>
        <v>0</v>
      </c>
      <c r="FO15" s="44">
        <f>IF(F15=14,7,0)</f>
        <v>0</v>
      </c>
      <c r="FP15" s="44">
        <f>IF(F15=15,6,0)</f>
        <v>0</v>
      </c>
      <c r="FQ15" s="44">
        <f>IF(F15=16,5,0)</f>
        <v>0</v>
      </c>
      <c r="FR15" s="44">
        <f>IF(F15=17,4,0)</f>
        <v>0</v>
      </c>
      <c r="FS15" s="44">
        <f>IF(F15=18,3,0)</f>
        <v>0</v>
      </c>
      <c r="FT15" s="44">
        <f>IF(F15=19,2,0)</f>
        <v>0</v>
      </c>
      <c r="FU15" s="44">
        <f>IF(F15=20,1,0)</f>
        <v>0</v>
      </c>
      <c r="FV15" s="44">
        <f>IF(F15&gt;20,0,0)</f>
        <v>0</v>
      </c>
      <c r="FW15" s="44">
        <f>IF(F15="сх",0,0)</f>
        <v>0</v>
      </c>
      <c r="FX15" s="44">
        <f>SUM(FB15:FW15)</f>
        <v>14</v>
      </c>
      <c r="FY15" s="44">
        <f>IF(H15=1,25,0)</f>
        <v>0</v>
      </c>
      <c r="FZ15" s="44">
        <f>IF(H15=2,22,0)</f>
        <v>0</v>
      </c>
      <c r="GA15" s="44">
        <f>IF(H15=3,20,0)</f>
        <v>0</v>
      </c>
      <c r="GB15" s="44">
        <f>IF(H15=4,18,0)</f>
        <v>0</v>
      </c>
      <c r="GC15" s="44">
        <f>IF(H15=5,16,0)</f>
        <v>0</v>
      </c>
      <c r="GD15" s="44">
        <f>IF(H15=6,15,0)</f>
        <v>0</v>
      </c>
      <c r="GE15" s="44">
        <f>IF(H15=7,14,0)</f>
        <v>14</v>
      </c>
      <c r="GF15" s="44">
        <f>IF(H15=8,13,0)</f>
        <v>0</v>
      </c>
      <c r="GG15" s="44">
        <f>IF(H15=9,12,0)</f>
        <v>0</v>
      </c>
      <c r="GH15" s="44">
        <f>IF(H15=10,11,0)</f>
        <v>0</v>
      </c>
      <c r="GI15" s="44">
        <f>IF(H15=11,10,0)</f>
        <v>0</v>
      </c>
      <c r="GJ15" s="44">
        <f>IF(H15=12,9,0)</f>
        <v>0</v>
      </c>
      <c r="GK15" s="44">
        <f>IF(H15=13,8,0)</f>
        <v>0</v>
      </c>
      <c r="GL15" s="44">
        <f>IF(H15=14,7,0)</f>
        <v>0</v>
      </c>
      <c r="GM15" s="44">
        <f>IF(H15=15,6,0)</f>
        <v>0</v>
      </c>
      <c r="GN15" s="44">
        <f>IF(H15=16,5,0)</f>
        <v>0</v>
      </c>
      <c r="GO15" s="44">
        <f>IF(H15=17,4,0)</f>
        <v>0</v>
      </c>
      <c r="GP15" s="44">
        <f>IF(H15=18,3,0)</f>
        <v>0</v>
      </c>
      <c r="GQ15" s="44">
        <f>IF(H15=19,2,0)</f>
        <v>0</v>
      </c>
      <c r="GR15" s="44">
        <f>IF(H15=20,1,0)</f>
        <v>0</v>
      </c>
      <c r="GS15" s="44">
        <f>IF(H15&gt;20,0,0)</f>
        <v>0</v>
      </c>
      <c r="GT15" s="44">
        <f>IF(H15="сх",0,0)</f>
        <v>0</v>
      </c>
      <c r="GU15" s="44">
        <f>SUM(FY15:GT15)</f>
        <v>14</v>
      </c>
      <c r="GV15" s="44">
        <f>IF(F15=1,100,0)</f>
        <v>0</v>
      </c>
      <c r="GW15" s="44">
        <f>IF(F15=2,98,0)</f>
        <v>0</v>
      </c>
      <c r="GX15" s="44">
        <f>IF(F15=3,95,0)</f>
        <v>0</v>
      </c>
      <c r="GY15" s="44">
        <f>IF(F15=4,93,0)</f>
        <v>0</v>
      </c>
      <c r="GZ15" s="44">
        <f>IF(F15=5,90,0)</f>
        <v>0</v>
      </c>
      <c r="HA15" s="44">
        <f>IF(F15=6,88,0)</f>
        <v>0</v>
      </c>
      <c r="HB15" s="44">
        <f>IF(F15=7,85,0)</f>
        <v>85</v>
      </c>
      <c r="HC15" s="44">
        <f>IF(F15=8,83,0)</f>
        <v>0</v>
      </c>
      <c r="HD15" s="44">
        <f>IF(F15=9,80,0)</f>
        <v>0</v>
      </c>
      <c r="HE15" s="44">
        <f>IF(F15=10,78,0)</f>
        <v>0</v>
      </c>
      <c r="HF15" s="44">
        <f>IF(F15=11,75,0)</f>
        <v>0</v>
      </c>
      <c r="HG15" s="44">
        <f>IF(F15=12,73,0)</f>
        <v>0</v>
      </c>
      <c r="HH15" s="44">
        <f>IF(F15=13,70,0)</f>
        <v>0</v>
      </c>
      <c r="HI15" s="44">
        <f>IF(F15=14,68,0)</f>
        <v>0</v>
      </c>
      <c r="HJ15" s="44">
        <f>IF(F15=15,65,0)</f>
        <v>0</v>
      </c>
      <c r="HK15" s="44">
        <f>IF(F15=16,63,0)</f>
        <v>0</v>
      </c>
      <c r="HL15" s="44">
        <f>IF(F15=17,60,0)</f>
        <v>0</v>
      </c>
      <c r="HM15" s="44">
        <f>IF(F15=18,58,0)</f>
        <v>0</v>
      </c>
      <c r="HN15" s="44">
        <f>IF(F15=19,55,0)</f>
        <v>0</v>
      </c>
      <c r="HO15" s="44">
        <f>IF(F15=20,53,0)</f>
        <v>0</v>
      </c>
      <c r="HP15" s="44">
        <f>IF(F15&gt;20,0,0)</f>
        <v>0</v>
      </c>
      <c r="HQ15" s="44">
        <f>IF(F15="сх",0,0)</f>
        <v>0</v>
      </c>
      <c r="HR15" s="44">
        <f>SUM(GV15:HQ15)</f>
        <v>85</v>
      </c>
      <c r="HS15" s="44">
        <f>IF(H15=1,100,0)</f>
        <v>0</v>
      </c>
      <c r="HT15" s="44">
        <f>IF(H15=2,98,0)</f>
        <v>0</v>
      </c>
      <c r="HU15" s="44">
        <f>IF(H15=3,95,0)</f>
        <v>0</v>
      </c>
      <c r="HV15" s="44">
        <f>IF(H15=4,93,0)</f>
        <v>0</v>
      </c>
      <c r="HW15" s="44">
        <f>IF(H15=5,90,0)</f>
        <v>0</v>
      </c>
      <c r="HX15" s="44">
        <f>IF(H15=6,88,0)</f>
        <v>0</v>
      </c>
      <c r="HY15" s="44">
        <f>IF(H15=7,85,0)</f>
        <v>85</v>
      </c>
      <c r="HZ15" s="44">
        <f>IF(H15=8,83,0)</f>
        <v>0</v>
      </c>
      <c r="IA15" s="44">
        <f>IF(H15=9,80,0)</f>
        <v>0</v>
      </c>
      <c r="IB15" s="44">
        <f>IF(H15=10,78,0)</f>
        <v>0</v>
      </c>
      <c r="IC15" s="44">
        <f>IF(H15=11,75,0)</f>
        <v>0</v>
      </c>
      <c r="ID15" s="44">
        <f>IF(H15=12,73,0)</f>
        <v>0</v>
      </c>
      <c r="IE15" s="44">
        <f>IF(H15=13,70,0)</f>
        <v>0</v>
      </c>
      <c r="IF15" s="44">
        <f>IF(H15=14,68,0)</f>
        <v>0</v>
      </c>
      <c r="IG15" s="44">
        <f>IF(H15=15,65,0)</f>
        <v>0</v>
      </c>
      <c r="IH15" s="44">
        <f>IF(H15=16,63,0)</f>
        <v>0</v>
      </c>
      <c r="II15" s="44">
        <f>IF(H15=17,60,0)</f>
        <v>0</v>
      </c>
      <c r="IJ15" s="44">
        <f>IF(H15=18,58,0)</f>
        <v>0</v>
      </c>
      <c r="IK15" s="44">
        <f>IF(H15=19,55,0)</f>
        <v>0</v>
      </c>
      <c r="IL15" s="44">
        <f>IF(H15=20,53,0)</f>
        <v>0</v>
      </c>
      <c r="IM15" s="44">
        <f>IF(H15&gt;20,0,0)</f>
        <v>0</v>
      </c>
      <c r="IN15" s="44">
        <f>IF(H15="сх",0,0)</f>
        <v>0</v>
      </c>
      <c r="IO15" s="44">
        <f>SUM(HS15:IN15)</f>
        <v>85</v>
      </c>
      <c r="IP15" s="44"/>
      <c r="IQ15" s="44"/>
      <c r="IR15" s="44"/>
      <c r="IS15" s="44"/>
      <c r="IT15" s="44"/>
      <c r="IU15" s="42"/>
      <c r="IV15" s="70"/>
      <c r="IW15" s="71"/>
    </row>
    <row r="16" spans="1:257" s="3" customFormat="1" ht="115.2" thickBot="1" x14ac:dyDescent="2">
      <c r="A16" s="72">
        <v>8</v>
      </c>
      <c r="B16" s="89">
        <v>678</v>
      </c>
      <c r="C16" s="73" t="s">
        <v>201</v>
      </c>
      <c r="D16" s="73" t="s">
        <v>202</v>
      </c>
      <c r="E16" s="60"/>
      <c r="F16" s="46">
        <v>8</v>
      </c>
      <c r="G16" s="39">
        <f>AJ16</f>
        <v>13</v>
      </c>
      <c r="H16" s="47">
        <v>8</v>
      </c>
      <c r="I16" s="39">
        <f>BG16</f>
        <v>13</v>
      </c>
      <c r="J16" s="45">
        <f>SUM(G16+I16)</f>
        <v>26</v>
      </c>
      <c r="K16" s="41">
        <f>G16+I16</f>
        <v>26</v>
      </c>
      <c r="L16" s="42"/>
      <c r="M16" s="43"/>
      <c r="N16" s="42">
        <f>IF(F16=1,25,0)</f>
        <v>0</v>
      </c>
      <c r="O16" s="42">
        <f>IF(F16=2,22,0)</f>
        <v>0</v>
      </c>
      <c r="P16" s="42">
        <f>IF(F16=3,20,0)</f>
        <v>0</v>
      </c>
      <c r="Q16" s="42">
        <f>IF(F16=4,18,0)</f>
        <v>0</v>
      </c>
      <c r="R16" s="42">
        <f>IF(F16=5,16,0)</f>
        <v>0</v>
      </c>
      <c r="S16" s="42">
        <f>IF(F16=6,15,0)</f>
        <v>0</v>
      </c>
      <c r="T16" s="42">
        <f>IF(F16=7,14,0)</f>
        <v>0</v>
      </c>
      <c r="U16" s="42">
        <f>IF(F16=8,13,0)</f>
        <v>13</v>
      </c>
      <c r="V16" s="42">
        <f>IF(F16=9,12,0)</f>
        <v>0</v>
      </c>
      <c r="W16" s="42">
        <f>IF(F16=10,11,0)</f>
        <v>0</v>
      </c>
      <c r="X16" s="42">
        <f>IF(F16=11,10,0)</f>
        <v>0</v>
      </c>
      <c r="Y16" s="42">
        <f>IF(F16=12,9,0)</f>
        <v>0</v>
      </c>
      <c r="Z16" s="42">
        <f>IF(F16=13,8,0)</f>
        <v>0</v>
      </c>
      <c r="AA16" s="42">
        <f>IF(F16=14,7,0)</f>
        <v>0</v>
      </c>
      <c r="AB16" s="42">
        <f>IF(F16=15,6,0)</f>
        <v>0</v>
      </c>
      <c r="AC16" s="42">
        <f>IF(F16=16,5,0)</f>
        <v>0</v>
      </c>
      <c r="AD16" s="42">
        <f>IF(F16=17,4,0)</f>
        <v>0</v>
      </c>
      <c r="AE16" s="42">
        <f>IF(F16=18,3,0)</f>
        <v>0</v>
      </c>
      <c r="AF16" s="42">
        <f>IF(F16=19,2,0)</f>
        <v>0</v>
      </c>
      <c r="AG16" s="42">
        <f>IF(F16=20,1,0)</f>
        <v>0</v>
      </c>
      <c r="AH16" s="42">
        <f>IF(F16&gt;20,0,0)</f>
        <v>0</v>
      </c>
      <c r="AI16" s="42">
        <f>IF(F16="сх",0,0)</f>
        <v>0</v>
      </c>
      <c r="AJ16" s="42">
        <f>SUM(N16:AH16)</f>
        <v>13</v>
      </c>
      <c r="AK16" s="42">
        <f>IF(H16=1,25,0)</f>
        <v>0</v>
      </c>
      <c r="AL16" s="42">
        <f>IF(H16=2,22,0)</f>
        <v>0</v>
      </c>
      <c r="AM16" s="42">
        <f>IF(H16=3,20,0)</f>
        <v>0</v>
      </c>
      <c r="AN16" s="42">
        <f>IF(H16=4,18,0)</f>
        <v>0</v>
      </c>
      <c r="AO16" s="42">
        <f>IF(H16=5,16,0)</f>
        <v>0</v>
      </c>
      <c r="AP16" s="42">
        <f>IF(H16=6,15,0)</f>
        <v>0</v>
      </c>
      <c r="AQ16" s="42">
        <f>IF(H16=7,14,0)</f>
        <v>0</v>
      </c>
      <c r="AR16" s="42">
        <f>IF(H16=8,13,0)</f>
        <v>13</v>
      </c>
      <c r="AS16" s="42">
        <f>IF(H16=9,12,0)</f>
        <v>0</v>
      </c>
      <c r="AT16" s="42">
        <f>IF(H16=10,11,0)</f>
        <v>0</v>
      </c>
      <c r="AU16" s="42">
        <f>IF(H16=11,10,0)</f>
        <v>0</v>
      </c>
      <c r="AV16" s="42">
        <f>IF(H16=12,9,0)</f>
        <v>0</v>
      </c>
      <c r="AW16" s="42">
        <f>IF(H16=13,8,0)</f>
        <v>0</v>
      </c>
      <c r="AX16" s="42">
        <f>IF(H16=14,7,0)</f>
        <v>0</v>
      </c>
      <c r="AY16" s="42">
        <f>IF(H16=15,6,0)</f>
        <v>0</v>
      </c>
      <c r="AZ16" s="42">
        <f>IF(H16=16,5,0)</f>
        <v>0</v>
      </c>
      <c r="BA16" s="42">
        <f>IF(H16=17,4,0)</f>
        <v>0</v>
      </c>
      <c r="BB16" s="42">
        <f>IF(H16=18,3,0)</f>
        <v>0</v>
      </c>
      <c r="BC16" s="42">
        <f>IF(H16=19,2,0)</f>
        <v>0</v>
      </c>
      <c r="BD16" s="42">
        <f>IF(H16=20,1,0)</f>
        <v>0</v>
      </c>
      <c r="BE16" s="42">
        <f>IF(H16&gt;20,0,0)</f>
        <v>0</v>
      </c>
      <c r="BF16" s="42">
        <f>IF(H16="сх",0,0)</f>
        <v>0</v>
      </c>
      <c r="BG16" s="42">
        <f>SUM(AK16:BE16)</f>
        <v>13</v>
      </c>
      <c r="BH16" s="42">
        <f>IF(F16=1,45,0)</f>
        <v>0</v>
      </c>
      <c r="BI16" s="42">
        <f>IF(F16=2,42,0)</f>
        <v>0</v>
      </c>
      <c r="BJ16" s="42">
        <f>IF(F16=3,40,0)</f>
        <v>0</v>
      </c>
      <c r="BK16" s="42">
        <f>IF(F16=4,38,0)</f>
        <v>0</v>
      </c>
      <c r="BL16" s="42">
        <f>IF(F16=5,36,0)</f>
        <v>0</v>
      </c>
      <c r="BM16" s="42">
        <f>IF(F16=6,35,0)</f>
        <v>0</v>
      </c>
      <c r="BN16" s="42">
        <f>IF(F16=7,34,0)</f>
        <v>0</v>
      </c>
      <c r="BO16" s="42">
        <f>IF(F16=8,33,0)</f>
        <v>33</v>
      </c>
      <c r="BP16" s="42">
        <f>IF(F16=9,32,0)</f>
        <v>0</v>
      </c>
      <c r="BQ16" s="42">
        <f>IF(F16=10,31,0)</f>
        <v>0</v>
      </c>
      <c r="BR16" s="42">
        <f>IF(F16=11,30,0)</f>
        <v>0</v>
      </c>
      <c r="BS16" s="42">
        <f>IF(F16=12,29,0)</f>
        <v>0</v>
      </c>
      <c r="BT16" s="42">
        <f>IF(F16=13,28,0)</f>
        <v>0</v>
      </c>
      <c r="BU16" s="42">
        <f>IF(F16=14,27,0)</f>
        <v>0</v>
      </c>
      <c r="BV16" s="42">
        <f>IF(F16=15,26,0)</f>
        <v>0</v>
      </c>
      <c r="BW16" s="42">
        <f>IF(F16=16,25,0)</f>
        <v>0</v>
      </c>
      <c r="BX16" s="42">
        <f>IF(F16=17,24,0)</f>
        <v>0</v>
      </c>
      <c r="BY16" s="42">
        <f>IF(F16=18,23,0)</f>
        <v>0</v>
      </c>
      <c r="BZ16" s="42">
        <f>IF(F16=19,22,0)</f>
        <v>0</v>
      </c>
      <c r="CA16" s="42">
        <f>IF(F16=20,21,0)</f>
        <v>0</v>
      </c>
      <c r="CB16" s="42">
        <f>IF(F16=21,20,0)</f>
        <v>0</v>
      </c>
      <c r="CC16" s="42">
        <f>IF(F16=22,19,0)</f>
        <v>0</v>
      </c>
      <c r="CD16" s="42">
        <f>IF(F16=23,18,0)</f>
        <v>0</v>
      </c>
      <c r="CE16" s="42">
        <f>IF(F16=24,17,0)</f>
        <v>0</v>
      </c>
      <c r="CF16" s="42">
        <f>IF(F16=25,16,0)</f>
        <v>0</v>
      </c>
      <c r="CG16" s="42">
        <f>IF(F16=26,15,0)</f>
        <v>0</v>
      </c>
      <c r="CH16" s="42">
        <f>IF(F16=27,14,0)</f>
        <v>0</v>
      </c>
      <c r="CI16" s="42">
        <f>IF(F16=28,13,0)</f>
        <v>0</v>
      </c>
      <c r="CJ16" s="42">
        <f>IF(F16=29,12,0)</f>
        <v>0</v>
      </c>
      <c r="CK16" s="42">
        <f>IF(F16=30,11,0)</f>
        <v>0</v>
      </c>
      <c r="CL16" s="42">
        <f>IF(F16=31,10,0)</f>
        <v>0</v>
      </c>
      <c r="CM16" s="42">
        <f>IF(F16=32,9,0)</f>
        <v>0</v>
      </c>
      <c r="CN16" s="42">
        <f>IF(F16=33,8,0)</f>
        <v>0</v>
      </c>
      <c r="CO16" s="42">
        <f>IF(F16=34,7,0)</f>
        <v>0</v>
      </c>
      <c r="CP16" s="42">
        <f>IF(F16=35,6,0)</f>
        <v>0</v>
      </c>
      <c r="CQ16" s="42">
        <f>IF(F16=36,5,0)</f>
        <v>0</v>
      </c>
      <c r="CR16" s="42">
        <f>IF(F16=37,4,0)</f>
        <v>0</v>
      </c>
      <c r="CS16" s="42">
        <f>IF(F16=38,3,0)</f>
        <v>0</v>
      </c>
      <c r="CT16" s="42">
        <f>IF(F16=39,2,0)</f>
        <v>0</v>
      </c>
      <c r="CU16" s="42">
        <f>IF(F16=40,1,0)</f>
        <v>0</v>
      </c>
      <c r="CV16" s="42">
        <f>IF(F16&gt;20,0,0)</f>
        <v>0</v>
      </c>
      <c r="CW16" s="42">
        <f>IF(F16="сх",0,0)</f>
        <v>0</v>
      </c>
      <c r="CX16" s="42">
        <f>SUM(BH16:CW16)</f>
        <v>33</v>
      </c>
      <c r="CY16" s="42">
        <f>IF(H16=1,45,0)</f>
        <v>0</v>
      </c>
      <c r="CZ16" s="42">
        <f>IF(H16=2,42,0)</f>
        <v>0</v>
      </c>
      <c r="DA16" s="42">
        <f>IF(H16=3,40,0)</f>
        <v>0</v>
      </c>
      <c r="DB16" s="42">
        <f>IF(H16=4,38,0)</f>
        <v>0</v>
      </c>
      <c r="DC16" s="42">
        <f>IF(H16=5,36,0)</f>
        <v>0</v>
      </c>
      <c r="DD16" s="42">
        <f>IF(H16=6,35,0)</f>
        <v>0</v>
      </c>
      <c r="DE16" s="42">
        <f>IF(H16=7,34,0)</f>
        <v>0</v>
      </c>
      <c r="DF16" s="42">
        <f>IF(H16=8,33,0)</f>
        <v>33</v>
      </c>
      <c r="DG16" s="42">
        <f>IF(H16=9,32,0)</f>
        <v>0</v>
      </c>
      <c r="DH16" s="42">
        <f>IF(H16=10,31,0)</f>
        <v>0</v>
      </c>
      <c r="DI16" s="42">
        <f>IF(H16=11,30,0)</f>
        <v>0</v>
      </c>
      <c r="DJ16" s="42">
        <f>IF(H16=12,29,0)</f>
        <v>0</v>
      </c>
      <c r="DK16" s="42">
        <f>IF(H16=13,28,0)</f>
        <v>0</v>
      </c>
      <c r="DL16" s="42">
        <f>IF(H16=14,27,0)</f>
        <v>0</v>
      </c>
      <c r="DM16" s="42">
        <f>IF(H16=15,26,0)</f>
        <v>0</v>
      </c>
      <c r="DN16" s="42">
        <f>IF(H16=16,25,0)</f>
        <v>0</v>
      </c>
      <c r="DO16" s="42">
        <f>IF(H16=17,24,0)</f>
        <v>0</v>
      </c>
      <c r="DP16" s="42">
        <f>IF(H16=18,23,0)</f>
        <v>0</v>
      </c>
      <c r="DQ16" s="42">
        <f>IF(H16=19,22,0)</f>
        <v>0</v>
      </c>
      <c r="DR16" s="42">
        <f>IF(H16=20,21,0)</f>
        <v>0</v>
      </c>
      <c r="DS16" s="42">
        <f>IF(H16=21,20,0)</f>
        <v>0</v>
      </c>
      <c r="DT16" s="42">
        <f>IF(H16=22,19,0)</f>
        <v>0</v>
      </c>
      <c r="DU16" s="42">
        <f>IF(H16=23,18,0)</f>
        <v>0</v>
      </c>
      <c r="DV16" s="42">
        <f>IF(H16=24,17,0)</f>
        <v>0</v>
      </c>
      <c r="DW16" s="42">
        <f>IF(H16=25,16,0)</f>
        <v>0</v>
      </c>
      <c r="DX16" s="42">
        <f>IF(H16=26,15,0)</f>
        <v>0</v>
      </c>
      <c r="DY16" s="42">
        <f>IF(H16=27,14,0)</f>
        <v>0</v>
      </c>
      <c r="DZ16" s="42">
        <f>IF(H16=28,13,0)</f>
        <v>0</v>
      </c>
      <c r="EA16" s="42">
        <f>IF(H16=29,12,0)</f>
        <v>0</v>
      </c>
      <c r="EB16" s="42">
        <f>IF(H16=30,11,0)</f>
        <v>0</v>
      </c>
      <c r="EC16" s="42">
        <f>IF(H16=31,10,0)</f>
        <v>0</v>
      </c>
      <c r="ED16" s="42">
        <f>IF(H16=32,9,0)</f>
        <v>0</v>
      </c>
      <c r="EE16" s="42">
        <f>IF(H16=33,8,0)</f>
        <v>0</v>
      </c>
      <c r="EF16" s="42">
        <f>IF(H16=34,7,0)</f>
        <v>0</v>
      </c>
      <c r="EG16" s="42">
        <f>IF(H16=35,6,0)</f>
        <v>0</v>
      </c>
      <c r="EH16" s="42">
        <f>IF(H16=36,5,0)</f>
        <v>0</v>
      </c>
      <c r="EI16" s="42">
        <f>IF(H16=37,4,0)</f>
        <v>0</v>
      </c>
      <c r="EJ16" s="42">
        <f>IF(H16=38,3,0)</f>
        <v>0</v>
      </c>
      <c r="EK16" s="42">
        <f>IF(H16=39,2,0)</f>
        <v>0</v>
      </c>
      <c r="EL16" s="42">
        <f>IF(H16=40,1,0)</f>
        <v>0</v>
      </c>
      <c r="EM16" s="42">
        <f>IF(H16&gt;20,0,0)</f>
        <v>0</v>
      </c>
      <c r="EN16" s="42">
        <f>IF(H16="сх",0,0)</f>
        <v>0</v>
      </c>
      <c r="EO16" s="42">
        <f>SUM(CY16:EN16)</f>
        <v>33</v>
      </c>
      <c r="EP16" s="42"/>
      <c r="EQ16" s="42">
        <f>IF(F16="сх","ноль",IF(F16&gt;0,F16,"Ноль"))</f>
        <v>8</v>
      </c>
      <c r="ER16" s="42">
        <f>IF(H16="сх","ноль",IF(H16&gt;0,H16,"Ноль"))</f>
        <v>8</v>
      </c>
      <c r="ES16" s="42"/>
      <c r="ET16" s="42">
        <f>MIN(EQ16,ER16)</f>
        <v>8</v>
      </c>
      <c r="EU16" s="42" t="e">
        <f>IF(J16=#REF!,IF(H16&lt;#REF!,#REF!,EY16),#REF!)</f>
        <v>#REF!</v>
      </c>
      <c r="EV16" s="42" t="e">
        <f>IF(J16=#REF!,IF(H16&lt;#REF!,0,1))</f>
        <v>#REF!</v>
      </c>
      <c r="EW16" s="42" t="e">
        <f>IF(AND(ET16&gt;=21,ET16&lt;&gt;0),ET16,IF(J16&lt;#REF!,"СТОП",EU16+EV16))</f>
        <v>#REF!</v>
      </c>
      <c r="EX16" s="42"/>
      <c r="EY16" s="42">
        <v>15</v>
      </c>
      <c r="EZ16" s="42">
        <v>16</v>
      </c>
      <c r="FA16" s="42"/>
      <c r="FB16" s="44">
        <f>IF(F16=1,25,0)</f>
        <v>0</v>
      </c>
      <c r="FC16" s="44">
        <f>IF(F16=2,22,0)</f>
        <v>0</v>
      </c>
      <c r="FD16" s="44">
        <f>IF(F16=3,20,0)</f>
        <v>0</v>
      </c>
      <c r="FE16" s="44">
        <f>IF(F16=4,18,0)</f>
        <v>0</v>
      </c>
      <c r="FF16" s="44">
        <f>IF(F16=5,16,0)</f>
        <v>0</v>
      </c>
      <c r="FG16" s="44">
        <f>IF(F16=6,15,0)</f>
        <v>0</v>
      </c>
      <c r="FH16" s="44">
        <f>IF(F16=7,14,0)</f>
        <v>0</v>
      </c>
      <c r="FI16" s="44">
        <f>IF(F16=8,13,0)</f>
        <v>13</v>
      </c>
      <c r="FJ16" s="44">
        <f>IF(F16=9,12,0)</f>
        <v>0</v>
      </c>
      <c r="FK16" s="44">
        <f>IF(F16=10,11,0)</f>
        <v>0</v>
      </c>
      <c r="FL16" s="44">
        <f>IF(F16=11,10,0)</f>
        <v>0</v>
      </c>
      <c r="FM16" s="44">
        <f>IF(F16=12,9,0)</f>
        <v>0</v>
      </c>
      <c r="FN16" s="44">
        <f>IF(F16=13,8,0)</f>
        <v>0</v>
      </c>
      <c r="FO16" s="44">
        <f>IF(F16=14,7,0)</f>
        <v>0</v>
      </c>
      <c r="FP16" s="44">
        <f>IF(F16=15,6,0)</f>
        <v>0</v>
      </c>
      <c r="FQ16" s="44">
        <f>IF(F16=16,5,0)</f>
        <v>0</v>
      </c>
      <c r="FR16" s="44">
        <f>IF(F16=17,4,0)</f>
        <v>0</v>
      </c>
      <c r="FS16" s="44">
        <f>IF(F16=18,3,0)</f>
        <v>0</v>
      </c>
      <c r="FT16" s="44">
        <f>IF(F16=19,2,0)</f>
        <v>0</v>
      </c>
      <c r="FU16" s="44">
        <f>IF(F16=20,1,0)</f>
        <v>0</v>
      </c>
      <c r="FV16" s="44">
        <f>IF(F16&gt;20,0,0)</f>
        <v>0</v>
      </c>
      <c r="FW16" s="44">
        <f>IF(F16="сх",0,0)</f>
        <v>0</v>
      </c>
      <c r="FX16" s="44">
        <f>SUM(FB16:FW16)</f>
        <v>13</v>
      </c>
      <c r="FY16" s="44">
        <f>IF(H16=1,25,0)</f>
        <v>0</v>
      </c>
      <c r="FZ16" s="44">
        <f>IF(H16=2,22,0)</f>
        <v>0</v>
      </c>
      <c r="GA16" s="44">
        <f>IF(H16=3,20,0)</f>
        <v>0</v>
      </c>
      <c r="GB16" s="44">
        <f>IF(H16=4,18,0)</f>
        <v>0</v>
      </c>
      <c r="GC16" s="44">
        <f>IF(H16=5,16,0)</f>
        <v>0</v>
      </c>
      <c r="GD16" s="44">
        <f>IF(H16=6,15,0)</f>
        <v>0</v>
      </c>
      <c r="GE16" s="44">
        <f>IF(H16=7,14,0)</f>
        <v>0</v>
      </c>
      <c r="GF16" s="44">
        <f>IF(H16=8,13,0)</f>
        <v>13</v>
      </c>
      <c r="GG16" s="44">
        <f>IF(H16=9,12,0)</f>
        <v>0</v>
      </c>
      <c r="GH16" s="44">
        <f>IF(H16=10,11,0)</f>
        <v>0</v>
      </c>
      <c r="GI16" s="44">
        <f>IF(H16=11,10,0)</f>
        <v>0</v>
      </c>
      <c r="GJ16" s="44">
        <f>IF(H16=12,9,0)</f>
        <v>0</v>
      </c>
      <c r="GK16" s="44">
        <f>IF(H16=13,8,0)</f>
        <v>0</v>
      </c>
      <c r="GL16" s="44">
        <f>IF(H16=14,7,0)</f>
        <v>0</v>
      </c>
      <c r="GM16" s="44">
        <f>IF(H16=15,6,0)</f>
        <v>0</v>
      </c>
      <c r="GN16" s="44">
        <f>IF(H16=16,5,0)</f>
        <v>0</v>
      </c>
      <c r="GO16" s="44">
        <f>IF(H16=17,4,0)</f>
        <v>0</v>
      </c>
      <c r="GP16" s="44">
        <f>IF(H16=18,3,0)</f>
        <v>0</v>
      </c>
      <c r="GQ16" s="44">
        <f>IF(H16=19,2,0)</f>
        <v>0</v>
      </c>
      <c r="GR16" s="44">
        <f>IF(H16=20,1,0)</f>
        <v>0</v>
      </c>
      <c r="GS16" s="44">
        <f>IF(H16&gt;20,0,0)</f>
        <v>0</v>
      </c>
      <c r="GT16" s="44">
        <f>IF(H16="сх",0,0)</f>
        <v>0</v>
      </c>
      <c r="GU16" s="44">
        <f>SUM(FY16:GT16)</f>
        <v>13</v>
      </c>
      <c r="GV16" s="44">
        <f>IF(F16=1,100,0)</f>
        <v>0</v>
      </c>
      <c r="GW16" s="44">
        <f>IF(F16=2,98,0)</f>
        <v>0</v>
      </c>
      <c r="GX16" s="44">
        <f>IF(F16=3,95,0)</f>
        <v>0</v>
      </c>
      <c r="GY16" s="44">
        <f>IF(F16=4,93,0)</f>
        <v>0</v>
      </c>
      <c r="GZ16" s="44">
        <f>IF(F16=5,90,0)</f>
        <v>0</v>
      </c>
      <c r="HA16" s="44">
        <f>IF(F16=6,88,0)</f>
        <v>0</v>
      </c>
      <c r="HB16" s="44">
        <f>IF(F16=7,85,0)</f>
        <v>0</v>
      </c>
      <c r="HC16" s="44">
        <f>IF(F16=8,83,0)</f>
        <v>83</v>
      </c>
      <c r="HD16" s="44">
        <f>IF(F16=9,80,0)</f>
        <v>0</v>
      </c>
      <c r="HE16" s="44">
        <f>IF(F16=10,78,0)</f>
        <v>0</v>
      </c>
      <c r="HF16" s="44">
        <f>IF(F16=11,75,0)</f>
        <v>0</v>
      </c>
      <c r="HG16" s="44">
        <f>IF(F16=12,73,0)</f>
        <v>0</v>
      </c>
      <c r="HH16" s="44">
        <f>IF(F16=13,70,0)</f>
        <v>0</v>
      </c>
      <c r="HI16" s="44">
        <f>IF(F16=14,68,0)</f>
        <v>0</v>
      </c>
      <c r="HJ16" s="44">
        <f>IF(F16=15,65,0)</f>
        <v>0</v>
      </c>
      <c r="HK16" s="44">
        <f>IF(F16=16,63,0)</f>
        <v>0</v>
      </c>
      <c r="HL16" s="44">
        <f>IF(F16=17,60,0)</f>
        <v>0</v>
      </c>
      <c r="HM16" s="44">
        <f>IF(F16=18,58,0)</f>
        <v>0</v>
      </c>
      <c r="HN16" s="44">
        <f>IF(F16=19,55,0)</f>
        <v>0</v>
      </c>
      <c r="HO16" s="44">
        <f>IF(F16=20,53,0)</f>
        <v>0</v>
      </c>
      <c r="HP16" s="44">
        <f>IF(F16&gt;20,0,0)</f>
        <v>0</v>
      </c>
      <c r="HQ16" s="44">
        <f>IF(F16="сх",0,0)</f>
        <v>0</v>
      </c>
      <c r="HR16" s="44">
        <f>SUM(GV16:HQ16)</f>
        <v>83</v>
      </c>
      <c r="HS16" s="44">
        <f>IF(H16=1,100,0)</f>
        <v>0</v>
      </c>
      <c r="HT16" s="44">
        <f>IF(H16=2,98,0)</f>
        <v>0</v>
      </c>
      <c r="HU16" s="44">
        <f>IF(H16=3,95,0)</f>
        <v>0</v>
      </c>
      <c r="HV16" s="44">
        <f>IF(H16=4,93,0)</f>
        <v>0</v>
      </c>
      <c r="HW16" s="44">
        <f>IF(H16=5,90,0)</f>
        <v>0</v>
      </c>
      <c r="HX16" s="44">
        <f>IF(H16=6,88,0)</f>
        <v>0</v>
      </c>
      <c r="HY16" s="44">
        <f>IF(H16=7,85,0)</f>
        <v>0</v>
      </c>
      <c r="HZ16" s="44">
        <f>IF(H16=8,83,0)</f>
        <v>83</v>
      </c>
      <c r="IA16" s="44">
        <f>IF(H16=9,80,0)</f>
        <v>0</v>
      </c>
      <c r="IB16" s="44">
        <f>IF(H16=10,78,0)</f>
        <v>0</v>
      </c>
      <c r="IC16" s="44">
        <f>IF(H16=11,75,0)</f>
        <v>0</v>
      </c>
      <c r="ID16" s="44">
        <f>IF(H16=12,73,0)</f>
        <v>0</v>
      </c>
      <c r="IE16" s="44">
        <f>IF(H16=13,70,0)</f>
        <v>0</v>
      </c>
      <c r="IF16" s="44">
        <f>IF(H16=14,68,0)</f>
        <v>0</v>
      </c>
      <c r="IG16" s="44">
        <f>IF(H16=15,65,0)</f>
        <v>0</v>
      </c>
      <c r="IH16" s="44">
        <f>IF(H16=16,63,0)</f>
        <v>0</v>
      </c>
      <c r="II16" s="44">
        <f>IF(H16=17,60,0)</f>
        <v>0</v>
      </c>
      <c r="IJ16" s="44">
        <f>IF(H16=18,58,0)</f>
        <v>0</v>
      </c>
      <c r="IK16" s="44">
        <f>IF(H16=19,55,0)</f>
        <v>0</v>
      </c>
      <c r="IL16" s="44">
        <f>IF(H16=20,53,0)</f>
        <v>0</v>
      </c>
      <c r="IM16" s="44">
        <f>IF(H16&gt;20,0,0)</f>
        <v>0</v>
      </c>
      <c r="IN16" s="44">
        <f>IF(H16="сх",0,0)</f>
        <v>0</v>
      </c>
      <c r="IO16" s="44">
        <f>SUM(HS16:IN16)</f>
        <v>83</v>
      </c>
      <c r="IP16" s="42"/>
      <c r="IQ16" s="42"/>
      <c r="IR16" s="42"/>
      <c r="IS16" s="42"/>
      <c r="IT16" s="42"/>
      <c r="IU16" s="42"/>
      <c r="IV16" s="70"/>
      <c r="IW16" s="71"/>
    </row>
    <row r="17" spans="1:257" s="3" customFormat="1" ht="113.25" customHeight="1" thickBot="1" x14ac:dyDescent="2">
      <c r="A17" s="56">
        <v>9</v>
      </c>
      <c r="B17" s="89">
        <v>777</v>
      </c>
      <c r="C17" s="75" t="s">
        <v>188</v>
      </c>
      <c r="D17" s="75" t="s">
        <v>189</v>
      </c>
      <c r="E17" s="60"/>
      <c r="F17" s="46">
        <v>10</v>
      </c>
      <c r="G17" s="39">
        <f>AJ17</f>
        <v>11</v>
      </c>
      <c r="H17" s="47">
        <v>9</v>
      </c>
      <c r="I17" s="39">
        <f>BG17</f>
        <v>12</v>
      </c>
      <c r="J17" s="45">
        <f>SUM(G17+I17)</f>
        <v>23</v>
      </c>
      <c r="K17" s="41">
        <f>G17+I17</f>
        <v>23</v>
      </c>
      <c r="L17" s="42"/>
      <c r="M17" s="43"/>
      <c r="N17" s="42">
        <f>IF(F17=1,25,0)</f>
        <v>0</v>
      </c>
      <c r="O17" s="42">
        <f>IF(F17=2,22,0)</f>
        <v>0</v>
      </c>
      <c r="P17" s="42">
        <f>IF(F17=3,20,0)</f>
        <v>0</v>
      </c>
      <c r="Q17" s="42">
        <f>IF(F17=4,18,0)</f>
        <v>0</v>
      </c>
      <c r="R17" s="42">
        <f>IF(F17=5,16,0)</f>
        <v>0</v>
      </c>
      <c r="S17" s="42">
        <f>IF(F17=6,15,0)</f>
        <v>0</v>
      </c>
      <c r="T17" s="42">
        <f>IF(F17=7,14,0)</f>
        <v>0</v>
      </c>
      <c r="U17" s="42">
        <f>IF(F17=8,13,0)</f>
        <v>0</v>
      </c>
      <c r="V17" s="42">
        <f>IF(F17=9,12,0)</f>
        <v>0</v>
      </c>
      <c r="W17" s="42">
        <f>IF(F17=10,11,0)</f>
        <v>11</v>
      </c>
      <c r="X17" s="42">
        <f>IF(F17=11,10,0)</f>
        <v>0</v>
      </c>
      <c r="Y17" s="42">
        <f>IF(F17=12,9,0)</f>
        <v>0</v>
      </c>
      <c r="Z17" s="42">
        <f>IF(F17=13,8,0)</f>
        <v>0</v>
      </c>
      <c r="AA17" s="42">
        <f>IF(F17=14,7,0)</f>
        <v>0</v>
      </c>
      <c r="AB17" s="42">
        <f>IF(F17=15,6,0)</f>
        <v>0</v>
      </c>
      <c r="AC17" s="42">
        <f>IF(F17=16,5,0)</f>
        <v>0</v>
      </c>
      <c r="AD17" s="42">
        <f>IF(F17=17,4,0)</f>
        <v>0</v>
      </c>
      <c r="AE17" s="42">
        <f>IF(F17=18,3,0)</f>
        <v>0</v>
      </c>
      <c r="AF17" s="42">
        <f>IF(F17=19,2,0)</f>
        <v>0</v>
      </c>
      <c r="AG17" s="42">
        <f>IF(F17=20,1,0)</f>
        <v>0</v>
      </c>
      <c r="AH17" s="42">
        <f>IF(F17&gt;20,0,0)</f>
        <v>0</v>
      </c>
      <c r="AI17" s="42">
        <f>IF(F17="сх",0,0)</f>
        <v>0</v>
      </c>
      <c r="AJ17" s="42">
        <f>SUM(N17:AH17)</f>
        <v>11</v>
      </c>
      <c r="AK17" s="42">
        <f>IF(H17=1,25,0)</f>
        <v>0</v>
      </c>
      <c r="AL17" s="42">
        <f>IF(H17=2,22,0)</f>
        <v>0</v>
      </c>
      <c r="AM17" s="42">
        <f>IF(H17=3,20,0)</f>
        <v>0</v>
      </c>
      <c r="AN17" s="42">
        <f>IF(H17=4,18,0)</f>
        <v>0</v>
      </c>
      <c r="AO17" s="42">
        <f>IF(H17=5,16,0)</f>
        <v>0</v>
      </c>
      <c r="AP17" s="42">
        <f>IF(H17=6,15,0)</f>
        <v>0</v>
      </c>
      <c r="AQ17" s="42">
        <f>IF(H17=7,14,0)</f>
        <v>0</v>
      </c>
      <c r="AR17" s="42">
        <f>IF(H17=8,13,0)</f>
        <v>0</v>
      </c>
      <c r="AS17" s="42">
        <f>IF(H17=9,12,0)</f>
        <v>12</v>
      </c>
      <c r="AT17" s="42">
        <f>IF(H17=10,11,0)</f>
        <v>0</v>
      </c>
      <c r="AU17" s="42">
        <f>IF(H17=11,10,0)</f>
        <v>0</v>
      </c>
      <c r="AV17" s="42">
        <f>IF(H17=12,9,0)</f>
        <v>0</v>
      </c>
      <c r="AW17" s="42">
        <f>IF(H17=13,8,0)</f>
        <v>0</v>
      </c>
      <c r="AX17" s="42">
        <f>IF(H17=14,7,0)</f>
        <v>0</v>
      </c>
      <c r="AY17" s="42">
        <f>IF(H17=15,6,0)</f>
        <v>0</v>
      </c>
      <c r="AZ17" s="42">
        <f>IF(H17=16,5,0)</f>
        <v>0</v>
      </c>
      <c r="BA17" s="42">
        <f>IF(H17=17,4,0)</f>
        <v>0</v>
      </c>
      <c r="BB17" s="42">
        <f>IF(H17=18,3,0)</f>
        <v>0</v>
      </c>
      <c r="BC17" s="42">
        <f>IF(H17=19,2,0)</f>
        <v>0</v>
      </c>
      <c r="BD17" s="42">
        <f>IF(H17=20,1,0)</f>
        <v>0</v>
      </c>
      <c r="BE17" s="42">
        <f>IF(H17&gt;20,0,0)</f>
        <v>0</v>
      </c>
      <c r="BF17" s="42">
        <f>IF(H17="сх",0,0)</f>
        <v>0</v>
      </c>
      <c r="BG17" s="42">
        <f>SUM(AK17:BE17)</f>
        <v>12</v>
      </c>
      <c r="BH17" s="42">
        <f>IF(F17=1,45,0)</f>
        <v>0</v>
      </c>
      <c r="BI17" s="42">
        <f>IF(F17=2,42,0)</f>
        <v>0</v>
      </c>
      <c r="BJ17" s="42">
        <f>IF(F17=3,40,0)</f>
        <v>0</v>
      </c>
      <c r="BK17" s="42">
        <f>IF(F17=4,38,0)</f>
        <v>0</v>
      </c>
      <c r="BL17" s="42">
        <f>IF(F17=5,36,0)</f>
        <v>0</v>
      </c>
      <c r="BM17" s="42">
        <f>IF(F17=6,35,0)</f>
        <v>0</v>
      </c>
      <c r="BN17" s="42">
        <f>IF(F17=7,34,0)</f>
        <v>0</v>
      </c>
      <c r="BO17" s="42">
        <f>IF(F17=8,33,0)</f>
        <v>0</v>
      </c>
      <c r="BP17" s="42">
        <f>IF(F17=9,32,0)</f>
        <v>0</v>
      </c>
      <c r="BQ17" s="42">
        <f>IF(F17=10,31,0)</f>
        <v>31</v>
      </c>
      <c r="BR17" s="42">
        <f>IF(F17=11,30,0)</f>
        <v>0</v>
      </c>
      <c r="BS17" s="42">
        <f>IF(F17=12,29,0)</f>
        <v>0</v>
      </c>
      <c r="BT17" s="42">
        <f>IF(F17=13,28,0)</f>
        <v>0</v>
      </c>
      <c r="BU17" s="42">
        <f>IF(F17=14,27,0)</f>
        <v>0</v>
      </c>
      <c r="BV17" s="42">
        <f>IF(F17=15,26,0)</f>
        <v>0</v>
      </c>
      <c r="BW17" s="42">
        <f>IF(F17=16,25,0)</f>
        <v>0</v>
      </c>
      <c r="BX17" s="42">
        <f>IF(F17=17,24,0)</f>
        <v>0</v>
      </c>
      <c r="BY17" s="42">
        <f>IF(F17=18,23,0)</f>
        <v>0</v>
      </c>
      <c r="BZ17" s="42">
        <f>IF(F17=19,22,0)</f>
        <v>0</v>
      </c>
      <c r="CA17" s="42">
        <f>IF(F17=20,21,0)</f>
        <v>0</v>
      </c>
      <c r="CB17" s="42">
        <f>IF(F17=21,20,0)</f>
        <v>0</v>
      </c>
      <c r="CC17" s="42">
        <f>IF(F17=22,19,0)</f>
        <v>0</v>
      </c>
      <c r="CD17" s="42">
        <f>IF(F17=23,18,0)</f>
        <v>0</v>
      </c>
      <c r="CE17" s="42">
        <f>IF(F17=24,17,0)</f>
        <v>0</v>
      </c>
      <c r="CF17" s="42">
        <f>IF(F17=25,16,0)</f>
        <v>0</v>
      </c>
      <c r="CG17" s="42">
        <f>IF(F17=26,15,0)</f>
        <v>0</v>
      </c>
      <c r="CH17" s="42">
        <f>IF(F17=27,14,0)</f>
        <v>0</v>
      </c>
      <c r="CI17" s="42">
        <f>IF(F17=28,13,0)</f>
        <v>0</v>
      </c>
      <c r="CJ17" s="42">
        <f>IF(F17=29,12,0)</f>
        <v>0</v>
      </c>
      <c r="CK17" s="42">
        <f>IF(F17=30,11,0)</f>
        <v>0</v>
      </c>
      <c r="CL17" s="42">
        <f>IF(F17=31,10,0)</f>
        <v>0</v>
      </c>
      <c r="CM17" s="42">
        <f>IF(F17=32,9,0)</f>
        <v>0</v>
      </c>
      <c r="CN17" s="42">
        <f>IF(F17=33,8,0)</f>
        <v>0</v>
      </c>
      <c r="CO17" s="42">
        <f>IF(F17=34,7,0)</f>
        <v>0</v>
      </c>
      <c r="CP17" s="42">
        <f>IF(F17=35,6,0)</f>
        <v>0</v>
      </c>
      <c r="CQ17" s="42">
        <f>IF(F17=36,5,0)</f>
        <v>0</v>
      </c>
      <c r="CR17" s="42">
        <f>IF(F17=37,4,0)</f>
        <v>0</v>
      </c>
      <c r="CS17" s="42">
        <f>IF(F17=38,3,0)</f>
        <v>0</v>
      </c>
      <c r="CT17" s="42">
        <f>IF(F17=39,2,0)</f>
        <v>0</v>
      </c>
      <c r="CU17" s="42">
        <f>IF(F17=40,1,0)</f>
        <v>0</v>
      </c>
      <c r="CV17" s="42">
        <f>IF(F17&gt;20,0,0)</f>
        <v>0</v>
      </c>
      <c r="CW17" s="42">
        <f>IF(F17="сх",0,0)</f>
        <v>0</v>
      </c>
      <c r="CX17" s="42">
        <f>SUM(BH17:CW17)</f>
        <v>31</v>
      </c>
      <c r="CY17" s="42">
        <f>IF(H17=1,45,0)</f>
        <v>0</v>
      </c>
      <c r="CZ17" s="42">
        <f>IF(H17=2,42,0)</f>
        <v>0</v>
      </c>
      <c r="DA17" s="42">
        <f>IF(H17=3,40,0)</f>
        <v>0</v>
      </c>
      <c r="DB17" s="42">
        <f>IF(H17=4,38,0)</f>
        <v>0</v>
      </c>
      <c r="DC17" s="42">
        <f>IF(H17=5,36,0)</f>
        <v>0</v>
      </c>
      <c r="DD17" s="42">
        <f>IF(H17=6,35,0)</f>
        <v>0</v>
      </c>
      <c r="DE17" s="42">
        <f>IF(H17=7,34,0)</f>
        <v>0</v>
      </c>
      <c r="DF17" s="42">
        <f>IF(H17=8,33,0)</f>
        <v>0</v>
      </c>
      <c r="DG17" s="42">
        <f>IF(H17=9,32,0)</f>
        <v>32</v>
      </c>
      <c r="DH17" s="42">
        <f>IF(H17=10,31,0)</f>
        <v>0</v>
      </c>
      <c r="DI17" s="42">
        <f>IF(H17=11,30,0)</f>
        <v>0</v>
      </c>
      <c r="DJ17" s="42">
        <f>IF(H17=12,29,0)</f>
        <v>0</v>
      </c>
      <c r="DK17" s="42">
        <f>IF(H17=13,28,0)</f>
        <v>0</v>
      </c>
      <c r="DL17" s="42">
        <f>IF(H17=14,27,0)</f>
        <v>0</v>
      </c>
      <c r="DM17" s="42">
        <f>IF(H17=15,26,0)</f>
        <v>0</v>
      </c>
      <c r="DN17" s="42">
        <f>IF(H17=16,25,0)</f>
        <v>0</v>
      </c>
      <c r="DO17" s="42">
        <f>IF(H17=17,24,0)</f>
        <v>0</v>
      </c>
      <c r="DP17" s="42">
        <f>IF(H17=18,23,0)</f>
        <v>0</v>
      </c>
      <c r="DQ17" s="42">
        <f>IF(H17=19,22,0)</f>
        <v>0</v>
      </c>
      <c r="DR17" s="42">
        <f>IF(H17=20,21,0)</f>
        <v>0</v>
      </c>
      <c r="DS17" s="42">
        <f>IF(H17=21,20,0)</f>
        <v>0</v>
      </c>
      <c r="DT17" s="42">
        <f>IF(H17=22,19,0)</f>
        <v>0</v>
      </c>
      <c r="DU17" s="42">
        <f>IF(H17=23,18,0)</f>
        <v>0</v>
      </c>
      <c r="DV17" s="42">
        <f>IF(H17=24,17,0)</f>
        <v>0</v>
      </c>
      <c r="DW17" s="42">
        <f>IF(H17=25,16,0)</f>
        <v>0</v>
      </c>
      <c r="DX17" s="42">
        <f>IF(H17=26,15,0)</f>
        <v>0</v>
      </c>
      <c r="DY17" s="42">
        <f>IF(H17=27,14,0)</f>
        <v>0</v>
      </c>
      <c r="DZ17" s="42">
        <f>IF(H17=28,13,0)</f>
        <v>0</v>
      </c>
      <c r="EA17" s="42">
        <f>IF(H17=29,12,0)</f>
        <v>0</v>
      </c>
      <c r="EB17" s="42">
        <f>IF(H17=30,11,0)</f>
        <v>0</v>
      </c>
      <c r="EC17" s="42">
        <f>IF(H17=31,10,0)</f>
        <v>0</v>
      </c>
      <c r="ED17" s="42">
        <f>IF(H17=32,9,0)</f>
        <v>0</v>
      </c>
      <c r="EE17" s="42">
        <f>IF(H17=33,8,0)</f>
        <v>0</v>
      </c>
      <c r="EF17" s="42">
        <f>IF(H17=34,7,0)</f>
        <v>0</v>
      </c>
      <c r="EG17" s="42">
        <f>IF(H17=35,6,0)</f>
        <v>0</v>
      </c>
      <c r="EH17" s="42">
        <f>IF(H17=36,5,0)</f>
        <v>0</v>
      </c>
      <c r="EI17" s="42">
        <f>IF(H17=37,4,0)</f>
        <v>0</v>
      </c>
      <c r="EJ17" s="42">
        <f>IF(H17=38,3,0)</f>
        <v>0</v>
      </c>
      <c r="EK17" s="42">
        <f>IF(H17=39,2,0)</f>
        <v>0</v>
      </c>
      <c r="EL17" s="42">
        <f>IF(H17=40,1,0)</f>
        <v>0</v>
      </c>
      <c r="EM17" s="42">
        <f>IF(H17&gt;20,0,0)</f>
        <v>0</v>
      </c>
      <c r="EN17" s="42">
        <f>IF(H17="сх",0,0)</f>
        <v>0</v>
      </c>
      <c r="EO17" s="42">
        <f>SUM(CY17:EN17)</f>
        <v>32</v>
      </c>
      <c r="EP17" s="42"/>
      <c r="EQ17" s="42">
        <f>IF(F17="сх","ноль",IF(F17&gt;0,F17,"Ноль"))</f>
        <v>10</v>
      </c>
      <c r="ER17" s="42">
        <f>IF(H17="сх","ноль",IF(H17&gt;0,H17,"Ноль"))</f>
        <v>9</v>
      </c>
      <c r="ES17" s="42"/>
      <c r="ET17" s="42">
        <f>MIN(EQ17,ER17)</f>
        <v>9</v>
      </c>
      <c r="EU17" s="42" t="e">
        <f>IF(J17=#REF!,IF(H17&lt;#REF!,#REF!,EY17),#REF!)</f>
        <v>#REF!</v>
      </c>
      <c r="EV17" s="42" t="e">
        <f>IF(J17=#REF!,IF(H17&lt;#REF!,0,1))</f>
        <v>#REF!</v>
      </c>
      <c r="EW17" s="42" t="e">
        <f>IF(AND(ET17&gt;=21,ET17&lt;&gt;0),ET17,IF(J17&lt;#REF!,"СТОП",EU17+EV17))</f>
        <v>#REF!</v>
      </c>
      <c r="EX17" s="42"/>
      <c r="EY17" s="42">
        <v>15</v>
      </c>
      <c r="EZ17" s="42">
        <v>16</v>
      </c>
      <c r="FA17" s="42"/>
      <c r="FB17" s="44">
        <f>IF(F17=1,25,0)</f>
        <v>0</v>
      </c>
      <c r="FC17" s="44">
        <f>IF(F17=2,22,0)</f>
        <v>0</v>
      </c>
      <c r="FD17" s="44">
        <f>IF(F17=3,20,0)</f>
        <v>0</v>
      </c>
      <c r="FE17" s="44">
        <f>IF(F17=4,18,0)</f>
        <v>0</v>
      </c>
      <c r="FF17" s="44">
        <f>IF(F17=5,16,0)</f>
        <v>0</v>
      </c>
      <c r="FG17" s="44">
        <f>IF(F17=6,15,0)</f>
        <v>0</v>
      </c>
      <c r="FH17" s="44">
        <f>IF(F17=7,14,0)</f>
        <v>0</v>
      </c>
      <c r="FI17" s="44">
        <f>IF(F17=8,13,0)</f>
        <v>0</v>
      </c>
      <c r="FJ17" s="44">
        <f>IF(F17=9,12,0)</f>
        <v>0</v>
      </c>
      <c r="FK17" s="44">
        <f>IF(F17=10,11,0)</f>
        <v>11</v>
      </c>
      <c r="FL17" s="44">
        <f>IF(F17=11,10,0)</f>
        <v>0</v>
      </c>
      <c r="FM17" s="44">
        <f>IF(F17=12,9,0)</f>
        <v>0</v>
      </c>
      <c r="FN17" s="44">
        <f>IF(F17=13,8,0)</f>
        <v>0</v>
      </c>
      <c r="FO17" s="44">
        <f>IF(F17=14,7,0)</f>
        <v>0</v>
      </c>
      <c r="FP17" s="44">
        <f>IF(F17=15,6,0)</f>
        <v>0</v>
      </c>
      <c r="FQ17" s="44">
        <f>IF(F17=16,5,0)</f>
        <v>0</v>
      </c>
      <c r="FR17" s="44">
        <f>IF(F17=17,4,0)</f>
        <v>0</v>
      </c>
      <c r="FS17" s="44">
        <f>IF(F17=18,3,0)</f>
        <v>0</v>
      </c>
      <c r="FT17" s="44">
        <f>IF(F17=19,2,0)</f>
        <v>0</v>
      </c>
      <c r="FU17" s="44">
        <f>IF(F17=20,1,0)</f>
        <v>0</v>
      </c>
      <c r="FV17" s="44">
        <f>IF(F17&gt;20,0,0)</f>
        <v>0</v>
      </c>
      <c r="FW17" s="44">
        <f>IF(F17="сх",0,0)</f>
        <v>0</v>
      </c>
      <c r="FX17" s="44">
        <f>SUM(FB17:FW17)</f>
        <v>11</v>
      </c>
      <c r="FY17" s="44">
        <f>IF(H17=1,25,0)</f>
        <v>0</v>
      </c>
      <c r="FZ17" s="44">
        <f>IF(H17=2,22,0)</f>
        <v>0</v>
      </c>
      <c r="GA17" s="44">
        <f>IF(H17=3,20,0)</f>
        <v>0</v>
      </c>
      <c r="GB17" s="44">
        <f>IF(H17=4,18,0)</f>
        <v>0</v>
      </c>
      <c r="GC17" s="44">
        <f>IF(H17=5,16,0)</f>
        <v>0</v>
      </c>
      <c r="GD17" s="44">
        <f>IF(H17=6,15,0)</f>
        <v>0</v>
      </c>
      <c r="GE17" s="44">
        <f>IF(H17=7,14,0)</f>
        <v>0</v>
      </c>
      <c r="GF17" s="44">
        <f>IF(H17=8,13,0)</f>
        <v>0</v>
      </c>
      <c r="GG17" s="44">
        <f>IF(H17=9,12,0)</f>
        <v>12</v>
      </c>
      <c r="GH17" s="44">
        <f>IF(H17=10,11,0)</f>
        <v>0</v>
      </c>
      <c r="GI17" s="44">
        <f>IF(H17=11,10,0)</f>
        <v>0</v>
      </c>
      <c r="GJ17" s="44">
        <f>IF(H17=12,9,0)</f>
        <v>0</v>
      </c>
      <c r="GK17" s="44">
        <f>IF(H17=13,8,0)</f>
        <v>0</v>
      </c>
      <c r="GL17" s="44">
        <f>IF(H17=14,7,0)</f>
        <v>0</v>
      </c>
      <c r="GM17" s="44">
        <f>IF(H17=15,6,0)</f>
        <v>0</v>
      </c>
      <c r="GN17" s="44">
        <f>IF(H17=16,5,0)</f>
        <v>0</v>
      </c>
      <c r="GO17" s="44">
        <f>IF(H17=17,4,0)</f>
        <v>0</v>
      </c>
      <c r="GP17" s="44">
        <f>IF(H17=18,3,0)</f>
        <v>0</v>
      </c>
      <c r="GQ17" s="44">
        <f>IF(H17=19,2,0)</f>
        <v>0</v>
      </c>
      <c r="GR17" s="44">
        <f>IF(H17=20,1,0)</f>
        <v>0</v>
      </c>
      <c r="GS17" s="44">
        <f>IF(H17&gt;20,0,0)</f>
        <v>0</v>
      </c>
      <c r="GT17" s="44">
        <f>IF(H17="сх",0,0)</f>
        <v>0</v>
      </c>
      <c r="GU17" s="44">
        <f>SUM(FY17:GT17)</f>
        <v>12</v>
      </c>
      <c r="GV17" s="44">
        <f>IF(F17=1,100,0)</f>
        <v>0</v>
      </c>
      <c r="GW17" s="44">
        <f>IF(F17=2,98,0)</f>
        <v>0</v>
      </c>
      <c r="GX17" s="44">
        <f>IF(F17=3,95,0)</f>
        <v>0</v>
      </c>
      <c r="GY17" s="44">
        <f>IF(F17=4,93,0)</f>
        <v>0</v>
      </c>
      <c r="GZ17" s="44">
        <f>IF(F17=5,90,0)</f>
        <v>0</v>
      </c>
      <c r="HA17" s="44">
        <f>IF(F17=6,88,0)</f>
        <v>0</v>
      </c>
      <c r="HB17" s="44">
        <f>IF(F17=7,85,0)</f>
        <v>0</v>
      </c>
      <c r="HC17" s="44">
        <f>IF(F17=8,83,0)</f>
        <v>0</v>
      </c>
      <c r="HD17" s="44">
        <f>IF(F17=9,80,0)</f>
        <v>0</v>
      </c>
      <c r="HE17" s="44">
        <f>IF(F17=10,78,0)</f>
        <v>78</v>
      </c>
      <c r="HF17" s="44">
        <f>IF(F17=11,75,0)</f>
        <v>0</v>
      </c>
      <c r="HG17" s="44">
        <f>IF(F17=12,73,0)</f>
        <v>0</v>
      </c>
      <c r="HH17" s="44">
        <f>IF(F17=13,70,0)</f>
        <v>0</v>
      </c>
      <c r="HI17" s="44">
        <f>IF(F17=14,68,0)</f>
        <v>0</v>
      </c>
      <c r="HJ17" s="44">
        <f>IF(F17=15,65,0)</f>
        <v>0</v>
      </c>
      <c r="HK17" s="44">
        <f>IF(F17=16,63,0)</f>
        <v>0</v>
      </c>
      <c r="HL17" s="44">
        <f>IF(F17=17,60,0)</f>
        <v>0</v>
      </c>
      <c r="HM17" s="44">
        <f>IF(F17=18,58,0)</f>
        <v>0</v>
      </c>
      <c r="HN17" s="44">
        <f>IF(F17=19,55,0)</f>
        <v>0</v>
      </c>
      <c r="HO17" s="44">
        <f>IF(F17=20,53,0)</f>
        <v>0</v>
      </c>
      <c r="HP17" s="44">
        <f>IF(F17&gt;20,0,0)</f>
        <v>0</v>
      </c>
      <c r="HQ17" s="44">
        <f>IF(F17="сх",0,0)</f>
        <v>0</v>
      </c>
      <c r="HR17" s="44">
        <f>SUM(GV17:HQ17)</f>
        <v>78</v>
      </c>
      <c r="HS17" s="44">
        <f>IF(H17=1,100,0)</f>
        <v>0</v>
      </c>
      <c r="HT17" s="44">
        <f>IF(H17=2,98,0)</f>
        <v>0</v>
      </c>
      <c r="HU17" s="44">
        <f>IF(H17=3,95,0)</f>
        <v>0</v>
      </c>
      <c r="HV17" s="44">
        <f>IF(H17=4,93,0)</f>
        <v>0</v>
      </c>
      <c r="HW17" s="44">
        <f>IF(H17=5,90,0)</f>
        <v>0</v>
      </c>
      <c r="HX17" s="44">
        <f>IF(H17=6,88,0)</f>
        <v>0</v>
      </c>
      <c r="HY17" s="44">
        <f>IF(H17=7,85,0)</f>
        <v>0</v>
      </c>
      <c r="HZ17" s="44">
        <f>IF(H17=8,83,0)</f>
        <v>0</v>
      </c>
      <c r="IA17" s="44">
        <f>IF(H17=9,80,0)</f>
        <v>80</v>
      </c>
      <c r="IB17" s="44">
        <f>IF(H17=10,78,0)</f>
        <v>0</v>
      </c>
      <c r="IC17" s="44">
        <f>IF(H17=11,75,0)</f>
        <v>0</v>
      </c>
      <c r="ID17" s="44">
        <f>IF(H17=12,73,0)</f>
        <v>0</v>
      </c>
      <c r="IE17" s="44">
        <f>IF(H17=13,70,0)</f>
        <v>0</v>
      </c>
      <c r="IF17" s="44">
        <f>IF(H17=14,68,0)</f>
        <v>0</v>
      </c>
      <c r="IG17" s="44">
        <f>IF(H17=15,65,0)</f>
        <v>0</v>
      </c>
      <c r="IH17" s="44">
        <f>IF(H17=16,63,0)</f>
        <v>0</v>
      </c>
      <c r="II17" s="44">
        <f>IF(H17=17,60,0)</f>
        <v>0</v>
      </c>
      <c r="IJ17" s="44">
        <f>IF(H17=18,58,0)</f>
        <v>0</v>
      </c>
      <c r="IK17" s="44">
        <f>IF(H17=19,55,0)</f>
        <v>0</v>
      </c>
      <c r="IL17" s="44">
        <f>IF(H17=20,53,0)</f>
        <v>0</v>
      </c>
      <c r="IM17" s="44">
        <f>IF(H17&gt;20,0,0)</f>
        <v>0</v>
      </c>
      <c r="IN17" s="44">
        <f>IF(H17="сх",0,0)</f>
        <v>0</v>
      </c>
      <c r="IO17" s="44">
        <f>SUM(HS17:IN17)</f>
        <v>80</v>
      </c>
      <c r="IP17" s="42"/>
      <c r="IQ17" s="42"/>
      <c r="IR17" s="42"/>
      <c r="IS17" s="42"/>
      <c r="IT17" s="42"/>
      <c r="IU17" s="42"/>
      <c r="IV17" s="70"/>
      <c r="IW17" s="71"/>
    </row>
    <row r="18" spans="1:257" s="3" customFormat="1" ht="107.25" customHeight="1" thickBot="1" x14ac:dyDescent="2">
      <c r="A18" s="59">
        <v>10</v>
      </c>
      <c r="B18" s="89">
        <v>20</v>
      </c>
      <c r="C18" s="73" t="s">
        <v>112</v>
      </c>
      <c r="D18" s="73" t="s">
        <v>113</v>
      </c>
      <c r="E18" s="60"/>
      <c r="F18" s="46">
        <v>9</v>
      </c>
      <c r="G18" s="39">
        <f>AJ18</f>
        <v>12</v>
      </c>
      <c r="H18" s="47">
        <v>10</v>
      </c>
      <c r="I18" s="39">
        <f>BG18</f>
        <v>11</v>
      </c>
      <c r="J18" s="45">
        <f>SUM(G18+I18)</f>
        <v>23</v>
      </c>
      <c r="K18" s="41">
        <f>G18+I18</f>
        <v>23</v>
      </c>
      <c r="L18" s="42"/>
      <c r="M18" s="43"/>
      <c r="N18" s="42">
        <f>IF(F18=1,25,0)</f>
        <v>0</v>
      </c>
      <c r="O18" s="42">
        <f>IF(F18=2,22,0)</f>
        <v>0</v>
      </c>
      <c r="P18" s="42">
        <f>IF(F18=3,20,0)</f>
        <v>0</v>
      </c>
      <c r="Q18" s="42">
        <f>IF(F18=4,18,0)</f>
        <v>0</v>
      </c>
      <c r="R18" s="42">
        <f>IF(F18=5,16,0)</f>
        <v>0</v>
      </c>
      <c r="S18" s="42">
        <f>IF(F18=6,15,0)</f>
        <v>0</v>
      </c>
      <c r="T18" s="42">
        <f>IF(F18=7,14,0)</f>
        <v>0</v>
      </c>
      <c r="U18" s="42">
        <f>IF(F18=8,13,0)</f>
        <v>0</v>
      </c>
      <c r="V18" s="42">
        <f>IF(F18=9,12,0)</f>
        <v>12</v>
      </c>
      <c r="W18" s="42">
        <f>IF(F18=10,11,0)</f>
        <v>0</v>
      </c>
      <c r="X18" s="42">
        <f>IF(F18=11,10,0)</f>
        <v>0</v>
      </c>
      <c r="Y18" s="42">
        <f>IF(F18=12,9,0)</f>
        <v>0</v>
      </c>
      <c r="Z18" s="42">
        <f>IF(F18=13,8,0)</f>
        <v>0</v>
      </c>
      <c r="AA18" s="42">
        <f>IF(F18=14,7,0)</f>
        <v>0</v>
      </c>
      <c r="AB18" s="42">
        <f>IF(F18=15,6,0)</f>
        <v>0</v>
      </c>
      <c r="AC18" s="42">
        <f>IF(F18=16,5,0)</f>
        <v>0</v>
      </c>
      <c r="AD18" s="42">
        <f>IF(F18=17,4,0)</f>
        <v>0</v>
      </c>
      <c r="AE18" s="42">
        <f>IF(F18=18,3,0)</f>
        <v>0</v>
      </c>
      <c r="AF18" s="42">
        <f>IF(F18=19,2,0)</f>
        <v>0</v>
      </c>
      <c r="AG18" s="42">
        <f>IF(F18=20,1,0)</f>
        <v>0</v>
      </c>
      <c r="AH18" s="42">
        <f>IF(F18&gt;20,0,0)</f>
        <v>0</v>
      </c>
      <c r="AI18" s="42">
        <f>IF(F18="сх",0,0)</f>
        <v>0</v>
      </c>
      <c r="AJ18" s="42">
        <f>SUM(N18:AH18)</f>
        <v>12</v>
      </c>
      <c r="AK18" s="42">
        <f>IF(H18=1,25,0)</f>
        <v>0</v>
      </c>
      <c r="AL18" s="42">
        <f>IF(H18=2,22,0)</f>
        <v>0</v>
      </c>
      <c r="AM18" s="42">
        <f>IF(H18=3,20,0)</f>
        <v>0</v>
      </c>
      <c r="AN18" s="42">
        <f>IF(H18=4,18,0)</f>
        <v>0</v>
      </c>
      <c r="AO18" s="42">
        <f>IF(H18=5,16,0)</f>
        <v>0</v>
      </c>
      <c r="AP18" s="42">
        <f>IF(H18=6,15,0)</f>
        <v>0</v>
      </c>
      <c r="AQ18" s="42">
        <f>IF(H18=7,14,0)</f>
        <v>0</v>
      </c>
      <c r="AR18" s="42">
        <f>IF(H18=8,13,0)</f>
        <v>0</v>
      </c>
      <c r="AS18" s="42">
        <f>IF(H18=9,12,0)</f>
        <v>0</v>
      </c>
      <c r="AT18" s="42">
        <f>IF(H18=10,11,0)</f>
        <v>11</v>
      </c>
      <c r="AU18" s="42">
        <f>IF(H18=11,10,0)</f>
        <v>0</v>
      </c>
      <c r="AV18" s="42">
        <f>IF(H18=12,9,0)</f>
        <v>0</v>
      </c>
      <c r="AW18" s="42">
        <f>IF(H18=13,8,0)</f>
        <v>0</v>
      </c>
      <c r="AX18" s="42">
        <f>IF(H18=14,7,0)</f>
        <v>0</v>
      </c>
      <c r="AY18" s="42">
        <f>IF(H18=15,6,0)</f>
        <v>0</v>
      </c>
      <c r="AZ18" s="42">
        <f>IF(H18=16,5,0)</f>
        <v>0</v>
      </c>
      <c r="BA18" s="42">
        <f>IF(H18=17,4,0)</f>
        <v>0</v>
      </c>
      <c r="BB18" s="42">
        <f>IF(H18=18,3,0)</f>
        <v>0</v>
      </c>
      <c r="BC18" s="42">
        <f>IF(H18=19,2,0)</f>
        <v>0</v>
      </c>
      <c r="BD18" s="42">
        <f>IF(H18=20,1,0)</f>
        <v>0</v>
      </c>
      <c r="BE18" s="42">
        <f>IF(H18&gt;20,0,0)</f>
        <v>0</v>
      </c>
      <c r="BF18" s="42">
        <f>IF(H18="сх",0,0)</f>
        <v>0</v>
      </c>
      <c r="BG18" s="42">
        <f>SUM(AK18:BE18)</f>
        <v>11</v>
      </c>
      <c r="BH18" s="42">
        <f>IF(F18=1,45,0)</f>
        <v>0</v>
      </c>
      <c r="BI18" s="42">
        <f>IF(F18=2,42,0)</f>
        <v>0</v>
      </c>
      <c r="BJ18" s="42">
        <f>IF(F18=3,40,0)</f>
        <v>0</v>
      </c>
      <c r="BK18" s="42">
        <f>IF(F18=4,38,0)</f>
        <v>0</v>
      </c>
      <c r="BL18" s="42">
        <f>IF(F18=5,36,0)</f>
        <v>0</v>
      </c>
      <c r="BM18" s="42">
        <f>IF(F18=6,35,0)</f>
        <v>0</v>
      </c>
      <c r="BN18" s="42">
        <f>IF(F18=7,34,0)</f>
        <v>0</v>
      </c>
      <c r="BO18" s="42">
        <f>IF(F18=8,33,0)</f>
        <v>0</v>
      </c>
      <c r="BP18" s="42">
        <f>IF(F18=9,32,0)</f>
        <v>32</v>
      </c>
      <c r="BQ18" s="42">
        <f>IF(F18=10,31,0)</f>
        <v>0</v>
      </c>
      <c r="BR18" s="42">
        <f>IF(F18=11,30,0)</f>
        <v>0</v>
      </c>
      <c r="BS18" s="42">
        <f>IF(F18=12,29,0)</f>
        <v>0</v>
      </c>
      <c r="BT18" s="42">
        <f>IF(F18=13,28,0)</f>
        <v>0</v>
      </c>
      <c r="BU18" s="42">
        <f>IF(F18=14,27,0)</f>
        <v>0</v>
      </c>
      <c r="BV18" s="42">
        <f>IF(F18=15,26,0)</f>
        <v>0</v>
      </c>
      <c r="BW18" s="42">
        <f>IF(F18=16,25,0)</f>
        <v>0</v>
      </c>
      <c r="BX18" s="42">
        <f>IF(F18=17,24,0)</f>
        <v>0</v>
      </c>
      <c r="BY18" s="42">
        <f>IF(F18=18,23,0)</f>
        <v>0</v>
      </c>
      <c r="BZ18" s="42">
        <f>IF(F18=19,22,0)</f>
        <v>0</v>
      </c>
      <c r="CA18" s="42">
        <f>IF(F18=20,21,0)</f>
        <v>0</v>
      </c>
      <c r="CB18" s="42">
        <f>IF(F18=21,20,0)</f>
        <v>0</v>
      </c>
      <c r="CC18" s="42">
        <f>IF(F18=22,19,0)</f>
        <v>0</v>
      </c>
      <c r="CD18" s="42">
        <f>IF(F18=23,18,0)</f>
        <v>0</v>
      </c>
      <c r="CE18" s="42">
        <f>IF(F18=24,17,0)</f>
        <v>0</v>
      </c>
      <c r="CF18" s="42">
        <f>IF(F18=25,16,0)</f>
        <v>0</v>
      </c>
      <c r="CG18" s="42">
        <f>IF(F18=26,15,0)</f>
        <v>0</v>
      </c>
      <c r="CH18" s="42">
        <f>IF(F18=27,14,0)</f>
        <v>0</v>
      </c>
      <c r="CI18" s="42">
        <f>IF(F18=28,13,0)</f>
        <v>0</v>
      </c>
      <c r="CJ18" s="42">
        <f>IF(F18=29,12,0)</f>
        <v>0</v>
      </c>
      <c r="CK18" s="42">
        <f>IF(F18=30,11,0)</f>
        <v>0</v>
      </c>
      <c r="CL18" s="42">
        <f>IF(F18=31,10,0)</f>
        <v>0</v>
      </c>
      <c r="CM18" s="42">
        <f>IF(F18=32,9,0)</f>
        <v>0</v>
      </c>
      <c r="CN18" s="42">
        <f>IF(F18=33,8,0)</f>
        <v>0</v>
      </c>
      <c r="CO18" s="42">
        <f>IF(F18=34,7,0)</f>
        <v>0</v>
      </c>
      <c r="CP18" s="42">
        <f>IF(F18=35,6,0)</f>
        <v>0</v>
      </c>
      <c r="CQ18" s="42">
        <f>IF(F18=36,5,0)</f>
        <v>0</v>
      </c>
      <c r="CR18" s="42">
        <f>IF(F18=37,4,0)</f>
        <v>0</v>
      </c>
      <c r="CS18" s="42">
        <f>IF(F18=38,3,0)</f>
        <v>0</v>
      </c>
      <c r="CT18" s="42">
        <f>IF(F18=39,2,0)</f>
        <v>0</v>
      </c>
      <c r="CU18" s="42">
        <f>IF(F18=40,1,0)</f>
        <v>0</v>
      </c>
      <c r="CV18" s="42">
        <f>IF(F18&gt;20,0,0)</f>
        <v>0</v>
      </c>
      <c r="CW18" s="42">
        <f>IF(F18="сх",0,0)</f>
        <v>0</v>
      </c>
      <c r="CX18" s="42">
        <f>SUM(BH18:CW18)</f>
        <v>32</v>
      </c>
      <c r="CY18" s="42">
        <f>IF(H18=1,45,0)</f>
        <v>0</v>
      </c>
      <c r="CZ18" s="42">
        <f>IF(H18=2,42,0)</f>
        <v>0</v>
      </c>
      <c r="DA18" s="42">
        <f>IF(H18=3,40,0)</f>
        <v>0</v>
      </c>
      <c r="DB18" s="42">
        <f>IF(H18=4,38,0)</f>
        <v>0</v>
      </c>
      <c r="DC18" s="42">
        <f>IF(H18=5,36,0)</f>
        <v>0</v>
      </c>
      <c r="DD18" s="42">
        <f>IF(H18=6,35,0)</f>
        <v>0</v>
      </c>
      <c r="DE18" s="42">
        <f>IF(H18=7,34,0)</f>
        <v>0</v>
      </c>
      <c r="DF18" s="42">
        <f>IF(H18=8,33,0)</f>
        <v>0</v>
      </c>
      <c r="DG18" s="42">
        <f>IF(H18=9,32,0)</f>
        <v>0</v>
      </c>
      <c r="DH18" s="42">
        <f>IF(H18=10,31,0)</f>
        <v>31</v>
      </c>
      <c r="DI18" s="42">
        <f>IF(H18=11,30,0)</f>
        <v>0</v>
      </c>
      <c r="DJ18" s="42">
        <f>IF(H18=12,29,0)</f>
        <v>0</v>
      </c>
      <c r="DK18" s="42">
        <f>IF(H18=13,28,0)</f>
        <v>0</v>
      </c>
      <c r="DL18" s="42">
        <f>IF(H18=14,27,0)</f>
        <v>0</v>
      </c>
      <c r="DM18" s="42">
        <f>IF(H18=15,26,0)</f>
        <v>0</v>
      </c>
      <c r="DN18" s="42">
        <f>IF(H18=16,25,0)</f>
        <v>0</v>
      </c>
      <c r="DO18" s="42">
        <f>IF(H18=17,24,0)</f>
        <v>0</v>
      </c>
      <c r="DP18" s="42">
        <f>IF(H18=18,23,0)</f>
        <v>0</v>
      </c>
      <c r="DQ18" s="42">
        <f>IF(H18=19,22,0)</f>
        <v>0</v>
      </c>
      <c r="DR18" s="42">
        <f>IF(H18=20,21,0)</f>
        <v>0</v>
      </c>
      <c r="DS18" s="42">
        <f>IF(H18=21,20,0)</f>
        <v>0</v>
      </c>
      <c r="DT18" s="42">
        <f>IF(H18=22,19,0)</f>
        <v>0</v>
      </c>
      <c r="DU18" s="42">
        <f>IF(H18=23,18,0)</f>
        <v>0</v>
      </c>
      <c r="DV18" s="42">
        <f>IF(H18=24,17,0)</f>
        <v>0</v>
      </c>
      <c r="DW18" s="42">
        <f>IF(H18=25,16,0)</f>
        <v>0</v>
      </c>
      <c r="DX18" s="42">
        <f>IF(H18=26,15,0)</f>
        <v>0</v>
      </c>
      <c r="DY18" s="42">
        <f>IF(H18=27,14,0)</f>
        <v>0</v>
      </c>
      <c r="DZ18" s="42">
        <f>IF(H18=28,13,0)</f>
        <v>0</v>
      </c>
      <c r="EA18" s="42">
        <f>IF(H18=29,12,0)</f>
        <v>0</v>
      </c>
      <c r="EB18" s="42">
        <f>IF(H18=30,11,0)</f>
        <v>0</v>
      </c>
      <c r="EC18" s="42">
        <f>IF(H18=31,10,0)</f>
        <v>0</v>
      </c>
      <c r="ED18" s="42">
        <f>IF(H18=32,9,0)</f>
        <v>0</v>
      </c>
      <c r="EE18" s="42">
        <f>IF(H18=33,8,0)</f>
        <v>0</v>
      </c>
      <c r="EF18" s="42">
        <f>IF(H18=34,7,0)</f>
        <v>0</v>
      </c>
      <c r="EG18" s="42">
        <f>IF(H18=35,6,0)</f>
        <v>0</v>
      </c>
      <c r="EH18" s="42">
        <f>IF(H18=36,5,0)</f>
        <v>0</v>
      </c>
      <c r="EI18" s="42">
        <f>IF(H18=37,4,0)</f>
        <v>0</v>
      </c>
      <c r="EJ18" s="42">
        <f>IF(H18=38,3,0)</f>
        <v>0</v>
      </c>
      <c r="EK18" s="42">
        <f>IF(H18=39,2,0)</f>
        <v>0</v>
      </c>
      <c r="EL18" s="42">
        <f>IF(H18=40,1,0)</f>
        <v>0</v>
      </c>
      <c r="EM18" s="42">
        <f>IF(H18&gt;20,0,0)</f>
        <v>0</v>
      </c>
      <c r="EN18" s="42">
        <f>IF(H18="сх",0,0)</f>
        <v>0</v>
      </c>
      <c r="EO18" s="42">
        <f>SUM(CY18:EN18)</f>
        <v>31</v>
      </c>
      <c r="EP18" s="42"/>
      <c r="EQ18" s="42">
        <f>IF(F18="сх","ноль",IF(F18&gt;0,F18,"Ноль"))</f>
        <v>9</v>
      </c>
      <c r="ER18" s="42">
        <f>IF(H18="сх","ноль",IF(H18&gt;0,H18,"Ноль"))</f>
        <v>10</v>
      </c>
      <c r="ES18" s="42"/>
      <c r="ET18" s="42">
        <f>MIN(EQ18,ER18)</f>
        <v>9</v>
      </c>
      <c r="EU18" s="42" t="e">
        <f>IF(J18=#REF!,IF(H18&lt;#REF!,#REF!,EY18),#REF!)</f>
        <v>#REF!</v>
      </c>
      <c r="EV18" s="42" t="e">
        <f>IF(J18=#REF!,IF(H18&lt;#REF!,0,1))</f>
        <v>#REF!</v>
      </c>
      <c r="EW18" s="42" t="e">
        <f>IF(AND(ET18&gt;=21,ET18&lt;&gt;0),ET18,IF(J18&lt;#REF!,"СТОП",EU18+EV18))</f>
        <v>#REF!</v>
      </c>
      <c r="EX18" s="42"/>
      <c r="EY18" s="42">
        <v>15</v>
      </c>
      <c r="EZ18" s="42">
        <v>16</v>
      </c>
      <c r="FA18" s="42"/>
      <c r="FB18" s="44">
        <f>IF(F18=1,25,0)</f>
        <v>0</v>
      </c>
      <c r="FC18" s="44">
        <f>IF(F18=2,22,0)</f>
        <v>0</v>
      </c>
      <c r="FD18" s="44">
        <f>IF(F18=3,20,0)</f>
        <v>0</v>
      </c>
      <c r="FE18" s="44">
        <f>IF(F18=4,18,0)</f>
        <v>0</v>
      </c>
      <c r="FF18" s="44">
        <f>IF(F18=5,16,0)</f>
        <v>0</v>
      </c>
      <c r="FG18" s="44">
        <f>IF(F18=6,15,0)</f>
        <v>0</v>
      </c>
      <c r="FH18" s="44">
        <f>IF(F18=7,14,0)</f>
        <v>0</v>
      </c>
      <c r="FI18" s="44">
        <f>IF(F18=8,13,0)</f>
        <v>0</v>
      </c>
      <c r="FJ18" s="44">
        <f>IF(F18=9,12,0)</f>
        <v>12</v>
      </c>
      <c r="FK18" s="44">
        <f>IF(F18=10,11,0)</f>
        <v>0</v>
      </c>
      <c r="FL18" s="44">
        <f>IF(F18=11,10,0)</f>
        <v>0</v>
      </c>
      <c r="FM18" s="44">
        <f>IF(F18=12,9,0)</f>
        <v>0</v>
      </c>
      <c r="FN18" s="44">
        <f>IF(F18=13,8,0)</f>
        <v>0</v>
      </c>
      <c r="FO18" s="44">
        <f>IF(F18=14,7,0)</f>
        <v>0</v>
      </c>
      <c r="FP18" s="44">
        <f>IF(F18=15,6,0)</f>
        <v>0</v>
      </c>
      <c r="FQ18" s="44">
        <f>IF(F18=16,5,0)</f>
        <v>0</v>
      </c>
      <c r="FR18" s="44">
        <f>IF(F18=17,4,0)</f>
        <v>0</v>
      </c>
      <c r="FS18" s="44">
        <f>IF(F18=18,3,0)</f>
        <v>0</v>
      </c>
      <c r="FT18" s="44">
        <f>IF(F18=19,2,0)</f>
        <v>0</v>
      </c>
      <c r="FU18" s="44">
        <f>IF(F18=20,1,0)</f>
        <v>0</v>
      </c>
      <c r="FV18" s="44">
        <f>IF(F18&gt;20,0,0)</f>
        <v>0</v>
      </c>
      <c r="FW18" s="44">
        <f>IF(F18="сх",0,0)</f>
        <v>0</v>
      </c>
      <c r="FX18" s="44">
        <f>SUM(FB18:FW18)</f>
        <v>12</v>
      </c>
      <c r="FY18" s="44">
        <f>IF(H18=1,25,0)</f>
        <v>0</v>
      </c>
      <c r="FZ18" s="44">
        <f>IF(H18=2,22,0)</f>
        <v>0</v>
      </c>
      <c r="GA18" s="44">
        <f>IF(H18=3,20,0)</f>
        <v>0</v>
      </c>
      <c r="GB18" s="44">
        <f>IF(H18=4,18,0)</f>
        <v>0</v>
      </c>
      <c r="GC18" s="44">
        <f>IF(H18=5,16,0)</f>
        <v>0</v>
      </c>
      <c r="GD18" s="44">
        <f>IF(H18=6,15,0)</f>
        <v>0</v>
      </c>
      <c r="GE18" s="44">
        <f>IF(H18=7,14,0)</f>
        <v>0</v>
      </c>
      <c r="GF18" s="44">
        <f>IF(H18=8,13,0)</f>
        <v>0</v>
      </c>
      <c r="GG18" s="44">
        <f>IF(H18=9,12,0)</f>
        <v>0</v>
      </c>
      <c r="GH18" s="44">
        <f>IF(H18=10,11,0)</f>
        <v>11</v>
      </c>
      <c r="GI18" s="44">
        <f>IF(H18=11,10,0)</f>
        <v>0</v>
      </c>
      <c r="GJ18" s="44">
        <f>IF(H18=12,9,0)</f>
        <v>0</v>
      </c>
      <c r="GK18" s="44">
        <f>IF(H18=13,8,0)</f>
        <v>0</v>
      </c>
      <c r="GL18" s="44">
        <f>IF(H18=14,7,0)</f>
        <v>0</v>
      </c>
      <c r="GM18" s="44">
        <f>IF(H18=15,6,0)</f>
        <v>0</v>
      </c>
      <c r="GN18" s="44">
        <f>IF(H18=16,5,0)</f>
        <v>0</v>
      </c>
      <c r="GO18" s="44">
        <f>IF(H18=17,4,0)</f>
        <v>0</v>
      </c>
      <c r="GP18" s="44">
        <f>IF(H18=18,3,0)</f>
        <v>0</v>
      </c>
      <c r="GQ18" s="44">
        <f>IF(H18=19,2,0)</f>
        <v>0</v>
      </c>
      <c r="GR18" s="44">
        <f>IF(H18=20,1,0)</f>
        <v>0</v>
      </c>
      <c r="GS18" s="44">
        <f>IF(H18&gt;20,0,0)</f>
        <v>0</v>
      </c>
      <c r="GT18" s="44">
        <f>IF(H18="сх",0,0)</f>
        <v>0</v>
      </c>
      <c r="GU18" s="44">
        <f>SUM(FY18:GT18)</f>
        <v>11</v>
      </c>
      <c r="GV18" s="44">
        <f>IF(F18=1,100,0)</f>
        <v>0</v>
      </c>
      <c r="GW18" s="44">
        <f>IF(F18=2,98,0)</f>
        <v>0</v>
      </c>
      <c r="GX18" s="44">
        <f>IF(F18=3,95,0)</f>
        <v>0</v>
      </c>
      <c r="GY18" s="44">
        <f>IF(F18=4,93,0)</f>
        <v>0</v>
      </c>
      <c r="GZ18" s="44">
        <f>IF(F18=5,90,0)</f>
        <v>0</v>
      </c>
      <c r="HA18" s="44">
        <f>IF(F18=6,88,0)</f>
        <v>0</v>
      </c>
      <c r="HB18" s="44">
        <f>IF(F18=7,85,0)</f>
        <v>0</v>
      </c>
      <c r="HC18" s="44">
        <f>IF(F18=8,83,0)</f>
        <v>0</v>
      </c>
      <c r="HD18" s="44">
        <f>IF(F18=9,80,0)</f>
        <v>80</v>
      </c>
      <c r="HE18" s="44">
        <f>IF(F18=10,78,0)</f>
        <v>0</v>
      </c>
      <c r="HF18" s="44">
        <f>IF(F18=11,75,0)</f>
        <v>0</v>
      </c>
      <c r="HG18" s="44">
        <f>IF(F18=12,73,0)</f>
        <v>0</v>
      </c>
      <c r="HH18" s="44">
        <f>IF(F18=13,70,0)</f>
        <v>0</v>
      </c>
      <c r="HI18" s="44">
        <f>IF(F18=14,68,0)</f>
        <v>0</v>
      </c>
      <c r="HJ18" s="44">
        <f>IF(F18=15,65,0)</f>
        <v>0</v>
      </c>
      <c r="HK18" s="44">
        <f>IF(F18=16,63,0)</f>
        <v>0</v>
      </c>
      <c r="HL18" s="44">
        <f>IF(F18=17,60,0)</f>
        <v>0</v>
      </c>
      <c r="HM18" s="44">
        <f>IF(F18=18,58,0)</f>
        <v>0</v>
      </c>
      <c r="HN18" s="44">
        <f>IF(F18=19,55,0)</f>
        <v>0</v>
      </c>
      <c r="HO18" s="44">
        <f>IF(F18=20,53,0)</f>
        <v>0</v>
      </c>
      <c r="HP18" s="44">
        <f>IF(F18&gt;20,0,0)</f>
        <v>0</v>
      </c>
      <c r="HQ18" s="44">
        <f>IF(F18="сх",0,0)</f>
        <v>0</v>
      </c>
      <c r="HR18" s="44">
        <f>SUM(GV18:HQ18)</f>
        <v>80</v>
      </c>
      <c r="HS18" s="44">
        <f>IF(H18=1,100,0)</f>
        <v>0</v>
      </c>
      <c r="HT18" s="44">
        <f>IF(H18=2,98,0)</f>
        <v>0</v>
      </c>
      <c r="HU18" s="44">
        <f>IF(H18=3,95,0)</f>
        <v>0</v>
      </c>
      <c r="HV18" s="44">
        <f>IF(H18=4,93,0)</f>
        <v>0</v>
      </c>
      <c r="HW18" s="44">
        <f>IF(H18=5,90,0)</f>
        <v>0</v>
      </c>
      <c r="HX18" s="44">
        <f>IF(H18=6,88,0)</f>
        <v>0</v>
      </c>
      <c r="HY18" s="44">
        <f>IF(H18=7,85,0)</f>
        <v>0</v>
      </c>
      <c r="HZ18" s="44">
        <f>IF(H18=8,83,0)</f>
        <v>0</v>
      </c>
      <c r="IA18" s="44">
        <f>IF(H18=9,80,0)</f>
        <v>0</v>
      </c>
      <c r="IB18" s="44">
        <f>IF(H18=10,78,0)</f>
        <v>78</v>
      </c>
      <c r="IC18" s="44">
        <f>IF(H18=11,75,0)</f>
        <v>0</v>
      </c>
      <c r="ID18" s="44">
        <f>IF(H18=12,73,0)</f>
        <v>0</v>
      </c>
      <c r="IE18" s="44">
        <f>IF(H18=13,70,0)</f>
        <v>0</v>
      </c>
      <c r="IF18" s="44">
        <f>IF(H18=14,68,0)</f>
        <v>0</v>
      </c>
      <c r="IG18" s="44">
        <f>IF(H18=15,65,0)</f>
        <v>0</v>
      </c>
      <c r="IH18" s="44">
        <f>IF(H18=16,63,0)</f>
        <v>0</v>
      </c>
      <c r="II18" s="44">
        <f>IF(H18=17,60,0)</f>
        <v>0</v>
      </c>
      <c r="IJ18" s="44">
        <f>IF(H18=18,58,0)</f>
        <v>0</v>
      </c>
      <c r="IK18" s="44">
        <f>IF(H18=19,55,0)</f>
        <v>0</v>
      </c>
      <c r="IL18" s="44">
        <f>IF(H18=20,53,0)</f>
        <v>0</v>
      </c>
      <c r="IM18" s="44">
        <f>IF(H18&gt;20,0,0)</f>
        <v>0</v>
      </c>
      <c r="IN18" s="44">
        <f>IF(H18="сх",0,0)</f>
        <v>0</v>
      </c>
      <c r="IO18" s="44">
        <f>SUM(HS18:IN18)</f>
        <v>78</v>
      </c>
      <c r="IP18" s="42"/>
      <c r="IQ18" s="42"/>
      <c r="IR18" s="42"/>
      <c r="IS18" s="42"/>
      <c r="IT18" s="42"/>
      <c r="IU18" s="42"/>
      <c r="IV18" s="70"/>
      <c r="IW18" s="71"/>
    </row>
    <row r="19" spans="1:257" s="3" customFormat="1" ht="107.25" customHeight="1" thickBot="1" x14ac:dyDescent="2">
      <c r="A19" s="72">
        <v>11</v>
      </c>
      <c r="B19" s="89">
        <v>15</v>
      </c>
      <c r="C19" s="73" t="s">
        <v>110</v>
      </c>
      <c r="D19" s="73" t="s">
        <v>111</v>
      </c>
      <c r="E19" s="60"/>
      <c r="F19" s="46">
        <v>11</v>
      </c>
      <c r="G19" s="39">
        <f>AJ19</f>
        <v>10</v>
      </c>
      <c r="H19" s="47">
        <v>12</v>
      </c>
      <c r="I19" s="39">
        <f>BG19</f>
        <v>9</v>
      </c>
      <c r="J19" s="45">
        <f>SUM(G19+I19)</f>
        <v>19</v>
      </c>
      <c r="K19" s="41">
        <f>G19+I19</f>
        <v>19</v>
      </c>
      <c r="L19" s="42"/>
      <c r="M19" s="43"/>
      <c r="N19" s="42">
        <f>IF(F19=1,25,0)</f>
        <v>0</v>
      </c>
      <c r="O19" s="42">
        <f>IF(F19=2,22,0)</f>
        <v>0</v>
      </c>
      <c r="P19" s="42">
        <f>IF(F19=3,20,0)</f>
        <v>0</v>
      </c>
      <c r="Q19" s="42">
        <f>IF(F19=4,18,0)</f>
        <v>0</v>
      </c>
      <c r="R19" s="42">
        <f>IF(F19=5,16,0)</f>
        <v>0</v>
      </c>
      <c r="S19" s="42">
        <f>IF(F19=6,15,0)</f>
        <v>0</v>
      </c>
      <c r="T19" s="42">
        <f>IF(F19=7,14,0)</f>
        <v>0</v>
      </c>
      <c r="U19" s="42">
        <f>IF(F19=8,13,0)</f>
        <v>0</v>
      </c>
      <c r="V19" s="42">
        <f>IF(F19=9,12,0)</f>
        <v>0</v>
      </c>
      <c r="W19" s="42">
        <f>IF(F19=10,11,0)</f>
        <v>0</v>
      </c>
      <c r="X19" s="42">
        <f>IF(F19=11,10,0)</f>
        <v>10</v>
      </c>
      <c r="Y19" s="42">
        <f>IF(F19=12,9,0)</f>
        <v>0</v>
      </c>
      <c r="Z19" s="42">
        <f>IF(F19=13,8,0)</f>
        <v>0</v>
      </c>
      <c r="AA19" s="42">
        <f>IF(F19=14,7,0)</f>
        <v>0</v>
      </c>
      <c r="AB19" s="42">
        <f>IF(F19=15,6,0)</f>
        <v>0</v>
      </c>
      <c r="AC19" s="42">
        <f>IF(F19=16,5,0)</f>
        <v>0</v>
      </c>
      <c r="AD19" s="42">
        <f>IF(F19=17,4,0)</f>
        <v>0</v>
      </c>
      <c r="AE19" s="42">
        <f>IF(F19=18,3,0)</f>
        <v>0</v>
      </c>
      <c r="AF19" s="42">
        <f>IF(F19=19,2,0)</f>
        <v>0</v>
      </c>
      <c r="AG19" s="42">
        <f>IF(F19=20,1,0)</f>
        <v>0</v>
      </c>
      <c r="AH19" s="42">
        <f>IF(F19&gt;20,0,0)</f>
        <v>0</v>
      </c>
      <c r="AI19" s="42">
        <f>IF(F19="сх",0,0)</f>
        <v>0</v>
      </c>
      <c r="AJ19" s="42">
        <f>SUM(N19:AH19)</f>
        <v>10</v>
      </c>
      <c r="AK19" s="42">
        <f>IF(H19=1,25,0)</f>
        <v>0</v>
      </c>
      <c r="AL19" s="42">
        <f>IF(H19=2,22,0)</f>
        <v>0</v>
      </c>
      <c r="AM19" s="42">
        <f>IF(H19=3,20,0)</f>
        <v>0</v>
      </c>
      <c r="AN19" s="42">
        <f>IF(H19=4,18,0)</f>
        <v>0</v>
      </c>
      <c r="AO19" s="42">
        <f>IF(H19=5,16,0)</f>
        <v>0</v>
      </c>
      <c r="AP19" s="42">
        <f>IF(H19=6,15,0)</f>
        <v>0</v>
      </c>
      <c r="AQ19" s="42">
        <f>IF(H19=7,14,0)</f>
        <v>0</v>
      </c>
      <c r="AR19" s="42">
        <f>IF(H19=8,13,0)</f>
        <v>0</v>
      </c>
      <c r="AS19" s="42">
        <f>IF(H19=9,12,0)</f>
        <v>0</v>
      </c>
      <c r="AT19" s="42">
        <f>IF(H19=10,11,0)</f>
        <v>0</v>
      </c>
      <c r="AU19" s="42">
        <f>IF(H19=11,10,0)</f>
        <v>0</v>
      </c>
      <c r="AV19" s="42">
        <f>IF(H19=12,9,0)</f>
        <v>9</v>
      </c>
      <c r="AW19" s="42">
        <f>IF(H19=13,8,0)</f>
        <v>0</v>
      </c>
      <c r="AX19" s="42">
        <f>IF(H19=14,7,0)</f>
        <v>0</v>
      </c>
      <c r="AY19" s="42">
        <f>IF(H19=15,6,0)</f>
        <v>0</v>
      </c>
      <c r="AZ19" s="42">
        <f>IF(H19=16,5,0)</f>
        <v>0</v>
      </c>
      <c r="BA19" s="42">
        <f>IF(H19=17,4,0)</f>
        <v>0</v>
      </c>
      <c r="BB19" s="42">
        <f>IF(H19=18,3,0)</f>
        <v>0</v>
      </c>
      <c r="BC19" s="42">
        <f>IF(H19=19,2,0)</f>
        <v>0</v>
      </c>
      <c r="BD19" s="42">
        <f>IF(H19=20,1,0)</f>
        <v>0</v>
      </c>
      <c r="BE19" s="42">
        <f>IF(H19&gt;20,0,0)</f>
        <v>0</v>
      </c>
      <c r="BF19" s="42">
        <f>IF(H19="сх",0,0)</f>
        <v>0</v>
      </c>
      <c r="BG19" s="42">
        <f>SUM(AK19:BE19)</f>
        <v>9</v>
      </c>
      <c r="BH19" s="42">
        <f>IF(F19=1,45,0)</f>
        <v>0</v>
      </c>
      <c r="BI19" s="42">
        <f>IF(F19=2,42,0)</f>
        <v>0</v>
      </c>
      <c r="BJ19" s="42">
        <f>IF(F19=3,40,0)</f>
        <v>0</v>
      </c>
      <c r="BK19" s="42">
        <f>IF(F19=4,38,0)</f>
        <v>0</v>
      </c>
      <c r="BL19" s="42">
        <f>IF(F19=5,36,0)</f>
        <v>0</v>
      </c>
      <c r="BM19" s="42">
        <f>IF(F19=6,35,0)</f>
        <v>0</v>
      </c>
      <c r="BN19" s="42">
        <f>IF(F19=7,34,0)</f>
        <v>0</v>
      </c>
      <c r="BO19" s="42">
        <f>IF(F19=8,33,0)</f>
        <v>0</v>
      </c>
      <c r="BP19" s="42">
        <f>IF(F19=9,32,0)</f>
        <v>0</v>
      </c>
      <c r="BQ19" s="42">
        <f>IF(F19=10,31,0)</f>
        <v>0</v>
      </c>
      <c r="BR19" s="42">
        <f>IF(F19=11,30,0)</f>
        <v>30</v>
      </c>
      <c r="BS19" s="42">
        <f>IF(F19=12,29,0)</f>
        <v>0</v>
      </c>
      <c r="BT19" s="42">
        <f>IF(F19=13,28,0)</f>
        <v>0</v>
      </c>
      <c r="BU19" s="42">
        <f>IF(F19=14,27,0)</f>
        <v>0</v>
      </c>
      <c r="BV19" s="42">
        <f>IF(F19=15,26,0)</f>
        <v>0</v>
      </c>
      <c r="BW19" s="42">
        <f>IF(F19=16,25,0)</f>
        <v>0</v>
      </c>
      <c r="BX19" s="42">
        <f>IF(F19=17,24,0)</f>
        <v>0</v>
      </c>
      <c r="BY19" s="42">
        <f>IF(F19=18,23,0)</f>
        <v>0</v>
      </c>
      <c r="BZ19" s="42">
        <f>IF(F19=19,22,0)</f>
        <v>0</v>
      </c>
      <c r="CA19" s="42">
        <f>IF(F19=20,21,0)</f>
        <v>0</v>
      </c>
      <c r="CB19" s="42">
        <f>IF(F19=21,20,0)</f>
        <v>0</v>
      </c>
      <c r="CC19" s="42">
        <f>IF(F19=22,19,0)</f>
        <v>0</v>
      </c>
      <c r="CD19" s="42">
        <f>IF(F19=23,18,0)</f>
        <v>0</v>
      </c>
      <c r="CE19" s="42">
        <f>IF(F19=24,17,0)</f>
        <v>0</v>
      </c>
      <c r="CF19" s="42">
        <f>IF(F19=25,16,0)</f>
        <v>0</v>
      </c>
      <c r="CG19" s="42">
        <f>IF(F19=26,15,0)</f>
        <v>0</v>
      </c>
      <c r="CH19" s="42">
        <f>IF(F19=27,14,0)</f>
        <v>0</v>
      </c>
      <c r="CI19" s="42">
        <f>IF(F19=28,13,0)</f>
        <v>0</v>
      </c>
      <c r="CJ19" s="42">
        <f>IF(F19=29,12,0)</f>
        <v>0</v>
      </c>
      <c r="CK19" s="42">
        <f>IF(F19=30,11,0)</f>
        <v>0</v>
      </c>
      <c r="CL19" s="42">
        <f>IF(F19=31,10,0)</f>
        <v>0</v>
      </c>
      <c r="CM19" s="42">
        <f>IF(F19=32,9,0)</f>
        <v>0</v>
      </c>
      <c r="CN19" s="42">
        <f>IF(F19=33,8,0)</f>
        <v>0</v>
      </c>
      <c r="CO19" s="42">
        <f>IF(F19=34,7,0)</f>
        <v>0</v>
      </c>
      <c r="CP19" s="42">
        <f>IF(F19=35,6,0)</f>
        <v>0</v>
      </c>
      <c r="CQ19" s="42">
        <f>IF(F19=36,5,0)</f>
        <v>0</v>
      </c>
      <c r="CR19" s="42">
        <f>IF(F19=37,4,0)</f>
        <v>0</v>
      </c>
      <c r="CS19" s="42">
        <f>IF(F19=38,3,0)</f>
        <v>0</v>
      </c>
      <c r="CT19" s="42">
        <f>IF(F19=39,2,0)</f>
        <v>0</v>
      </c>
      <c r="CU19" s="42">
        <f>IF(F19=40,1,0)</f>
        <v>0</v>
      </c>
      <c r="CV19" s="42">
        <f>IF(F19&gt;20,0,0)</f>
        <v>0</v>
      </c>
      <c r="CW19" s="42">
        <f>IF(F19="сх",0,0)</f>
        <v>0</v>
      </c>
      <c r="CX19" s="42">
        <f>SUM(BH19:CW19)</f>
        <v>30</v>
      </c>
      <c r="CY19" s="42">
        <f>IF(H19=1,45,0)</f>
        <v>0</v>
      </c>
      <c r="CZ19" s="42">
        <f>IF(H19=2,42,0)</f>
        <v>0</v>
      </c>
      <c r="DA19" s="42">
        <f>IF(H19=3,40,0)</f>
        <v>0</v>
      </c>
      <c r="DB19" s="42">
        <f>IF(H19=4,38,0)</f>
        <v>0</v>
      </c>
      <c r="DC19" s="42">
        <f>IF(H19=5,36,0)</f>
        <v>0</v>
      </c>
      <c r="DD19" s="42">
        <f>IF(H19=6,35,0)</f>
        <v>0</v>
      </c>
      <c r="DE19" s="42">
        <f>IF(H19=7,34,0)</f>
        <v>0</v>
      </c>
      <c r="DF19" s="42">
        <f>IF(H19=8,33,0)</f>
        <v>0</v>
      </c>
      <c r="DG19" s="42">
        <f>IF(H19=9,32,0)</f>
        <v>0</v>
      </c>
      <c r="DH19" s="42">
        <f>IF(H19=10,31,0)</f>
        <v>0</v>
      </c>
      <c r="DI19" s="42">
        <f>IF(H19=11,30,0)</f>
        <v>0</v>
      </c>
      <c r="DJ19" s="42">
        <f>IF(H19=12,29,0)</f>
        <v>29</v>
      </c>
      <c r="DK19" s="42">
        <f>IF(H19=13,28,0)</f>
        <v>0</v>
      </c>
      <c r="DL19" s="42">
        <f>IF(H19=14,27,0)</f>
        <v>0</v>
      </c>
      <c r="DM19" s="42">
        <f>IF(H19=15,26,0)</f>
        <v>0</v>
      </c>
      <c r="DN19" s="42">
        <f>IF(H19=16,25,0)</f>
        <v>0</v>
      </c>
      <c r="DO19" s="42">
        <f>IF(H19=17,24,0)</f>
        <v>0</v>
      </c>
      <c r="DP19" s="42">
        <f>IF(H19=18,23,0)</f>
        <v>0</v>
      </c>
      <c r="DQ19" s="42">
        <f>IF(H19=19,22,0)</f>
        <v>0</v>
      </c>
      <c r="DR19" s="42">
        <f>IF(H19=20,21,0)</f>
        <v>0</v>
      </c>
      <c r="DS19" s="42">
        <f>IF(H19=21,20,0)</f>
        <v>0</v>
      </c>
      <c r="DT19" s="42">
        <f>IF(H19=22,19,0)</f>
        <v>0</v>
      </c>
      <c r="DU19" s="42">
        <f>IF(H19=23,18,0)</f>
        <v>0</v>
      </c>
      <c r="DV19" s="42">
        <f>IF(H19=24,17,0)</f>
        <v>0</v>
      </c>
      <c r="DW19" s="42">
        <f>IF(H19=25,16,0)</f>
        <v>0</v>
      </c>
      <c r="DX19" s="42">
        <f>IF(H19=26,15,0)</f>
        <v>0</v>
      </c>
      <c r="DY19" s="42">
        <f>IF(H19=27,14,0)</f>
        <v>0</v>
      </c>
      <c r="DZ19" s="42">
        <f>IF(H19=28,13,0)</f>
        <v>0</v>
      </c>
      <c r="EA19" s="42">
        <f>IF(H19=29,12,0)</f>
        <v>0</v>
      </c>
      <c r="EB19" s="42">
        <f>IF(H19=30,11,0)</f>
        <v>0</v>
      </c>
      <c r="EC19" s="42">
        <f>IF(H19=31,10,0)</f>
        <v>0</v>
      </c>
      <c r="ED19" s="42">
        <f>IF(H19=32,9,0)</f>
        <v>0</v>
      </c>
      <c r="EE19" s="42">
        <f>IF(H19=33,8,0)</f>
        <v>0</v>
      </c>
      <c r="EF19" s="42">
        <f>IF(H19=34,7,0)</f>
        <v>0</v>
      </c>
      <c r="EG19" s="42">
        <f>IF(H19=35,6,0)</f>
        <v>0</v>
      </c>
      <c r="EH19" s="42">
        <f>IF(H19=36,5,0)</f>
        <v>0</v>
      </c>
      <c r="EI19" s="42">
        <f>IF(H19=37,4,0)</f>
        <v>0</v>
      </c>
      <c r="EJ19" s="42">
        <f>IF(H19=38,3,0)</f>
        <v>0</v>
      </c>
      <c r="EK19" s="42">
        <f>IF(H19=39,2,0)</f>
        <v>0</v>
      </c>
      <c r="EL19" s="42">
        <f>IF(H19=40,1,0)</f>
        <v>0</v>
      </c>
      <c r="EM19" s="42">
        <f>IF(H19&gt;20,0,0)</f>
        <v>0</v>
      </c>
      <c r="EN19" s="42">
        <f>IF(H19="сх",0,0)</f>
        <v>0</v>
      </c>
      <c r="EO19" s="42">
        <f>SUM(CY19:EN19)</f>
        <v>29</v>
      </c>
      <c r="EP19" s="42"/>
      <c r="EQ19" s="42">
        <f>IF(F19="сх","ноль",IF(F19&gt;0,F19,"Ноль"))</f>
        <v>11</v>
      </c>
      <c r="ER19" s="42">
        <f>IF(H19="сх","ноль",IF(H19&gt;0,H19,"Ноль"))</f>
        <v>12</v>
      </c>
      <c r="ES19" s="42"/>
      <c r="ET19" s="42">
        <f>MIN(EQ19,ER19)</f>
        <v>11</v>
      </c>
      <c r="EU19" s="42" t="e">
        <f>IF(J19=#REF!,IF(H19&lt;#REF!,#REF!,EY19),#REF!)</f>
        <v>#REF!</v>
      </c>
      <c r="EV19" s="42" t="e">
        <f>IF(J19=#REF!,IF(H19&lt;#REF!,0,1))</f>
        <v>#REF!</v>
      </c>
      <c r="EW19" s="42" t="e">
        <f>IF(AND(ET19&gt;=21,ET19&lt;&gt;0),ET19,IF(J19&lt;#REF!,"СТОП",EU19+EV19))</f>
        <v>#REF!</v>
      </c>
      <c r="EX19" s="42"/>
      <c r="EY19" s="42">
        <v>15</v>
      </c>
      <c r="EZ19" s="42">
        <v>16</v>
      </c>
      <c r="FA19" s="42"/>
      <c r="FB19" s="44">
        <f>IF(F19=1,25,0)</f>
        <v>0</v>
      </c>
      <c r="FC19" s="44">
        <f>IF(F19=2,22,0)</f>
        <v>0</v>
      </c>
      <c r="FD19" s="44">
        <f>IF(F19=3,20,0)</f>
        <v>0</v>
      </c>
      <c r="FE19" s="44">
        <f>IF(F19=4,18,0)</f>
        <v>0</v>
      </c>
      <c r="FF19" s="44">
        <f>IF(F19=5,16,0)</f>
        <v>0</v>
      </c>
      <c r="FG19" s="44">
        <f>IF(F19=6,15,0)</f>
        <v>0</v>
      </c>
      <c r="FH19" s="44">
        <f>IF(F19=7,14,0)</f>
        <v>0</v>
      </c>
      <c r="FI19" s="44">
        <f>IF(F19=8,13,0)</f>
        <v>0</v>
      </c>
      <c r="FJ19" s="44">
        <f>IF(F19=9,12,0)</f>
        <v>0</v>
      </c>
      <c r="FK19" s="44">
        <f>IF(F19=10,11,0)</f>
        <v>0</v>
      </c>
      <c r="FL19" s="44">
        <f>IF(F19=11,10,0)</f>
        <v>10</v>
      </c>
      <c r="FM19" s="44">
        <f>IF(F19=12,9,0)</f>
        <v>0</v>
      </c>
      <c r="FN19" s="44">
        <f>IF(F19=13,8,0)</f>
        <v>0</v>
      </c>
      <c r="FO19" s="44">
        <f>IF(F19=14,7,0)</f>
        <v>0</v>
      </c>
      <c r="FP19" s="44">
        <f>IF(F19=15,6,0)</f>
        <v>0</v>
      </c>
      <c r="FQ19" s="44">
        <f>IF(F19=16,5,0)</f>
        <v>0</v>
      </c>
      <c r="FR19" s="44">
        <f>IF(F19=17,4,0)</f>
        <v>0</v>
      </c>
      <c r="FS19" s="44">
        <f>IF(F19=18,3,0)</f>
        <v>0</v>
      </c>
      <c r="FT19" s="44">
        <f>IF(F19=19,2,0)</f>
        <v>0</v>
      </c>
      <c r="FU19" s="44">
        <f>IF(F19=20,1,0)</f>
        <v>0</v>
      </c>
      <c r="FV19" s="44">
        <f>IF(F19&gt;20,0,0)</f>
        <v>0</v>
      </c>
      <c r="FW19" s="44">
        <f>IF(F19="сх",0,0)</f>
        <v>0</v>
      </c>
      <c r="FX19" s="44">
        <f>SUM(FB19:FW19)</f>
        <v>10</v>
      </c>
      <c r="FY19" s="44">
        <f>IF(H19=1,25,0)</f>
        <v>0</v>
      </c>
      <c r="FZ19" s="44">
        <f>IF(H19=2,22,0)</f>
        <v>0</v>
      </c>
      <c r="GA19" s="44">
        <f>IF(H19=3,20,0)</f>
        <v>0</v>
      </c>
      <c r="GB19" s="44">
        <f>IF(H19=4,18,0)</f>
        <v>0</v>
      </c>
      <c r="GC19" s="44">
        <f>IF(H19=5,16,0)</f>
        <v>0</v>
      </c>
      <c r="GD19" s="44">
        <f>IF(H19=6,15,0)</f>
        <v>0</v>
      </c>
      <c r="GE19" s="44">
        <f>IF(H19=7,14,0)</f>
        <v>0</v>
      </c>
      <c r="GF19" s="44">
        <f>IF(H19=8,13,0)</f>
        <v>0</v>
      </c>
      <c r="GG19" s="44">
        <f>IF(H19=9,12,0)</f>
        <v>0</v>
      </c>
      <c r="GH19" s="44">
        <f>IF(H19=10,11,0)</f>
        <v>0</v>
      </c>
      <c r="GI19" s="44">
        <f>IF(H19=11,10,0)</f>
        <v>0</v>
      </c>
      <c r="GJ19" s="44">
        <f>IF(H19=12,9,0)</f>
        <v>9</v>
      </c>
      <c r="GK19" s="44">
        <f>IF(H19=13,8,0)</f>
        <v>0</v>
      </c>
      <c r="GL19" s="44">
        <f>IF(H19=14,7,0)</f>
        <v>0</v>
      </c>
      <c r="GM19" s="44">
        <f>IF(H19=15,6,0)</f>
        <v>0</v>
      </c>
      <c r="GN19" s="44">
        <f>IF(H19=16,5,0)</f>
        <v>0</v>
      </c>
      <c r="GO19" s="44">
        <f>IF(H19=17,4,0)</f>
        <v>0</v>
      </c>
      <c r="GP19" s="44">
        <f>IF(H19=18,3,0)</f>
        <v>0</v>
      </c>
      <c r="GQ19" s="44">
        <f>IF(H19=19,2,0)</f>
        <v>0</v>
      </c>
      <c r="GR19" s="44">
        <f>IF(H19=20,1,0)</f>
        <v>0</v>
      </c>
      <c r="GS19" s="44">
        <f>IF(H19&gt;20,0,0)</f>
        <v>0</v>
      </c>
      <c r="GT19" s="44">
        <f>IF(H19="сх",0,0)</f>
        <v>0</v>
      </c>
      <c r="GU19" s="44">
        <f>SUM(FY19:GT19)</f>
        <v>9</v>
      </c>
      <c r="GV19" s="44">
        <f>IF(F19=1,100,0)</f>
        <v>0</v>
      </c>
      <c r="GW19" s="44">
        <f>IF(F19=2,98,0)</f>
        <v>0</v>
      </c>
      <c r="GX19" s="44">
        <f>IF(F19=3,95,0)</f>
        <v>0</v>
      </c>
      <c r="GY19" s="44">
        <f>IF(F19=4,93,0)</f>
        <v>0</v>
      </c>
      <c r="GZ19" s="44">
        <f>IF(F19=5,90,0)</f>
        <v>0</v>
      </c>
      <c r="HA19" s="44">
        <f>IF(F19=6,88,0)</f>
        <v>0</v>
      </c>
      <c r="HB19" s="44">
        <f>IF(F19=7,85,0)</f>
        <v>0</v>
      </c>
      <c r="HC19" s="44">
        <f>IF(F19=8,83,0)</f>
        <v>0</v>
      </c>
      <c r="HD19" s="44">
        <f>IF(F19=9,80,0)</f>
        <v>0</v>
      </c>
      <c r="HE19" s="44">
        <f>IF(F19=10,78,0)</f>
        <v>0</v>
      </c>
      <c r="HF19" s="44">
        <f>IF(F19=11,75,0)</f>
        <v>75</v>
      </c>
      <c r="HG19" s="44">
        <f>IF(F19=12,73,0)</f>
        <v>0</v>
      </c>
      <c r="HH19" s="44">
        <f>IF(F19=13,70,0)</f>
        <v>0</v>
      </c>
      <c r="HI19" s="44">
        <f>IF(F19=14,68,0)</f>
        <v>0</v>
      </c>
      <c r="HJ19" s="44">
        <f>IF(F19=15,65,0)</f>
        <v>0</v>
      </c>
      <c r="HK19" s="44">
        <f>IF(F19=16,63,0)</f>
        <v>0</v>
      </c>
      <c r="HL19" s="44">
        <f>IF(F19=17,60,0)</f>
        <v>0</v>
      </c>
      <c r="HM19" s="44">
        <f>IF(F19=18,58,0)</f>
        <v>0</v>
      </c>
      <c r="HN19" s="44">
        <f>IF(F19=19,55,0)</f>
        <v>0</v>
      </c>
      <c r="HO19" s="44">
        <f>IF(F19=20,53,0)</f>
        <v>0</v>
      </c>
      <c r="HP19" s="44">
        <f>IF(F19&gt;20,0,0)</f>
        <v>0</v>
      </c>
      <c r="HQ19" s="44">
        <f>IF(F19="сх",0,0)</f>
        <v>0</v>
      </c>
      <c r="HR19" s="44">
        <f>SUM(GV19:HQ19)</f>
        <v>75</v>
      </c>
      <c r="HS19" s="44">
        <f>IF(H19=1,100,0)</f>
        <v>0</v>
      </c>
      <c r="HT19" s="44">
        <f>IF(H19=2,98,0)</f>
        <v>0</v>
      </c>
      <c r="HU19" s="44">
        <f>IF(H19=3,95,0)</f>
        <v>0</v>
      </c>
      <c r="HV19" s="44">
        <f>IF(H19=4,93,0)</f>
        <v>0</v>
      </c>
      <c r="HW19" s="44">
        <f>IF(H19=5,90,0)</f>
        <v>0</v>
      </c>
      <c r="HX19" s="44">
        <f>IF(H19=6,88,0)</f>
        <v>0</v>
      </c>
      <c r="HY19" s="44">
        <f>IF(H19=7,85,0)</f>
        <v>0</v>
      </c>
      <c r="HZ19" s="44">
        <f>IF(H19=8,83,0)</f>
        <v>0</v>
      </c>
      <c r="IA19" s="44">
        <f>IF(H19=9,80,0)</f>
        <v>0</v>
      </c>
      <c r="IB19" s="44">
        <f>IF(H19=10,78,0)</f>
        <v>0</v>
      </c>
      <c r="IC19" s="44">
        <f>IF(H19=11,75,0)</f>
        <v>0</v>
      </c>
      <c r="ID19" s="44">
        <f>IF(H19=12,73,0)</f>
        <v>73</v>
      </c>
      <c r="IE19" s="44">
        <f>IF(H19=13,70,0)</f>
        <v>0</v>
      </c>
      <c r="IF19" s="44">
        <f>IF(H19=14,68,0)</f>
        <v>0</v>
      </c>
      <c r="IG19" s="44">
        <f>IF(H19=15,65,0)</f>
        <v>0</v>
      </c>
      <c r="IH19" s="44">
        <f>IF(H19=16,63,0)</f>
        <v>0</v>
      </c>
      <c r="II19" s="44">
        <f>IF(H19=17,60,0)</f>
        <v>0</v>
      </c>
      <c r="IJ19" s="44">
        <f>IF(H19=18,58,0)</f>
        <v>0</v>
      </c>
      <c r="IK19" s="44">
        <f>IF(H19=19,55,0)</f>
        <v>0</v>
      </c>
      <c r="IL19" s="44">
        <f>IF(H19=20,53,0)</f>
        <v>0</v>
      </c>
      <c r="IM19" s="44">
        <f>IF(H19&gt;20,0,0)</f>
        <v>0</v>
      </c>
      <c r="IN19" s="44">
        <f>IF(H19="сх",0,0)</f>
        <v>0</v>
      </c>
      <c r="IO19" s="44">
        <f>SUM(HS19:IN19)</f>
        <v>73</v>
      </c>
      <c r="IP19" s="42"/>
      <c r="IQ19" s="42"/>
      <c r="IR19" s="42"/>
      <c r="IS19" s="42"/>
      <c r="IT19" s="42"/>
      <c r="IU19" s="42"/>
      <c r="IV19" s="70"/>
      <c r="IW19" s="71"/>
    </row>
    <row r="20" spans="1:257" s="3" customFormat="1" ht="115.2" thickBot="1" x14ac:dyDescent="2">
      <c r="A20" s="72">
        <v>12</v>
      </c>
      <c r="B20" s="89">
        <v>112</v>
      </c>
      <c r="C20" s="73" t="s">
        <v>118</v>
      </c>
      <c r="D20" s="73" t="s">
        <v>103</v>
      </c>
      <c r="E20" s="60"/>
      <c r="F20" s="46">
        <v>12</v>
      </c>
      <c r="G20" s="39">
        <f>AJ20</f>
        <v>9</v>
      </c>
      <c r="H20" s="47">
        <v>13</v>
      </c>
      <c r="I20" s="39">
        <f>BG20</f>
        <v>8</v>
      </c>
      <c r="J20" s="45">
        <f>SUM(G20+I20)</f>
        <v>17</v>
      </c>
      <c r="K20" s="41">
        <f>G20+I20</f>
        <v>17</v>
      </c>
      <c r="L20" s="42"/>
      <c r="M20" s="43"/>
      <c r="N20" s="42">
        <f>IF(F20=1,25,0)</f>
        <v>0</v>
      </c>
      <c r="O20" s="42">
        <f>IF(F20=2,22,0)</f>
        <v>0</v>
      </c>
      <c r="P20" s="42">
        <f>IF(F20=3,20,0)</f>
        <v>0</v>
      </c>
      <c r="Q20" s="42">
        <f>IF(F20=4,18,0)</f>
        <v>0</v>
      </c>
      <c r="R20" s="42">
        <f>IF(F20=5,16,0)</f>
        <v>0</v>
      </c>
      <c r="S20" s="42">
        <f>IF(F20=6,15,0)</f>
        <v>0</v>
      </c>
      <c r="T20" s="42">
        <f>IF(F20=7,14,0)</f>
        <v>0</v>
      </c>
      <c r="U20" s="42">
        <f>IF(F20=8,13,0)</f>
        <v>0</v>
      </c>
      <c r="V20" s="42">
        <f>IF(F20=9,12,0)</f>
        <v>0</v>
      </c>
      <c r="W20" s="42">
        <f>IF(F20=10,11,0)</f>
        <v>0</v>
      </c>
      <c r="X20" s="42">
        <f>IF(F20=11,10,0)</f>
        <v>0</v>
      </c>
      <c r="Y20" s="42">
        <f>IF(F20=12,9,0)</f>
        <v>9</v>
      </c>
      <c r="Z20" s="42">
        <f>IF(F20=13,8,0)</f>
        <v>0</v>
      </c>
      <c r="AA20" s="42">
        <f>IF(F20=14,7,0)</f>
        <v>0</v>
      </c>
      <c r="AB20" s="42">
        <f>IF(F20=15,6,0)</f>
        <v>0</v>
      </c>
      <c r="AC20" s="42">
        <f>IF(F20=16,5,0)</f>
        <v>0</v>
      </c>
      <c r="AD20" s="42">
        <f>IF(F20=17,4,0)</f>
        <v>0</v>
      </c>
      <c r="AE20" s="42">
        <f>IF(F20=18,3,0)</f>
        <v>0</v>
      </c>
      <c r="AF20" s="42">
        <f>IF(F20=19,2,0)</f>
        <v>0</v>
      </c>
      <c r="AG20" s="42">
        <f>IF(F20=20,1,0)</f>
        <v>0</v>
      </c>
      <c r="AH20" s="42">
        <f>IF(F20&gt;20,0,0)</f>
        <v>0</v>
      </c>
      <c r="AI20" s="42">
        <f>IF(F20="сх",0,0)</f>
        <v>0</v>
      </c>
      <c r="AJ20" s="42">
        <f>SUM(N20:AH20)</f>
        <v>9</v>
      </c>
      <c r="AK20" s="42">
        <f>IF(H20=1,25,0)</f>
        <v>0</v>
      </c>
      <c r="AL20" s="42">
        <f>IF(H20=2,22,0)</f>
        <v>0</v>
      </c>
      <c r="AM20" s="42">
        <f>IF(H20=3,20,0)</f>
        <v>0</v>
      </c>
      <c r="AN20" s="42">
        <f>IF(H20=4,18,0)</f>
        <v>0</v>
      </c>
      <c r="AO20" s="42">
        <f>IF(H20=5,16,0)</f>
        <v>0</v>
      </c>
      <c r="AP20" s="42">
        <f>IF(H20=6,15,0)</f>
        <v>0</v>
      </c>
      <c r="AQ20" s="42">
        <f>IF(H20=7,14,0)</f>
        <v>0</v>
      </c>
      <c r="AR20" s="42">
        <f>IF(H20=8,13,0)</f>
        <v>0</v>
      </c>
      <c r="AS20" s="42">
        <f>IF(H20=9,12,0)</f>
        <v>0</v>
      </c>
      <c r="AT20" s="42">
        <f>IF(H20=10,11,0)</f>
        <v>0</v>
      </c>
      <c r="AU20" s="42">
        <f>IF(H20=11,10,0)</f>
        <v>0</v>
      </c>
      <c r="AV20" s="42">
        <f>IF(H20=12,9,0)</f>
        <v>0</v>
      </c>
      <c r="AW20" s="42">
        <f>IF(H20=13,8,0)</f>
        <v>8</v>
      </c>
      <c r="AX20" s="42">
        <f>IF(H20=14,7,0)</f>
        <v>0</v>
      </c>
      <c r="AY20" s="42">
        <f>IF(H20=15,6,0)</f>
        <v>0</v>
      </c>
      <c r="AZ20" s="42">
        <f>IF(H20=16,5,0)</f>
        <v>0</v>
      </c>
      <c r="BA20" s="42">
        <f>IF(H20=17,4,0)</f>
        <v>0</v>
      </c>
      <c r="BB20" s="42">
        <f>IF(H20=18,3,0)</f>
        <v>0</v>
      </c>
      <c r="BC20" s="42">
        <f>IF(H20=19,2,0)</f>
        <v>0</v>
      </c>
      <c r="BD20" s="42">
        <f>IF(H20=20,1,0)</f>
        <v>0</v>
      </c>
      <c r="BE20" s="42">
        <f>IF(H20&gt;20,0,0)</f>
        <v>0</v>
      </c>
      <c r="BF20" s="42">
        <f>IF(H20="сх",0,0)</f>
        <v>0</v>
      </c>
      <c r="BG20" s="42">
        <f>SUM(AK20:BE20)</f>
        <v>8</v>
      </c>
      <c r="BH20" s="42">
        <f>IF(F20=1,45,0)</f>
        <v>0</v>
      </c>
      <c r="BI20" s="42">
        <f>IF(F20=2,42,0)</f>
        <v>0</v>
      </c>
      <c r="BJ20" s="42">
        <f>IF(F20=3,40,0)</f>
        <v>0</v>
      </c>
      <c r="BK20" s="42">
        <f>IF(F20=4,38,0)</f>
        <v>0</v>
      </c>
      <c r="BL20" s="42">
        <f>IF(F20=5,36,0)</f>
        <v>0</v>
      </c>
      <c r="BM20" s="42">
        <f>IF(F20=6,35,0)</f>
        <v>0</v>
      </c>
      <c r="BN20" s="42">
        <f>IF(F20=7,34,0)</f>
        <v>0</v>
      </c>
      <c r="BO20" s="42">
        <f>IF(F20=8,33,0)</f>
        <v>0</v>
      </c>
      <c r="BP20" s="42">
        <f>IF(F20=9,32,0)</f>
        <v>0</v>
      </c>
      <c r="BQ20" s="42">
        <f>IF(F20=10,31,0)</f>
        <v>0</v>
      </c>
      <c r="BR20" s="42">
        <f>IF(F20=11,30,0)</f>
        <v>0</v>
      </c>
      <c r="BS20" s="42">
        <f>IF(F20=12,29,0)</f>
        <v>29</v>
      </c>
      <c r="BT20" s="42">
        <f>IF(F20=13,28,0)</f>
        <v>0</v>
      </c>
      <c r="BU20" s="42">
        <f>IF(F20=14,27,0)</f>
        <v>0</v>
      </c>
      <c r="BV20" s="42">
        <f>IF(F20=15,26,0)</f>
        <v>0</v>
      </c>
      <c r="BW20" s="42">
        <f>IF(F20=16,25,0)</f>
        <v>0</v>
      </c>
      <c r="BX20" s="42">
        <f>IF(F20=17,24,0)</f>
        <v>0</v>
      </c>
      <c r="BY20" s="42">
        <f>IF(F20=18,23,0)</f>
        <v>0</v>
      </c>
      <c r="BZ20" s="42">
        <f>IF(F20=19,22,0)</f>
        <v>0</v>
      </c>
      <c r="CA20" s="42">
        <f>IF(F20=20,21,0)</f>
        <v>0</v>
      </c>
      <c r="CB20" s="42">
        <f>IF(F20=21,20,0)</f>
        <v>0</v>
      </c>
      <c r="CC20" s="42">
        <f>IF(F20=22,19,0)</f>
        <v>0</v>
      </c>
      <c r="CD20" s="42">
        <f>IF(F20=23,18,0)</f>
        <v>0</v>
      </c>
      <c r="CE20" s="42">
        <f>IF(F20=24,17,0)</f>
        <v>0</v>
      </c>
      <c r="CF20" s="42">
        <f>IF(F20=25,16,0)</f>
        <v>0</v>
      </c>
      <c r="CG20" s="42">
        <f>IF(F20=26,15,0)</f>
        <v>0</v>
      </c>
      <c r="CH20" s="42">
        <f>IF(F20=27,14,0)</f>
        <v>0</v>
      </c>
      <c r="CI20" s="42">
        <f>IF(F20=28,13,0)</f>
        <v>0</v>
      </c>
      <c r="CJ20" s="42">
        <f>IF(F20=29,12,0)</f>
        <v>0</v>
      </c>
      <c r="CK20" s="42">
        <f>IF(F20=30,11,0)</f>
        <v>0</v>
      </c>
      <c r="CL20" s="42">
        <f>IF(F20=31,10,0)</f>
        <v>0</v>
      </c>
      <c r="CM20" s="42">
        <f>IF(F20=32,9,0)</f>
        <v>0</v>
      </c>
      <c r="CN20" s="42">
        <f>IF(F20=33,8,0)</f>
        <v>0</v>
      </c>
      <c r="CO20" s="42">
        <f>IF(F20=34,7,0)</f>
        <v>0</v>
      </c>
      <c r="CP20" s="42">
        <f>IF(F20=35,6,0)</f>
        <v>0</v>
      </c>
      <c r="CQ20" s="42">
        <f>IF(F20=36,5,0)</f>
        <v>0</v>
      </c>
      <c r="CR20" s="42">
        <f>IF(F20=37,4,0)</f>
        <v>0</v>
      </c>
      <c r="CS20" s="42">
        <f>IF(F20=38,3,0)</f>
        <v>0</v>
      </c>
      <c r="CT20" s="42">
        <f>IF(F20=39,2,0)</f>
        <v>0</v>
      </c>
      <c r="CU20" s="42">
        <f>IF(F20=40,1,0)</f>
        <v>0</v>
      </c>
      <c r="CV20" s="42">
        <f>IF(F20&gt;20,0,0)</f>
        <v>0</v>
      </c>
      <c r="CW20" s="42">
        <f>IF(F20="сх",0,0)</f>
        <v>0</v>
      </c>
      <c r="CX20" s="42">
        <f>SUM(BH20:CW20)</f>
        <v>29</v>
      </c>
      <c r="CY20" s="42">
        <f>IF(H20=1,45,0)</f>
        <v>0</v>
      </c>
      <c r="CZ20" s="42">
        <f>IF(H20=2,42,0)</f>
        <v>0</v>
      </c>
      <c r="DA20" s="42">
        <f>IF(H20=3,40,0)</f>
        <v>0</v>
      </c>
      <c r="DB20" s="42">
        <f>IF(H20=4,38,0)</f>
        <v>0</v>
      </c>
      <c r="DC20" s="42">
        <f>IF(H20=5,36,0)</f>
        <v>0</v>
      </c>
      <c r="DD20" s="42">
        <f>IF(H20=6,35,0)</f>
        <v>0</v>
      </c>
      <c r="DE20" s="42">
        <f>IF(H20=7,34,0)</f>
        <v>0</v>
      </c>
      <c r="DF20" s="42">
        <f>IF(H20=8,33,0)</f>
        <v>0</v>
      </c>
      <c r="DG20" s="42">
        <f>IF(H20=9,32,0)</f>
        <v>0</v>
      </c>
      <c r="DH20" s="42">
        <f>IF(H20=10,31,0)</f>
        <v>0</v>
      </c>
      <c r="DI20" s="42">
        <f>IF(H20=11,30,0)</f>
        <v>0</v>
      </c>
      <c r="DJ20" s="42">
        <f>IF(H20=12,29,0)</f>
        <v>0</v>
      </c>
      <c r="DK20" s="42">
        <f>IF(H20=13,28,0)</f>
        <v>28</v>
      </c>
      <c r="DL20" s="42">
        <f>IF(H20=14,27,0)</f>
        <v>0</v>
      </c>
      <c r="DM20" s="42">
        <f>IF(H20=15,26,0)</f>
        <v>0</v>
      </c>
      <c r="DN20" s="42">
        <f>IF(H20=16,25,0)</f>
        <v>0</v>
      </c>
      <c r="DO20" s="42">
        <f>IF(H20=17,24,0)</f>
        <v>0</v>
      </c>
      <c r="DP20" s="42">
        <f>IF(H20=18,23,0)</f>
        <v>0</v>
      </c>
      <c r="DQ20" s="42">
        <f>IF(H20=19,22,0)</f>
        <v>0</v>
      </c>
      <c r="DR20" s="42">
        <f>IF(H20=20,21,0)</f>
        <v>0</v>
      </c>
      <c r="DS20" s="42">
        <f>IF(H20=21,20,0)</f>
        <v>0</v>
      </c>
      <c r="DT20" s="42">
        <f>IF(H20=22,19,0)</f>
        <v>0</v>
      </c>
      <c r="DU20" s="42">
        <f>IF(H20=23,18,0)</f>
        <v>0</v>
      </c>
      <c r="DV20" s="42">
        <f>IF(H20=24,17,0)</f>
        <v>0</v>
      </c>
      <c r="DW20" s="42">
        <f>IF(H20=25,16,0)</f>
        <v>0</v>
      </c>
      <c r="DX20" s="42">
        <f>IF(H20=26,15,0)</f>
        <v>0</v>
      </c>
      <c r="DY20" s="42">
        <f>IF(H20=27,14,0)</f>
        <v>0</v>
      </c>
      <c r="DZ20" s="42">
        <f>IF(H20=28,13,0)</f>
        <v>0</v>
      </c>
      <c r="EA20" s="42">
        <f>IF(H20=29,12,0)</f>
        <v>0</v>
      </c>
      <c r="EB20" s="42">
        <f>IF(H20=30,11,0)</f>
        <v>0</v>
      </c>
      <c r="EC20" s="42">
        <f>IF(H20=31,10,0)</f>
        <v>0</v>
      </c>
      <c r="ED20" s="42">
        <f>IF(H20=32,9,0)</f>
        <v>0</v>
      </c>
      <c r="EE20" s="42">
        <f>IF(H20=33,8,0)</f>
        <v>0</v>
      </c>
      <c r="EF20" s="42">
        <f>IF(H20=34,7,0)</f>
        <v>0</v>
      </c>
      <c r="EG20" s="42">
        <f>IF(H20=35,6,0)</f>
        <v>0</v>
      </c>
      <c r="EH20" s="42">
        <f>IF(H20=36,5,0)</f>
        <v>0</v>
      </c>
      <c r="EI20" s="42">
        <f>IF(H20=37,4,0)</f>
        <v>0</v>
      </c>
      <c r="EJ20" s="42">
        <f>IF(H20=38,3,0)</f>
        <v>0</v>
      </c>
      <c r="EK20" s="42">
        <f>IF(H20=39,2,0)</f>
        <v>0</v>
      </c>
      <c r="EL20" s="42">
        <f>IF(H20=40,1,0)</f>
        <v>0</v>
      </c>
      <c r="EM20" s="42">
        <f>IF(H20&gt;20,0,0)</f>
        <v>0</v>
      </c>
      <c r="EN20" s="42">
        <f>IF(H20="сх",0,0)</f>
        <v>0</v>
      </c>
      <c r="EO20" s="42">
        <f>SUM(CY20:EN20)</f>
        <v>28</v>
      </c>
      <c r="EP20" s="42"/>
      <c r="EQ20" s="42">
        <f>IF(F20="сх","ноль",IF(F20&gt;0,F20,"Ноль"))</f>
        <v>12</v>
      </c>
      <c r="ER20" s="42">
        <f>IF(H20="сх","ноль",IF(H20&gt;0,H20,"Ноль"))</f>
        <v>13</v>
      </c>
      <c r="ES20" s="42"/>
      <c r="ET20" s="42">
        <f>MIN(EQ20,ER20)</f>
        <v>12</v>
      </c>
      <c r="EU20" s="42" t="e">
        <f>IF(J20=#REF!,IF(H20&lt;#REF!,#REF!,EY20),#REF!)</f>
        <v>#REF!</v>
      </c>
      <c r="EV20" s="42" t="e">
        <f>IF(J20=#REF!,IF(H20&lt;#REF!,0,1))</f>
        <v>#REF!</v>
      </c>
      <c r="EW20" s="42" t="e">
        <f>IF(AND(ET20&gt;=21,ET20&lt;&gt;0),ET20,IF(J20&lt;#REF!,"СТОП",EU20+EV20))</f>
        <v>#REF!</v>
      </c>
      <c r="EX20" s="42"/>
      <c r="EY20" s="42">
        <v>15</v>
      </c>
      <c r="EZ20" s="42">
        <v>16</v>
      </c>
      <c r="FA20" s="42"/>
      <c r="FB20" s="44">
        <f>IF(F20=1,25,0)</f>
        <v>0</v>
      </c>
      <c r="FC20" s="44">
        <f>IF(F20=2,22,0)</f>
        <v>0</v>
      </c>
      <c r="FD20" s="44">
        <f>IF(F20=3,20,0)</f>
        <v>0</v>
      </c>
      <c r="FE20" s="44">
        <f>IF(F20=4,18,0)</f>
        <v>0</v>
      </c>
      <c r="FF20" s="44">
        <f>IF(F20=5,16,0)</f>
        <v>0</v>
      </c>
      <c r="FG20" s="44">
        <f>IF(F20=6,15,0)</f>
        <v>0</v>
      </c>
      <c r="FH20" s="44">
        <f>IF(F20=7,14,0)</f>
        <v>0</v>
      </c>
      <c r="FI20" s="44">
        <f>IF(F20=8,13,0)</f>
        <v>0</v>
      </c>
      <c r="FJ20" s="44">
        <f>IF(F20=9,12,0)</f>
        <v>0</v>
      </c>
      <c r="FK20" s="44">
        <f>IF(F20=10,11,0)</f>
        <v>0</v>
      </c>
      <c r="FL20" s="44">
        <f>IF(F20=11,10,0)</f>
        <v>0</v>
      </c>
      <c r="FM20" s="44">
        <f>IF(F20=12,9,0)</f>
        <v>9</v>
      </c>
      <c r="FN20" s="44">
        <f>IF(F20=13,8,0)</f>
        <v>0</v>
      </c>
      <c r="FO20" s="44">
        <f>IF(F20=14,7,0)</f>
        <v>0</v>
      </c>
      <c r="FP20" s="44">
        <f>IF(F20=15,6,0)</f>
        <v>0</v>
      </c>
      <c r="FQ20" s="44">
        <f>IF(F20=16,5,0)</f>
        <v>0</v>
      </c>
      <c r="FR20" s="44">
        <f>IF(F20=17,4,0)</f>
        <v>0</v>
      </c>
      <c r="FS20" s="44">
        <f>IF(F20=18,3,0)</f>
        <v>0</v>
      </c>
      <c r="FT20" s="44">
        <f>IF(F20=19,2,0)</f>
        <v>0</v>
      </c>
      <c r="FU20" s="44">
        <f>IF(F20=20,1,0)</f>
        <v>0</v>
      </c>
      <c r="FV20" s="44">
        <f>IF(F20&gt;20,0,0)</f>
        <v>0</v>
      </c>
      <c r="FW20" s="44">
        <f>IF(F20="сх",0,0)</f>
        <v>0</v>
      </c>
      <c r="FX20" s="44">
        <f>SUM(FB20:FW20)</f>
        <v>9</v>
      </c>
      <c r="FY20" s="44">
        <f>IF(H20=1,25,0)</f>
        <v>0</v>
      </c>
      <c r="FZ20" s="44">
        <f>IF(H20=2,22,0)</f>
        <v>0</v>
      </c>
      <c r="GA20" s="44">
        <f>IF(H20=3,20,0)</f>
        <v>0</v>
      </c>
      <c r="GB20" s="44">
        <f>IF(H20=4,18,0)</f>
        <v>0</v>
      </c>
      <c r="GC20" s="44">
        <f>IF(H20=5,16,0)</f>
        <v>0</v>
      </c>
      <c r="GD20" s="44">
        <f>IF(H20=6,15,0)</f>
        <v>0</v>
      </c>
      <c r="GE20" s="44">
        <f>IF(H20=7,14,0)</f>
        <v>0</v>
      </c>
      <c r="GF20" s="44">
        <f>IF(H20=8,13,0)</f>
        <v>0</v>
      </c>
      <c r="GG20" s="44">
        <f>IF(H20=9,12,0)</f>
        <v>0</v>
      </c>
      <c r="GH20" s="44">
        <f>IF(H20=10,11,0)</f>
        <v>0</v>
      </c>
      <c r="GI20" s="44">
        <f>IF(H20=11,10,0)</f>
        <v>0</v>
      </c>
      <c r="GJ20" s="44">
        <f>IF(H20=12,9,0)</f>
        <v>0</v>
      </c>
      <c r="GK20" s="44">
        <f>IF(H20=13,8,0)</f>
        <v>8</v>
      </c>
      <c r="GL20" s="44">
        <f>IF(H20=14,7,0)</f>
        <v>0</v>
      </c>
      <c r="GM20" s="44">
        <f>IF(H20=15,6,0)</f>
        <v>0</v>
      </c>
      <c r="GN20" s="44">
        <f>IF(H20=16,5,0)</f>
        <v>0</v>
      </c>
      <c r="GO20" s="44">
        <f>IF(H20=17,4,0)</f>
        <v>0</v>
      </c>
      <c r="GP20" s="44">
        <f>IF(H20=18,3,0)</f>
        <v>0</v>
      </c>
      <c r="GQ20" s="44">
        <f>IF(H20=19,2,0)</f>
        <v>0</v>
      </c>
      <c r="GR20" s="44">
        <f>IF(H20=20,1,0)</f>
        <v>0</v>
      </c>
      <c r="GS20" s="44">
        <f>IF(H20&gt;20,0,0)</f>
        <v>0</v>
      </c>
      <c r="GT20" s="44">
        <f>IF(H20="сх",0,0)</f>
        <v>0</v>
      </c>
      <c r="GU20" s="44">
        <f>SUM(FY20:GT20)</f>
        <v>8</v>
      </c>
      <c r="GV20" s="44">
        <f>IF(F20=1,100,0)</f>
        <v>0</v>
      </c>
      <c r="GW20" s="44">
        <f>IF(F20=2,98,0)</f>
        <v>0</v>
      </c>
      <c r="GX20" s="44">
        <f>IF(F20=3,95,0)</f>
        <v>0</v>
      </c>
      <c r="GY20" s="44">
        <f>IF(F20=4,93,0)</f>
        <v>0</v>
      </c>
      <c r="GZ20" s="44">
        <f>IF(F20=5,90,0)</f>
        <v>0</v>
      </c>
      <c r="HA20" s="44">
        <f>IF(F20=6,88,0)</f>
        <v>0</v>
      </c>
      <c r="HB20" s="44">
        <f>IF(F20=7,85,0)</f>
        <v>0</v>
      </c>
      <c r="HC20" s="44">
        <f>IF(F20=8,83,0)</f>
        <v>0</v>
      </c>
      <c r="HD20" s="44">
        <f>IF(F20=9,80,0)</f>
        <v>0</v>
      </c>
      <c r="HE20" s="44">
        <f>IF(F20=10,78,0)</f>
        <v>0</v>
      </c>
      <c r="HF20" s="44">
        <f>IF(F20=11,75,0)</f>
        <v>0</v>
      </c>
      <c r="HG20" s="44">
        <f>IF(F20=12,73,0)</f>
        <v>73</v>
      </c>
      <c r="HH20" s="44">
        <f>IF(F20=13,70,0)</f>
        <v>0</v>
      </c>
      <c r="HI20" s="44">
        <f>IF(F20=14,68,0)</f>
        <v>0</v>
      </c>
      <c r="HJ20" s="44">
        <f>IF(F20=15,65,0)</f>
        <v>0</v>
      </c>
      <c r="HK20" s="44">
        <f>IF(F20=16,63,0)</f>
        <v>0</v>
      </c>
      <c r="HL20" s="44">
        <f>IF(F20=17,60,0)</f>
        <v>0</v>
      </c>
      <c r="HM20" s="44">
        <f>IF(F20=18,58,0)</f>
        <v>0</v>
      </c>
      <c r="HN20" s="44">
        <f>IF(F20=19,55,0)</f>
        <v>0</v>
      </c>
      <c r="HO20" s="44">
        <f>IF(F20=20,53,0)</f>
        <v>0</v>
      </c>
      <c r="HP20" s="44">
        <f>IF(F20&gt;20,0,0)</f>
        <v>0</v>
      </c>
      <c r="HQ20" s="44">
        <f>IF(F20="сх",0,0)</f>
        <v>0</v>
      </c>
      <c r="HR20" s="44">
        <f>SUM(GV20:HQ20)</f>
        <v>73</v>
      </c>
      <c r="HS20" s="44">
        <f>IF(H20=1,100,0)</f>
        <v>0</v>
      </c>
      <c r="HT20" s="44">
        <f>IF(H20=2,98,0)</f>
        <v>0</v>
      </c>
      <c r="HU20" s="44">
        <f>IF(H20=3,95,0)</f>
        <v>0</v>
      </c>
      <c r="HV20" s="44">
        <f>IF(H20=4,93,0)</f>
        <v>0</v>
      </c>
      <c r="HW20" s="44">
        <f>IF(H20=5,90,0)</f>
        <v>0</v>
      </c>
      <c r="HX20" s="44">
        <f>IF(H20=6,88,0)</f>
        <v>0</v>
      </c>
      <c r="HY20" s="44">
        <f>IF(H20=7,85,0)</f>
        <v>0</v>
      </c>
      <c r="HZ20" s="44">
        <f>IF(H20=8,83,0)</f>
        <v>0</v>
      </c>
      <c r="IA20" s="44">
        <f>IF(H20=9,80,0)</f>
        <v>0</v>
      </c>
      <c r="IB20" s="44">
        <f>IF(H20=10,78,0)</f>
        <v>0</v>
      </c>
      <c r="IC20" s="44">
        <f>IF(H20=11,75,0)</f>
        <v>0</v>
      </c>
      <c r="ID20" s="44">
        <f>IF(H20=12,73,0)</f>
        <v>0</v>
      </c>
      <c r="IE20" s="44">
        <f>IF(H20=13,70,0)</f>
        <v>70</v>
      </c>
      <c r="IF20" s="44">
        <f>IF(H20=14,68,0)</f>
        <v>0</v>
      </c>
      <c r="IG20" s="44">
        <f>IF(H20=15,65,0)</f>
        <v>0</v>
      </c>
      <c r="IH20" s="44">
        <f>IF(H20=16,63,0)</f>
        <v>0</v>
      </c>
      <c r="II20" s="44">
        <f>IF(H20=17,60,0)</f>
        <v>0</v>
      </c>
      <c r="IJ20" s="44">
        <f>IF(H20=18,58,0)</f>
        <v>0</v>
      </c>
      <c r="IK20" s="44">
        <f>IF(H20=19,55,0)</f>
        <v>0</v>
      </c>
      <c r="IL20" s="44">
        <f>IF(H20=20,53,0)</f>
        <v>0</v>
      </c>
      <c r="IM20" s="44">
        <f>IF(H20&gt;20,0,0)</f>
        <v>0</v>
      </c>
      <c r="IN20" s="44">
        <f>IF(H20="сх",0,0)</f>
        <v>0</v>
      </c>
      <c r="IO20" s="44">
        <f>SUM(HS20:IN20)</f>
        <v>70</v>
      </c>
      <c r="IP20" s="42"/>
      <c r="IQ20" s="42"/>
      <c r="IR20" s="42"/>
      <c r="IS20" s="42"/>
      <c r="IT20" s="42"/>
      <c r="IU20" s="42"/>
      <c r="IV20" s="70"/>
      <c r="IW20" s="71"/>
    </row>
    <row r="21" spans="1:257" s="3" customFormat="1" ht="229.8" thickBot="1" x14ac:dyDescent="0.3">
      <c r="A21" s="56">
        <v>13</v>
      </c>
      <c r="B21" s="90">
        <v>72</v>
      </c>
      <c r="C21" s="84" t="s">
        <v>114</v>
      </c>
      <c r="D21" s="85" t="s">
        <v>113</v>
      </c>
      <c r="E21" s="60"/>
      <c r="F21" s="46">
        <v>13</v>
      </c>
      <c r="G21" s="39">
        <f>AJ21</f>
        <v>8</v>
      </c>
      <c r="H21" s="47">
        <v>11</v>
      </c>
      <c r="I21" s="39">
        <f>BG21</f>
        <v>10</v>
      </c>
      <c r="J21" s="45">
        <f>SUM(G21+I21)</f>
        <v>18</v>
      </c>
      <c r="K21" s="41">
        <f>G21+I21</f>
        <v>18</v>
      </c>
      <c r="L21" s="42"/>
      <c r="M21" s="43"/>
      <c r="N21" s="42">
        <f>IF(F21=1,25,0)</f>
        <v>0</v>
      </c>
      <c r="O21" s="42">
        <f>IF(F21=2,22,0)</f>
        <v>0</v>
      </c>
      <c r="P21" s="42">
        <f>IF(F21=3,20,0)</f>
        <v>0</v>
      </c>
      <c r="Q21" s="42">
        <f>IF(F21=4,18,0)</f>
        <v>0</v>
      </c>
      <c r="R21" s="42">
        <f>IF(F21=5,16,0)</f>
        <v>0</v>
      </c>
      <c r="S21" s="42">
        <f>IF(F21=6,15,0)</f>
        <v>0</v>
      </c>
      <c r="T21" s="42">
        <f>IF(F21=7,14,0)</f>
        <v>0</v>
      </c>
      <c r="U21" s="42">
        <f>IF(F21=8,13,0)</f>
        <v>0</v>
      </c>
      <c r="V21" s="42">
        <f>IF(F21=9,12,0)</f>
        <v>0</v>
      </c>
      <c r="W21" s="42">
        <f>IF(F21=10,11,0)</f>
        <v>0</v>
      </c>
      <c r="X21" s="42">
        <f>IF(F21=11,10,0)</f>
        <v>0</v>
      </c>
      <c r="Y21" s="42">
        <f>IF(F21=12,9,0)</f>
        <v>0</v>
      </c>
      <c r="Z21" s="42">
        <f>IF(F21=13,8,0)</f>
        <v>8</v>
      </c>
      <c r="AA21" s="42">
        <f>IF(F21=14,7,0)</f>
        <v>0</v>
      </c>
      <c r="AB21" s="42">
        <f>IF(F21=15,6,0)</f>
        <v>0</v>
      </c>
      <c r="AC21" s="42">
        <f>IF(F21=16,5,0)</f>
        <v>0</v>
      </c>
      <c r="AD21" s="42">
        <f>IF(F21=17,4,0)</f>
        <v>0</v>
      </c>
      <c r="AE21" s="42">
        <f>IF(F21=18,3,0)</f>
        <v>0</v>
      </c>
      <c r="AF21" s="42">
        <f>IF(F21=19,2,0)</f>
        <v>0</v>
      </c>
      <c r="AG21" s="42">
        <f>IF(F21=20,1,0)</f>
        <v>0</v>
      </c>
      <c r="AH21" s="42">
        <f>IF(F21&gt;20,0,0)</f>
        <v>0</v>
      </c>
      <c r="AI21" s="42">
        <f>IF(F21="сх",0,0)</f>
        <v>0</v>
      </c>
      <c r="AJ21" s="42">
        <f>SUM(N21:AH21)</f>
        <v>8</v>
      </c>
      <c r="AK21" s="42">
        <f>IF(H21=1,25,0)</f>
        <v>0</v>
      </c>
      <c r="AL21" s="42">
        <f>IF(H21=2,22,0)</f>
        <v>0</v>
      </c>
      <c r="AM21" s="42">
        <f>IF(H21=3,20,0)</f>
        <v>0</v>
      </c>
      <c r="AN21" s="42">
        <f>IF(H21=4,18,0)</f>
        <v>0</v>
      </c>
      <c r="AO21" s="42">
        <f>IF(H21=5,16,0)</f>
        <v>0</v>
      </c>
      <c r="AP21" s="42">
        <f>IF(H21=6,15,0)</f>
        <v>0</v>
      </c>
      <c r="AQ21" s="42">
        <f>IF(H21=7,14,0)</f>
        <v>0</v>
      </c>
      <c r="AR21" s="42">
        <f>IF(H21=8,13,0)</f>
        <v>0</v>
      </c>
      <c r="AS21" s="42">
        <f>IF(H21=9,12,0)</f>
        <v>0</v>
      </c>
      <c r="AT21" s="42">
        <f>IF(H21=10,11,0)</f>
        <v>0</v>
      </c>
      <c r="AU21" s="42">
        <f>IF(H21=11,10,0)</f>
        <v>10</v>
      </c>
      <c r="AV21" s="42">
        <f>IF(H21=12,9,0)</f>
        <v>0</v>
      </c>
      <c r="AW21" s="42">
        <f>IF(H21=13,8,0)</f>
        <v>0</v>
      </c>
      <c r="AX21" s="42">
        <f>IF(H21=14,7,0)</f>
        <v>0</v>
      </c>
      <c r="AY21" s="42">
        <f>IF(H21=15,6,0)</f>
        <v>0</v>
      </c>
      <c r="AZ21" s="42">
        <f>IF(H21=16,5,0)</f>
        <v>0</v>
      </c>
      <c r="BA21" s="42">
        <f>IF(H21=17,4,0)</f>
        <v>0</v>
      </c>
      <c r="BB21" s="42">
        <f>IF(H21=18,3,0)</f>
        <v>0</v>
      </c>
      <c r="BC21" s="42">
        <f>IF(H21=19,2,0)</f>
        <v>0</v>
      </c>
      <c r="BD21" s="42">
        <f>IF(H21=20,1,0)</f>
        <v>0</v>
      </c>
      <c r="BE21" s="42">
        <f>IF(H21&gt;20,0,0)</f>
        <v>0</v>
      </c>
      <c r="BF21" s="42">
        <f>IF(H21="сх",0,0)</f>
        <v>0</v>
      </c>
      <c r="BG21" s="42">
        <f>SUM(AK21:BE21)</f>
        <v>10</v>
      </c>
      <c r="BH21" s="42">
        <f>IF(F21=1,45,0)</f>
        <v>0</v>
      </c>
      <c r="BI21" s="42">
        <f>IF(F21=2,42,0)</f>
        <v>0</v>
      </c>
      <c r="BJ21" s="42">
        <f>IF(F21=3,40,0)</f>
        <v>0</v>
      </c>
      <c r="BK21" s="42">
        <f>IF(F21=4,38,0)</f>
        <v>0</v>
      </c>
      <c r="BL21" s="42">
        <f>IF(F21=5,36,0)</f>
        <v>0</v>
      </c>
      <c r="BM21" s="42">
        <f>IF(F21=6,35,0)</f>
        <v>0</v>
      </c>
      <c r="BN21" s="42">
        <f>IF(F21=7,34,0)</f>
        <v>0</v>
      </c>
      <c r="BO21" s="42">
        <f>IF(F21=8,33,0)</f>
        <v>0</v>
      </c>
      <c r="BP21" s="42">
        <f>IF(F21=9,32,0)</f>
        <v>0</v>
      </c>
      <c r="BQ21" s="42">
        <f>IF(F21=10,31,0)</f>
        <v>0</v>
      </c>
      <c r="BR21" s="42">
        <f>IF(F21=11,30,0)</f>
        <v>0</v>
      </c>
      <c r="BS21" s="42">
        <f>IF(F21=12,29,0)</f>
        <v>0</v>
      </c>
      <c r="BT21" s="42">
        <f>IF(F21=13,28,0)</f>
        <v>28</v>
      </c>
      <c r="BU21" s="42">
        <f>IF(F21=14,27,0)</f>
        <v>0</v>
      </c>
      <c r="BV21" s="42">
        <f>IF(F21=15,26,0)</f>
        <v>0</v>
      </c>
      <c r="BW21" s="42">
        <f>IF(F21=16,25,0)</f>
        <v>0</v>
      </c>
      <c r="BX21" s="42">
        <f>IF(F21=17,24,0)</f>
        <v>0</v>
      </c>
      <c r="BY21" s="42">
        <f>IF(F21=18,23,0)</f>
        <v>0</v>
      </c>
      <c r="BZ21" s="42">
        <f>IF(F21=19,22,0)</f>
        <v>0</v>
      </c>
      <c r="CA21" s="42">
        <f>IF(F21=20,21,0)</f>
        <v>0</v>
      </c>
      <c r="CB21" s="42">
        <f>IF(F21=21,20,0)</f>
        <v>0</v>
      </c>
      <c r="CC21" s="42">
        <f>IF(F21=22,19,0)</f>
        <v>0</v>
      </c>
      <c r="CD21" s="42">
        <f>IF(F21=23,18,0)</f>
        <v>0</v>
      </c>
      <c r="CE21" s="42">
        <f>IF(F21=24,17,0)</f>
        <v>0</v>
      </c>
      <c r="CF21" s="42">
        <f>IF(F21=25,16,0)</f>
        <v>0</v>
      </c>
      <c r="CG21" s="42">
        <f>IF(F21=26,15,0)</f>
        <v>0</v>
      </c>
      <c r="CH21" s="42">
        <f>IF(F21=27,14,0)</f>
        <v>0</v>
      </c>
      <c r="CI21" s="42">
        <f>IF(F21=28,13,0)</f>
        <v>0</v>
      </c>
      <c r="CJ21" s="42">
        <f>IF(F21=29,12,0)</f>
        <v>0</v>
      </c>
      <c r="CK21" s="42">
        <f>IF(F21=30,11,0)</f>
        <v>0</v>
      </c>
      <c r="CL21" s="42">
        <f>IF(F21=31,10,0)</f>
        <v>0</v>
      </c>
      <c r="CM21" s="42">
        <f>IF(F21=32,9,0)</f>
        <v>0</v>
      </c>
      <c r="CN21" s="42">
        <f>IF(F21=33,8,0)</f>
        <v>0</v>
      </c>
      <c r="CO21" s="42">
        <f>IF(F21=34,7,0)</f>
        <v>0</v>
      </c>
      <c r="CP21" s="42">
        <f>IF(F21=35,6,0)</f>
        <v>0</v>
      </c>
      <c r="CQ21" s="42">
        <f>IF(F21=36,5,0)</f>
        <v>0</v>
      </c>
      <c r="CR21" s="42">
        <f>IF(F21=37,4,0)</f>
        <v>0</v>
      </c>
      <c r="CS21" s="42">
        <f>IF(F21=38,3,0)</f>
        <v>0</v>
      </c>
      <c r="CT21" s="42">
        <f>IF(F21=39,2,0)</f>
        <v>0</v>
      </c>
      <c r="CU21" s="42">
        <f>IF(F21=40,1,0)</f>
        <v>0</v>
      </c>
      <c r="CV21" s="42">
        <f>IF(F21&gt;20,0,0)</f>
        <v>0</v>
      </c>
      <c r="CW21" s="42">
        <f>IF(F21="сх",0,0)</f>
        <v>0</v>
      </c>
      <c r="CX21" s="42">
        <f>SUM(BH21:CW21)</f>
        <v>28</v>
      </c>
      <c r="CY21" s="42">
        <f>IF(H21=1,45,0)</f>
        <v>0</v>
      </c>
      <c r="CZ21" s="42">
        <f>IF(H21=2,42,0)</f>
        <v>0</v>
      </c>
      <c r="DA21" s="42">
        <f>IF(H21=3,40,0)</f>
        <v>0</v>
      </c>
      <c r="DB21" s="42">
        <f>IF(H21=4,38,0)</f>
        <v>0</v>
      </c>
      <c r="DC21" s="42">
        <f>IF(H21=5,36,0)</f>
        <v>0</v>
      </c>
      <c r="DD21" s="42">
        <f>IF(H21=6,35,0)</f>
        <v>0</v>
      </c>
      <c r="DE21" s="42">
        <f>IF(H21=7,34,0)</f>
        <v>0</v>
      </c>
      <c r="DF21" s="42">
        <f>IF(H21=8,33,0)</f>
        <v>0</v>
      </c>
      <c r="DG21" s="42">
        <f>IF(H21=9,32,0)</f>
        <v>0</v>
      </c>
      <c r="DH21" s="42">
        <f>IF(H21=10,31,0)</f>
        <v>0</v>
      </c>
      <c r="DI21" s="42">
        <f>IF(H21=11,30,0)</f>
        <v>30</v>
      </c>
      <c r="DJ21" s="42">
        <f>IF(H21=12,29,0)</f>
        <v>0</v>
      </c>
      <c r="DK21" s="42">
        <f>IF(H21=13,28,0)</f>
        <v>0</v>
      </c>
      <c r="DL21" s="42">
        <f>IF(H21=14,27,0)</f>
        <v>0</v>
      </c>
      <c r="DM21" s="42">
        <f>IF(H21=15,26,0)</f>
        <v>0</v>
      </c>
      <c r="DN21" s="42">
        <f>IF(H21=16,25,0)</f>
        <v>0</v>
      </c>
      <c r="DO21" s="42">
        <f>IF(H21=17,24,0)</f>
        <v>0</v>
      </c>
      <c r="DP21" s="42">
        <f>IF(H21=18,23,0)</f>
        <v>0</v>
      </c>
      <c r="DQ21" s="42">
        <f>IF(H21=19,22,0)</f>
        <v>0</v>
      </c>
      <c r="DR21" s="42">
        <f>IF(H21=20,21,0)</f>
        <v>0</v>
      </c>
      <c r="DS21" s="42">
        <f>IF(H21=21,20,0)</f>
        <v>0</v>
      </c>
      <c r="DT21" s="42">
        <f>IF(H21=22,19,0)</f>
        <v>0</v>
      </c>
      <c r="DU21" s="42">
        <f>IF(H21=23,18,0)</f>
        <v>0</v>
      </c>
      <c r="DV21" s="42">
        <f>IF(H21=24,17,0)</f>
        <v>0</v>
      </c>
      <c r="DW21" s="42">
        <f>IF(H21=25,16,0)</f>
        <v>0</v>
      </c>
      <c r="DX21" s="42">
        <f>IF(H21=26,15,0)</f>
        <v>0</v>
      </c>
      <c r="DY21" s="42">
        <f>IF(H21=27,14,0)</f>
        <v>0</v>
      </c>
      <c r="DZ21" s="42">
        <f>IF(H21=28,13,0)</f>
        <v>0</v>
      </c>
      <c r="EA21" s="42">
        <f>IF(H21=29,12,0)</f>
        <v>0</v>
      </c>
      <c r="EB21" s="42">
        <f>IF(H21=30,11,0)</f>
        <v>0</v>
      </c>
      <c r="EC21" s="42">
        <f>IF(H21=31,10,0)</f>
        <v>0</v>
      </c>
      <c r="ED21" s="42">
        <f>IF(H21=32,9,0)</f>
        <v>0</v>
      </c>
      <c r="EE21" s="42">
        <f>IF(H21=33,8,0)</f>
        <v>0</v>
      </c>
      <c r="EF21" s="42">
        <f>IF(H21=34,7,0)</f>
        <v>0</v>
      </c>
      <c r="EG21" s="42">
        <f>IF(H21=35,6,0)</f>
        <v>0</v>
      </c>
      <c r="EH21" s="42">
        <f>IF(H21=36,5,0)</f>
        <v>0</v>
      </c>
      <c r="EI21" s="42">
        <f>IF(H21=37,4,0)</f>
        <v>0</v>
      </c>
      <c r="EJ21" s="42">
        <f>IF(H21=38,3,0)</f>
        <v>0</v>
      </c>
      <c r="EK21" s="42">
        <f>IF(H21=39,2,0)</f>
        <v>0</v>
      </c>
      <c r="EL21" s="42">
        <f>IF(H21=40,1,0)</f>
        <v>0</v>
      </c>
      <c r="EM21" s="42">
        <f>IF(H21&gt;20,0,0)</f>
        <v>0</v>
      </c>
      <c r="EN21" s="42">
        <f>IF(H21="сх",0,0)</f>
        <v>0</v>
      </c>
      <c r="EO21" s="42">
        <f>SUM(CY21:EN21)</f>
        <v>30</v>
      </c>
      <c r="EP21" s="42"/>
      <c r="EQ21" s="42">
        <f>IF(F21="сх","ноль",IF(F21&gt;0,F21,"Ноль"))</f>
        <v>13</v>
      </c>
      <c r="ER21" s="42">
        <f>IF(H21="сх","ноль",IF(H21&gt;0,H21,"Ноль"))</f>
        <v>11</v>
      </c>
      <c r="ES21" s="42"/>
      <c r="ET21" s="42">
        <f>MIN(EQ21,ER21)</f>
        <v>11</v>
      </c>
      <c r="EU21" s="42" t="e">
        <f>IF(J21=#REF!,IF(H21&lt;#REF!,#REF!,EY21),#REF!)</f>
        <v>#REF!</v>
      </c>
      <c r="EV21" s="42" t="e">
        <f>IF(J21=#REF!,IF(H21&lt;#REF!,0,1))</f>
        <v>#REF!</v>
      </c>
      <c r="EW21" s="42" t="e">
        <f>IF(AND(ET21&gt;=21,ET21&lt;&gt;0),ET21,IF(J21&lt;#REF!,"СТОП",EU21+EV21))</f>
        <v>#REF!</v>
      </c>
      <c r="EX21" s="42"/>
      <c r="EY21" s="42">
        <v>15</v>
      </c>
      <c r="EZ21" s="42">
        <v>16</v>
      </c>
      <c r="FA21" s="42"/>
      <c r="FB21" s="44">
        <f>IF(F21=1,25,0)</f>
        <v>0</v>
      </c>
      <c r="FC21" s="44">
        <f>IF(F21=2,22,0)</f>
        <v>0</v>
      </c>
      <c r="FD21" s="44">
        <f>IF(F21=3,20,0)</f>
        <v>0</v>
      </c>
      <c r="FE21" s="44">
        <f>IF(F21=4,18,0)</f>
        <v>0</v>
      </c>
      <c r="FF21" s="44">
        <f>IF(F21=5,16,0)</f>
        <v>0</v>
      </c>
      <c r="FG21" s="44">
        <f>IF(F21=6,15,0)</f>
        <v>0</v>
      </c>
      <c r="FH21" s="44">
        <f>IF(F21=7,14,0)</f>
        <v>0</v>
      </c>
      <c r="FI21" s="44">
        <f>IF(F21=8,13,0)</f>
        <v>0</v>
      </c>
      <c r="FJ21" s="44">
        <f>IF(F21=9,12,0)</f>
        <v>0</v>
      </c>
      <c r="FK21" s="44">
        <f>IF(F21=10,11,0)</f>
        <v>0</v>
      </c>
      <c r="FL21" s="44">
        <f>IF(F21=11,10,0)</f>
        <v>0</v>
      </c>
      <c r="FM21" s="44">
        <f>IF(F21=12,9,0)</f>
        <v>0</v>
      </c>
      <c r="FN21" s="44">
        <f>IF(F21=13,8,0)</f>
        <v>8</v>
      </c>
      <c r="FO21" s="44">
        <f>IF(F21=14,7,0)</f>
        <v>0</v>
      </c>
      <c r="FP21" s="44">
        <f>IF(F21=15,6,0)</f>
        <v>0</v>
      </c>
      <c r="FQ21" s="44">
        <f>IF(F21=16,5,0)</f>
        <v>0</v>
      </c>
      <c r="FR21" s="44">
        <f>IF(F21=17,4,0)</f>
        <v>0</v>
      </c>
      <c r="FS21" s="44">
        <f>IF(F21=18,3,0)</f>
        <v>0</v>
      </c>
      <c r="FT21" s="44">
        <f>IF(F21=19,2,0)</f>
        <v>0</v>
      </c>
      <c r="FU21" s="44">
        <f>IF(F21=20,1,0)</f>
        <v>0</v>
      </c>
      <c r="FV21" s="44">
        <f>IF(F21&gt;20,0,0)</f>
        <v>0</v>
      </c>
      <c r="FW21" s="44">
        <f>IF(F21="сх",0,0)</f>
        <v>0</v>
      </c>
      <c r="FX21" s="44">
        <f>SUM(FB21:FW21)</f>
        <v>8</v>
      </c>
      <c r="FY21" s="44">
        <f>IF(H21=1,25,0)</f>
        <v>0</v>
      </c>
      <c r="FZ21" s="44">
        <f>IF(H21=2,22,0)</f>
        <v>0</v>
      </c>
      <c r="GA21" s="44">
        <f>IF(H21=3,20,0)</f>
        <v>0</v>
      </c>
      <c r="GB21" s="44">
        <f>IF(H21=4,18,0)</f>
        <v>0</v>
      </c>
      <c r="GC21" s="44">
        <f>IF(H21=5,16,0)</f>
        <v>0</v>
      </c>
      <c r="GD21" s="44">
        <f>IF(H21=6,15,0)</f>
        <v>0</v>
      </c>
      <c r="GE21" s="44">
        <f>IF(H21=7,14,0)</f>
        <v>0</v>
      </c>
      <c r="GF21" s="44">
        <f>IF(H21=8,13,0)</f>
        <v>0</v>
      </c>
      <c r="GG21" s="44">
        <f>IF(H21=9,12,0)</f>
        <v>0</v>
      </c>
      <c r="GH21" s="44">
        <f>IF(H21=10,11,0)</f>
        <v>0</v>
      </c>
      <c r="GI21" s="44">
        <f>IF(H21=11,10,0)</f>
        <v>10</v>
      </c>
      <c r="GJ21" s="44">
        <f>IF(H21=12,9,0)</f>
        <v>0</v>
      </c>
      <c r="GK21" s="44">
        <f>IF(H21=13,8,0)</f>
        <v>0</v>
      </c>
      <c r="GL21" s="44">
        <f>IF(H21=14,7,0)</f>
        <v>0</v>
      </c>
      <c r="GM21" s="44">
        <f>IF(H21=15,6,0)</f>
        <v>0</v>
      </c>
      <c r="GN21" s="44">
        <f>IF(H21=16,5,0)</f>
        <v>0</v>
      </c>
      <c r="GO21" s="44">
        <f>IF(H21=17,4,0)</f>
        <v>0</v>
      </c>
      <c r="GP21" s="44">
        <f>IF(H21=18,3,0)</f>
        <v>0</v>
      </c>
      <c r="GQ21" s="44">
        <f>IF(H21=19,2,0)</f>
        <v>0</v>
      </c>
      <c r="GR21" s="44">
        <f>IF(H21=20,1,0)</f>
        <v>0</v>
      </c>
      <c r="GS21" s="44">
        <f>IF(H21&gt;20,0,0)</f>
        <v>0</v>
      </c>
      <c r="GT21" s="44">
        <f>IF(H21="сх",0,0)</f>
        <v>0</v>
      </c>
      <c r="GU21" s="44">
        <f>SUM(FY21:GT21)</f>
        <v>10</v>
      </c>
      <c r="GV21" s="44">
        <f>IF(F21=1,100,0)</f>
        <v>0</v>
      </c>
      <c r="GW21" s="44">
        <f>IF(F21=2,98,0)</f>
        <v>0</v>
      </c>
      <c r="GX21" s="44">
        <f>IF(F21=3,95,0)</f>
        <v>0</v>
      </c>
      <c r="GY21" s="44">
        <f>IF(F21=4,93,0)</f>
        <v>0</v>
      </c>
      <c r="GZ21" s="44">
        <f>IF(F21=5,90,0)</f>
        <v>0</v>
      </c>
      <c r="HA21" s="44">
        <f>IF(F21=6,88,0)</f>
        <v>0</v>
      </c>
      <c r="HB21" s="44">
        <f>IF(F21=7,85,0)</f>
        <v>0</v>
      </c>
      <c r="HC21" s="44">
        <f>IF(F21=8,83,0)</f>
        <v>0</v>
      </c>
      <c r="HD21" s="44">
        <f>IF(F21=9,80,0)</f>
        <v>0</v>
      </c>
      <c r="HE21" s="44">
        <f>IF(F21=10,78,0)</f>
        <v>0</v>
      </c>
      <c r="HF21" s="44">
        <f>IF(F21=11,75,0)</f>
        <v>0</v>
      </c>
      <c r="HG21" s="44">
        <f>IF(F21=12,73,0)</f>
        <v>0</v>
      </c>
      <c r="HH21" s="44">
        <f>IF(F21=13,70,0)</f>
        <v>70</v>
      </c>
      <c r="HI21" s="44">
        <f>IF(F21=14,68,0)</f>
        <v>0</v>
      </c>
      <c r="HJ21" s="44">
        <f>IF(F21=15,65,0)</f>
        <v>0</v>
      </c>
      <c r="HK21" s="44">
        <f>IF(F21=16,63,0)</f>
        <v>0</v>
      </c>
      <c r="HL21" s="44">
        <f>IF(F21=17,60,0)</f>
        <v>0</v>
      </c>
      <c r="HM21" s="44">
        <f>IF(F21=18,58,0)</f>
        <v>0</v>
      </c>
      <c r="HN21" s="44">
        <f>IF(F21=19,55,0)</f>
        <v>0</v>
      </c>
      <c r="HO21" s="44">
        <f>IF(F21=20,53,0)</f>
        <v>0</v>
      </c>
      <c r="HP21" s="44">
        <f>IF(F21&gt;20,0,0)</f>
        <v>0</v>
      </c>
      <c r="HQ21" s="44">
        <f>IF(F21="сх",0,0)</f>
        <v>0</v>
      </c>
      <c r="HR21" s="44">
        <f>SUM(GV21:HQ21)</f>
        <v>70</v>
      </c>
      <c r="HS21" s="44">
        <f>IF(H21=1,100,0)</f>
        <v>0</v>
      </c>
      <c r="HT21" s="44">
        <f>IF(H21=2,98,0)</f>
        <v>0</v>
      </c>
      <c r="HU21" s="44">
        <f>IF(H21=3,95,0)</f>
        <v>0</v>
      </c>
      <c r="HV21" s="44">
        <f>IF(H21=4,93,0)</f>
        <v>0</v>
      </c>
      <c r="HW21" s="44">
        <f>IF(H21=5,90,0)</f>
        <v>0</v>
      </c>
      <c r="HX21" s="44">
        <f>IF(H21=6,88,0)</f>
        <v>0</v>
      </c>
      <c r="HY21" s="44">
        <f>IF(H21=7,85,0)</f>
        <v>0</v>
      </c>
      <c r="HZ21" s="44">
        <f>IF(H21=8,83,0)</f>
        <v>0</v>
      </c>
      <c r="IA21" s="44">
        <f>IF(H21=9,80,0)</f>
        <v>0</v>
      </c>
      <c r="IB21" s="44">
        <f>IF(H21=10,78,0)</f>
        <v>0</v>
      </c>
      <c r="IC21" s="44">
        <f>IF(H21=11,75,0)</f>
        <v>75</v>
      </c>
      <c r="ID21" s="44">
        <f>IF(H21=12,73,0)</f>
        <v>0</v>
      </c>
      <c r="IE21" s="44">
        <f>IF(H21=13,70,0)</f>
        <v>0</v>
      </c>
      <c r="IF21" s="44">
        <f>IF(H21=14,68,0)</f>
        <v>0</v>
      </c>
      <c r="IG21" s="44">
        <f>IF(H21=15,65,0)</f>
        <v>0</v>
      </c>
      <c r="IH21" s="44">
        <f>IF(H21=16,63,0)</f>
        <v>0</v>
      </c>
      <c r="II21" s="44">
        <f>IF(H21=17,60,0)</f>
        <v>0</v>
      </c>
      <c r="IJ21" s="44">
        <f>IF(H21=18,58,0)</f>
        <v>0</v>
      </c>
      <c r="IK21" s="44">
        <f>IF(H21=19,55,0)</f>
        <v>0</v>
      </c>
      <c r="IL21" s="44">
        <f>IF(H21=20,53,0)</f>
        <v>0</v>
      </c>
      <c r="IM21" s="44">
        <f>IF(H21&gt;20,0,0)</f>
        <v>0</v>
      </c>
      <c r="IN21" s="44">
        <f>IF(H21="сх",0,0)</f>
        <v>0</v>
      </c>
      <c r="IO21" s="44">
        <f>SUM(HS21:IN21)</f>
        <v>75</v>
      </c>
      <c r="IP21" s="42"/>
      <c r="IQ21" s="42"/>
      <c r="IR21" s="42"/>
      <c r="IS21" s="42"/>
      <c r="IT21" s="42"/>
      <c r="IU21" s="42"/>
      <c r="IV21" s="70"/>
      <c r="IW21" s="71"/>
    </row>
    <row r="22" spans="1:257" s="3" customFormat="1" ht="115.2" thickBot="1" x14ac:dyDescent="2">
      <c r="A22" s="59">
        <v>14</v>
      </c>
      <c r="B22" s="89">
        <v>788</v>
      </c>
      <c r="C22" s="73" t="s">
        <v>125</v>
      </c>
      <c r="D22" s="73" t="s">
        <v>126</v>
      </c>
      <c r="E22" s="60"/>
      <c r="F22" s="46">
        <v>14</v>
      </c>
      <c r="G22" s="39">
        <f>AJ22</f>
        <v>7</v>
      </c>
      <c r="H22" s="47">
        <v>14</v>
      </c>
      <c r="I22" s="39">
        <f>BG22</f>
        <v>7</v>
      </c>
      <c r="J22" s="45">
        <f>SUM(G22+I22)</f>
        <v>14</v>
      </c>
      <c r="K22" s="41">
        <f>G22+I22</f>
        <v>14</v>
      </c>
      <c r="L22" s="42"/>
      <c r="M22" s="43"/>
      <c r="N22" s="42">
        <f>IF(F22=1,25,0)</f>
        <v>0</v>
      </c>
      <c r="O22" s="42">
        <f>IF(F22=2,22,0)</f>
        <v>0</v>
      </c>
      <c r="P22" s="42">
        <f>IF(F22=3,20,0)</f>
        <v>0</v>
      </c>
      <c r="Q22" s="42">
        <f>IF(F22=4,18,0)</f>
        <v>0</v>
      </c>
      <c r="R22" s="42">
        <f>IF(F22=5,16,0)</f>
        <v>0</v>
      </c>
      <c r="S22" s="42">
        <f>IF(F22=6,15,0)</f>
        <v>0</v>
      </c>
      <c r="T22" s="42">
        <f>IF(F22=7,14,0)</f>
        <v>0</v>
      </c>
      <c r="U22" s="42">
        <f>IF(F22=8,13,0)</f>
        <v>0</v>
      </c>
      <c r="V22" s="42">
        <f>IF(F22=9,12,0)</f>
        <v>0</v>
      </c>
      <c r="W22" s="42">
        <f>IF(F22=10,11,0)</f>
        <v>0</v>
      </c>
      <c r="X22" s="42">
        <f>IF(F22=11,10,0)</f>
        <v>0</v>
      </c>
      <c r="Y22" s="42">
        <f>IF(F22=12,9,0)</f>
        <v>0</v>
      </c>
      <c r="Z22" s="42">
        <f>IF(F22=13,8,0)</f>
        <v>0</v>
      </c>
      <c r="AA22" s="42">
        <f>IF(F22=14,7,0)</f>
        <v>7</v>
      </c>
      <c r="AB22" s="42">
        <f>IF(F22=15,6,0)</f>
        <v>0</v>
      </c>
      <c r="AC22" s="42">
        <f>IF(F22=16,5,0)</f>
        <v>0</v>
      </c>
      <c r="AD22" s="42">
        <f>IF(F22=17,4,0)</f>
        <v>0</v>
      </c>
      <c r="AE22" s="42">
        <f>IF(F22=18,3,0)</f>
        <v>0</v>
      </c>
      <c r="AF22" s="42">
        <f>IF(F22=19,2,0)</f>
        <v>0</v>
      </c>
      <c r="AG22" s="42">
        <f>IF(F22=20,1,0)</f>
        <v>0</v>
      </c>
      <c r="AH22" s="42">
        <f>IF(F22&gt;20,0,0)</f>
        <v>0</v>
      </c>
      <c r="AI22" s="42">
        <f>IF(F22="сх",0,0)</f>
        <v>0</v>
      </c>
      <c r="AJ22" s="42">
        <f>SUM(N22:AH22)</f>
        <v>7</v>
      </c>
      <c r="AK22" s="42">
        <f>IF(H22=1,25,0)</f>
        <v>0</v>
      </c>
      <c r="AL22" s="42">
        <f>IF(H22=2,22,0)</f>
        <v>0</v>
      </c>
      <c r="AM22" s="42">
        <f>IF(H22=3,20,0)</f>
        <v>0</v>
      </c>
      <c r="AN22" s="42">
        <f>IF(H22=4,18,0)</f>
        <v>0</v>
      </c>
      <c r="AO22" s="42">
        <f>IF(H22=5,16,0)</f>
        <v>0</v>
      </c>
      <c r="AP22" s="42">
        <f>IF(H22=6,15,0)</f>
        <v>0</v>
      </c>
      <c r="AQ22" s="42">
        <f>IF(H22=7,14,0)</f>
        <v>0</v>
      </c>
      <c r="AR22" s="42">
        <f>IF(H22=8,13,0)</f>
        <v>0</v>
      </c>
      <c r="AS22" s="42">
        <f>IF(H22=9,12,0)</f>
        <v>0</v>
      </c>
      <c r="AT22" s="42">
        <f>IF(H22=10,11,0)</f>
        <v>0</v>
      </c>
      <c r="AU22" s="42">
        <f>IF(H22=11,10,0)</f>
        <v>0</v>
      </c>
      <c r="AV22" s="42">
        <f>IF(H22=12,9,0)</f>
        <v>0</v>
      </c>
      <c r="AW22" s="42">
        <f>IF(H22=13,8,0)</f>
        <v>0</v>
      </c>
      <c r="AX22" s="42">
        <f>IF(H22=14,7,0)</f>
        <v>7</v>
      </c>
      <c r="AY22" s="42">
        <f>IF(H22=15,6,0)</f>
        <v>0</v>
      </c>
      <c r="AZ22" s="42">
        <f>IF(H22=16,5,0)</f>
        <v>0</v>
      </c>
      <c r="BA22" s="42">
        <f>IF(H22=17,4,0)</f>
        <v>0</v>
      </c>
      <c r="BB22" s="42">
        <f>IF(H22=18,3,0)</f>
        <v>0</v>
      </c>
      <c r="BC22" s="42">
        <f>IF(H22=19,2,0)</f>
        <v>0</v>
      </c>
      <c r="BD22" s="42">
        <f>IF(H22=20,1,0)</f>
        <v>0</v>
      </c>
      <c r="BE22" s="42">
        <f>IF(H22&gt;20,0,0)</f>
        <v>0</v>
      </c>
      <c r="BF22" s="42">
        <f>IF(H22="сх",0,0)</f>
        <v>0</v>
      </c>
      <c r="BG22" s="42">
        <f>SUM(AK22:BE22)</f>
        <v>7</v>
      </c>
      <c r="BH22" s="42">
        <f>IF(F22=1,45,0)</f>
        <v>0</v>
      </c>
      <c r="BI22" s="42">
        <f>IF(F22=2,42,0)</f>
        <v>0</v>
      </c>
      <c r="BJ22" s="42">
        <f>IF(F22=3,40,0)</f>
        <v>0</v>
      </c>
      <c r="BK22" s="42">
        <f>IF(F22=4,38,0)</f>
        <v>0</v>
      </c>
      <c r="BL22" s="42">
        <f>IF(F22=5,36,0)</f>
        <v>0</v>
      </c>
      <c r="BM22" s="42">
        <f>IF(F22=6,35,0)</f>
        <v>0</v>
      </c>
      <c r="BN22" s="42">
        <f>IF(F22=7,34,0)</f>
        <v>0</v>
      </c>
      <c r="BO22" s="42">
        <f>IF(F22=8,33,0)</f>
        <v>0</v>
      </c>
      <c r="BP22" s="42">
        <f>IF(F22=9,32,0)</f>
        <v>0</v>
      </c>
      <c r="BQ22" s="42">
        <f>IF(F22=10,31,0)</f>
        <v>0</v>
      </c>
      <c r="BR22" s="42">
        <f>IF(F22=11,30,0)</f>
        <v>0</v>
      </c>
      <c r="BS22" s="42">
        <f>IF(F22=12,29,0)</f>
        <v>0</v>
      </c>
      <c r="BT22" s="42">
        <f>IF(F22=13,28,0)</f>
        <v>0</v>
      </c>
      <c r="BU22" s="42">
        <f>IF(F22=14,27,0)</f>
        <v>27</v>
      </c>
      <c r="BV22" s="42">
        <f>IF(F22=15,26,0)</f>
        <v>0</v>
      </c>
      <c r="BW22" s="42">
        <f>IF(F22=16,25,0)</f>
        <v>0</v>
      </c>
      <c r="BX22" s="42">
        <f>IF(F22=17,24,0)</f>
        <v>0</v>
      </c>
      <c r="BY22" s="42">
        <f>IF(F22=18,23,0)</f>
        <v>0</v>
      </c>
      <c r="BZ22" s="42">
        <f>IF(F22=19,22,0)</f>
        <v>0</v>
      </c>
      <c r="CA22" s="42">
        <f>IF(F22=20,21,0)</f>
        <v>0</v>
      </c>
      <c r="CB22" s="42">
        <f>IF(F22=21,20,0)</f>
        <v>0</v>
      </c>
      <c r="CC22" s="42">
        <f>IF(F22=22,19,0)</f>
        <v>0</v>
      </c>
      <c r="CD22" s="42">
        <f>IF(F22=23,18,0)</f>
        <v>0</v>
      </c>
      <c r="CE22" s="42">
        <f>IF(F22=24,17,0)</f>
        <v>0</v>
      </c>
      <c r="CF22" s="42">
        <f>IF(F22=25,16,0)</f>
        <v>0</v>
      </c>
      <c r="CG22" s="42">
        <f>IF(F22=26,15,0)</f>
        <v>0</v>
      </c>
      <c r="CH22" s="42">
        <f>IF(F22=27,14,0)</f>
        <v>0</v>
      </c>
      <c r="CI22" s="42">
        <f>IF(F22=28,13,0)</f>
        <v>0</v>
      </c>
      <c r="CJ22" s="42">
        <f>IF(F22=29,12,0)</f>
        <v>0</v>
      </c>
      <c r="CK22" s="42">
        <f>IF(F22=30,11,0)</f>
        <v>0</v>
      </c>
      <c r="CL22" s="42">
        <f>IF(F22=31,10,0)</f>
        <v>0</v>
      </c>
      <c r="CM22" s="42">
        <f>IF(F22=32,9,0)</f>
        <v>0</v>
      </c>
      <c r="CN22" s="42">
        <f>IF(F22=33,8,0)</f>
        <v>0</v>
      </c>
      <c r="CO22" s="42">
        <f>IF(F22=34,7,0)</f>
        <v>0</v>
      </c>
      <c r="CP22" s="42">
        <f>IF(F22=35,6,0)</f>
        <v>0</v>
      </c>
      <c r="CQ22" s="42">
        <f>IF(F22=36,5,0)</f>
        <v>0</v>
      </c>
      <c r="CR22" s="42">
        <f>IF(F22=37,4,0)</f>
        <v>0</v>
      </c>
      <c r="CS22" s="42">
        <f>IF(F22=38,3,0)</f>
        <v>0</v>
      </c>
      <c r="CT22" s="42">
        <f>IF(F22=39,2,0)</f>
        <v>0</v>
      </c>
      <c r="CU22" s="42">
        <f>IF(F22=40,1,0)</f>
        <v>0</v>
      </c>
      <c r="CV22" s="42">
        <f>IF(F22&gt;20,0,0)</f>
        <v>0</v>
      </c>
      <c r="CW22" s="42">
        <f>IF(F22="сх",0,0)</f>
        <v>0</v>
      </c>
      <c r="CX22" s="42">
        <f>SUM(BH22:CW22)</f>
        <v>27</v>
      </c>
      <c r="CY22" s="42">
        <f>IF(H22=1,45,0)</f>
        <v>0</v>
      </c>
      <c r="CZ22" s="42">
        <f>IF(H22=2,42,0)</f>
        <v>0</v>
      </c>
      <c r="DA22" s="42">
        <f>IF(H22=3,40,0)</f>
        <v>0</v>
      </c>
      <c r="DB22" s="42">
        <f>IF(H22=4,38,0)</f>
        <v>0</v>
      </c>
      <c r="DC22" s="42">
        <f>IF(H22=5,36,0)</f>
        <v>0</v>
      </c>
      <c r="DD22" s="42">
        <f>IF(H22=6,35,0)</f>
        <v>0</v>
      </c>
      <c r="DE22" s="42">
        <f>IF(H22=7,34,0)</f>
        <v>0</v>
      </c>
      <c r="DF22" s="42">
        <f>IF(H22=8,33,0)</f>
        <v>0</v>
      </c>
      <c r="DG22" s="42">
        <f>IF(H22=9,32,0)</f>
        <v>0</v>
      </c>
      <c r="DH22" s="42">
        <f>IF(H22=10,31,0)</f>
        <v>0</v>
      </c>
      <c r="DI22" s="42">
        <f>IF(H22=11,30,0)</f>
        <v>0</v>
      </c>
      <c r="DJ22" s="42">
        <f>IF(H22=12,29,0)</f>
        <v>0</v>
      </c>
      <c r="DK22" s="42">
        <f>IF(H22=13,28,0)</f>
        <v>0</v>
      </c>
      <c r="DL22" s="42">
        <f>IF(H22=14,27,0)</f>
        <v>27</v>
      </c>
      <c r="DM22" s="42">
        <f>IF(H22=15,26,0)</f>
        <v>0</v>
      </c>
      <c r="DN22" s="42">
        <f>IF(H22=16,25,0)</f>
        <v>0</v>
      </c>
      <c r="DO22" s="42">
        <f>IF(H22=17,24,0)</f>
        <v>0</v>
      </c>
      <c r="DP22" s="42">
        <f>IF(H22=18,23,0)</f>
        <v>0</v>
      </c>
      <c r="DQ22" s="42">
        <f>IF(H22=19,22,0)</f>
        <v>0</v>
      </c>
      <c r="DR22" s="42">
        <f>IF(H22=20,21,0)</f>
        <v>0</v>
      </c>
      <c r="DS22" s="42">
        <f>IF(H22=21,20,0)</f>
        <v>0</v>
      </c>
      <c r="DT22" s="42">
        <f>IF(H22=22,19,0)</f>
        <v>0</v>
      </c>
      <c r="DU22" s="42">
        <f>IF(H22=23,18,0)</f>
        <v>0</v>
      </c>
      <c r="DV22" s="42">
        <f>IF(H22=24,17,0)</f>
        <v>0</v>
      </c>
      <c r="DW22" s="42">
        <f>IF(H22=25,16,0)</f>
        <v>0</v>
      </c>
      <c r="DX22" s="42">
        <f>IF(H22=26,15,0)</f>
        <v>0</v>
      </c>
      <c r="DY22" s="42">
        <f>IF(H22=27,14,0)</f>
        <v>0</v>
      </c>
      <c r="DZ22" s="42">
        <f>IF(H22=28,13,0)</f>
        <v>0</v>
      </c>
      <c r="EA22" s="42">
        <f>IF(H22=29,12,0)</f>
        <v>0</v>
      </c>
      <c r="EB22" s="42">
        <f>IF(H22=30,11,0)</f>
        <v>0</v>
      </c>
      <c r="EC22" s="42">
        <f>IF(H22=31,10,0)</f>
        <v>0</v>
      </c>
      <c r="ED22" s="42">
        <f>IF(H22=32,9,0)</f>
        <v>0</v>
      </c>
      <c r="EE22" s="42">
        <f>IF(H22=33,8,0)</f>
        <v>0</v>
      </c>
      <c r="EF22" s="42">
        <f>IF(H22=34,7,0)</f>
        <v>0</v>
      </c>
      <c r="EG22" s="42">
        <f>IF(H22=35,6,0)</f>
        <v>0</v>
      </c>
      <c r="EH22" s="42">
        <f>IF(H22=36,5,0)</f>
        <v>0</v>
      </c>
      <c r="EI22" s="42">
        <f>IF(H22=37,4,0)</f>
        <v>0</v>
      </c>
      <c r="EJ22" s="42">
        <f>IF(H22=38,3,0)</f>
        <v>0</v>
      </c>
      <c r="EK22" s="42">
        <f>IF(H22=39,2,0)</f>
        <v>0</v>
      </c>
      <c r="EL22" s="42">
        <f>IF(H22=40,1,0)</f>
        <v>0</v>
      </c>
      <c r="EM22" s="42">
        <f>IF(H22&gt;20,0,0)</f>
        <v>0</v>
      </c>
      <c r="EN22" s="42">
        <f>IF(H22="сх",0,0)</f>
        <v>0</v>
      </c>
      <c r="EO22" s="42">
        <f>SUM(CY22:EN22)</f>
        <v>27</v>
      </c>
      <c r="EP22" s="42"/>
      <c r="EQ22" s="42">
        <f>IF(F22="сх","ноль",IF(F22&gt;0,F22,"Ноль"))</f>
        <v>14</v>
      </c>
      <c r="ER22" s="42">
        <f>IF(H22="сх","ноль",IF(H22&gt;0,H22,"Ноль"))</f>
        <v>14</v>
      </c>
      <c r="ES22" s="42"/>
      <c r="ET22" s="42">
        <f>MIN(EQ22,ER22)</f>
        <v>14</v>
      </c>
      <c r="EU22" s="42" t="e">
        <f>IF(J22=#REF!,IF(H22&lt;#REF!,#REF!,EY22),#REF!)</f>
        <v>#REF!</v>
      </c>
      <c r="EV22" s="42" t="e">
        <f>IF(J22=#REF!,IF(H22&lt;#REF!,0,1))</f>
        <v>#REF!</v>
      </c>
      <c r="EW22" s="42" t="e">
        <f>IF(AND(ET22&gt;=21,ET22&lt;&gt;0),ET22,IF(J22&lt;#REF!,"СТОП",EU22+EV22))</f>
        <v>#REF!</v>
      </c>
      <c r="EX22" s="42"/>
      <c r="EY22" s="42">
        <v>15</v>
      </c>
      <c r="EZ22" s="42">
        <v>16</v>
      </c>
      <c r="FA22" s="42"/>
      <c r="FB22" s="44">
        <f>IF(F22=1,25,0)</f>
        <v>0</v>
      </c>
      <c r="FC22" s="44">
        <f>IF(F22=2,22,0)</f>
        <v>0</v>
      </c>
      <c r="FD22" s="44">
        <f>IF(F22=3,20,0)</f>
        <v>0</v>
      </c>
      <c r="FE22" s="44">
        <f>IF(F22=4,18,0)</f>
        <v>0</v>
      </c>
      <c r="FF22" s="44">
        <f>IF(F22=5,16,0)</f>
        <v>0</v>
      </c>
      <c r="FG22" s="44">
        <f>IF(F22=6,15,0)</f>
        <v>0</v>
      </c>
      <c r="FH22" s="44">
        <f>IF(F22=7,14,0)</f>
        <v>0</v>
      </c>
      <c r="FI22" s="44">
        <f>IF(F22=8,13,0)</f>
        <v>0</v>
      </c>
      <c r="FJ22" s="44">
        <f>IF(F22=9,12,0)</f>
        <v>0</v>
      </c>
      <c r="FK22" s="44">
        <f>IF(F22=10,11,0)</f>
        <v>0</v>
      </c>
      <c r="FL22" s="44">
        <f>IF(F22=11,10,0)</f>
        <v>0</v>
      </c>
      <c r="FM22" s="44">
        <f>IF(F22=12,9,0)</f>
        <v>0</v>
      </c>
      <c r="FN22" s="44">
        <f>IF(F22=13,8,0)</f>
        <v>0</v>
      </c>
      <c r="FO22" s="44">
        <f>IF(F22=14,7,0)</f>
        <v>7</v>
      </c>
      <c r="FP22" s="44">
        <f>IF(F22=15,6,0)</f>
        <v>0</v>
      </c>
      <c r="FQ22" s="44">
        <f>IF(F22=16,5,0)</f>
        <v>0</v>
      </c>
      <c r="FR22" s="44">
        <f>IF(F22=17,4,0)</f>
        <v>0</v>
      </c>
      <c r="FS22" s="44">
        <f>IF(F22=18,3,0)</f>
        <v>0</v>
      </c>
      <c r="FT22" s="44">
        <f>IF(F22=19,2,0)</f>
        <v>0</v>
      </c>
      <c r="FU22" s="44">
        <f>IF(F22=20,1,0)</f>
        <v>0</v>
      </c>
      <c r="FV22" s="44">
        <f>IF(F22&gt;20,0,0)</f>
        <v>0</v>
      </c>
      <c r="FW22" s="44">
        <f>IF(F22="сх",0,0)</f>
        <v>0</v>
      </c>
      <c r="FX22" s="44">
        <f>SUM(FB22:FW22)</f>
        <v>7</v>
      </c>
      <c r="FY22" s="44">
        <f>IF(H22=1,25,0)</f>
        <v>0</v>
      </c>
      <c r="FZ22" s="44">
        <f>IF(H22=2,22,0)</f>
        <v>0</v>
      </c>
      <c r="GA22" s="44">
        <f>IF(H22=3,20,0)</f>
        <v>0</v>
      </c>
      <c r="GB22" s="44">
        <f>IF(H22=4,18,0)</f>
        <v>0</v>
      </c>
      <c r="GC22" s="44">
        <f>IF(H22=5,16,0)</f>
        <v>0</v>
      </c>
      <c r="GD22" s="44">
        <f>IF(H22=6,15,0)</f>
        <v>0</v>
      </c>
      <c r="GE22" s="44">
        <f>IF(H22=7,14,0)</f>
        <v>0</v>
      </c>
      <c r="GF22" s="44">
        <f>IF(H22=8,13,0)</f>
        <v>0</v>
      </c>
      <c r="GG22" s="44">
        <f>IF(H22=9,12,0)</f>
        <v>0</v>
      </c>
      <c r="GH22" s="44">
        <f>IF(H22=10,11,0)</f>
        <v>0</v>
      </c>
      <c r="GI22" s="44">
        <f>IF(H22=11,10,0)</f>
        <v>0</v>
      </c>
      <c r="GJ22" s="44">
        <f>IF(H22=12,9,0)</f>
        <v>0</v>
      </c>
      <c r="GK22" s="44">
        <f>IF(H22=13,8,0)</f>
        <v>0</v>
      </c>
      <c r="GL22" s="44">
        <f>IF(H22=14,7,0)</f>
        <v>7</v>
      </c>
      <c r="GM22" s="44">
        <f>IF(H22=15,6,0)</f>
        <v>0</v>
      </c>
      <c r="GN22" s="44">
        <f>IF(H22=16,5,0)</f>
        <v>0</v>
      </c>
      <c r="GO22" s="44">
        <f>IF(H22=17,4,0)</f>
        <v>0</v>
      </c>
      <c r="GP22" s="44">
        <f>IF(H22=18,3,0)</f>
        <v>0</v>
      </c>
      <c r="GQ22" s="44">
        <f>IF(H22=19,2,0)</f>
        <v>0</v>
      </c>
      <c r="GR22" s="44">
        <f>IF(H22=20,1,0)</f>
        <v>0</v>
      </c>
      <c r="GS22" s="44">
        <f>IF(H22&gt;20,0,0)</f>
        <v>0</v>
      </c>
      <c r="GT22" s="44">
        <f>IF(H22="сх",0,0)</f>
        <v>0</v>
      </c>
      <c r="GU22" s="44">
        <f>SUM(FY22:GT22)</f>
        <v>7</v>
      </c>
      <c r="GV22" s="44">
        <f>IF(F22=1,100,0)</f>
        <v>0</v>
      </c>
      <c r="GW22" s="44">
        <f>IF(F22=2,98,0)</f>
        <v>0</v>
      </c>
      <c r="GX22" s="44">
        <f>IF(F22=3,95,0)</f>
        <v>0</v>
      </c>
      <c r="GY22" s="44">
        <f>IF(F22=4,93,0)</f>
        <v>0</v>
      </c>
      <c r="GZ22" s="44">
        <f>IF(F22=5,90,0)</f>
        <v>0</v>
      </c>
      <c r="HA22" s="44">
        <f>IF(F22=6,88,0)</f>
        <v>0</v>
      </c>
      <c r="HB22" s="44">
        <f>IF(F22=7,85,0)</f>
        <v>0</v>
      </c>
      <c r="HC22" s="44">
        <f>IF(F22=8,83,0)</f>
        <v>0</v>
      </c>
      <c r="HD22" s="44">
        <f>IF(F22=9,80,0)</f>
        <v>0</v>
      </c>
      <c r="HE22" s="44">
        <f>IF(F22=10,78,0)</f>
        <v>0</v>
      </c>
      <c r="HF22" s="44">
        <f>IF(F22=11,75,0)</f>
        <v>0</v>
      </c>
      <c r="HG22" s="44">
        <f>IF(F22=12,73,0)</f>
        <v>0</v>
      </c>
      <c r="HH22" s="44">
        <f>IF(F22=13,70,0)</f>
        <v>0</v>
      </c>
      <c r="HI22" s="44">
        <f>IF(F22=14,68,0)</f>
        <v>68</v>
      </c>
      <c r="HJ22" s="44">
        <f>IF(F22=15,65,0)</f>
        <v>0</v>
      </c>
      <c r="HK22" s="44">
        <f>IF(F22=16,63,0)</f>
        <v>0</v>
      </c>
      <c r="HL22" s="44">
        <f>IF(F22=17,60,0)</f>
        <v>0</v>
      </c>
      <c r="HM22" s="44">
        <f>IF(F22=18,58,0)</f>
        <v>0</v>
      </c>
      <c r="HN22" s="44">
        <f>IF(F22=19,55,0)</f>
        <v>0</v>
      </c>
      <c r="HO22" s="44">
        <f>IF(F22=20,53,0)</f>
        <v>0</v>
      </c>
      <c r="HP22" s="44">
        <f>IF(F22&gt;20,0,0)</f>
        <v>0</v>
      </c>
      <c r="HQ22" s="44">
        <f>IF(F22="сх",0,0)</f>
        <v>0</v>
      </c>
      <c r="HR22" s="44">
        <f>SUM(GV22:HQ22)</f>
        <v>68</v>
      </c>
      <c r="HS22" s="44">
        <f>IF(H22=1,100,0)</f>
        <v>0</v>
      </c>
      <c r="HT22" s="44">
        <f>IF(H22=2,98,0)</f>
        <v>0</v>
      </c>
      <c r="HU22" s="44">
        <f>IF(H22=3,95,0)</f>
        <v>0</v>
      </c>
      <c r="HV22" s="44">
        <f>IF(H22=4,93,0)</f>
        <v>0</v>
      </c>
      <c r="HW22" s="44">
        <f>IF(H22=5,90,0)</f>
        <v>0</v>
      </c>
      <c r="HX22" s="44">
        <f>IF(H22=6,88,0)</f>
        <v>0</v>
      </c>
      <c r="HY22" s="44">
        <f>IF(H22=7,85,0)</f>
        <v>0</v>
      </c>
      <c r="HZ22" s="44">
        <f>IF(H22=8,83,0)</f>
        <v>0</v>
      </c>
      <c r="IA22" s="44">
        <f>IF(H22=9,80,0)</f>
        <v>0</v>
      </c>
      <c r="IB22" s="44">
        <f>IF(H22=10,78,0)</f>
        <v>0</v>
      </c>
      <c r="IC22" s="44">
        <f>IF(H22=11,75,0)</f>
        <v>0</v>
      </c>
      <c r="ID22" s="44">
        <f>IF(H22=12,73,0)</f>
        <v>0</v>
      </c>
      <c r="IE22" s="44">
        <f>IF(H22=13,70,0)</f>
        <v>0</v>
      </c>
      <c r="IF22" s="44">
        <f>IF(H22=14,68,0)</f>
        <v>68</v>
      </c>
      <c r="IG22" s="44">
        <f>IF(H22=15,65,0)</f>
        <v>0</v>
      </c>
      <c r="IH22" s="44">
        <f>IF(H22=16,63,0)</f>
        <v>0</v>
      </c>
      <c r="II22" s="44">
        <f>IF(H22=17,60,0)</f>
        <v>0</v>
      </c>
      <c r="IJ22" s="44">
        <f>IF(H22=18,58,0)</f>
        <v>0</v>
      </c>
      <c r="IK22" s="44">
        <f>IF(H22=19,55,0)</f>
        <v>0</v>
      </c>
      <c r="IL22" s="44">
        <f>IF(H22=20,53,0)</f>
        <v>0</v>
      </c>
      <c r="IM22" s="44">
        <f>IF(H22&gt;20,0,0)</f>
        <v>0</v>
      </c>
      <c r="IN22" s="44">
        <f>IF(H22="сх",0,0)</f>
        <v>0</v>
      </c>
      <c r="IO22" s="44">
        <f>SUM(HS22:IN22)</f>
        <v>68</v>
      </c>
      <c r="IP22" s="42"/>
      <c r="IQ22" s="42"/>
      <c r="IR22" s="42"/>
      <c r="IS22" s="42"/>
      <c r="IT22" s="42"/>
      <c r="IU22" s="42"/>
      <c r="IV22" s="70"/>
      <c r="IW22" s="71"/>
    </row>
    <row r="23" spans="1:257" s="3" customFormat="1" ht="115.2" thickBot="1" x14ac:dyDescent="2">
      <c r="A23" s="59">
        <v>15</v>
      </c>
      <c r="B23" s="89">
        <v>95</v>
      </c>
      <c r="C23" s="73" t="s">
        <v>117</v>
      </c>
      <c r="D23" s="73" t="s">
        <v>51</v>
      </c>
      <c r="E23" s="60"/>
      <c r="F23" s="46">
        <v>15</v>
      </c>
      <c r="G23" s="39">
        <f>AJ23</f>
        <v>6</v>
      </c>
      <c r="H23" s="47">
        <v>17</v>
      </c>
      <c r="I23" s="39">
        <f>BG23</f>
        <v>4</v>
      </c>
      <c r="J23" s="45">
        <f>SUM(G23+I23)</f>
        <v>10</v>
      </c>
      <c r="K23" s="41">
        <f>G23+I23</f>
        <v>10</v>
      </c>
      <c r="L23" s="42"/>
      <c r="M23" s="43"/>
      <c r="N23" s="42">
        <f>IF(F23=1,25,0)</f>
        <v>0</v>
      </c>
      <c r="O23" s="42">
        <f>IF(F23=2,22,0)</f>
        <v>0</v>
      </c>
      <c r="P23" s="42">
        <f>IF(F23=3,20,0)</f>
        <v>0</v>
      </c>
      <c r="Q23" s="42">
        <f>IF(F23=4,18,0)</f>
        <v>0</v>
      </c>
      <c r="R23" s="42">
        <f>IF(F23=5,16,0)</f>
        <v>0</v>
      </c>
      <c r="S23" s="42">
        <f>IF(F23=6,15,0)</f>
        <v>0</v>
      </c>
      <c r="T23" s="42">
        <f>IF(F23=7,14,0)</f>
        <v>0</v>
      </c>
      <c r="U23" s="42">
        <f>IF(F23=8,13,0)</f>
        <v>0</v>
      </c>
      <c r="V23" s="42">
        <f>IF(F23=9,12,0)</f>
        <v>0</v>
      </c>
      <c r="W23" s="42">
        <f>IF(F23=10,11,0)</f>
        <v>0</v>
      </c>
      <c r="X23" s="42">
        <f>IF(F23=11,10,0)</f>
        <v>0</v>
      </c>
      <c r="Y23" s="42">
        <f>IF(F23=12,9,0)</f>
        <v>0</v>
      </c>
      <c r="Z23" s="42">
        <f>IF(F23=13,8,0)</f>
        <v>0</v>
      </c>
      <c r="AA23" s="42">
        <f>IF(F23=14,7,0)</f>
        <v>0</v>
      </c>
      <c r="AB23" s="42">
        <f>IF(F23=15,6,0)</f>
        <v>6</v>
      </c>
      <c r="AC23" s="42">
        <f>IF(F23=16,5,0)</f>
        <v>0</v>
      </c>
      <c r="AD23" s="42">
        <f>IF(F23=17,4,0)</f>
        <v>0</v>
      </c>
      <c r="AE23" s="42">
        <f>IF(F23=18,3,0)</f>
        <v>0</v>
      </c>
      <c r="AF23" s="42">
        <f>IF(F23=19,2,0)</f>
        <v>0</v>
      </c>
      <c r="AG23" s="42">
        <f>IF(F23=20,1,0)</f>
        <v>0</v>
      </c>
      <c r="AH23" s="42">
        <f>IF(F23&gt;20,0,0)</f>
        <v>0</v>
      </c>
      <c r="AI23" s="42">
        <f>IF(F23="сх",0,0)</f>
        <v>0</v>
      </c>
      <c r="AJ23" s="42">
        <f>SUM(N23:AH23)</f>
        <v>6</v>
      </c>
      <c r="AK23" s="42">
        <f>IF(H23=1,25,0)</f>
        <v>0</v>
      </c>
      <c r="AL23" s="42">
        <f>IF(H23=2,22,0)</f>
        <v>0</v>
      </c>
      <c r="AM23" s="42">
        <f>IF(H23=3,20,0)</f>
        <v>0</v>
      </c>
      <c r="AN23" s="42">
        <f>IF(H23=4,18,0)</f>
        <v>0</v>
      </c>
      <c r="AO23" s="42">
        <f>IF(H23=5,16,0)</f>
        <v>0</v>
      </c>
      <c r="AP23" s="42">
        <f>IF(H23=6,15,0)</f>
        <v>0</v>
      </c>
      <c r="AQ23" s="42">
        <f>IF(H23=7,14,0)</f>
        <v>0</v>
      </c>
      <c r="AR23" s="42">
        <f>IF(H23=8,13,0)</f>
        <v>0</v>
      </c>
      <c r="AS23" s="42">
        <f>IF(H23=9,12,0)</f>
        <v>0</v>
      </c>
      <c r="AT23" s="42">
        <f>IF(H23=10,11,0)</f>
        <v>0</v>
      </c>
      <c r="AU23" s="42">
        <f>IF(H23=11,10,0)</f>
        <v>0</v>
      </c>
      <c r="AV23" s="42">
        <f>IF(H23=12,9,0)</f>
        <v>0</v>
      </c>
      <c r="AW23" s="42">
        <f>IF(H23=13,8,0)</f>
        <v>0</v>
      </c>
      <c r="AX23" s="42">
        <f>IF(H23=14,7,0)</f>
        <v>0</v>
      </c>
      <c r="AY23" s="42">
        <f>IF(H23=15,6,0)</f>
        <v>0</v>
      </c>
      <c r="AZ23" s="42">
        <f>IF(H23=16,5,0)</f>
        <v>0</v>
      </c>
      <c r="BA23" s="42">
        <f>IF(H23=17,4,0)</f>
        <v>4</v>
      </c>
      <c r="BB23" s="42">
        <f>IF(H23=18,3,0)</f>
        <v>0</v>
      </c>
      <c r="BC23" s="42">
        <f>IF(H23=19,2,0)</f>
        <v>0</v>
      </c>
      <c r="BD23" s="42">
        <f>IF(H23=20,1,0)</f>
        <v>0</v>
      </c>
      <c r="BE23" s="42">
        <f>IF(H23&gt;20,0,0)</f>
        <v>0</v>
      </c>
      <c r="BF23" s="42">
        <f>IF(H23="сх",0,0)</f>
        <v>0</v>
      </c>
      <c r="BG23" s="42">
        <f>SUM(AK23:BE23)</f>
        <v>4</v>
      </c>
      <c r="BH23" s="42">
        <f>IF(F23=1,45,0)</f>
        <v>0</v>
      </c>
      <c r="BI23" s="42">
        <f>IF(F23=2,42,0)</f>
        <v>0</v>
      </c>
      <c r="BJ23" s="42">
        <f>IF(F23=3,40,0)</f>
        <v>0</v>
      </c>
      <c r="BK23" s="42">
        <f>IF(F23=4,38,0)</f>
        <v>0</v>
      </c>
      <c r="BL23" s="42">
        <f>IF(F23=5,36,0)</f>
        <v>0</v>
      </c>
      <c r="BM23" s="42">
        <f>IF(F23=6,35,0)</f>
        <v>0</v>
      </c>
      <c r="BN23" s="42">
        <f>IF(F23=7,34,0)</f>
        <v>0</v>
      </c>
      <c r="BO23" s="42">
        <f>IF(F23=8,33,0)</f>
        <v>0</v>
      </c>
      <c r="BP23" s="42">
        <f>IF(F23=9,32,0)</f>
        <v>0</v>
      </c>
      <c r="BQ23" s="42">
        <f>IF(F23=10,31,0)</f>
        <v>0</v>
      </c>
      <c r="BR23" s="42">
        <f>IF(F23=11,30,0)</f>
        <v>0</v>
      </c>
      <c r="BS23" s="42">
        <f>IF(F23=12,29,0)</f>
        <v>0</v>
      </c>
      <c r="BT23" s="42">
        <f>IF(F23=13,28,0)</f>
        <v>0</v>
      </c>
      <c r="BU23" s="42">
        <f>IF(F23=14,27,0)</f>
        <v>0</v>
      </c>
      <c r="BV23" s="42">
        <f>IF(F23=15,26,0)</f>
        <v>26</v>
      </c>
      <c r="BW23" s="42">
        <f>IF(F23=16,25,0)</f>
        <v>0</v>
      </c>
      <c r="BX23" s="42">
        <f>IF(F23=17,24,0)</f>
        <v>0</v>
      </c>
      <c r="BY23" s="42">
        <f>IF(F23=18,23,0)</f>
        <v>0</v>
      </c>
      <c r="BZ23" s="42">
        <f>IF(F23=19,22,0)</f>
        <v>0</v>
      </c>
      <c r="CA23" s="42">
        <f>IF(F23=20,21,0)</f>
        <v>0</v>
      </c>
      <c r="CB23" s="42">
        <f>IF(F23=21,20,0)</f>
        <v>0</v>
      </c>
      <c r="CC23" s="42">
        <f>IF(F23=22,19,0)</f>
        <v>0</v>
      </c>
      <c r="CD23" s="42">
        <f>IF(F23=23,18,0)</f>
        <v>0</v>
      </c>
      <c r="CE23" s="42">
        <f>IF(F23=24,17,0)</f>
        <v>0</v>
      </c>
      <c r="CF23" s="42">
        <f>IF(F23=25,16,0)</f>
        <v>0</v>
      </c>
      <c r="CG23" s="42">
        <f>IF(F23=26,15,0)</f>
        <v>0</v>
      </c>
      <c r="CH23" s="42">
        <f>IF(F23=27,14,0)</f>
        <v>0</v>
      </c>
      <c r="CI23" s="42">
        <f>IF(F23=28,13,0)</f>
        <v>0</v>
      </c>
      <c r="CJ23" s="42">
        <f>IF(F23=29,12,0)</f>
        <v>0</v>
      </c>
      <c r="CK23" s="42">
        <f>IF(F23=30,11,0)</f>
        <v>0</v>
      </c>
      <c r="CL23" s="42">
        <f>IF(F23=31,10,0)</f>
        <v>0</v>
      </c>
      <c r="CM23" s="42">
        <f>IF(F23=32,9,0)</f>
        <v>0</v>
      </c>
      <c r="CN23" s="42">
        <f>IF(F23=33,8,0)</f>
        <v>0</v>
      </c>
      <c r="CO23" s="42">
        <f>IF(F23=34,7,0)</f>
        <v>0</v>
      </c>
      <c r="CP23" s="42">
        <f>IF(F23=35,6,0)</f>
        <v>0</v>
      </c>
      <c r="CQ23" s="42">
        <f>IF(F23=36,5,0)</f>
        <v>0</v>
      </c>
      <c r="CR23" s="42">
        <f>IF(F23=37,4,0)</f>
        <v>0</v>
      </c>
      <c r="CS23" s="42">
        <f>IF(F23=38,3,0)</f>
        <v>0</v>
      </c>
      <c r="CT23" s="42">
        <f>IF(F23=39,2,0)</f>
        <v>0</v>
      </c>
      <c r="CU23" s="42">
        <f>IF(F23=40,1,0)</f>
        <v>0</v>
      </c>
      <c r="CV23" s="42">
        <f>IF(F23&gt;20,0,0)</f>
        <v>0</v>
      </c>
      <c r="CW23" s="42">
        <f>IF(F23="сх",0,0)</f>
        <v>0</v>
      </c>
      <c r="CX23" s="42">
        <f>SUM(BH23:CW23)</f>
        <v>26</v>
      </c>
      <c r="CY23" s="42">
        <f>IF(H23=1,45,0)</f>
        <v>0</v>
      </c>
      <c r="CZ23" s="42">
        <f>IF(H23=2,42,0)</f>
        <v>0</v>
      </c>
      <c r="DA23" s="42">
        <f>IF(H23=3,40,0)</f>
        <v>0</v>
      </c>
      <c r="DB23" s="42">
        <f>IF(H23=4,38,0)</f>
        <v>0</v>
      </c>
      <c r="DC23" s="42">
        <f>IF(H23=5,36,0)</f>
        <v>0</v>
      </c>
      <c r="DD23" s="42">
        <f>IF(H23=6,35,0)</f>
        <v>0</v>
      </c>
      <c r="DE23" s="42">
        <f>IF(H23=7,34,0)</f>
        <v>0</v>
      </c>
      <c r="DF23" s="42">
        <f>IF(H23=8,33,0)</f>
        <v>0</v>
      </c>
      <c r="DG23" s="42">
        <f>IF(H23=9,32,0)</f>
        <v>0</v>
      </c>
      <c r="DH23" s="42">
        <f>IF(H23=10,31,0)</f>
        <v>0</v>
      </c>
      <c r="DI23" s="42">
        <f>IF(H23=11,30,0)</f>
        <v>0</v>
      </c>
      <c r="DJ23" s="42">
        <f>IF(H23=12,29,0)</f>
        <v>0</v>
      </c>
      <c r="DK23" s="42">
        <f>IF(H23=13,28,0)</f>
        <v>0</v>
      </c>
      <c r="DL23" s="42">
        <f>IF(H23=14,27,0)</f>
        <v>0</v>
      </c>
      <c r="DM23" s="42">
        <f>IF(H23=15,26,0)</f>
        <v>0</v>
      </c>
      <c r="DN23" s="42">
        <f>IF(H23=16,25,0)</f>
        <v>0</v>
      </c>
      <c r="DO23" s="42">
        <f>IF(H23=17,24,0)</f>
        <v>24</v>
      </c>
      <c r="DP23" s="42">
        <f>IF(H23=18,23,0)</f>
        <v>0</v>
      </c>
      <c r="DQ23" s="42">
        <f>IF(H23=19,22,0)</f>
        <v>0</v>
      </c>
      <c r="DR23" s="42">
        <f>IF(H23=20,21,0)</f>
        <v>0</v>
      </c>
      <c r="DS23" s="42">
        <f>IF(H23=21,20,0)</f>
        <v>0</v>
      </c>
      <c r="DT23" s="42">
        <f>IF(H23=22,19,0)</f>
        <v>0</v>
      </c>
      <c r="DU23" s="42">
        <f>IF(H23=23,18,0)</f>
        <v>0</v>
      </c>
      <c r="DV23" s="42">
        <f>IF(H23=24,17,0)</f>
        <v>0</v>
      </c>
      <c r="DW23" s="42">
        <f>IF(H23=25,16,0)</f>
        <v>0</v>
      </c>
      <c r="DX23" s="42">
        <f>IF(H23=26,15,0)</f>
        <v>0</v>
      </c>
      <c r="DY23" s="42">
        <f>IF(H23=27,14,0)</f>
        <v>0</v>
      </c>
      <c r="DZ23" s="42">
        <f>IF(H23=28,13,0)</f>
        <v>0</v>
      </c>
      <c r="EA23" s="42">
        <f>IF(H23=29,12,0)</f>
        <v>0</v>
      </c>
      <c r="EB23" s="42">
        <f>IF(H23=30,11,0)</f>
        <v>0</v>
      </c>
      <c r="EC23" s="42">
        <f>IF(H23=31,10,0)</f>
        <v>0</v>
      </c>
      <c r="ED23" s="42">
        <f>IF(H23=32,9,0)</f>
        <v>0</v>
      </c>
      <c r="EE23" s="42">
        <f>IF(H23=33,8,0)</f>
        <v>0</v>
      </c>
      <c r="EF23" s="42">
        <f>IF(H23=34,7,0)</f>
        <v>0</v>
      </c>
      <c r="EG23" s="42">
        <f>IF(H23=35,6,0)</f>
        <v>0</v>
      </c>
      <c r="EH23" s="42">
        <f>IF(H23=36,5,0)</f>
        <v>0</v>
      </c>
      <c r="EI23" s="42">
        <f>IF(H23=37,4,0)</f>
        <v>0</v>
      </c>
      <c r="EJ23" s="42">
        <f>IF(H23=38,3,0)</f>
        <v>0</v>
      </c>
      <c r="EK23" s="42">
        <f>IF(H23=39,2,0)</f>
        <v>0</v>
      </c>
      <c r="EL23" s="42">
        <f>IF(H23=40,1,0)</f>
        <v>0</v>
      </c>
      <c r="EM23" s="42">
        <f>IF(H23&gt;20,0,0)</f>
        <v>0</v>
      </c>
      <c r="EN23" s="42">
        <f>IF(H23="сх",0,0)</f>
        <v>0</v>
      </c>
      <c r="EO23" s="42">
        <f>SUM(CY23:EN23)</f>
        <v>24</v>
      </c>
      <c r="EP23" s="42"/>
      <c r="EQ23" s="42">
        <f>IF(F23="сх","ноль",IF(F23&gt;0,F23,"Ноль"))</f>
        <v>15</v>
      </c>
      <c r="ER23" s="42">
        <f>IF(H23="сх","ноль",IF(H23&gt;0,H23,"Ноль"))</f>
        <v>17</v>
      </c>
      <c r="ES23" s="42"/>
      <c r="ET23" s="42">
        <f>MIN(EQ23,ER23)</f>
        <v>15</v>
      </c>
      <c r="EU23" s="42" t="e">
        <f>IF(J23=#REF!,IF(H23&lt;#REF!,#REF!,EY23),#REF!)</f>
        <v>#REF!</v>
      </c>
      <c r="EV23" s="42" t="e">
        <f>IF(J23=#REF!,IF(H23&lt;#REF!,0,1))</f>
        <v>#REF!</v>
      </c>
      <c r="EW23" s="42" t="e">
        <f>IF(AND(ET23&gt;=21,ET23&lt;&gt;0),ET23,IF(J23&lt;#REF!,"СТОП",EU23+EV23))</f>
        <v>#REF!</v>
      </c>
      <c r="EX23" s="42"/>
      <c r="EY23" s="42">
        <v>15</v>
      </c>
      <c r="EZ23" s="42">
        <v>16</v>
      </c>
      <c r="FA23" s="42"/>
      <c r="FB23" s="44">
        <f>IF(F23=1,25,0)</f>
        <v>0</v>
      </c>
      <c r="FC23" s="44">
        <f>IF(F23=2,22,0)</f>
        <v>0</v>
      </c>
      <c r="FD23" s="44">
        <f>IF(F23=3,20,0)</f>
        <v>0</v>
      </c>
      <c r="FE23" s="44">
        <f>IF(F23=4,18,0)</f>
        <v>0</v>
      </c>
      <c r="FF23" s="44">
        <f>IF(F23=5,16,0)</f>
        <v>0</v>
      </c>
      <c r="FG23" s="44">
        <f>IF(F23=6,15,0)</f>
        <v>0</v>
      </c>
      <c r="FH23" s="44">
        <f>IF(F23=7,14,0)</f>
        <v>0</v>
      </c>
      <c r="FI23" s="44">
        <f>IF(F23=8,13,0)</f>
        <v>0</v>
      </c>
      <c r="FJ23" s="44">
        <f>IF(F23=9,12,0)</f>
        <v>0</v>
      </c>
      <c r="FK23" s="44">
        <f>IF(F23=10,11,0)</f>
        <v>0</v>
      </c>
      <c r="FL23" s="44">
        <f>IF(F23=11,10,0)</f>
        <v>0</v>
      </c>
      <c r="FM23" s="44">
        <f>IF(F23=12,9,0)</f>
        <v>0</v>
      </c>
      <c r="FN23" s="44">
        <f>IF(F23=13,8,0)</f>
        <v>0</v>
      </c>
      <c r="FO23" s="44">
        <f>IF(F23=14,7,0)</f>
        <v>0</v>
      </c>
      <c r="FP23" s="44">
        <f>IF(F23=15,6,0)</f>
        <v>6</v>
      </c>
      <c r="FQ23" s="44">
        <f>IF(F23=16,5,0)</f>
        <v>0</v>
      </c>
      <c r="FR23" s="44">
        <f>IF(F23=17,4,0)</f>
        <v>0</v>
      </c>
      <c r="FS23" s="44">
        <f>IF(F23=18,3,0)</f>
        <v>0</v>
      </c>
      <c r="FT23" s="44">
        <f>IF(F23=19,2,0)</f>
        <v>0</v>
      </c>
      <c r="FU23" s="44">
        <f>IF(F23=20,1,0)</f>
        <v>0</v>
      </c>
      <c r="FV23" s="44">
        <f>IF(F23&gt;20,0,0)</f>
        <v>0</v>
      </c>
      <c r="FW23" s="44">
        <f>IF(F23="сх",0,0)</f>
        <v>0</v>
      </c>
      <c r="FX23" s="44">
        <f>SUM(FB23:FW23)</f>
        <v>6</v>
      </c>
      <c r="FY23" s="44">
        <f>IF(H23=1,25,0)</f>
        <v>0</v>
      </c>
      <c r="FZ23" s="44">
        <f>IF(H23=2,22,0)</f>
        <v>0</v>
      </c>
      <c r="GA23" s="44">
        <f>IF(H23=3,20,0)</f>
        <v>0</v>
      </c>
      <c r="GB23" s="44">
        <f>IF(H23=4,18,0)</f>
        <v>0</v>
      </c>
      <c r="GC23" s="44">
        <f>IF(H23=5,16,0)</f>
        <v>0</v>
      </c>
      <c r="GD23" s="44">
        <f>IF(H23=6,15,0)</f>
        <v>0</v>
      </c>
      <c r="GE23" s="44">
        <f>IF(H23=7,14,0)</f>
        <v>0</v>
      </c>
      <c r="GF23" s="44">
        <f>IF(H23=8,13,0)</f>
        <v>0</v>
      </c>
      <c r="GG23" s="44">
        <f>IF(H23=9,12,0)</f>
        <v>0</v>
      </c>
      <c r="GH23" s="44">
        <f>IF(H23=10,11,0)</f>
        <v>0</v>
      </c>
      <c r="GI23" s="44">
        <f>IF(H23=11,10,0)</f>
        <v>0</v>
      </c>
      <c r="GJ23" s="44">
        <f>IF(H23=12,9,0)</f>
        <v>0</v>
      </c>
      <c r="GK23" s="44">
        <f>IF(H23=13,8,0)</f>
        <v>0</v>
      </c>
      <c r="GL23" s="44">
        <f>IF(H23=14,7,0)</f>
        <v>0</v>
      </c>
      <c r="GM23" s="44">
        <f>IF(H23=15,6,0)</f>
        <v>0</v>
      </c>
      <c r="GN23" s="44">
        <f>IF(H23=16,5,0)</f>
        <v>0</v>
      </c>
      <c r="GO23" s="44">
        <f>IF(H23=17,4,0)</f>
        <v>4</v>
      </c>
      <c r="GP23" s="44">
        <f>IF(H23=18,3,0)</f>
        <v>0</v>
      </c>
      <c r="GQ23" s="44">
        <f>IF(H23=19,2,0)</f>
        <v>0</v>
      </c>
      <c r="GR23" s="44">
        <f>IF(H23=20,1,0)</f>
        <v>0</v>
      </c>
      <c r="GS23" s="44">
        <f>IF(H23&gt;20,0,0)</f>
        <v>0</v>
      </c>
      <c r="GT23" s="44">
        <f>IF(H23="сх",0,0)</f>
        <v>0</v>
      </c>
      <c r="GU23" s="44">
        <f>SUM(FY23:GT23)</f>
        <v>4</v>
      </c>
      <c r="GV23" s="44">
        <f>IF(F23=1,100,0)</f>
        <v>0</v>
      </c>
      <c r="GW23" s="44">
        <f>IF(F23=2,98,0)</f>
        <v>0</v>
      </c>
      <c r="GX23" s="44">
        <f>IF(F23=3,95,0)</f>
        <v>0</v>
      </c>
      <c r="GY23" s="44">
        <f>IF(F23=4,93,0)</f>
        <v>0</v>
      </c>
      <c r="GZ23" s="44">
        <f>IF(F23=5,90,0)</f>
        <v>0</v>
      </c>
      <c r="HA23" s="44">
        <f>IF(F23=6,88,0)</f>
        <v>0</v>
      </c>
      <c r="HB23" s="44">
        <f>IF(F23=7,85,0)</f>
        <v>0</v>
      </c>
      <c r="HC23" s="44">
        <f>IF(F23=8,83,0)</f>
        <v>0</v>
      </c>
      <c r="HD23" s="44">
        <f>IF(F23=9,80,0)</f>
        <v>0</v>
      </c>
      <c r="HE23" s="44">
        <f>IF(F23=10,78,0)</f>
        <v>0</v>
      </c>
      <c r="HF23" s="44">
        <f>IF(F23=11,75,0)</f>
        <v>0</v>
      </c>
      <c r="HG23" s="44">
        <f>IF(F23=12,73,0)</f>
        <v>0</v>
      </c>
      <c r="HH23" s="44">
        <f>IF(F23=13,70,0)</f>
        <v>0</v>
      </c>
      <c r="HI23" s="44">
        <f>IF(F23=14,68,0)</f>
        <v>0</v>
      </c>
      <c r="HJ23" s="44">
        <f>IF(F23=15,65,0)</f>
        <v>65</v>
      </c>
      <c r="HK23" s="44">
        <f>IF(F23=16,63,0)</f>
        <v>0</v>
      </c>
      <c r="HL23" s="44">
        <f>IF(F23=17,60,0)</f>
        <v>0</v>
      </c>
      <c r="HM23" s="44">
        <f>IF(F23=18,58,0)</f>
        <v>0</v>
      </c>
      <c r="HN23" s="44">
        <f>IF(F23=19,55,0)</f>
        <v>0</v>
      </c>
      <c r="HO23" s="44">
        <f>IF(F23=20,53,0)</f>
        <v>0</v>
      </c>
      <c r="HP23" s="44">
        <f>IF(F23&gt;20,0,0)</f>
        <v>0</v>
      </c>
      <c r="HQ23" s="44">
        <f>IF(F23="сх",0,0)</f>
        <v>0</v>
      </c>
      <c r="HR23" s="44">
        <f>SUM(GV23:HQ23)</f>
        <v>65</v>
      </c>
      <c r="HS23" s="44">
        <f>IF(H23=1,100,0)</f>
        <v>0</v>
      </c>
      <c r="HT23" s="44">
        <f>IF(H23=2,98,0)</f>
        <v>0</v>
      </c>
      <c r="HU23" s="44">
        <f>IF(H23=3,95,0)</f>
        <v>0</v>
      </c>
      <c r="HV23" s="44">
        <f>IF(H23=4,93,0)</f>
        <v>0</v>
      </c>
      <c r="HW23" s="44">
        <f>IF(H23=5,90,0)</f>
        <v>0</v>
      </c>
      <c r="HX23" s="44">
        <f>IF(H23=6,88,0)</f>
        <v>0</v>
      </c>
      <c r="HY23" s="44">
        <f>IF(H23=7,85,0)</f>
        <v>0</v>
      </c>
      <c r="HZ23" s="44">
        <f>IF(H23=8,83,0)</f>
        <v>0</v>
      </c>
      <c r="IA23" s="44">
        <f>IF(H23=9,80,0)</f>
        <v>0</v>
      </c>
      <c r="IB23" s="44">
        <f>IF(H23=10,78,0)</f>
        <v>0</v>
      </c>
      <c r="IC23" s="44">
        <f>IF(H23=11,75,0)</f>
        <v>0</v>
      </c>
      <c r="ID23" s="44">
        <f>IF(H23=12,73,0)</f>
        <v>0</v>
      </c>
      <c r="IE23" s="44">
        <f>IF(H23=13,70,0)</f>
        <v>0</v>
      </c>
      <c r="IF23" s="44">
        <f>IF(H23=14,68,0)</f>
        <v>0</v>
      </c>
      <c r="IG23" s="44">
        <f>IF(H23=15,65,0)</f>
        <v>0</v>
      </c>
      <c r="IH23" s="44">
        <f>IF(H23=16,63,0)</f>
        <v>0</v>
      </c>
      <c r="II23" s="44">
        <f>IF(H23=17,60,0)</f>
        <v>60</v>
      </c>
      <c r="IJ23" s="44">
        <f>IF(H23=18,58,0)</f>
        <v>0</v>
      </c>
      <c r="IK23" s="44">
        <f>IF(H23=19,55,0)</f>
        <v>0</v>
      </c>
      <c r="IL23" s="44">
        <f>IF(H23=20,53,0)</f>
        <v>0</v>
      </c>
      <c r="IM23" s="44">
        <f>IF(H23&gt;20,0,0)</f>
        <v>0</v>
      </c>
      <c r="IN23" s="44">
        <f>IF(H23="сх",0,0)</f>
        <v>0</v>
      </c>
      <c r="IO23" s="44">
        <f>SUM(HS23:IN23)</f>
        <v>60</v>
      </c>
      <c r="IP23" s="42"/>
      <c r="IQ23" s="42"/>
      <c r="IR23" s="42"/>
      <c r="IS23" s="42"/>
      <c r="IT23" s="42"/>
      <c r="IU23" s="42"/>
      <c r="IV23" s="70"/>
      <c r="IW23" s="71"/>
    </row>
    <row r="24" spans="1:257" s="3" customFormat="1" ht="115.2" thickBot="1" x14ac:dyDescent="2">
      <c r="A24" s="59">
        <v>16</v>
      </c>
      <c r="B24" s="89">
        <v>261</v>
      </c>
      <c r="C24" s="73" t="s">
        <v>121</v>
      </c>
      <c r="D24" s="73" t="s">
        <v>51</v>
      </c>
      <c r="E24" s="60"/>
      <c r="F24" s="46">
        <v>17</v>
      </c>
      <c r="G24" s="39">
        <f>AJ24</f>
        <v>4</v>
      </c>
      <c r="H24" s="47">
        <v>15</v>
      </c>
      <c r="I24" s="39">
        <f>BG24</f>
        <v>6</v>
      </c>
      <c r="J24" s="45">
        <f>SUM(G24+I24)</f>
        <v>10</v>
      </c>
      <c r="K24" s="41">
        <f>G24+I24</f>
        <v>10</v>
      </c>
      <c r="L24" s="42"/>
      <c r="M24" s="43"/>
      <c r="N24" s="42">
        <f>IF(F24=1,25,0)</f>
        <v>0</v>
      </c>
      <c r="O24" s="42">
        <f>IF(F24=2,22,0)</f>
        <v>0</v>
      </c>
      <c r="P24" s="42">
        <f>IF(F24=3,20,0)</f>
        <v>0</v>
      </c>
      <c r="Q24" s="42">
        <f>IF(F24=4,18,0)</f>
        <v>0</v>
      </c>
      <c r="R24" s="42">
        <f>IF(F24=5,16,0)</f>
        <v>0</v>
      </c>
      <c r="S24" s="42">
        <f>IF(F24=6,15,0)</f>
        <v>0</v>
      </c>
      <c r="T24" s="42">
        <f>IF(F24=7,14,0)</f>
        <v>0</v>
      </c>
      <c r="U24" s="42">
        <f>IF(F24=8,13,0)</f>
        <v>0</v>
      </c>
      <c r="V24" s="42">
        <f>IF(F24=9,12,0)</f>
        <v>0</v>
      </c>
      <c r="W24" s="42">
        <f>IF(F24=10,11,0)</f>
        <v>0</v>
      </c>
      <c r="X24" s="42">
        <f>IF(F24=11,10,0)</f>
        <v>0</v>
      </c>
      <c r="Y24" s="42">
        <f>IF(F24=12,9,0)</f>
        <v>0</v>
      </c>
      <c r="Z24" s="42">
        <f>IF(F24=13,8,0)</f>
        <v>0</v>
      </c>
      <c r="AA24" s="42">
        <f>IF(F24=14,7,0)</f>
        <v>0</v>
      </c>
      <c r="AB24" s="42">
        <f>IF(F24=15,6,0)</f>
        <v>0</v>
      </c>
      <c r="AC24" s="42">
        <f>IF(F24=16,5,0)</f>
        <v>0</v>
      </c>
      <c r="AD24" s="42">
        <f>IF(F24=17,4,0)</f>
        <v>4</v>
      </c>
      <c r="AE24" s="42">
        <f>IF(F24=18,3,0)</f>
        <v>0</v>
      </c>
      <c r="AF24" s="42">
        <f>IF(F24=19,2,0)</f>
        <v>0</v>
      </c>
      <c r="AG24" s="42">
        <f>IF(F24=20,1,0)</f>
        <v>0</v>
      </c>
      <c r="AH24" s="42">
        <f>IF(F24&gt;20,0,0)</f>
        <v>0</v>
      </c>
      <c r="AI24" s="42">
        <f>IF(F24="сх",0,0)</f>
        <v>0</v>
      </c>
      <c r="AJ24" s="42">
        <f>SUM(N24:AH24)</f>
        <v>4</v>
      </c>
      <c r="AK24" s="42">
        <f>IF(H24=1,25,0)</f>
        <v>0</v>
      </c>
      <c r="AL24" s="42">
        <f>IF(H24=2,22,0)</f>
        <v>0</v>
      </c>
      <c r="AM24" s="42">
        <f>IF(H24=3,20,0)</f>
        <v>0</v>
      </c>
      <c r="AN24" s="42">
        <f>IF(H24=4,18,0)</f>
        <v>0</v>
      </c>
      <c r="AO24" s="42">
        <f>IF(H24=5,16,0)</f>
        <v>0</v>
      </c>
      <c r="AP24" s="42">
        <f>IF(H24=6,15,0)</f>
        <v>0</v>
      </c>
      <c r="AQ24" s="42">
        <f>IF(H24=7,14,0)</f>
        <v>0</v>
      </c>
      <c r="AR24" s="42">
        <f>IF(H24=8,13,0)</f>
        <v>0</v>
      </c>
      <c r="AS24" s="42">
        <f>IF(H24=9,12,0)</f>
        <v>0</v>
      </c>
      <c r="AT24" s="42">
        <f>IF(H24=10,11,0)</f>
        <v>0</v>
      </c>
      <c r="AU24" s="42">
        <f>IF(H24=11,10,0)</f>
        <v>0</v>
      </c>
      <c r="AV24" s="42">
        <f>IF(H24=12,9,0)</f>
        <v>0</v>
      </c>
      <c r="AW24" s="42">
        <f>IF(H24=13,8,0)</f>
        <v>0</v>
      </c>
      <c r="AX24" s="42">
        <f>IF(H24=14,7,0)</f>
        <v>0</v>
      </c>
      <c r="AY24" s="42">
        <f>IF(H24=15,6,0)</f>
        <v>6</v>
      </c>
      <c r="AZ24" s="42">
        <f>IF(H24=16,5,0)</f>
        <v>0</v>
      </c>
      <c r="BA24" s="42">
        <f>IF(H24=17,4,0)</f>
        <v>0</v>
      </c>
      <c r="BB24" s="42">
        <f>IF(H24=18,3,0)</f>
        <v>0</v>
      </c>
      <c r="BC24" s="42">
        <f>IF(H24=19,2,0)</f>
        <v>0</v>
      </c>
      <c r="BD24" s="42">
        <f>IF(H24=20,1,0)</f>
        <v>0</v>
      </c>
      <c r="BE24" s="42">
        <f>IF(H24&gt;20,0,0)</f>
        <v>0</v>
      </c>
      <c r="BF24" s="42">
        <f>IF(H24="сх",0,0)</f>
        <v>0</v>
      </c>
      <c r="BG24" s="42">
        <f>SUM(AK24:BE24)</f>
        <v>6</v>
      </c>
      <c r="BH24" s="42">
        <f>IF(F24=1,45,0)</f>
        <v>0</v>
      </c>
      <c r="BI24" s="42">
        <f>IF(F24=2,42,0)</f>
        <v>0</v>
      </c>
      <c r="BJ24" s="42">
        <f>IF(F24=3,40,0)</f>
        <v>0</v>
      </c>
      <c r="BK24" s="42">
        <f>IF(F24=4,38,0)</f>
        <v>0</v>
      </c>
      <c r="BL24" s="42">
        <f>IF(F24=5,36,0)</f>
        <v>0</v>
      </c>
      <c r="BM24" s="42">
        <f>IF(F24=6,35,0)</f>
        <v>0</v>
      </c>
      <c r="BN24" s="42">
        <f>IF(F24=7,34,0)</f>
        <v>0</v>
      </c>
      <c r="BO24" s="42">
        <f>IF(F24=8,33,0)</f>
        <v>0</v>
      </c>
      <c r="BP24" s="42">
        <f>IF(F24=9,32,0)</f>
        <v>0</v>
      </c>
      <c r="BQ24" s="42">
        <f>IF(F24=10,31,0)</f>
        <v>0</v>
      </c>
      <c r="BR24" s="42">
        <f>IF(F24=11,30,0)</f>
        <v>0</v>
      </c>
      <c r="BS24" s="42">
        <f>IF(F24=12,29,0)</f>
        <v>0</v>
      </c>
      <c r="BT24" s="42">
        <f>IF(F24=13,28,0)</f>
        <v>0</v>
      </c>
      <c r="BU24" s="42">
        <f>IF(F24=14,27,0)</f>
        <v>0</v>
      </c>
      <c r="BV24" s="42">
        <f>IF(F24=15,26,0)</f>
        <v>0</v>
      </c>
      <c r="BW24" s="42">
        <f>IF(F24=16,25,0)</f>
        <v>0</v>
      </c>
      <c r="BX24" s="42">
        <f>IF(F24=17,24,0)</f>
        <v>24</v>
      </c>
      <c r="BY24" s="42">
        <f>IF(F24=18,23,0)</f>
        <v>0</v>
      </c>
      <c r="BZ24" s="42">
        <f>IF(F24=19,22,0)</f>
        <v>0</v>
      </c>
      <c r="CA24" s="42">
        <f>IF(F24=20,21,0)</f>
        <v>0</v>
      </c>
      <c r="CB24" s="42">
        <f>IF(F24=21,20,0)</f>
        <v>0</v>
      </c>
      <c r="CC24" s="42">
        <f>IF(F24=22,19,0)</f>
        <v>0</v>
      </c>
      <c r="CD24" s="42">
        <f>IF(F24=23,18,0)</f>
        <v>0</v>
      </c>
      <c r="CE24" s="42">
        <f>IF(F24=24,17,0)</f>
        <v>0</v>
      </c>
      <c r="CF24" s="42">
        <f>IF(F24=25,16,0)</f>
        <v>0</v>
      </c>
      <c r="CG24" s="42">
        <f>IF(F24=26,15,0)</f>
        <v>0</v>
      </c>
      <c r="CH24" s="42">
        <f>IF(F24=27,14,0)</f>
        <v>0</v>
      </c>
      <c r="CI24" s="42">
        <f>IF(F24=28,13,0)</f>
        <v>0</v>
      </c>
      <c r="CJ24" s="42">
        <f>IF(F24=29,12,0)</f>
        <v>0</v>
      </c>
      <c r="CK24" s="42">
        <f>IF(F24=30,11,0)</f>
        <v>0</v>
      </c>
      <c r="CL24" s="42">
        <f>IF(F24=31,10,0)</f>
        <v>0</v>
      </c>
      <c r="CM24" s="42">
        <f>IF(F24=32,9,0)</f>
        <v>0</v>
      </c>
      <c r="CN24" s="42">
        <f>IF(F24=33,8,0)</f>
        <v>0</v>
      </c>
      <c r="CO24" s="42">
        <f>IF(F24=34,7,0)</f>
        <v>0</v>
      </c>
      <c r="CP24" s="42">
        <f>IF(F24=35,6,0)</f>
        <v>0</v>
      </c>
      <c r="CQ24" s="42">
        <f>IF(F24=36,5,0)</f>
        <v>0</v>
      </c>
      <c r="CR24" s="42">
        <f>IF(F24=37,4,0)</f>
        <v>0</v>
      </c>
      <c r="CS24" s="42">
        <f>IF(F24=38,3,0)</f>
        <v>0</v>
      </c>
      <c r="CT24" s="42">
        <f>IF(F24=39,2,0)</f>
        <v>0</v>
      </c>
      <c r="CU24" s="42">
        <f>IF(F24=40,1,0)</f>
        <v>0</v>
      </c>
      <c r="CV24" s="42">
        <f>IF(F24&gt;20,0,0)</f>
        <v>0</v>
      </c>
      <c r="CW24" s="42">
        <f>IF(F24="сх",0,0)</f>
        <v>0</v>
      </c>
      <c r="CX24" s="42">
        <f>SUM(BH24:CW24)</f>
        <v>24</v>
      </c>
      <c r="CY24" s="42">
        <f>IF(H24=1,45,0)</f>
        <v>0</v>
      </c>
      <c r="CZ24" s="42">
        <f>IF(H24=2,42,0)</f>
        <v>0</v>
      </c>
      <c r="DA24" s="42">
        <f>IF(H24=3,40,0)</f>
        <v>0</v>
      </c>
      <c r="DB24" s="42">
        <f>IF(H24=4,38,0)</f>
        <v>0</v>
      </c>
      <c r="DC24" s="42">
        <f>IF(H24=5,36,0)</f>
        <v>0</v>
      </c>
      <c r="DD24" s="42">
        <f>IF(H24=6,35,0)</f>
        <v>0</v>
      </c>
      <c r="DE24" s="42">
        <f>IF(H24=7,34,0)</f>
        <v>0</v>
      </c>
      <c r="DF24" s="42">
        <f>IF(H24=8,33,0)</f>
        <v>0</v>
      </c>
      <c r="DG24" s="42">
        <f>IF(H24=9,32,0)</f>
        <v>0</v>
      </c>
      <c r="DH24" s="42">
        <f>IF(H24=10,31,0)</f>
        <v>0</v>
      </c>
      <c r="DI24" s="42">
        <f>IF(H24=11,30,0)</f>
        <v>0</v>
      </c>
      <c r="DJ24" s="42">
        <f>IF(H24=12,29,0)</f>
        <v>0</v>
      </c>
      <c r="DK24" s="42">
        <f>IF(H24=13,28,0)</f>
        <v>0</v>
      </c>
      <c r="DL24" s="42">
        <f>IF(H24=14,27,0)</f>
        <v>0</v>
      </c>
      <c r="DM24" s="42">
        <f>IF(H24=15,26,0)</f>
        <v>26</v>
      </c>
      <c r="DN24" s="42">
        <f>IF(H24=16,25,0)</f>
        <v>0</v>
      </c>
      <c r="DO24" s="42">
        <f>IF(H24=17,24,0)</f>
        <v>0</v>
      </c>
      <c r="DP24" s="42">
        <f>IF(H24=18,23,0)</f>
        <v>0</v>
      </c>
      <c r="DQ24" s="42">
        <f>IF(H24=19,22,0)</f>
        <v>0</v>
      </c>
      <c r="DR24" s="42">
        <f>IF(H24=20,21,0)</f>
        <v>0</v>
      </c>
      <c r="DS24" s="42">
        <f>IF(H24=21,20,0)</f>
        <v>0</v>
      </c>
      <c r="DT24" s="42">
        <f>IF(H24=22,19,0)</f>
        <v>0</v>
      </c>
      <c r="DU24" s="42">
        <f>IF(H24=23,18,0)</f>
        <v>0</v>
      </c>
      <c r="DV24" s="42">
        <f>IF(H24=24,17,0)</f>
        <v>0</v>
      </c>
      <c r="DW24" s="42">
        <f>IF(H24=25,16,0)</f>
        <v>0</v>
      </c>
      <c r="DX24" s="42">
        <f>IF(H24=26,15,0)</f>
        <v>0</v>
      </c>
      <c r="DY24" s="42">
        <f>IF(H24=27,14,0)</f>
        <v>0</v>
      </c>
      <c r="DZ24" s="42">
        <f>IF(H24=28,13,0)</f>
        <v>0</v>
      </c>
      <c r="EA24" s="42">
        <f>IF(H24=29,12,0)</f>
        <v>0</v>
      </c>
      <c r="EB24" s="42">
        <f>IF(H24=30,11,0)</f>
        <v>0</v>
      </c>
      <c r="EC24" s="42">
        <f>IF(H24=31,10,0)</f>
        <v>0</v>
      </c>
      <c r="ED24" s="42">
        <f>IF(H24=32,9,0)</f>
        <v>0</v>
      </c>
      <c r="EE24" s="42">
        <f>IF(H24=33,8,0)</f>
        <v>0</v>
      </c>
      <c r="EF24" s="42">
        <f>IF(H24=34,7,0)</f>
        <v>0</v>
      </c>
      <c r="EG24" s="42">
        <f>IF(H24=35,6,0)</f>
        <v>0</v>
      </c>
      <c r="EH24" s="42">
        <f>IF(H24=36,5,0)</f>
        <v>0</v>
      </c>
      <c r="EI24" s="42">
        <f>IF(H24=37,4,0)</f>
        <v>0</v>
      </c>
      <c r="EJ24" s="42">
        <f>IF(H24=38,3,0)</f>
        <v>0</v>
      </c>
      <c r="EK24" s="42">
        <f>IF(H24=39,2,0)</f>
        <v>0</v>
      </c>
      <c r="EL24" s="42">
        <f>IF(H24=40,1,0)</f>
        <v>0</v>
      </c>
      <c r="EM24" s="42">
        <f>IF(H24&gt;20,0,0)</f>
        <v>0</v>
      </c>
      <c r="EN24" s="42">
        <f>IF(H24="сх",0,0)</f>
        <v>0</v>
      </c>
      <c r="EO24" s="42">
        <f>SUM(CY24:EN24)</f>
        <v>26</v>
      </c>
      <c r="EP24" s="42"/>
      <c r="EQ24" s="42">
        <f>IF(F24="сх","ноль",IF(F24&gt;0,F24,"Ноль"))</f>
        <v>17</v>
      </c>
      <c r="ER24" s="42">
        <f>IF(H24="сх","ноль",IF(H24&gt;0,H24,"Ноль"))</f>
        <v>15</v>
      </c>
      <c r="ES24" s="42"/>
      <c r="ET24" s="42">
        <f>MIN(EQ24,ER24)</f>
        <v>15</v>
      </c>
      <c r="EU24" s="42" t="e">
        <f>IF(J24=#REF!,IF(H24&lt;#REF!,#REF!,EY24),#REF!)</f>
        <v>#REF!</v>
      </c>
      <c r="EV24" s="42" t="e">
        <f>IF(J24=#REF!,IF(H24&lt;#REF!,0,1))</f>
        <v>#REF!</v>
      </c>
      <c r="EW24" s="42" t="e">
        <f>IF(AND(ET24&gt;=21,ET24&lt;&gt;0),ET24,IF(J24&lt;#REF!,"СТОП",EU24+EV24))</f>
        <v>#REF!</v>
      </c>
      <c r="EX24" s="42"/>
      <c r="EY24" s="42">
        <v>15</v>
      </c>
      <c r="EZ24" s="42">
        <v>16</v>
      </c>
      <c r="FA24" s="42"/>
      <c r="FB24" s="44">
        <f>IF(F24=1,25,0)</f>
        <v>0</v>
      </c>
      <c r="FC24" s="44">
        <f>IF(F24=2,22,0)</f>
        <v>0</v>
      </c>
      <c r="FD24" s="44">
        <f>IF(F24=3,20,0)</f>
        <v>0</v>
      </c>
      <c r="FE24" s="44">
        <f>IF(F24=4,18,0)</f>
        <v>0</v>
      </c>
      <c r="FF24" s="44">
        <f>IF(F24=5,16,0)</f>
        <v>0</v>
      </c>
      <c r="FG24" s="44">
        <f>IF(F24=6,15,0)</f>
        <v>0</v>
      </c>
      <c r="FH24" s="44">
        <f>IF(F24=7,14,0)</f>
        <v>0</v>
      </c>
      <c r="FI24" s="44">
        <f>IF(F24=8,13,0)</f>
        <v>0</v>
      </c>
      <c r="FJ24" s="44">
        <f>IF(F24=9,12,0)</f>
        <v>0</v>
      </c>
      <c r="FK24" s="44">
        <f>IF(F24=10,11,0)</f>
        <v>0</v>
      </c>
      <c r="FL24" s="44">
        <f>IF(F24=11,10,0)</f>
        <v>0</v>
      </c>
      <c r="FM24" s="44">
        <f>IF(F24=12,9,0)</f>
        <v>0</v>
      </c>
      <c r="FN24" s="44">
        <f>IF(F24=13,8,0)</f>
        <v>0</v>
      </c>
      <c r="FO24" s="44">
        <f>IF(F24=14,7,0)</f>
        <v>0</v>
      </c>
      <c r="FP24" s="44">
        <f>IF(F24=15,6,0)</f>
        <v>0</v>
      </c>
      <c r="FQ24" s="44">
        <f>IF(F24=16,5,0)</f>
        <v>0</v>
      </c>
      <c r="FR24" s="44">
        <f>IF(F24=17,4,0)</f>
        <v>4</v>
      </c>
      <c r="FS24" s="44">
        <f>IF(F24=18,3,0)</f>
        <v>0</v>
      </c>
      <c r="FT24" s="44">
        <f>IF(F24=19,2,0)</f>
        <v>0</v>
      </c>
      <c r="FU24" s="44">
        <f>IF(F24=20,1,0)</f>
        <v>0</v>
      </c>
      <c r="FV24" s="44">
        <f>IF(F24&gt;20,0,0)</f>
        <v>0</v>
      </c>
      <c r="FW24" s="44">
        <f>IF(F24="сх",0,0)</f>
        <v>0</v>
      </c>
      <c r="FX24" s="44">
        <f>SUM(FB24:FW24)</f>
        <v>4</v>
      </c>
      <c r="FY24" s="44">
        <f>IF(H24=1,25,0)</f>
        <v>0</v>
      </c>
      <c r="FZ24" s="44">
        <f>IF(H24=2,22,0)</f>
        <v>0</v>
      </c>
      <c r="GA24" s="44">
        <f>IF(H24=3,20,0)</f>
        <v>0</v>
      </c>
      <c r="GB24" s="44">
        <f>IF(H24=4,18,0)</f>
        <v>0</v>
      </c>
      <c r="GC24" s="44">
        <f>IF(H24=5,16,0)</f>
        <v>0</v>
      </c>
      <c r="GD24" s="44">
        <f>IF(H24=6,15,0)</f>
        <v>0</v>
      </c>
      <c r="GE24" s="44">
        <f>IF(H24=7,14,0)</f>
        <v>0</v>
      </c>
      <c r="GF24" s="44">
        <f>IF(H24=8,13,0)</f>
        <v>0</v>
      </c>
      <c r="GG24" s="44">
        <f>IF(H24=9,12,0)</f>
        <v>0</v>
      </c>
      <c r="GH24" s="44">
        <f>IF(H24=10,11,0)</f>
        <v>0</v>
      </c>
      <c r="GI24" s="44">
        <f>IF(H24=11,10,0)</f>
        <v>0</v>
      </c>
      <c r="GJ24" s="44">
        <f>IF(H24=12,9,0)</f>
        <v>0</v>
      </c>
      <c r="GK24" s="44">
        <f>IF(H24=13,8,0)</f>
        <v>0</v>
      </c>
      <c r="GL24" s="44">
        <f>IF(H24=14,7,0)</f>
        <v>0</v>
      </c>
      <c r="GM24" s="44">
        <f>IF(H24=15,6,0)</f>
        <v>6</v>
      </c>
      <c r="GN24" s="44">
        <f>IF(H24=16,5,0)</f>
        <v>0</v>
      </c>
      <c r="GO24" s="44">
        <f>IF(H24=17,4,0)</f>
        <v>0</v>
      </c>
      <c r="GP24" s="44">
        <f>IF(H24=18,3,0)</f>
        <v>0</v>
      </c>
      <c r="GQ24" s="44">
        <f>IF(H24=19,2,0)</f>
        <v>0</v>
      </c>
      <c r="GR24" s="44">
        <f>IF(H24=20,1,0)</f>
        <v>0</v>
      </c>
      <c r="GS24" s="44">
        <f>IF(H24&gt;20,0,0)</f>
        <v>0</v>
      </c>
      <c r="GT24" s="44">
        <f>IF(H24="сх",0,0)</f>
        <v>0</v>
      </c>
      <c r="GU24" s="44">
        <f>SUM(FY24:GT24)</f>
        <v>6</v>
      </c>
      <c r="GV24" s="44">
        <f>IF(F24=1,100,0)</f>
        <v>0</v>
      </c>
      <c r="GW24" s="44">
        <f>IF(F24=2,98,0)</f>
        <v>0</v>
      </c>
      <c r="GX24" s="44">
        <f>IF(F24=3,95,0)</f>
        <v>0</v>
      </c>
      <c r="GY24" s="44">
        <f>IF(F24=4,93,0)</f>
        <v>0</v>
      </c>
      <c r="GZ24" s="44">
        <f>IF(F24=5,90,0)</f>
        <v>0</v>
      </c>
      <c r="HA24" s="44">
        <f>IF(F24=6,88,0)</f>
        <v>0</v>
      </c>
      <c r="HB24" s="44">
        <f>IF(F24=7,85,0)</f>
        <v>0</v>
      </c>
      <c r="HC24" s="44">
        <f>IF(F24=8,83,0)</f>
        <v>0</v>
      </c>
      <c r="HD24" s="44">
        <f>IF(F24=9,80,0)</f>
        <v>0</v>
      </c>
      <c r="HE24" s="44">
        <f>IF(F24=10,78,0)</f>
        <v>0</v>
      </c>
      <c r="HF24" s="44">
        <f>IF(F24=11,75,0)</f>
        <v>0</v>
      </c>
      <c r="HG24" s="44">
        <f>IF(F24=12,73,0)</f>
        <v>0</v>
      </c>
      <c r="HH24" s="44">
        <f>IF(F24=13,70,0)</f>
        <v>0</v>
      </c>
      <c r="HI24" s="44">
        <f>IF(F24=14,68,0)</f>
        <v>0</v>
      </c>
      <c r="HJ24" s="44">
        <f>IF(F24=15,65,0)</f>
        <v>0</v>
      </c>
      <c r="HK24" s="44">
        <f>IF(F24=16,63,0)</f>
        <v>0</v>
      </c>
      <c r="HL24" s="44">
        <f>IF(F24=17,60,0)</f>
        <v>60</v>
      </c>
      <c r="HM24" s="44">
        <f>IF(F24=18,58,0)</f>
        <v>0</v>
      </c>
      <c r="HN24" s="44">
        <f>IF(F24=19,55,0)</f>
        <v>0</v>
      </c>
      <c r="HO24" s="44">
        <f>IF(F24=20,53,0)</f>
        <v>0</v>
      </c>
      <c r="HP24" s="44">
        <f>IF(F24&gt;20,0,0)</f>
        <v>0</v>
      </c>
      <c r="HQ24" s="44">
        <f>IF(F24="сх",0,0)</f>
        <v>0</v>
      </c>
      <c r="HR24" s="44">
        <f>SUM(GV24:HQ24)</f>
        <v>60</v>
      </c>
      <c r="HS24" s="44">
        <f>IF(H24=1,100,0)</f>
        <v>0</v>
      </c>
      <c r="HT24" s="44">
        <f>IF(H24=2,98,0)</f>
        <v>0</v>
      </c>
      <c r="HU24" s="44">
        <f>IF(H24=3,95,0)</f>
        <v>0</v>
      </c>
      <c r="HV24" s="44">
        <f>IF(H24=4,93,0)</f>
        <v>0</v>
      </c>
      <c r="HW24" s="44">
        <f>IF(H24=5,90,0)</f>
        <v>0</v>
      </c>
      <c r="HX24" s="44">
        <f>IF(H24=6,88,0)</f>
        <v>0</v>
      </c>
      <c r="HY24" s="44">
        <f>IF(H24=7,85,0)</f>
        <v>0</v>
      </c>
      <c r="HZ24" s="44">
        <f>IF(H24=8,83,0)</f>
        <v>0</v>
      </c>
      <c r="IA24" s="44">
        <f>IF(H24=9,80,0)</f>
        <v>0</v>
      </c>
      <c r="IB24" s="44">
        <f>IF(H24=10,78,0)</f>
        <v>0</v>
      </c>
      <c r="IC24" s="44">
        <f>IF(H24=11,75,0)</f>
        <v>0</v>
      </c>
      <c r="ID24" s="44">
        <f>IF(H24=12,73,0)</f>
        <v>0</v>
      </c>
      <c r="IE24" s="44">
        <f>IF(H24=13,70,0)</f>
        <v>0</v>
      </c>
      <c r="IF24" s="44">
        <f>IF(H24=14,68,0)</f>
        <v>0</v>
      </c>
      <c r="IG24" s="44">
        <f>IF(H24=15,65,0)</f>
        <v>65</v>
      </c>
      <c r="IH24" s="44">
        <f>IF(H24=16,63,0)</f>
        <v>0</v>
      </c>
      <c r="II24" s="44">
        <f>IF(H24=17,60,0)</f>
        <v>0</v>
      </c>
      <c r="IJ24" s="44">
        <f>IF(H24=18,58,0)</f>
        <v>0</v>
      </c>
      <c r="IK24" s="44">
        <f>IF(H24=19,55,0)</f>
        <v>0</v>
      </c>
      <c r="IL24" s="44">
        <f>IF(H24=20,53,0)</f>
        <v>0</v>
      </c>
      <c r="IM24" s="44">
        <f>IF(H24&gt;20,0,0)</f>
        <v>0</v>
      </c>
      <c r="IN24" s="44">
        <f>IF(H24="сх",0,0)</f>
        <v>0</v>
      </c>
      <c r="IO24" s="44">
        <f>SUM(HS24:IN24)</f>
        <v>65</v>
      </c>
      <c r="IP24" s="42"/>
      <c r="IQ24" s="42"/>
      <c r="IR24" s="42"/>
      <c r="IS24" s="42"/>
      <c r="IT24" s="42"/>
      <c r="IU24" s="42"/>
      <c r="IV24" s="70"/>
      <c r="IW24" s="71"/>
    </row>
    <row r="25" spans="1:257" s="3" customFormat="1" ht="115.2" thickBot="1" x14ac:dyDescent="2">
      <c r="A25" s="74">
        <v>17</v>
      </c>
      <c r="B25" s="89">
        <v>232</v>
      </c>
      <c r="C25" s="73" t="s">
        <v>190</v>
      </c>
      <c r="D25" s="73" t="s">
        <v>189</v>
      </c>
      <c r="E25" s="60"/>
      <c r="F25" s="46">
        <v>16</v>
      </c>
      <c r="G25" s="39">
        <f>AJ25</f>
        <v>5</v>
      </c>
      <c r="H25" s="47">
        <v>16</v>
      </c>
      <c r="I25" s="39">
        <f>BG25</f>
        <v>5</v>
      </c>
      <c r="J25" s="45">
        <f>SUM(G25+I25)</f>
        <v>10</v>
      </c>
      <c r="K25" s="41">
        <f>G25+I25</f>
        <v>10</v>
      </c>
      <c r="L25" s="42"/>
      <c r="M25" s="43"/>
      <c r="N25" s="42">
        <f>IF(F25=1,25,0)</f>
        <v>0</v>
      </c>
      <c r="O25" s="42">
        <f>IF(F25=2,22,0)</f>
        <v>0</v>
      </c>
      <c r="P25" s="42">
        <f>IF(F25=3,20,0)</f>
        <v>0</v>
      </c>
      <c r="Q25" s="42">
        <f>IF(F25=4,18,0)</f>
        <v>0</v>
      </c>
      <c r="R25" s="42">
        <f>IF(F25=5,16,0)</f>
        <v>0</v>
      </c>
      <c r="S25" s="42">
        <f>IF(F25=6,15,0)</f>
        <v>0</v>
      </c>
      <c r="T25" s="42">
        <f>IF(F25=7,14,0)</f>
        <v>0</v>
      </c>
      <c r="U25" s="42">
        <f>IF(F25=8,13,0)</f>
        <v>0</v>
      </c>
      <c r="V25" s="42">
        <f>IF(F25=9,12,0)</f>
        <v>0</v>
      </c>
      <c r="W25" s="42">
        <f>IF(F25=10,11,0)</f>
        <v>0</v>
      </c>
      <c r="X25" s="42">
        <f>IF(F25=11,10,0)</f>
        <v>0</v>
      </c>
      <c r="Y25" s="42">
        <f>IF(F25=12,9,0)</f>
        <v>0</v>
      </c>
      <c r="Z25" s="42">
        <f>IF(F25=13,8,0)</f>
        <v>0</v>
      </c>
      <c r="AA25" s="42">
        <f>IF(F25=14,7,0)</f>
        <v>0</v>
      </c>
      <c r="AB25" s="42">
        <f>IF(F25=15,6,0)</f>
        <v>0</v>
      </c>
      <c r="AC25" s="42">
        <f>IF(F25=16,5,0)</f>
        <v>5</v>
      </c>
      <c r="AD25" s="42">
        <f>IF(F25=17,4,0)</f>
        <v>0</v>
      </c>
      <c r="AE25" s="42">
        <f>IF(F25=18,3,0)</f>
        <v>0</v>
      </c>
      <c r="AF25" s="42">
        <f>IF(F25=19,2,0)</f>
        <v>0</v>
      </c>
      <c r="AG25" s="42">
        <f>IF(F25=20,1,0)</f>
        <v>0</v>
      </c>
      <c r="AH25" s="42">
        <f>IF(F25&gt;20,0,0)</f>
        <v>0</v>
      </c>
      <c r="AI25" s="42">
        <f>IF(F25="сх",0,0)</f>
        <v>0</v>
      </c>
      <c r="AJ25" s="42">
        <f>SUM(N25:AH25)</f>
        <v>5</v>
      </c>
      <c r="AK25" s="42">
        <f>IF(H25=1,25,0)</f>
        <v>0</v>
      </c>
      <c r="AL25" s="42">
        <f>IF(H25=2,22,0)</f>
        <v>0</v>
      </c>
      <c r="AM25" s="42">
        <f>IF(H25=3,20,0)</f>
        <v>0</v>
      </c>
      <c r="AN25" s="42">
        <f>IF(H25=4,18,0)</f>
        <v>0</v>
      </c>
      <c r="AO25" s="42">
        <f>IF(H25=5,16,0)</f>
        <v>0</v>
      </c>
      <c r="AP25" s="42">
        <f>IF(H25=6,15,0)</f>
        <v>0</v>
      </c>
      <c r="AQ25" s="42">
        <f>IF(H25=7,14,0)</f>
        <v>0</v>
      </c>
      <c r="AR25" s="42">
        <f>IF(H25=8,13,0)</f>
        <v>0</v>
      </c>
      <c r="AS25" s="42">
        <f>IF(H25=9,12,0)</f>
        <v>0</v>
      </c>
      <c r="AT25" s="42">
        <f>IF(H25=10,11,0)</f>
        <v>0</v>
      </c>
      <c r="AU25" s="42">
        <f>IF(H25=11,10,0)</f>
        <v>0</v>
      </c>
      <c r="AV25" s="42">
        <f>IF(H25=12,9,0)</f>
        <v>0</v>
      </c>
      <c r="AW25" s="42">
        <f>IF(H25=13,8,0)</f>
        <v>0</v>
      </c>
      <c r="AX25" s="42">
        <f>IF(H25=14,7,0)</f>
        <v>0</v>
      </c>
      <c r="AY25" s="42">
        <f>IF(H25=15,6,0)</f>
        <v>0</v>
      </c>
      <c r="AZ25" s="42">
        <f>IF(H25=16,5,0)</f>
        <v>5</v>
      </c>
      <c r="BA25" s="42">
        <f>IF(H25=17,4,0)</f>
        <v>0</v>
      </c>
      <c r="BB25" s="42">
        <f>IF(H25=18,3,0)</f>
        <v>0</v>
      </c>
      <c r="BC25" s="42">
        <f>IF(H25=19,2,0)</f>
        <v>0</v>
      </c>
      <c r="BD25" s="42">
        <f>IF(H25=20,1,0)</f>
        <v>0</v>
      </c>
      <c r="BE25" s="42">
        <f>IF(H25&gt;20,0,0)</f>
        <v>0</v>
      </c>
      <c r="BF25" s="42">
        <f>IF(H25="сх",0,0)</f>
        <v>0</v>
      </c>
      <c r="BG25" s="42">
        <f>SUM(AK25:BE25)</f>
        <v>5</v>
      </c>
      <c r="BH25" s="42">
        <f>IF(F25=1,45,0)</f>
        <v>0</v>
      </c>
      <c r="BI25" s="42">
        <f>IF(F25=2,42,0)</f>
        <v>0</v>
      </c>
      <c r="BJ25" s="42">
        <f>IF(F25=3,40,0)</f>
        <v>0</v>
      </c>
      <c r="BK25" s="42">
        <f>IF(F25=4,38,0)</f>
        <v>0</v>
      </c>
      <c r="BL25" s="42">
        <f>IF(F25=5,36,0)</f>
        <v>0</v>
      </c>
      <c r="BM25" s="42">
        <f>IF(F25=6,35,0)</f>
        <v>0</v>
      </c>
      <c r="BN25" s="42">
        <f>IF(F25=7,34,0)</f>
        <v>0</v>
      </c>
      <c r="BO25" s="42">
        <f>IF(F25=8,33,0)</f>
        <v>0</v>
      </c>
      <c r="BP25" s="42">
        <f>IF(F25=9,32,0)</f>
        <v>0</v>
      </c>
      <c r="BQ25" s="42">
        <f>IF(F25=10,31,0)</f>
        <v>0</v>
      </c>
      <c r="BR25" s="42">
        <f>IF(F25=11,30,0)</f>
        <v>0</v>
      </c>
      <c r="BS25" s="42">
        <f>IF(F25=12,29,0)</f>
        <v>0</v>
      </c>
      <c r="BT25" s="42">
        <f>IF(F25=13,28,0)</f>
        <v>0</v>
      </c>
      <c r="BU25" s="42">
        <f>IF(F25=14,27,0)</f>
        <v>0</v>
      </c>
      <c r="BV25" s="42">
        <f>IF(F25=15,26,0)</f>
        <v>0</v>
      </c>
      <c r="BW25" s="42">
        <f>IF(F25=16,25,0)</f>
        <v>25</v>
      </c>
      <c r="BX25" s="42">
        <f>IF(F25=17,24,0)</f>
        <v>0</v>
      </c>
      <c r="BY25" s="42">
        <f>IF(F25=18,23,0)</f>
        <v>0</v>
      </c>
      <c r="BZ25" s="42">
        <f>IF(F25=19,22,0)</f>
        <v>0</v>
      </c>
      <c r="CA25" s="42">
        <f>IF(F25=20,21,0)</f>
        <v>0</v>
      </c>
      <c r="CB25" s="42">
        <f>IF(F25=21,20,0)</f>
        <v>0</v>
      </c>
      <c r="CC25" s="42">
        <f>IF(F25=22,19,0)</f>
        <v>0</v>
      </c>
      <c r="CD25" s="42">
        <f>IF(F25=23,18,0)</f>
        <v>0</v>
      </c>
      <c r="CE25" s="42">
        <f>IF(F25=24,17,0)</f>
        <v>0</v>
      </c>
      <c r="CF25" s="42">
        <f>IF(F25=25,16,0)</f>
        <v>0</v>
      </c>
      <c r="CG25" s="42">
        <f>IF(F25=26,15,0)</f>
        <v>0</v>
      </c>
      <c r="CH25" s="42">
        <f>IF(F25=27,14,0)</f>
        <v>0</v>
      </c>
      <c r="CI25" s="42">
        <f>IF(F25=28,13,0)</f>
        <v>0</v>
      </c>
      <c r="CJ25" s="42">
        <f>IF(F25=29,12,0)</f>
        <v>0</v>
      </c>
      <c r="CK25" s="42">
        <f>IF(F25=30,11,0)</f>
        <v>0</v>
      </c>
      <c r="CL25" s="42">
        <f>IF(F25=31,10,0)</f>
        <v>0</v>
      </c>
      <c r="CM25" s="42">
        <f>IF(F25=32,9,0)</f>
        <v>0</v>
      </c>
      <c r="CN25" s="42">
        <f>IF(F25=33,8,0)</f>
        <v>0</v>
      </c>
      <c r="CO25" s="42">
        <f>IF(F25=34,7,0)</f>
        <v>0</v>
      </c>
      <c r="CP25" s="42">
        <f>IF(F25=35,6,0)</f>
        <v>0</v>
      </c>
      <c r="CQ25" s="42">
        <f>IF(F25=36,5,0)</f>
        <v>0</v>
      </c>
      <c r="CR25" s="42">
        <f>IF(F25=37,4,0)</f>
        <v>0</v>
      </c>
      <c r="CS25" s="42">
        <f>IF(F25=38,3,0)</f>
        <v>0</v>
      </c>
      <c r="CT25" s="42">
        <f>IF(F25=39,2,0)</f>
        <v>0</v>
      </c>
      <c r="CU25" s="42">
        <f>IF(F25=40,1,0)</f>
        <v>0</v>
      </c>
      <c r="CV25" s="42">
        <f>IF(F25&gt;20,0,0)</f>
        <v>0</v>
      </c>
      <c r="CW25" s="42">
        <f>IF(F25="сх",0,0)</f>
        <v>0</v>
      </c>
      <c r="CX25" s="42">
        <f>SUM(BH25:CW25)</f>
        <v>25</v>
      </c>
      <c r="CY25" s="42">
        <f>IF(H25=1,45,0)</f>
        <v>0</v>
      </c>
      <c r="CZ25" s="42">
        <f>IF(H25=2,42,0)</f>
        <v>0</v>
      </c>
      <c r="DA25" s="42">
        <f>IF(H25=3,40,0)</f>
        <v>0</v>
      </c>
      <c r="DB25" s="42">
        <f>IF(H25=4,38,0)</f>
        <v>0</v>
      </c>
      <c r="DC25" s="42">
        <f>IF(H25=5,36,0)</f>
        <v>0</v>
      </c>
      <c r="DD25" s="42">
        <f>IF(H25=6,35,0)</f>
        <v>0</v>
      </c>
      <c r="DE25" s="42">
        <f>IF(H25=7,34,0)</f>
        <v>0</v>
      </c>
      <c r="DF25" s="42">
        <f>IF(H25=8,33,0)</f>
        <v>0</v>
      </c>
      <c r="DG25" s="42">
        <f>IF(H25=9,32,0)</f>
        <v>0</v>
      </c>
      <c r="DH25" s="42">
        <f>IF(H25=10,31,0)</f>
        <v>0</v>
      </c>
      <c r="DI25" s="42">
        <f>IF(H25=11,30,0)</f>
        <v>0</v>
      </c>
      <c r="DJ25" s="42">
        <f>IF(H25=12,29,0)</f>
        <v>0</v>
      </c>
      <c r="DK25" s="42">
        <f>IF(H25=13,28,0)</f>
        <v>0</v>
      </c>
      <c r="DL25" s="42">
        <f>IF(H25=14,27,0)</f>
        <v>0</v>
      </c>
      <c r="DM25" s="42">
        <f>IF(H25=15,26,0)</f>
        <v>0</v>
      </c>
      <c r="DN25" s="42">
        <f>IF(H25=16,25,0)</f>
        <v>25</v>
      </c>
      <c r="DO25" s="42">
        <f>IF(H25=17,24,0)</f>
        <v>0</v>
      </c>
      <c r="DP25" s="42">
        <f>IF(H25=18,23,0)</f>
        <v>0</v>
      </c>
      <c r="DQ25" s="42">
        <f>IF(H25=19,22,0)</f>
        <v>0</v>
      </c>
      <c r="DR25" s="42">
        <f>IF(H25=20,21,0)</f>
        <v>0</v>
      </c>
      <c r="DS25" s="42">
        <f>IF(H25=21,20,0)</f>
        <v>0</v>
      </c>
      <c r="DT25" s="42">
        <f>IF(H25=22,19,0)</f>
        <v>0</v>
      </c>
      <c r="DU25" s="42">
        <f>IF(H25=23,18,0)</f>
        <v>0</v>
      </c>
      <c r="DV25" s="42">
        <f>IF(H25=24,17,0)</f>
        <v>0</v>
      </c>
      <c r="DW25" s="42">
        <f>IF(H25=25,16,0)</f>
        <v>0</v>
      </c>
      <c r="DX25" s="42">
        <f>IF(H25=26,15,0)</f>
        <v>0</v>
      </c>
      <c r="DY25" s="42">
        <f>IF(H25=27,14,0)</f>
        <v>0</v>
      </c>
      <c r="DZ25" s="42">
        <f>IF(H25=28,13,0)</f>
        <v>0</v>
      </c>
      <c r="EA25" s="42">
        <f>IF(H25=29,12,0)</f>
        <v>0</v>
      </c>
      <c r="EB25" s="42">
        <f>IF(H25=30,11,0)</f>
        <v>0</v>
      </c>
      <c r="EC25" s="42">
        <f>IF(H25=31,10,0)</f>
        <v>0</v>
      </c>
      <c r="ED25" s="42">
        <f>IF(H25=32,9,0)</f>
        <v>0</v>
      </c>
      <c r="EE25" s="42">
        <f>IF(H25=33,8,0)</f>
        <v>0</v>
      </c>
      <c r="EF25" s="42">
        <f>IF(H25=34,7,0)</f>
        <v>0</v>
      </c>
      <c r="EG25" s="42">
        <f>IF(H25=35,6,0)</f>
        <v>0</v>
      </c>
      <c r="EH25" s="42">
        <f>IF(H25=36,5,0)</f>
        <v>0</v>
      </c>
      <c r="EI25" s="42">
        <f>IF(H25=37,4,0)</f>
        <v>0</v>
      </c>
      <c r="EJ25" s="42">
        <f>IF(H25=38,3,0)</f>
        <v>0</v>
      </c>
      <c r="EK25" s="42">
        <f>IF(H25=39,2,0)</f>
        <v>0</v>
      </c>
      <c r="EL25" s="42">
        <f>IF(H25=40,1,0)</f>
        <v>0</v>
      </c>
      <c r="EM25" s="42">
        <f>IF(H25&gt;20,0,0)</f>
        <v>0</v>
      </c>
      <c r="EN25" s="42">
        <f>IF(H25="сх",0,0)</f>
        <v>0</v>
      </c>
      <c r="EO25" s="42">
        <f>SUM(CY25:EN25)</f>
        <v>25</v>
      </c>
      <c r="EP25" s="42"/>
      <c r="EQ25" s="42">
        <f>IF(F25="сх","ноль",IF(F25&gt;0,F25,"Ноль"))</f>
        <v>16</v>
      </c>
      <c r="ER25" s="42">
        <f>IF(H25="сх","ноль",IF(H25&gt;0,H25,"Ноль"))</f>
        <v>16</v>
      </c>
      <c r="ES25" s="42"/>
      <c r="ET25" s="42">
        <f>MIN(EQ25,ER25)</f>
        <v>16</v>
      </c>
      <c r="EU25" s="42" t="e">
        <f>IF(J25=#REF!,IF(H25&lt;#REF!,#REF!,EY25),#REF!)</f>
        <v>#REF!</v>
      </c>
      <c r="EV25" s="42" t="e">
        <f>IF(J25=#REF!,IF(H25&lt;#REF!,0,1))</f>
        <v>#REF!</v>
      </c>
      <c r="EW25" s="42" t="e">
        <f>IF(AND(ET25&gt;=21,ET25&lt;&gt;0),ET25,IF(J25&lt;#REF!,"СТОП",EU25+EV25))</f>
        <v>#REF!</v>
      </c>
      <c r="EX25" s="42"/>
      <c r="EY25" s="42">
        <v>15</v>
      </c>
      <c r="EZ25" s="42">
        <v>16</v>
      </c>
      <c r="FA25" s="42"/>
      <c r="FB25" s="44">
        <f>IF(F25=1,25,0)</f>
        <v>0</v>
      </c>
      <c r="FC25" s="44">
        <f>IF(F25=2,22,0)</f>
        <v>0</v>
      </c>
      <c r="FD25" s="44">
        <f>IF(F25=3,20,0)</f>
        <v>0</v>
      </c>
      <c r="FE25" s="44">
        <f>IF(F25=4,18,0)</f>
        <v>0</v>
      </c>
      <c r="FF25" s="44">
        <f>IF(F25=5,16,0)</f>
        <v>0</v>
      </c>
      <c r="FG25" s="44">
        <f>IF(F25=6,15,0)</f>
        <v>0</v>
      </c>
      <c r="FH25" s="44">
        <f>IF(F25=7,14,0)</f>
        <v>0</v>
      </c>
      <c r="FI25" s="44">
        <f>IF(F25=8,13,0)</f>
        <v>0</v>
      </c>
      <c r="FJ25" s="44">
        <f>IF(F25=9,12,0)</f>
        <v>0</v>
      </c>
      <c r="FK25" s="44">
        <f>IF(F25=10,11,0)</f>
        <v>0</v>
      </c>
      <c r="FL25" s="44">
        <f>IF(F25=11,10,0)</f>
        <v>0</v>
      </c>
      <c r="FM25" s="44">
        <f>IF(F25=12,9,0)</f>
        <v>0</v>
      </c>
      <c r="FN25" s="44">
        <f>IF(F25=13,8,0)</f>
        <v>0</v>
      </c>
      <c r="FO25" s="44">
        <f>IF(F25=14,7,0)</f>
        <v>0</v>
      </c>
      <c r="FP25" s="44">
        <f>IF(F25=15,6,0)</f>
        <v>0</v>
      </c>
      <c r="FQ25" s="44">
        <f>IF(F25=16,5,0)</f>
        <v>5</v>
      </c>
      <c r="FR25" s="44">
        <f>IF(F25=17,4,0)</f>
        <v>0</v>
      </c>
      <c r="FS25" s="44">
        <f>IF(F25=18,3,0)</f>
        <v>0</v>
      </c>
      <c r="FT25" s="44">
        <f>IF(F25=19,2,0)</f>
        <v>0</v>
      </c>
      <c r="FU25" s="44">
        <f>IF(F25=20,1,0)</f>
        <v>0</v>
      </c>
      <c r="FV25" s="44">
        <f>IF(F25&gt;20,0,0)</f>
        <v>0</v>
      </c>
      <c r="FW25" s="44">
        <f>IF(F25="сх",0,0)</f>
        <v>0</v>
      </c>
      <c r="FX25" s="44">
        <f>SUM(FB25:FW25)</f>
        <v>5</v>
      </c>
      <c r="FY25" s="44">
        <f>IF(H25=1,25,0)</f>
        <v>0</v>
      </c>
      <c r="FZ25" s="44">
        <f>IF(H25=2,22,0)</f>
        <v>0</v>
      </c>
      <c r="GA25" s="44">
        <f>IF(H25=3,20,0)</f>
        <v>0</v>
      </c>
      <c r="GB25" s="44">
        <f>IF(H25=4,18,0)</f>
        <v>0</v>
      </c>
      <c r="GC25" s="44">
        <f>IF(H25=5,16,0)</f>
        <v>0</v>
      </c>
      <c r="GD25" s="44">
        <f>IF(H25=6,15,0)</f>
        <v>0</v>
      </c>
      <c r="GE25" s="44">
        <f>IF(H25=7,14,0)</f>
        <v>0</v>
      </c>
      <c r="GF25" s="44">
        <f>IF(H25=8,13,0)</f>
        <v>0</v>
      </c>
      <c r="GG25" s="44">
        <f>IF(H25=9,12,0)</f>
        <v>0</v>
      </c>
      <c r="GH25" s="44">
        <f>IF(H25=10,11,0)</f>
        <v>0</v>
      </c>
      <c r="GI25" s="44">
        <f>IF(H25=11,10,0)</f>
        <v>0</v>
      </c>
      <c r="GJ25" s="44">
        <f>IF(H25=12,9,0)</f>
        <v>0</v>
      </c>
      <c r="GK25" s="44">
        <f>IF(H25=13,8,0)</f>
        <v>0</v>
      </c>
      <c r="GL25" s="44">
        <f>IF(H25=14,7,0)</f>
        <v>0</v>
      </c>
      <c r="GM25" s="44">
        <f>IF(H25=15,6,0)</f>
        <v>0</v>
      </c>
      <c r="GN25" s="44">
        <f>IF(H25=16,5,0)</f>
        <v>5</v>
      </c>
      <c r="GO25" s="44">
        <f>IF(H25=17,4,0)</f>
        <v>0</v>
      </c>
      <c r="GP25" s="44">
        <f>IF(H25=18,3,0)</f>
        <v>0</v>
      </c>
      <c r="GQ25" s="44">
        <f>IF(H25=19,2,0)</f>
        <v>0</v>
      </c>
      <c r="GR25" s="44">
        <f>IF(H25=20,1,0)</f>
        <v>0</v>
      </c>
      <c r="GS25" s="44">
        <f>IF(H25&gt;20,0,0)</f>
        <v>0</v>
      </c>
      <c r="GT25" s="44">
        <f>IF(H25="сх",0,0)</f>
        <v>0</v>
      </c>
      <c r="GU25" s="44">
        <f>SUM(FY25:GT25)</f>
        <v>5</v>
      </c>
      <c r="GV25" s="44">
        <f>IF(F25=1,100,0)</f>
        <v>0</v>
      </c>
      <c r="GW25" s="44">
        <f>IF(F25=2,98,0)</f>
        <v>0</v>
      </c>
      <c r="GX25" s="44">
        <f>IF(F25=3,95,0)</f>
        <v>0</v>
      </c>
      <c r="GY25" s="44">
        <f>IF(F25=4,93,0)</f>
        <v>0</v>
      </c>
      <c r="GZ25" s="44">
        <f>IF(F25=5,90,0)</f>
        <v>0</v>
      </c>
      <c r="HA25" s="44">
        <f>IF(F25=6,88,0)</f>
        <v>0</v>
      </c>
      <c r="HB25" s="44">
        <f>IF(F25=7,85,0)</f>
        <v>0</v>
      </c>
      <c r="HC25" s="44">
        <f>IF(F25=8,83,0)</f>
        <v>0</v>
      </c>
      <c r="HD25" s="44">
        <f>IF(F25=9,80,0)</f>
        <v>0</v>
      </c>
      <c r="HE25" s="44">
        <f>IF(F25=10,78,0)</f>
        <v>0</v>
      </c>
      <c r="HF25" s="44">
        <f>IF(F25=11,75,0)</f>
        <v>0</v>
      </c>
      <c r="HG25" s="44">
        <f>IF(F25=12,73,0)</f>
        <v>0</v>
      </c>
      <c r="HH25" s="44">
        <f>IF(F25=13,70,0)</f>
        <v>0</v>
      </c>
      <c r="HI25" s="44">
        <f>IF(F25=14,68,0)</f>
        <v>0</v>
      </c>
      <c r="HJ25" s="44">
        <f>IF(F25=15,65,0)</f>
        <v>0</v>
      </c>
      <c r="HK25" s="44">
        <f>IF(F25=16,63,0)</f>
        <v>63</v>
      </c>
      <c r="HL25" s="44">
        <f>IF(F25=17,60,0)</f>
        <v>0</v>
      </c>
      <c r="HM25" s="44">
        <f>IF(F25=18,58,0)</f>
        <v>0</v>
      </c>
      <c r="HN25" s="44">
        <f>IF(F25=19,55,0)</f>
        <v>0</v>
      </c>
      <c r="HO25" s="44">
        <f>IF(F25=20,53,0)</f>
        <v>0</v>
      </c>
      <c r="HP25" s="44">
        <f>IF(F25&gt;20,0,0)</f>
        <v>0</v>
      </c>
      <c r="HQ25" s="44">
        <f>IF(F25="сх",0,0)</f>
        <v>0</v>
      </c>
      <c r="HR25" s="44">
        <f>SUM(GV25:HQ25)</f>
        <v>63</v>
      </c>
      <c r="HS25" s="44">
        <f>IF(H25=1,100,0)</f>
        <v>0</v>
      </c>
      <c r="HT25" s="44">
        <f>IF(H25=2,98,0)</f>
        <v>0</v>
      </c>
      <c r="HU25" s="44">
        <f>IF(H25=3,95,0)</f>
        <v>0</v>
      </c>
      <c r="HV25" s="44">
        <f>IF(H25=4,93,0)</f>
        <v>0</v>
      </c>
      <c r="HW25" s="44">
        <f>IF(H25=5,90,0)</f>
        <v>0</v>
      </c>
      <c r="HX25" s="44">
        <f>IF(H25=6,88,0)</f>
        <v>0</v>
      </c>
      <c r="HY25" s="44">
        <f>IF(H25=7,85,0)</f>
        <v>0</v>
      </c>
      <c r="HZ25" s="44">
        <f>IF(H25=8,83,0)</f>
        <v>0</v>
      </c>
      <c r="IA25" s="44">
        <f>IF(H25=9,80,0)</f>
        <v>0</v>
      </c>
      <c r="IB25" s="44">
        <f>IF(H25=10,78,0)</f>
        <v>0</v>
      </c>
      <c r="IC25" s="44">
        <f>IF(H25=11,75,0)</f>
        <v>0</v>
      </c>
      <c r="ID25" s="44">
        <f>IF(H25=12,73,0)</f>
        <v>0</v>
      </c>
      <c r="IE25" s="44">
        <f>IF(H25=13,70,0)</f>
        <v>0</v>
      </c>
      <c r="IF25" s="44">
        <f>IF(H25=14,68,0)</f>
        <v>0</v>
      </c>
      <c r="IG25" s="44">
        <f>IF(H25=15,65,0)</f>
        <v>0</v>
      </c>
      <c r="IH25" s="44">
        <f>IF(H25=16,63,0)</f>
        <v>63</v>
      </c>
      <c r="II25" s="44">
        <f>IF(H25=17,60,0)</f>
        <v>0</v>
      </c>
      <c r="IJ25" s="44">
        <f>IF(H25=18,58,0)</f>
        <v>0</v>
      </c>
      <c r="IK25" s="44">
        <f>IF(H25=19,55,0)</f>
        <v>0</v>
      </c>
      <c r="IL25" s="44">
        <f>IF(H25=20,53,0)</f>
        <v>0</v>
      </c>
      <c r="IM25" s="44">
        <f>IF(H25&gt;20,0,0)</f>
        <v>0</v>
      </c>
      <c r="IN25" s="44">
        <f>IF(H25="сх",0,0)</f>
        <v>0</v>
      </c>
      <c r="IO25" s="44">
        <f>SUM(HS25:IN25)</f>
        <v>63</v>
      </c>
      <c r="IP25" s="42"/>
      <c r="IQ25" s="42"/>
      <c r="IR25" s="42"/>
      <c r="IS25" s="42"/>
      <c r="IT25" s="42"/>
      <c r="IU25" s="42"/>
      <c r="IV25" s="70"/>
      <c r="IW25" s="71"/>
    </row>
    <row r="26" spans="1:257" s="3" customFormat="1" ht="115.2" thickBot="1" x14ac:dyDescent="2">
      <c r="A26" s="59"/>
      <c r="B26" s="89">
        <v>330</v>
      </c>
      <c r="C26" s="73" t="s">
        <v>205</v>
      </c>
      <c r="D26" s="73" t="s">
        <v>206</v>
      </c>
      <c r="E26" s="60"/>
      <c r="F26" s="46" t="s">
        <v>212</v>
      </c>
      <c r="G26" s="39">
        <f>AJ26</f>
        <v>0</v>
      </c>
      <c r="H26" s="47" t="s">
        <v>212</v>
      </c>
      <c r="I26" s="39">
        <f>BG26</f>
        <v>0</v>
      </c>
      <c r="J26" s="45">
        <f>SUM(G26+I26)</f>
        <v>0</v>
      </c>
      <c r="K26" s="41">
        <f>G26+I26</f>
        <v>0</v>
      </c>
      <c r="L26" s="42"/>
      <c r="M26" s="43"/>
      <c r="N26" s="42">
        <f>IF(F26=1,25,0)</f>
        <v>0</v>
      </c>
      <c r="O26" s="42">
        <f>IF(F26=2,22,0)</f>
        <v>0</v>
      </c>
      <c r="P26" s="42">
        <f>IF(F26=3,20,0)</f>
        <v>0</v>
      </c>
      <c r="Q26" s="42">
        <f>IF(F26=4,18,0)</f>
        <v>0</v>
      </c>
      <c r="R26" s="42">
        <f>IF(F26=5,16,0)</f>
        <v>0</v>
      </c>
      <c r="S26" s="42">
        <f>IF(F26=6,15,0)</f>
        <v>0</v>
      </c>
      <c r="T26" s="42">
        <f>IF(F26=7,14,0)</f>
        <v>0</v>
      </c>
      <c r="U26" s="42">
        <f>IF(F26=8,13,0)</f>
        <v>0</v>
      </c>
      <c r="V26" s="42">
        <f>IF(F26=9,12,0)</f>
        <v>0</v>
      </c>
      <c r="W26" s="42">
        <f>IF(F26=10,11,0)</f>
        <v>0</v>
      </c>
      <c r="X26" s="42">
        <f>IF(F26=11,10,0)</f>
        <v>0</v>
      </c>
      <c r="Y26" s="42">
        <f>IF(F26=12,9,0)</f>
        <v>0</v>
      </c>
      <c r="Z26" s="42">
        <f>IF(F26=13,8,0)</f>
        <v>0</v>
      </c>
      <c r="AA26" s="42">
        <f>IF(F26=14,7,0)</f>
        <v>0</v>
      </c>
      <c r="AB26" s="42">
        <f>IF(F26=15,6,0)</f>
        <v>0</v>
      </c>
      <c r="AC26" s="42">
        <f>IF(F26=16,5,0)</f>
        <v>0</v>
      </c>
      <c r="AD26" s="42">
        <f>IF(F26=17,4,0)</f>
        <v>0</v>
      </c>
      <c r="AE26" s="42">
        <f>IF(F26=18,3,0)</f>
        <v>0</v>
      </c>
      <c r="AF26" s="42">
        <f>IF(F26=19,2,0)</f>
        <v>0</v>
      </c>
      <c r="AG26" s="42">
        <f>IF(F26=20,1,0)</f>
        <v>0</v>
      </c>
      <c r="AH26" s="42">
        <f>IF(F26&gt;20,0,0)</f>
        <v>0</v>
      </c>
      <c r="AI26" s="42">
        <f>IF(F26="сх",0,0)</f>
        <v>0</v>
      </c>
      <c r="AJ26" s="42">
        <f>SUM(N26:AH26)</f>
        <v>0</v>
      </c>
      <c r="AK26" s="42">
        <f>IF(H26=1,25,0)</f>
        <v>0</v>
      </c>
      <c r="AL26" s="42">
        <f>IF(H26=2,22,0)</f>
        <v>0</v>
      </c>
      <c r="AM26" s="42">
        <f>IF(H26=3,20,0)</f>
        <v>0</v>
      </c>
      <c r="AN26" s="42">
        <f>IF(H26=4,18,0)</f>
        <v>0</v>
      </c>
      <c r="AO26" s="42">
        <f>IF(H26=5,16,0)</f>
        <v>0</v>
      </c>
      <c r="AP26" s="42">
        <f>IF(H26=6,15,0)</f>
        <v>0</v>
      </c>
      <c r="AQ26" s="42">
        <f>IF(H26=7,14,0)</f>
        <v>0</v>
      </c>
      <c r="AR26" s="42">
        <f>IF(H26=8,13,0)</f>
        <v>0</v>
      </c>
      <c r="AS26" s="42">
        <f>IF(H26=9,12,0)</f>
        <v>0</v>
      </c>
      <c r="AT26" s="42">
        <f>IF(H26=10,11,0)</f>
        <v>0</v>
      </c>
      <c r="AU26" s="42">
        <f>IF(H26=11,10,0)</f>
        <v>0</v>
      </c>
      <c r="AV26" s="42">
        <f>IF(H26=12,9,0)</f>
        <v>0</v>
      </c>
      <c r="AW26" s="42">
        <f>IF(H26=13,8,0)</f>
        <v>0</v>
      </c>
      <c r="AX26" s="42">
        <f>IF(H26=14,7,0)</f>
        <v>0</v>
      </c>
      <c r="AY26" s="42">
        <f>IF(H26=15,6,0)</f>
        <v>0</v>
      </c>
      <c r="AZ26" s="42">
        <f>IF(H26=16,5,0)</f>
        <v>0</v>
      </c>
      <c r="BA26" s="42">
        <f>IF(H26=17,4,0)</f>
        <v>0</v>
      </c>
      <c r="BB26" s="42">
        <f>IF(H26=18,3,0)</f>
        <v>0</v>
      </c>
      <c r="BC26" s="42">
        <f>IF(H26=19,2,0)</f>
        <v>0</v>
      </c>
      <c r="BD26" s="42">
        <f>IF(H26=20,1,0)</f>
        <v>0</v>
      </c>
      <c r="BE26" s="42">
        <f>IF(H26&gt;20,0,0)</f>
        <v>0</v>
      </c>
      <c r="BF26" s="42">
        <f>IF(H26="сх",0,0)</f>
        <v>0</v>
      </c>
      <c r="BG26" s="42">
        <f>SUM(AK26:BE26)</f>
        <v>0</v>
      </c>
      <c r="BH26" s="42">
        <f>IF(F26=1,45,0)</f>
        <v>0</v>
      </c>
      <c r="BI26" s="42">
        <f>IF(F26=2,42,0)</f>
        <v>0</v>
      </c>
      <c r="BJ26" s="42">
        <f>IF(F26=3,40,0)</f>
        <v>0</v>
      </c>
      <c r="BK26" s="42">
        <f>IF(F26=4,38,0)</f>
        <v>0</v>
      </c>
      <c r="BL26" s="42">
        <f>IF(F26=5,36,0)</f>
        <v>0</v>
      </c>
      <c r="BM26" s="42">
        <f>IF(F26=6,35,0)</f>
        <v>0</v>
      </c>
      <c r="BN26" s="42">
        <f>IF(F26=7,34,0)</f>
        <v>0</v>
      </c>
      <c r="BO26" s="42">
        <f>IF(F26=8,33,0)</f>
        <v>0</v>
      </c>
      <c r="BP26" s="42">
        <f>IF(F26=9,32,0)</f>
        <v>0</v>
      </c>
      <c r="BQ26" s="42">
        <f>IF(F26=10,31,0)</f>
        <v>0</v>
      </c>
      <c r="BR26" s="42">
        <f>IF(F26=11,30,0)</f>
        <v>0</v>
      </c>
      <c r="BS26" s="42">
        <f>IF(F26=12,29,0)</f>
        <v>0</v>
      </c>
      <c r="BT26" s="42">
        <f>IF(F26=13,28,0)</f>
        <v>0</v>
      </c>
      <c r="BU26" s="42">
        <f>IF(F26=14,27,0)</f>
        <v>0</v>
      </c>
      <c r="BV26" s="42">
        <f>IF(F26=15,26,0)</f>
        <v>0</v>
      </c>
      <c r="BW26" s="42">
        <f>IF(F26=16,25,0)</f>
        <v>0</v>
      </c>
      <c r="BX26" s="42">
        <f>IF(F26=17,24,0)</f>
        <v>0</v>
      </c>
      <c r="BY26" s="42">
        <f>IF(F26=18,23,0)</f>
        <v>0</v>
      </c>
      <c r="BZ26" s="42">
        <f>IF(F26=19,22,0)</f>
        <v>0</v>
      </c>
      <c r="CA26" s="42">
        <f>IF(F26=20,21,0)</f>
        <v>0</v>
      </c>
      <c r="CB26" s="42">
        <f>IF(F26=21,20,0)</f>
        <v>0</v>
      </c>
      <c r="CC26" s="42">
        <f>IF(F26=22,19,0)</f>
        <v>0</v>
      </c>
      <c r="CD26" s="42">
        <f>IF(F26=23,18,0)</f>
        <v>0</v>
      </c>
      <c r="CE26" s="42">
        <f>IF(F26=24,17,0)</f>
        <v>0</v>
      </c>
      <c r="CF26" s="42">
        <f>IF(F26=25,16,0)</f>
        <v>0</v>
      </c>
      <c r="CG26" s="42">
        <f>IF(F26=26,15,0)</f>
        <v>0</v>
      </c>
      <c r="CH26" s="42">
        <f>IF(F26=27,14,0)</f>
        <v>0</v>
      </c>
      <c r="CI26" s="42">
        <f>IF(F26=28,13,0)</f>
        <v>0</v>
      </c>
      <c r="CJ26" s="42">
        <f>IF(F26=29,12,0)</f>
        <v>0</v>
      </c>
      <c r="CK26" s="42">
        <f>IF(F26=30,11,0)</f>
        <v>0</v>
      </c>
      <c r="CL26" s="42">
        <f>IF(F26=31,10,0)</f>
        <v>0</v>
      </c>
      <c r="CM26" s="42">
        <f>IF(F26=32,9,0)</f>
        <v>0</v>
      </c>
      <c r="CN26" s="42">
        <f>IF(F26=33,8,0)</f>
        <v>0</v>
      </c>
      <c r="CO26" s="42">
        <f>IF(F26=34,7,0)</f>
        <v>0</v>
      </c>
      <c r="CP26" s="42">
        <f>IF(F26=35,6,0)</f>
        <v>0</v>
      </c>
      <c r="CQ26" s="42">
        <f>IF(F26=36,5,0)</f>
        <v>0</v>
      </c>
      <c r="CR26" s="42">
        <f>IF(F26=37,4,0)</f>
        <v>0</v>
      </c>
      <c r="CS26" s="42">
        <f>IF(F26=38,3,0)</f>
        <v>0</v>
      </c>
      <c r="CT26" s="42">
        <f>IF(F26=39,2,0)</f>
        <v>0</v>
      </c>
      <c r="CU26" s="42">
        <f>IF(F26=40,1,0)</f>
        <v>0</v>
      </c>
      <c r="CV26" s="42">
        <f>IF(F26&gt;20,0,0)</f>
        <v>0</v>
      </c>
      <c r="CW26" s="42">
        <f>IF(F26="сх",0,0)</f>
        <v>0</v>
      </c>
      <c r="CX26" s="42">
        <f>SUM(BH26:CW26)</f>
        <v>0</v>
      </c>
      <c r="CY26" s="42">
        <f>IF(H26=1,45,0)</f>
        <v>0</v>
      </c>
      <c r="CZ26" s="42">
        <f>IF(H26=2,42,0)</f>
        <v>0</v>
      </c>
      <c r="DA26" s="42">
        <f>IF(H26=3,40,0)</f>
        <v>0</v>
      </c>
      <c r="DB26" s="42">
        <f>IF(H26=4,38,0)</f>
        <v>0</v>
      </c>
      <c r="DC26" s="42">
        <f>IF(H26=5,36,0)</f>
        <v>0</v>
      </c>
      <c r="DD26" s="42">
        <f>IF(H26=6,35,0)</f>
        <v>0</v>
      </c>
      <c r="DE26" s="42">
        <f>IF(H26=7,34,0)</f>
        <v>0</v>
      </c>
      <c r="DF26" s="42">
        <f>IF(H26=8,33,0)</f>
        <v>0</v>
      </c>
      <c r="DG26" s="42">
        <f>IF(H26=9,32,0)</f>
        <v>0</v>
      </c>
      <c r="DH26" s="42">
        <f>IF(H26=10,31,0)</f>
        <v>0</v>
      </c>
      <c r="DI26" s="42">
        <f>IF(H26=11,30,0)</f>
        <v>0</v>
      </c>
      <c r="DJ26" s="42">
        <f>IF(H26=12,29,0)</f>
        <v>0</v>
      </c>
      <c r="DK26" s="42">
        <f>IF(H26=13,28,0)</f>
        <v>0</v>
      </c>
      <c r="DL26" s="42">
        <f>IF(H26=14,27,0)</f>
        <v>0</v>
      </c>
      <c r="DM26" s="42">
        <f>IF(H26=15,26,0)</f>
        <v>0</v>
      </c>
      <c r="DN26" s="42">
        <f>IF(H26=16,25,0)</f>
        <v>0</v>
      </c>
      <c r="DO26" s="42">
        <f>IF(H26=17,24,0)</f>
        <v>0</v>
      </c>
      <c r="DP26" s="42">
        <f>IF(H26=18,23,0)</f>
        <v>0</v>
      </c>
      <c r="DQ26" s="42">
        <f>IF(H26=19,22,0)</f>
        <v>0</v>
      </c>
      <c r="DR26" s="42">
        <f>IF(H26=20,21,0)</f>
        <v>0</v>
      </c>
      <c r="DS26" s="42">
        <f>IF(H26=21,20,0)</f>
        <v>0</v>
      </c>
      <c r="DT26" s="42">
        <f>IF(H26=22,19,0)</f>
        <v>0</v>
      </c>
      <c r="DU26" s="42">
        <f>IF(H26=23,18,0)</f>
        <v>0</v>
      </c>
      <c r="DV26" s="42">
        <f>IF(H26=24,17,0)</f>
        <v>0</v>
      </c>
      <c r="DW26" s="42">
        <f>IF(H26=25,16,0)</f>
        <v>0</v>
      </c>
      <c r="DX26" s="42">
        <f>IF(H26=26,15,0)</f>
        <v>0</v>
      </c>
      <c r="DY26" s="42">
        <f>IF(H26=27,14,0)</f>
        <v>0</v>
      </c>
      <c r="DZ26" s="42">
        <f>IF(H26=28,13,0)</f>
        <v>0</v>
      </c>
      <c r="EA26" s="42">
        <f>IF(H26=29,12,0)</f>
        <v>0</v>
      </c>
      <c r="EB26" s="42">
        <f>IF(H26=30,11,0)</f>
        <v>0</v>
      </c>
      <c r="EC26" s="42">
        <f>IF(H26=31,10,0)</f>
        <v>0</v>
      </c>
      <c r="ED26" s="42">
        <f>IF(H26=32,9,0)</f>
        <v>0</v>
      </c>
      <c r="EE26" s="42">
        <f>IF(H26=33,8,0)</f>
        <v>0</v>
      </c>
      <c r="EF26" s="42">
        <f>IF(H26=34,7,0)</f>
        <v>0</v>
      </c>
      <c r="EG26" s="42">
        <f>IF(H26=35,6,0)</f>
        <v>0</v>
      </c>
      <c r="EH26" s="42">
        <f>IF(H26=36,5,0)</f>
        <v>0</v>
      </c>
      <c r="EI26" s="42">
        <f>IF(H26=37,4,0)</f>
        <v>0</v>
      </c>
      <c r="EJ26" s="42">
        <f>IF(H26=38,3,0)</f>
        <v>0</v>
      </c>
      <c r="EK26" s="42">
        <f>IF(H26=39,2,0)</f>
        <v>0</v>
      </c>
      <c r="EL26" s="42">
        <f>IF(H26=40,1,0)</f>
        <v>0</v>
      </c>
      <c r="EM26" s="42">
        <f>IF(H26&gt;20,0,0)</f>
        <v>0</v>
      </c>
      <c r="EN26" s="42">
        <f>IF(H26="сх",0,0)</f>
        <v>0</v>
      </c>
      <c r="EO26" s="42">
        <f>SUM(CY26:EN26)</f>
        <v>0</v>
      </c>
      <c r="EP26" s="42"/>
      <c r="EQ26" s="42" t="str">
        <f>IF(F26="сх","ноль",IF(F26&gt;0,F26,"Ноль"))</f>
        <v>нз</v>
      </c>
      <c r="ER26" s="42" t="str">
        <f>IF(H26="сх","ноль",IF(H26&gt;0,H26,"Ноль"))</f>
        <v>нз</v>
      </c>
      <c r="ES26" s="42"/>
      <c r="ET26" s="42">
        <f>MIN(EQ26,ER26)</f>
        <v>0</v>
      </c>
      <c r="EU26" s="42" t="e">
        <f>IF(J26=#REF!,IF(H26&lt;#REF!,#REF!,EY26),#REF!)</f>
        <v>#REF!</v>
      </c>
      <c r="EV26" s="42" t="e">
        <f>IF(J26=#REF!,IF(H26&lt;#REF!,0,1))</f>
        <v>#REF!</v>
      </c>
      <c r="EW26" s="42" t="e">
        <f>IF(AND(ET26&gt;=21,ET26&lt;&gt;0),ET26,IF(J26&lt;#REF!,"СТОП",EU26+EV26))</f>
        <v>#REF!</v>
      </c>
      <c r="EX26" s="42"/>
      <c r="EY26" s="42">
        <v>15</v>
      </c>
      <c r="EZ26" s="42">
        <v>16</v>
      </c>
      <c r="FA26" s="42"/>
      <c r="FB26" s="44">
        <f>IF(F26=1,25,0)</f>
        <v>0</v>
      </c>
      <c r="FC26" s="44">
        <f>IF(F26=2,22,0)</f>
        <v>0</v>
      </c>
      <c r="FD26" s="44">
        <f>IF(F26=3,20,0)</f>
        <v>0</v>
      </c>
      <c r="FE26" s="44">
        <f>IF(F26=4,18,0)</f>
        <v>0</v>
      </c>
      <c r="FF26" s="44">
        <f>IF(F26=5,16,0)</f>
        <v>0</v>
      </c>
      <c r="FG26" s="44">
        <f>IF(F26=6,15,0)</f>
        <v>0</v>
      </c>
      <c r="FH26" s="44">
        <f>IF(F26=7,14,0)</f>
        <v>0</v>
      </c>
      <c r="FI26" s="44">
        <f>IF(F26=8,13,0)</f>
        <v>0</v>
      </c>
      <c r="FJ26" s="44">
        <f>IF(F26=9,12,0)</f>
        <v>0</v>
      </c>
      <c r="FK26" s="44">
        <f>IF(F26=10,11,0)</f>
        <v>0</v>
      </c>
      <c r="FL26" s="44">
        <f>IF(F26=11,10,0)</f>
        <v>0</v>
      </c>
      <c r="FM26" s="44">
        <f>IF(F26=12,9,0)</f>
        <v>0</v>
      </c>
      <c r="FN26" s="44">
        <f>IF(F26=13,8,0)</f>
        <v>0</v>
      </c>
      <c r="FO26" s="44">
        <f>IF(F26=14,7,0)</f>
        <v>0</v>
      </c>
      <c r="FP26" s="44">
        <f>IF(F26=15,6,0)</f>
        <v>0</v>
      </c>
      <c r="FQ26" s="44">
        <f>IF(F26=16,5,0)</f>
        <v>0</v>
      </c>
      <c r="FR26" s="44">
        <f>IF(F26=17,4,0)</f>
        <v>0</v>
      </c>
      <c r="FS26" s="44">
        <f>IF(F26=18,3,0)</f>
        <v>0</v>
      </c>
      <c r="FT26" s="44">
        <f>IF(F26=19,2,0)</f>
        <v>0</v>
      </c>
      <c r="FU26" s="44">
        <f>IF(F26=20,1,0)</f>
        <v>0</v>
      </c>
      <c r="FV26" s="44">
        <f>IF(F26&gt;20,0,0)</f>
        <v>0</v>
      </c>
      <c r="FW26" s="44">
        <f>IF(F26="сх",0,0)</f>
        <v>0</v>
      </c>
      <c r="FX26" s="44">
        <f>SUM(FB26:FW26)</f>
        <v>0</v>
      </c>
      <c r="FY26" s="44">
        <f>IF(H26=1,25,0)</f>
        <v>0</v>
      </c>
      <c r="FZ26" s="44">
        <f>IF(H26=2,22,0)</f>
        <v>0</v>
      </c>
      <c r="GA26" s="44">
        <f>IF(H26=3,20,0)</f>
        <v>0</v>
      </c>
      <c r="GB26" s="44">
        <f>IF(H26=4,18,0)</f>
        <v>0</v>
      </c>
      <c r="GC26" s="44">
        <f>IF(H26=5,16,0)</f>
        <v>0</v>
      </c>
      <c r="GD26" s="44">
        <f>IF(H26=6,15,0)</f>
        <v>0</v>
      </c>
      <c r="GE26" s="44">
        <f>IF(H26=7,14,0)</f>
        <v>0</v>
      </c>
      <c r="GF26" s="44">
        <f>IF(H26=8,13,0)</f>
        <v>0</v>
      </c>
      <c r="GG26" s="44">
        <f>IF(H26=9,12,0)</f>
        <v>0</v>
      </c>
      <c r="GH26" s="44">
        <f>IF(H26=10,11,0)</f>
        <v>0</v>
      </c>
      <c r="GI26" s="44">
        <f>IF(H26=11,10,0)</f>
        <v>0</v>
      </c>
      <c r="GJ26" s="44">
        <f>IF(H26=12,9,0)</f>
        <v>0</v>
      </c>
      <c r="GK26" s="44">
        <f>IF(H26=13,8,0)</f>
        <v>0</v>
      </c>
      <c r="GL26" s="44">
        <f>IF(H26=14,7,0)</f>
        <v>0</v>
      </c>
      <c r="GM26" s="44">
        <f>IF(H26=15,6,0)</f>
        <v>0</v>
      </c>
      <c r="GN26" s="44">
        <f>IF(H26=16,5,0)</f>
        <v>0</v>
      </c>
      <c r="GO26" s="44">
        <f>IF(H26=17,4,0)</f>
        <v>0</v>
      </c>
      <c r="GP26" s="44">
        <f>IF(H26=18,3,0)</f>
        <v>0</v>
      </c>
      <c r="GQ26" s="44">
        <f>IF(H26=19,2,0)</f>
        <v>0</v>
      </c>
      <c r="GR26" s="44">
        <f>IF(H26=20,1,0)</f>
        <v>0</v>
      </c>
      <c r="GS26" s="44">
        <f>IF(H26&gt;20,0,0)</f>
        <v>0</v>
      </c>
      <c r="GT26" s="44">
        <f>IF(H26="сх",0,0)</f>
        <v>0</v>
      </c>
      <c r="GU26" s="44">
        <f>SUM(FY26:GT26)</f>
        <v>0</v>
      </c>
      <c r="GV26" s="44">
        <f>IF(F26=1,100,0)</f>
        <v>0</v>
      </c>
      <c r="GW26" s="44">
        <f>IF(F26=2,98,0)</f>
        <v>0</v>
      </c>
      <c r="GX26" s="44">
        <f>IF(F26=3,95,0)</f>
        <v>0</v>
      </c>
      <c r="GY26" s="44">
        <f>IF(F26=4,93,0)</f>
        <v>0</v>
      </c>
      <c r="GZ26" s="44">
        <f>IF(F26=5,90,0)</f>
        <v>0</v>
      </c>
      <c r="HA26" s="44">
        <f>IF(F26=6,88,0)</f>
        <v>0</v>
      </c>
      <c r="HB26" s="44">
        <f>IF(F26=7,85,0)</f>
        <v>0</v>
      </c>
      <c r="HC26" s="44">
        <f>IF(F26=8,83,0)</f>
        <v>0</v>
      </c>
      <c r="HD26" s="44">
        <f>IF(F26=9,80,0)</f>
        <v>0</v>
      </c>
      <c r="HE26" s="44">
        <f>IF(F26=10,78,0)</f>
        <v>0</v>
      </c>
      <c r="HF26" s="44">
        <f>IF(F26=11,75,0)</f>
        <v>0</v>
      </c>
      <c r="HG26" s="44">
        <f>IF(F26=12,73,0)</f>
        <v>0</v>
      </c>
      <c r="HH26" s="44">
        <f>IF(F26=13,70,0)</f>
        <v>0</v>
      </c>
      <c r="HI26" s="44">
        <f>IF(F26=14,68,0)</f>
        <v>0</v>
      </c>
      <c r="HJ26" s="44">
        <f>IF(F26=15,65,0)</f>
        <v>0</v>
      </c>
      <c r="HK26" s="44">
        <f>IF(F26=16,63,0)</f>
        <v>0</v>
      </c>
      <c r="HL26" s="44">
        <f>IF(F26=17,60,0)</f>
        <v>0</v>
      </c>
      <c r="HM26" s="44">
        <f>IF(F26=18,58,0)</f>
        <v>0</v>
      </c>
      <c r="HN26" s="44">
        <f>IF(F26=19,55,0)</f>
        <v>0</v>
      </c>
      <c r="HO26" s="44">
        <f>IF(F26=20,53,0)</f>
        <v>0</v>
      </c>
      <c r="HP26" s="44">
        <f>IF(F26&gt;20,0,0)</f>
        <v>0</v>
      </c>
      <c r="HQ26" s="44">
        <f>IF(F26="сх",0,0)</f>
        <v>0</v>
      </c>
      <c r="HR26" s="44">
        <f>SUM(GV26:HQ26)</f>
        <v>0</v>
      </c>
      <c r="HS26" s="44">
        <f>IF(H26=1,100,0)</f>
        <v>0</v>
      </c>
      <c r="HT26" s="44">
        <f>IF(H26=2,98,0)</f>
        <v>0</v>
      </c>
      <c r="HU26" s="44">
        <f>IF(H26=3,95,0)</f>
        <v>0</v>
      </c>
      <c r="HV26" s="44">
        <f>IF(H26=4,93,0)</f>
        <v>0</v>
      </c>
      <c r="HW26" s="44">
        <f>IF(H26=5,90,0)</f>
        <v>0</v>
      </c>
      <c r="HX26" s="44">
        <f>IF(H26=6,88,0)</f>
        <v>0</v>
      </c>
      <c r="HY26" s="44">
        <f>IF(H26=7,85,0)</f>
        <v>0</v>
      </c>
      <c r="HZ26" s="44">
        <f>IF(H26=8,83,0)</f>
        <v>0</v>
      </c>
      <c r="IA26" s="44">
        <f>IF(H26=9,80,0)</f>
        <v>0</v>
      </c>
      <c r="IB26" s="44">
        <f>IF(H26=10,78,0)</f>
        <v>0</v>
      </c>
      <c r="IC26" s="44">
        <f>IF(H26=11,75,0)</f>
        <v>0</v>
      </c>
      <c r="ID26" s="44">
        <f>IF(H26=12,73,0)</f>
        <v>0</v>
      </c>
      <c r="IE26" s="44">
        <f>IF(H26=13,70,0)</f>
        <v>0</v>
      </c>
      <c r="IF26" s="44">
        <f>IF(H26=14,68,0)</f>
        <v>0</v>
      </c>
      <c r="IG26" s="44">
        <f>IF(H26=15,65,0)</f>
        <v>0</v>
      </c>
      <c r="IH26" s="44">
        <f>IF(H26=16,63,0)</f>
        <v>0</v>
      </c>
      <c r="II26" s="44">
        <f>IF(H26=17,60,0)</f>
        <v>0</v>
      </c>
      <c r="IJ26" s="44">
        <f>IF(H26=18,58,0)</f>
        <v>0</v>
      </c>
      <c r="IK26" s="44">
        <f>IF(H26=19,55,0)</f>
        <v>0</v>
      </c>
      <c r="IL26" s="44">
        <f>IF(H26=20,53,0)</f>
        <v>0</v>
      </c>
      <c r="IM26" s="44">
        <f>IF(H26&gt;20,0,0)</f>
        <v>0</v>
      </c>
      <c r="IN26" s="44">
        <f>IF(H26="сх",0,0)</f>
        <v>0</v>
      </c>
      <c r="IO26" s="44">
        <f>SUM(HS26:IN26)</f>
        <v>0</v>
      </c>
      <c r="IP26" s="42"/>
      <c r="IQ26" s="42"/>
      <c r="IR26" s="42"/>
      <c r="IS26" s="42"/>
      <c r="IT26" s="42"/>
      <c r="IU26" s="42"/>
      <c r="IV26" s="70"/>
      <c r="IW26" s="71"/>
    </row>
    <row r="27" spans="1:257" s="3" customFormat="1" ht="106.5" customHeight="1" thickBot="1" x14ac:dyDescent="2">
      <c r="A27" s="59"/>
      <c r="B27" s="87"/>
      <c r="C27" s="73"/>
      <c r="D27" s="73"/>
      <c r="E27" s="60"/>
      <c r="F27" s="46"/>
      <c r="G27" s="39">
        <f>AJ27</f>
        <v>0</v>
      </c>
      <c r="H27" s="47"/>
      <c r="I27" s="39">
        <f>BG27</f>
        <v>0</v>
      </c>
      <c r="J27" s="45">
        <f>SUM(G27+I27)</f>
        <v>0</v>
      </c>
      <c r="K27" s="41">
        <f>G27+I27</f>
        <v>0</v>
      </c>
      <c r="L27" s="42"/>
      <c r="M27" s="43"/>
      <c r="N27" s="42">
        <f>IF(F27=1,25,0)</f>
        <v>0</v>
      </c>
      <c r="O27" s="42">
        <f>IF(F27=2,22,0)</f>
        <v>0</v>
      </c>
      <c r="P27" s="42">
        <f>IF(F27=3,20,0)</f>
        <v>0</v>
      </c>
      <c r="Q27" s="42">
        <f>IF(F27=4,18,0)</f>
        <v>0</v>
      </c>
      <c r="R27" s="42">
        <f>IF(F27=5,16,0)</f>
        <v>0</v>
      </c>
      <c r="S27" s="42">
        <f>IF(F27=6,15,0)</f>
        <v>0</v>
      </c>
      <c r="T27" s="42">
        <f>IF(F27=7,14,0)</f>
        <v>0</v>
      </c>
      <c r="U27" s="42">
        <f>IF(F27=8,13,0)</f>
        <v>0</v>
      </c>
      <c r="V27" s="42">
        <f>IF(F27=9,12,0)</f>
        <v>0</v>
      </c>
      <c r="W27" s="42">
        <f>IF(F27=10,11,0)</f>
        <v>0</v>
      </c>
      <c r="X27" s="42">
        <f>IF(F27=11,10,0)</f>
        <v>0</v>
      </c>
      <c r="Y27" s="42">
        <f>IF(F27=12,9,0)</f>
        <v>0</v>
      </c>
      <c r="Z27" s="42">
        <f>IF(F27=13,8,0)</f>
        <v>0</v>
      </c>
      <c r="AA27" s="42">
        <f>IF(F27=14,7,0)</f>
        <v>0</v>
      </c>
      <c r="AB27" s="42">
        <f>IF(F27=15,6,0)</f>
        <v>0</v>
      </c>
      <c r="AC27" s="42">
        <f>IF(F27=16,5,0)</f>
        <v>0</v>
      </c>
      <c r="AD27" s="42">
        <f>IF(F27=17,4,0)</f>
        <v>0</v>
      </c>
      <c r="AE27" s="42">
        <f>IF(F27=18,3,0)</f>
        <v>0</v>
      </c>
      <c r="AF27" s="42">
        <f>IF(F27=19,2,0)</f>
        <v>0</v>
      </c>
      <c r="AG27" s="42">
        <f>IF(F27=20,1,0)</f>
        <v>0</v>
      </c>
      <c r="AH27" s="42">
        <f>IF(F27&gt;20,0,0)</f>
        <v>0</v>
      </c>
      <c r="AI27" s="42">
        <f>IF(F27="сх",0,0)</f>
        <v>0</v>
      </c>
      <c r="AJ27" s="42">
        <f>SUM(N27:AH27)</f>
        <v>0</v>
      </c>
      <c r="AK27" s="42">
        <f>IF(H27=1,25,0)</f>
        <v>0</v>
      </c>
      <c r="AL27" s="42">
        <f>IF(H27=2,22,0)</f>
        <v>0</v>
      </c>
      <c r="AM27" s="42">
        <f>IF(H27=3,20,0)</f>
        <v>0</v>
      </c>
      <c r="AN27" s="42">
        <f>IF(H27=4,18,0)</f>
        <v>0</v>
      </c>
      <c r="AO27" s="42">
        <f>IF(H27=5,16,0)</f>
        <v>0</v>
      </c>
      <c r="AP27" s="42">
        <f>IF(H27=6,15,0)</f>
        <v>0</v>
      </c>
      <c r="AQ27" s="42">
        <f>IF(H27=7,14,0)</f>
        <v>0</v>
      </c>
      <c r="AR27" s="42">
        <f>IF(H27=8,13,0)</f>
        <v>0</v>
      </c>
      <c r="AS27" s="42">
        <f>IF(H27=9,12,0)</f>
        <v>0</v>
      </c>
      <c r="AT27" s="42">
        <f>IF(H27=10,11,0)</f>
        <v>0</v>
      </c>
      <c r="AU27" s="42">
        <f>IF(H27=11,10,0)</f>
        <v>0</v>
      </c>
      <c r="AV27" s="42">
        <f>IF(H27=12,9,0)</f>
        <v>0</v>
      </c>
      <c r="AW27" s="42">
        <f>IF(H27=13,8,0)</f>
        <v>0</v>
      </c>
      <c r="AX27" s="42">
        <f>IF(H27=14,7,0)</f>
        <v>0</v>
      </c>
      <c r="AY27" s="42">
        <f>IF(H27=15,6,0)</f>
        <v>0</v>
      </c>
      <c r="AZ27" s="42">
        <f>IF(H27=16,5,0)</f>
        <v>0</v>
      </c>
      <c r="BA27" s="42">
        <f>IF(H27=17,4,0)</f>
        <v>0</v>
      </c>
      <c r="BB27" s="42">
        <f>IF(H27=18,3,0)</f>
        <v>0</v>
      </c>
      <c r="BC27" s="42">
        <f>IF(H27=19,2,0)</f>
        <v>0</v>
      </c>
      <c r="BD27" s="42">
        <f>IF(H27=20,1,0)</f>
        <v>0</v>
      </c>
      <c r="BE27" s="42">
        <f>IF(H27&gt;20,0,0)</f>
        <v>0</v>
      </c>
      <c r="BF27" s="42">
        <f>IF(H27="сх",0,0)</f>
        <v>0</v>
      </c>
      <c r="BG27" s="42">
        <f>SUM(AK27:BE27)</f>
        <v>0</v>
      </c>
      <c r="BH27" s="42">
        <f>IF(F27=1,45,0)</f>
        <v>0</v>
      </c>
      <c r="BI27" s="42">
        <f>IF(F27=2,42,0)</f>
        <v>0</v>
      </c>
      <c r="BJ27" s="42">
        <f>IF(F27=3,40,0)</f>
        <v>0</v>
      </c>
      <c r="BK27" s="42">
        <f>IF(F27=4,38,0)</f>
        <v>0</v>
      </c>
      <c r="BL27" s="42">
        <f>IF(F27=5,36,0)</f>
        <v>0</v>
      </c>
      <c r="BM27" s="42">
        <f>IF(F27=6,35,0)</f>
        <v>0</v>
      </c>
      <c r="BN27" s="42">
        <f>IF(F27=7,34,0)</f>
        <v>0</v>
      </c>
      <c r="BO27" s="42">
        <f>IF(F27=8,33,0)</f>
        <v>0</v>
      </c>
      <c r="BP27" s="42">
        <f>IF(F27=9,32,0)</f>
        <v>0</v>
      </c>
      <c r="BQ27" s="42">
        <f>IF(F27=10,31,0)</f>
        <v>0</v>
      </c>
      <c r="BR27" s="42">
        <f>IF(F27=11,30,0)</f>
        <v>0</v>
      </c>
      <c r="BS27" s="42">
        <f>IF(F27=12,29,0)</f>
        <v>0</v>
      </c>
      <c r="BT27" s="42">
        <f>IF(F27=13,28,0)</f>
        <v>0</v>
      </c>
      <c r="BU27" s="42">
        <f>IF(F27=14,27,0)</f>
        <v>0</v>
      </c>
      <c r="BV27" s="42">
        <f>IF(F27=15,26,0)</f>
        <v>0</v>
      </c>
      <c r="BW27" s="42">
        <f>IF(F27=16,25,0)</f>
        <v>0</v>
      </c>
      <c r="BX27" s="42">
        <f>IF(F27=17,24,0)</f>
        <v>0</v>
      </c>
      <c r="BY27" s="42">
        <f>IF(F27=18,23,0)</f>
        <v>0</v>
      </c>
      <c r="BZ27" s="42">
        <f>IF(F27=19,22,0)</f>
        <v>0</v>
      </c>
      <c r="CA27" s="42">
        <f>IF(F27=20,21,0)</f>
        <v>0</v>
      </c>
      <c r="CB27" s="42">
        <f>IF(F27=21,20,0)</f>
        <v>0</v>
      </c>
      <c r="CC27" s="42">
        <f>IF(F27=22,19,0)</f>
        <v>0</v>
      </c>
      <c r="CD27" s="42">
        <f>IF(F27=23,18,0)</f>
        <v>0</v>
      </c>
      <c r="CE27" s="42">
        <f>IF(F27=24,17,0)</f>
        <v>0</v>
      </c>
      <c r="CF27" s="42">
        <f>IF(F27=25,16,0)</f>
        <v>0</v>
      </c>
      <c r="CG27" s="42">
        <f>IF(F27=26,15,0)</f>
        <v>0</v>
      </c>
      <c r="CH27" s="42">
        <f>IF(F27=27,14,0)</f>
        <v>0</v>
      </c>
      <c r="CI27" s="42">
        <f>IF(F27=28,13,0)</f>
        <v>0</v>
      </c>
      <c r="CJ27" s="42">
        <f>IF(F27=29,12,0)</f>
        <v>0</v>
      </c>
      <c r="CK27" s="42">
        <f>IF(F27=30,11,0)</f>
        <v>0</v>
      </c>
      <c r="CL27" s="42">
        <f>IF(F27=31,10,0)</f>
        <v>0</v>
      </c>
      <c r="CM27" s="42">
        <f>IF(F27=32,9,0)</f>
        <v>0</v>
      </c>
      <c r="CN27" s="42">
        <f>IF(F27=33,8,0)</f>
        <v>0</v>
      </c>
      <c r="CO27" s="42">
        <f>IF(F27=34,7,0)</f>
        <v>0</v>
      </c>
      <c r="CP27" s="42">
        <f>IF(F27=35,6,0)</f>
        <v>0</v>
      </c>
      <c r="CQ27" s="42">
        <f>IF(F27=36,5,0)</f>
        <v>0</v>
      </c>
      <c r="CR27" s="42">
        <f>IF(F27=37,4,0)</f>
        <v>0</v>
      </c>
      <c r="CS27" s="42">
        <f>IF(F27=38,3,0)</f>
        <v>0</v>
      </c>
      <c r="CT27" s="42">
        <f>IF(F27=39,2,0)</f>
        <v>0</v>
      </c>
      <c r="CU27" s="42">
        <f>IF(F27=40,1,0)</f>
        <v>0</v>
      </c>
      <c r="CV27" s="42">
        <f>IF(F27&gt;20,0,0)</f>
        <v>0</v>
      </c>
      <c r="CW27" s="42">
        <f>IF(F27="сх",0,0)</f>
        <v>0</v>
      </c>
      <c r="CX27" s="42">
        <f>SUM(BH27:CW27)</f>
        <v>0</v>
      </c>
      <c r="CY27" s="42">
        <f>IF(H27=1,45,0)</f>
        <v>0</v>
      </c>
      <c r="CZ27" s="42">
        <f>IF(H27=2,42,0)</f>
        <v>0</v>
      </c>
      <c r="DA27" s="42">
        <f>IF(H27=3,40,0)</f>
        <v>0</v>
      </c>
      <c r="DB27" s="42">
        <f>IF(H27=4,38,0)</f>
        <v>0</v>
      </c>
      <c r="DC27" s="42">
        <f>IF(H27=5,36,0)</f>
        <v>0</v>
      </c>
      <c r="DD27" s="42">
        <f>IF(H27=6,35,0)</f>
        <v>0</v>
      </c>
      <c r="DE27" s="42">
        <f>IF(H27=7,34,0)</f>
        <v>0</v>
      </c>
      <c r="DF27" s="42">
        <f>IF(H27=8,33,0)</f>
        <v>0</v>
      </c>
      <c r="DG27" s="42">
        <f>IF(H27=9,32,0)</f>
        <v>0</v>
      </c>
      <c r="DH27" s="42">
        <f>IF(H27=10,31,0)</f>
        <v>0</v>
      </c>
      <c r="DI27" s="42">
        <f>IF(H27=11,30,0)</f>
        <v>0</v>
      </c>
      <c r="DJ27" s="42">
        <f>IF(H27=12,29,0)</f>
        <v>0</v>
      </c>
      <c r="DK27" s="42">
        <f>IF(H27=13,28,0)</f>
        <v>0</v>
      </c>
      <c r="DL27" s="42">
        <f>IF(H27=14,27,0)</f>
        <v>0</v>
      </c>
      <c r="DM27" s="42">
        <f>IF(H27=15,26,0)</f>
        <v>0</v>
      </c>
      <c r="DN27" s="42">
        <f>IF(H27=16,25,0)</f>
        <v>0</v>
      </c>
      <c r="DO27" s="42">
        <f>IF(H27=17,24,0)</f>
        <v>0</v>
      </c>
      <c r="DP27" s="42">
        <f>IF(H27=18,23,0)</f>
        <v>0</v>
      </c>
      <c r="DQ27" s="42">
        <f>IF(H27=19,22,0)</f>
        <v>0</v>
      </c>
      <c r="DR27" s="42">
        <f>IF(H27=20,21,0)</f>
        <v>0</v>
      </c>
      <c r="DS27" s="42">
        <f>IF(H27=21,20,0)</f>
        <v>0</v>
      </c>
      <c r="DT27" s="42">
        <f>IF(H27=22,19,0)</f>
        <v>0</v>
      </c>
      <c r="DU27" s="42">
        <f>IF(H27=23,18,0)</f>
        <v>0</v>
      </c>
      <c r="DV27" s="42">
        <f>IF(H27=24,17,0)</f>
        <v>0</v>
      </c>
      <c r="DW27" s="42">
        <f>IF(H27=25,16,0)</f>
        <v>0</v>
      </c>
      <c r="DX27" s="42">
        <f>IF(H27=26,15,0)</f>
        <v>0</v>
      </c>
      <c r="DY27" s="42">
        <f>IF(H27=27,14,0)</f>
        <v>0</v>
      </c>
      <c r="DZ27" s="42">
        <f>IF(H27=28,13,0)</f>
        <v>0</v>
      </c>
      <c r="EA27" s="42">
        <f>IF(H27=29,12,0)</f>
        <v>0</v>
      </c>
      <c r="EB27" s="42">
        <f>IF(H27=30,11,0)</f>
        <v>0</v>
      </c>
      <c r="EC27" s="42">
        <f>IF(H27=31,10,0)</f>
        <v>0</v>
      </c>
      <c r="ED27" s="42">
        <f>IF(H27=32,9,0)</f>
        <v>0</v>
      </c>
      <c r="EE27" s="42">
        <f>IF(H27=33,8,0)</f>
        <v>0</v>
      </c>
      <c r="EF27" s="42">
        <f>IF(H27=34,7,0)</f>
        <v>0</v>
      </c>
      <c r="EG27" s="42">
        <f>IF(H27=35,6,0)</f>
        <v>0</v>
      </c>
      <c r="EH27" s="42">
        <f>IF(H27=36,5,0)</f>
        <v>0</v>
      </c>
      <c r="EI27" s="42">
        <f>IF(H27=37,4,0)</f>
        <v>0</v>
      </c>
      <c r="EJ27" s="42">
        <f>IF(H27=38,3,0)</f>
        <v>0</v>
      </c>
      <c r="EK27" s="42">
        <f>IF(H27=39,2,0)</f>
        <v>0</v>
      </c>
      <c r="EL27" s="42">
        <f>IF(H27=40,1,0)</f>
        <v>0</v>
      </c>
      <c r="EM27" s="42">
        <f>IF(H27&gt;20,0,0)</f>
        <v>0</v>
      </c>
      <c r="EN27" s="42">
        <f>IF(H27="сх",0,0)</f>
        <v>0</v>
      </c>
      <c r="EO27" s="42">
        <f>SUM(CY27:EN27)</f>
        <v>0</v>
      </c>
      <c r="EP27" s="42"/>
      <c r="EQ27" s="42" t="str">
        <f>IF(F27="сх","ноль",IF(F27&gt;0,F27,"Ноль"))</f>
        <v>Ноль</v>
      </c>
      <c r="ER27" s="42" t="str">
        <f>IF(H27="сх","ноль",IF(H27&gt;0,H27,"Ноль"))</f>
        <v>Ноль</v>
      </c>
      <c r="ES27" s="42"/>
      <c r="ET27" s="42">
        <f>MIN(EQ27,ER27)</f>
        <v>0</v>
      </c>
      <c r="EU27" s="42" t="e">
        <f>IF(J27=#REF!,IF(H27&lt;#REF!,#REF!,EY27),#REF!)</f>
        <v>#REF!</v>
      </c>
      <c r="EV27" s="42" t="e">
        <f>IF(J27=#REF!,IF(H27&lt;#REF!,0,1))</f>
        <v>#REF!</v>
      </c>
      <c r="EW27" s="42" t="e">
        <f>IF(AND(ET27&gt;=21,ET27&lt;&gt;0),ET27,IF(J27&lt;#REF!,"СТОП",EU27+EV27))</f>
        <v>#REF!</v>
      </c>
      <c r="EX27" s="42"/>
      <c r="EY27" s="42">
        <v>15</v>
      </c>
      <c r="EZ27" s="42">
        <v>16</v>
      </c>
      <c r="FA27" s="42"/>
      <c r="FB27" s="44">
        <f>IF(F27=1,25,0)</f>
        <v>0</v>
      </c>
      <c r="FC27" s="44">
        <f>IF(F27=2,22,0)</f>
        <v>0</v>
      </c>
      <c r="FD27" s="44">
        <f>IF(F27=3,20,0)</f>
        <v>0</v>
      </c>
      <c r="FE27" s="44">
        <f>IF(F27=4,18,0)</f>
        <v>0</v>
      </c>
      <c r="FF27" s="44">
        <f>IF(F27=5,16,0)</f>
        <v>0</v>
      </c>
      <c r="FG27" s="44">
        <f>IF(F27=6,15,0)</f>
        <v>0</v>
      </c>
      <c r="FH27" s="44">
        <f>IF(F27=7,14,0)</f>
        <v>0</v>
      </c>
      <c r="FI27" s="44">
        <f>IF(F27=8,13,0)</f>
        <v>0</v>
      </c>
      <c r="FJ27" s="44">
        <f>IF(F27=9,12,0)</f>
        <v>0</v>
      </c>
      <c r="FK27" s="44">
        <f>IF(F27=10,11,0)</f>
        <v>0</v>
      </c>
      <c r="FL27" s="44">
        <f>IF(F27=11,10,0)</f>
        <v>0</v>
      </c>
      <c r="FM27" s="44">
        <f>IF(F27=12,9,0)</f>
        <v>0</v>
      </c>
      <c r="FN27" s="44">
        <f>IF(F27=13,8,0)</f>
        <v>0</v>
      </c>
      <c r="FO27" s="44">
        <f>IF(F27=14,7,0)</f>
        <v>0</v>
      </c>
      <c r="FP27" s="44">
        <f>IF(F27=15,6,0)</f>
        <v>0</v>
      </c>
      <c r="FQ27" s="44">
        <f>IF(F27=16,5,0)</f>
        <v>0</v>
      </c>
      <c r="FR27" s="44">
        <f>IF(F27=17,4,0)</f>
        <v>0</v>
      </c>
      <c r="FS27" s="44">
        <f>IF(F27=18,3,0)</f>
        <v>0</v>
      </c>
      <c r="FT27" s="44">
        <f>IF(F27=19,2,0)</f>
        <v>0</v>
      </c>
      <c r="FU27" s="44">
        <f>IF(F27=20,1,0)</f>
        <v>0</v>
      </c>
      <c r="FV27" s="44">
        <f>IF(F27&gt;20,0,0)</f>
        <v>0</v>
      </c>
      <c r="FW27" s="44">
        <f>IF(F27="сх",0,0)</f>
        <v>0</v>
      </c>
      <c r="FX27" s="44">
        <f>SUM(FB27:FW27)</f>
        <v>0</v>
      </c>
      <c r="FY27" s="44">
        <f>IF(H27=1,25,0)</f>
        <v>0</v>
      </c>
      <c r="FZ27" s="44">
        <f>IF(H27=2,22,0)</f>
        <v>0</v>
      </c>
      <c r="GA27" s="44">
        <f>IF(H27=3,20,0)</f>
        <v>0</v>
      </c>
      <c r="GB27" s="44">
        <f>IF(H27=4,18,0)</f>
        <v>0</v>
      </c>
      <c r="GC27" s="44">
        <f>IF(H27=5,16,0)</f>
        <v>0</v>
      </c>
      <c r="GD27" s="44">
        <f>IF(H27=6,15,0)</f>
        <v>0</v>
      </c>
      <c r="GE27" s="44">
        <f>IF(H27=7,14,0)</f>
        <v>0</v>
      </c>
      <c r="GF27" s="44">
        <f>IF(H27=8,13,0)</f>
        <v>0</v>
      </c>
      <c r="GG27" s="44">
        <f>IF(H27=9,12,0)</f>
        <v>0</v>
      </c>
      <c r="GH27" s="44">
        <f>IF(H27=10,11,0)</f>
        <v>0</v>
      </c>
      <c r="GI27" s="44">
        <f>IF(H27=11,10,0)</f>
        <v>0</v>
      </c>
      <c r="GJ27" s="44">
        <f>IF(H27=12,9,0)</f>
        <v>0</v>
      </c>
      <c r="GK27" s="44">
        <f>IF(H27=13,8,0)</f>
        <v>0</v>
      </c>
      <c r="GL27" s="44">
        <f>IF(H27=14,7,0)</f>
        <v>0</v>
      </c>
      <c r="GM27" s="44">
        <f>IF(H27=15,6,0)</f>
        <v>0</v>
      </c>
      <c r="GN27" s="44">
        <f>IF(H27=16,5,0)</f>
        <v>0</v>
      </c>
      <c r="GO27" s="44">
        <f>IF(H27=17,4,0)</f>
        <v>0</v>
      </c>
      <c r="GP27" s="44">
        <f>IF(H27=18,3,0)</f>
        <v>0</v>
      </c>
      <c r="GQ27" s="44">
        <f>IF(H27=19,2,0)</f>
        <v>0</v>
      </c>
      <c r="GR27" s="44">
        <f>IF(H27=20,1,0)</f>
        <v>0</v>
      </c>
      <c r="GS27" s="44">
        <f>IF(H27&gt;20,0,0)</f>
        <v>0</v>
      </c>
      <c r="GT27" s="44">
        <f>IF(H27="сх",0,0)</f>
        <v>0</v>
      </c>
      <c r="GU27" s="44">
        <f>SUM(FY27:GT27)</f>
        <v>0</v>
      </c>
      <c r="GV27" s="44">
        <f>IF(F27=1,100,0)</f>
        <v>0</v>
      </c>
      <c r="GW27" s="44">
        <f>IF(F27=2,98,0)</f>
        <v>0</v>
      </c>
      <c r="GX27" s="44">
        <f>IF(F27=3,95,0)</f>
        <v>0</v>
      </c>
      <c r="GY27" s="44">
        <f>IF(F27=4,93,0)</f>
        <v>0</v>
      </c>
      <c r="GZ27" s="44">
        <f>IF(F27=5,90,0)</f>
        <v>0</v>
      </c>
      <c r="HA27" s="44">
        <f>IF(F27=6,88,0)</f>
        <v>0</v>
      </c>
      <c r="HB27" s="44">
        <f>IF(F27=7,85,0)</f>
        <v>0</v>
      </c>
      <c r="HC27" s="44">
        <f>IF(F27=8,83,0)</f>
        <v>0</v>
      </c>
      <c r="HD27" s="44">
        <f>IF(F27=9,80,0)</f>
        <v>0</v>
      </c>
      <c r="HE27" s="44">
        <f>IF(F27=10,78,0)</f>
        <v>0</v>
      </c>
      <c r="HF27" s="44">
        <f>IF(F27=11,75,0)</f>
        <v>0</v>
      </c>
      <c r="HG27" s="44">
        <f>IF(F27=12,73,0)</f>
        <v>0</v>
      </c>
      <c r="HH27" s="44">
        <f>IF(F27=13,70,0)</f>
        <v>0</v>
      </c>
      <c r="HI27" s="44">
        <f>IF(F27=14,68,0)</f>
        <v>0</v>
      </c>
      <c r="HJ27" s="44">
        <f>IF(F27=15,65,0)</f>
        <v>0</v>
      </c>
      <c r="HK27" s="44">
        <f>IF(F27=16,63,0)</f>
        <v>0</v>
      </c>
      <c r="HL27" s="44">
        <f>IF(F27=17,60,0)</f>
        <v>0</v>
      </c>
      <c r="HM27" s="44">
        <f>IF(F27=18,58,0)</f>
        <v>0</v>
      </c>
      <c r="HN27" s="44">
        <f>IF(F27=19,55,0)</f>
        <v>0</v>
      </c>
      <c r="HO27" s="44">
        <f>IF(F27=20,53,0)</f>
        <v>0</v>
      </c>
      <c r="HP27" s="44">
        <f>IF(F27&gt;20,0,0)</f>
        <v>0</v>
      </c>
      <c r="HQ27" s="44">
        <f>IF(F27="сх",0,0)</f>
        <v>0</v>
      </c>
      <c r="HR27" s="44">
        <f>SUM(GV27:HQ27)</f>
        <v>0</v>
      </c>
      <c r="HS27" s="44">
        <f>IF(H27=1,100,0)</f>
        <v>0</v>
      </c>
      <c r="HT27" s="44">
        <f>IF(H27=2,98,0)</f>
        <v>0</v>
      </c>
      <c r="HU27" s="44">
        <f>IF(H27=3,95,0)</f>
        <v>0</v>
      </c>
      <c r="HV27" s="44">
        <f>IF(H27=4,93,0)</f>
        <v>0</v>
      </c>
      <c r="HW27" s="44">
        <f>IF(H27=5,90,0)</f>
        <v>0</v>
      </c>
      <c r="HX27" s="44">
        <f>IF(H27=6,88,0)</f>
        <v>0</v>
      </c>
      <c r="HY27" s="44">
        <f>IF(H27=7,85,0)</f>
        <v>0</v>
      </c>
      <c r="HZ27" s="44">
        <f>IF(H27=8,83,0)</f>
        <v>0</v>
      </c>
      <c r="IA27" s="44">
        <f>IF(H27=9,80,0)</f>
        <v>0</v>
      </c>
      <c r="IB27" s="44">
        <f>IF(H27=10,78,0)</f>
        <v>0</v>
      </c>
      <c r="IC27" s="44">
        <f>IF(H27=11,75,0)</f>
        <v>0</v>
      </c>
      <c r="ID27" s="44">
        <f>IF(H27=12,73,0)</f>
        <v>0</v>
      </c>
      <c r="IE27" s="44">
        <f>IF(H27=13,70,0)</f>
        <v>0</v>
      </c>
      <c r="IF27" s="44">
        <f>IF(H27=14,68,0)</f>
        <v>0</v>
      </c>
      <c r="IG27" s="44">
        <f>IF(H27=15,65,0)</f>
        <v>0</v>
      </c>
      <c r="IH27" s="44">
        <f>IF(H27=16,63,0)</f>
        <v>0</v>
      </c>
      <c r="II27" s="44">
        <f>IF(H27=17,60,0)</f>
        <v>0</v>
      </c>
      <c r="IJ27" s="44">
        <f>IF(H27=18,58,0)</f>
        <v>0</v>
      </c>
      <c r="IK27" s="44">
        <f>IF(H27=19,55,0)</f>
        <v>0</v>
      </c>
      <c r="IL27" s="44">
        <f>IF(H27=20,53,0)</f>
        <v>0</v>
      </c>
      <c r="IM27" s="44">
        <f>IF(H27&gt;20,0,0)</f>
        <v>0</v>
      </c>
      <c r="IN27" s="44">
        <f>IF(H27="сх",0,0)</f>
        <v>0</v>
      </c>
      <c r="IO27" s="44">
        <f>SUM(HS27:IN27)</f>
        <v>0</v>
      </c>
      <c r="IP27" s="42"/>
      <c r="IQ27" s="42"/>
      <c r="IR27" s="42"/>
      <c r="IS27" s="42"/>
      <c r="IT27" s="42"/>
      <c r="IU27" s="42"/>
      <c r="IV27" s="70"/>
      <c r="IW27" s="71"/>
    </row>
    <row r="28" spans="1:257" s="3" customFormat="1" ht="115.2" thickBot="1" x14ac:dyDescent="2">
      <c r="A28" s="72"/>
      <c r="B28" s="87"/>
      <c r="C28" s="73"/>
      <c r="D28" s="73"/>
      <c r="E28" s="60"/>
      <c r="F28" s="46"/>
      <c r="G28" s="39">
        <f>AJ28</f>
        <v>0</v>
      </c>
      <c r="H28" s="47"/>
      <c r="I28" s="39">
        <f>BG28</f>
        <v>0</v>
      </c>
      <c r="J28" s="45">
        <f>SUM(G28+I28)</f>
        <v>0</v>
      </c>
      <c r="K28" s="41">
        <f>G28+I28</f>
        <v>0</v>
      </c>
      <c r="L28" s="42"/>
      <c r="M28" s="43"/>
      <c r="N28" s="42">
        <f>IF(F28=1,25,0)</f>
        <v>0</v>
      </c>
      <c r="O28" s="42">
        <f>IF(F28=2,22,0)</f>
        <v>0</v>
      </c>
      <c r="P28" s="42">
        <f>IF(F28=3,20,0)</f>
        <v>0</v>
      </c>
      <c r="Q28" s="42">
        <f>IF(F28=4,18,0)</f>
        <v>0</v>
      </c>
      <c r="R28" s="42">
        <f>IF(F28=5,16,0)</f>
        <v>0</v>
      </c>
      <c r="S28" s="42">
        <f>IF(F28=6,15,0)</f>
        <v>0</v>
      </c>
      <c r="T28" s="42">
        <f>IF(F28=7,14,0)</f>
        <v>0</v>
      </c>
      <c r="U28" s="42">
        <f>IF(F28=8,13,0)</f>
        <v>0</v>
      </c>
      <c r="V28" s="42">
        <f>IF(F28=9,12,0)</f>
        <v>0</v>
      </c>
      <c r="W28" s="42">
        <f>IF(F28=10,11,0)</f>
        <v>0</v>
      </c>
      <c r="X28" s="42">
        <f>IF(F28=11,10,0)</f>
        <v>0</v>
      </c>
      <c r="Y28" s="42">
        <f>IF(F28=12,9,0)</f>
        <v>0</v>
      </c>
      <c r="Z28" s="42">
        <f>IF(F28=13,8,0)</f>
        <v>0</v>
      </c>
      <c r="AA28" s="42">
        <f>IF(F28=14,7,0)</f>
        <v>0</v>
      </c>
      <c r="AB28" s="42">
        <f>IF(F28=15,6,0)</f>
        <v>0</v>
      </c>
      <c r="AC28" s="42">
        <f>IF(F28=16,5,0)</f>
        <v>0</v>
      </c>
      <c r="AD28" s="42">
        <f>IF(F28=17,4,0)</f>
        <v>0</v>
      </c>
      <c r="AE28" s="42">
        <f>IF(F28=18,3,0)</f>
        <v>0</v>
      </c>
      <c r="AF28" s="42">
        <f>IF(F28=19,2,0)</f>
        <v>0</v>
      </c>
      <c r="AG28" s="42">
        <f>IF(F28=20,1,0)</f>
        <v>0</v>
      </c>
      <c r="AH28" s="42">
        <f>IF(F28&gt;20,0,0)</f>
        <v>0</v>
      </c>
      <c r="AI28" s="42">
        <f>IF(F28="сх",0,0)</f>
        <v>0</v>
      </c>
      <c r="AJ28" s="42">
        <f>SUM(N28:AH28)</f>
        <v>0</v>
      </c>
      <c r="AK28" s="42">
        <f>IF(H28=1,25,0)</f>
        <v>0</v>
      </c>
      <c r="AL28" s="42">
        <f>IF(H28=2,22,0)</f>
        <v>0</v>
      </c>
      <c r="AM28" s="42">
        <f>IF(H28=3,20,0)</f>
        <v>0</v>
      </c>
      <c r="AN28" s="42">
        <f>IF(H28=4,18,0)</f>
        <v>0</v>
      </c>
      <c r="AO28" s="42">
        <f>IF(H28=5,16,0)</f>
        <v>0</v>
      </c>
      <c r="AP28" s="42">
        <f>IF(H28=6,15,0)</f>
        <v>0</v>
      </c>
      <c r="AQ28" s="42">
        <f>IF(H28=7,14,0)</f>
        <v>0</v>
      </c>
      <c r="AR28" s="42">
        <f>IF(H28=8,13,0)</f>
        <v>0</v>
      </c>
      <c r="AS28" s="42">
        <f>IF(H28=9,12,0)</f>
        <v>0</v>
      </c>
      <c r="AT28" s="42">
        <f>IF(H28=10,11,0)</f>
        <v>0</v>
      </c>
      <c r="AU28" s="42">
        <f>IF(H28=11,10,0)</f>
        <v>0</v>
      </c>
      <c r="AV28" s="42">
        <f>IF(H28=12,9,0)</f>
        <v>0</v>
      </c>
      <c r="AW28" s="42">
        <f>IF(H28=13,8,0)</f>
        <v>0</v>
      </c>
      <c r="AX28" s="42">
        <f>IF(H28=14,7,0)</f>
        <v>0</v>
      </c>
      <c r="AY28" s="42">
        <f>IF(H28=15,6,0)</f>
        <v>0</v>
      </c>
      <c r="AZ28" s="42">
        <f>IF(H28=16,5,0)</f>
        <v>0</v>
      </c>
      <c r="BA28" s="42">
        <f>IF(H28=17,4,0)</f>
        <v>0</v>
      </c>
      <c r="BB28" s="42">
        <f>IF(H28=18,3,0)</f>
        <v>0</v>
      </c>
      <c r="BC28" s="42">
        <f>IF(H28=19,2,0)</f>
        <v>0</v>
      </c>
      <c r="BD28" s="42">
        <f>IF(H28=20,1,0)</f>
        <v>0</v>
      </c>
      <c r="BE28" s="42">
        <f>IF(H28&gt;20,0,0)</f>
        <v>0</v>
      </c>
      <c r="BF28" s="42">
        <f>IF(H28="сх",0,0)</f>
        <v>0</v>
      </c>
      <c r="BG28" s="42">
        <f>SUM(AK28:BE28)</f>
        <v>0</v>
      </c>
      <c r="BH28" s="42">
        <f>IF(F28=1,45,0)</f>
        <v>0</v>
      </c>
      <c r="BI28" s="42">
        <f>IF(F28=2,42,0)</f>
        <v>0</v>
      </c>
      <c r="BJ28" s="42">
        <f>IF(F28=3,40,0)</f>
        <v>0</v>
      </c>
      <c r="BK28" s="42">
        <f>IF(F28=4,38,0)</f>
        <v>0</v>
      </c>
      <c r="BL28" s="42">
        <f>IF(F28=5,36,0)</f>
        <v>0</v>
      </c>
      <c r="BM28" s="42">
        <f>IF(F28=6,35,0)</f>
        <v>0</v>
      </c>
      <c r="BN28" s="42">
        <f>IF(F28=7,34,0)</f>
        <v>0</v>
      </c>
      <c r="BO28" s="42">
        <f>IF(F28=8,33,0)</f>
        <v>0</v>
      </c>
      <c r="BP28" s="42">
        <f>IF(F28=9,32,0)</f>
        <v>0</v>
      </c>
      <c r="BQ28" s="42">
        <f>IF(F28=10,31,0)</f>
        <v>0</v>
      </c>
      <c r="BR28" s="42">
        <f>IF(F28=11,30,0)</f>
        <v>0</v>
      </c>
      <c r="BS28" s="42">
        <f>IF(F28=12,29,0)</f>
        <v>0</v>
      </c>
      <c r="BT28" s="42">
        <f>IF(F28=13,28,0)</f>
        <v>0</v>
      </c>
      <c r="BU28" s="42">
        <f>IF(F28=14,27,0)</f>
        <v>0</v>
      </c>
      <c r="BV28" s="42">
        <f>IF(F28=15,26,0)</f>
        <v>0</v>
      </c>
      <c r="BW28" s="42">
        <f>IF(F28=16,25,0)</f>
        <v>0</v>
      </c>
      <c r="BX28" s="42">
        <f>IF(F28=17,24,0)</f>
        <v>0</v>
      </c>
      <c r="BY28" s="42">
        <f>IF(F28=18,23,0)</f>
        <v>0</v>
      </c>
      <c r="BZ28" s="42">
        <f>IF(F28=19,22,0)</f>
        <v>0</v>
      </c>
      <c r="CA28" s="42">
        <f>IF(F28=20,21,0)</f>
        <v>0</v>
      </c>
      <c r="CB28" s="42">
        <f>IF(F28=21,20,0)</f>
        <v>0</v>
      </c>
      <c r="CC28" s="42">
        <f>IF(F28=22,19,0)</f>
        <v>0</v>
      </c>
      <c r="CD28" s="42">
        <f>IF(F28=23,18,0)</f>
        <v>0</v>
      </c>
      <c r="CE28" s="42">
        <f>IF(F28=24,17,0)</f>
        <v>0</v>
      </c>
      <c r="CF28" s="42">
        <f>IF(F28=25,16,0)</f>
        <v>0</v>
      </c>
      <c r="CG28" s="42">
        <f>IF(F28=26,15,0)</f>
        <v>0</v>
      </c>
      <c r="CH28" s="42">
        <f>IF(F28=27,14,0)</f>
        <v>0</v>
      </c>
      <c r="CI28" s="42">
        <f>IF(F28=28,13,0)</f>
        <v>0</v>
      </c>
      <c r="CJ28" s="42">
        <f>IF(F28=29,12,0)</f>
        <v>0</v>
      </c>
      <c r="CK28" s="42">
        <f>IF(F28=30,11,0)</f>
        <v>0</v>
      </c>
      <c r="CL28" s="42">
        <f>IF(F28=31,10,0)</f>
        <v>0</v>
      </c>
      <c r="CM28" s="42">
        <f>IF(F28=32,9,0)</f>
        <v>0</v>
      </c>
      <c r="CN28" s="42">
        <f>IF(F28=33,8,0)</f>
        <v>0</v>
      </c>
      <c r="CO28" s="42">
        <f>IF(F28=34,7,0)</f>
        <v>0</v>
      </c>
      <c r="CP28" s="42">
        <f>IF(F28=35,6,0)</f>
        <v>0</v>
      </c>
      <c r="CQ28" s="42">
        <f>IF(F28=36,5,0)</f>
        <v>0</v>
      </c>
      <c r="CR28" s="42">
        <f>IF(F28=37,4,0)</f>
        <v>0</v>
      </c>
      <c r="CS28" s="42">
        <f>IF(F28=38,3,0)</f>
        <v>0</v>
      </c>
      <c r="CT28" s="42">
        <f>IF(F28=39,2,0)</f>
        <v>0</v>
      </c>
      <c r="CU28" s="42">
        <f>IF(F28=40,1,0)</f>
        <v>0</v>
      </c>
      <c r="CV28" s="42">
        <f>IF(F28&gt;20,0,0)</f>
        <v>0</v>
      </c>
      <c r="CW28" s="42">
        <f>IF(F28="сх",0,0)</f>
        <v>0</v>
      </c>
      <c r="CX28" s="42">
        <f>SUM(BH28:CW28)</f>
        <v>0</v>
      </c>
      <c r="CY28" s="42">
        <f>IF(H28=1,45,0)</f>
        <v>0</v>
      </c>
      <c r="CZ28" s="42">
        <f>IF(H28=2,42,0)</f>
        <v>0</v>
      </c>
      <c r="DA28" s="42">
        <f>IF(H28=3,40,0)</f>
        <v>0</v>
      </c>
      <c r="DB28" s="42">
        <f>IF(H28=4,38,0)</f>
        <v>0</v>
      </c>
      <c r="DC28" s="42">
        <f>IF(H28=5,36,0)</f>
        <v>0</v>
      </c>
      <c r="DD28" s="42">
        <f>IF(H28=6,35,0)</f>
        <v>0</v>
      </c>
      <c r="DE28" s="42">
        <f>IF(H28=7,34,0)</f>
        <v>0</v>
      </c>
      <c r="DF28" s="42">
        <f>IF(H28=8,33,0)</f>
        <v>0</v>
      </c>
      <c r="DG28" s="42">
        <f>IF(H28=9,32,0)</f>
        <v>0</v>
      </c>
      <c r="DH28" s="42">
        <f>IF(H28=10,31,0)</f>
        <v>0</v>
      </c>
      <c r="DI28" s="42">
        <f>IF(H28=11,30,0)</f>
        <v>0</v>
      </c>
      <c r="DJ28" s="42">
        <f>IF(H28=12,29,0)</f>
        <v>0</v>
      </c>
      <c r="DK28" s="42">
        <f>IF(H28=13,28,0)</f>
        <v>0</v>
      </c>
      <c r="DL28" s="42">
        <f>IF(H28=14,27,0)</f>
        <v>0</v>
      </c>
      <c r="DM28" s="42">
        <f>IF(H28=15,26,0)</f>
        <v>0</v>
      </c>
      <c r="DN28" s="42">
        <f>IF(H28=16,25,0)</f>
        <v>0</v>
      </c>
      <c r="DO28" s="42">
        <f>IF(H28=17,24,0)</f>
        <v>0</v>
      </c>
      <c r="DP28" s="42">
        <f>IF(H28=18,23,0)</f>
        <v>0</v>
      </c>
      <c r="DQ28" s="42">
        <f>IF(H28=19,22,0)</f>
        <v>0</v>
      </c>
      <c r="DR28" s="42">
        <f>IF(H28=20,21,0)</f>
        <v>0</v>
      </c>
      <c r="DS28" s="42">
        <f>IF(H28=21,20,0)</f>
        <v>0</v>
      </c>
      <c r="DT28" s="42">
        <f>IF(H28=22,19,0)</f>
        <v>0</v>
      </c>
      <c r="DU28" s="42">
        <f>IF(H28=23,18,0)</f>
        <v>0</v>
      </c>
      <c r="DV28" s="42">
        <f>IF(H28=24,17,0)</f>
        <v>0</v>
      </c>
      <c r="DW28" s="42">
        <f>IF(H28=25,16,0)</f>
        <v>0</v>
      </c>
      <c r="DX28" s="42">
        <f>IF(H28=26,15,0)</f>
        <v>0</v>
      </c>
      <c r="DY28" s="42">
        <f>IF(H28=27,14,0)</f>
        <v>0</v>
      </c>
      <c r="DZ28" s="42">
        <f>IF(H28=28,13,0)</f>
        <v>0</v>
      </c>
      <c r="EA28" s="42">
        <f>IF(H28=29,12,0)</f>
        <v>0</v>
      </c>
      <c r="EB28" s="42">
        <f>IF(H28=30,11,0)</f>
        <v>0</v>
      </c>
      <c r="EC28" s="42">
        <f>IF(H28=31,10,0)</f>
        <v>0</v>
      </c>
      <c r="ED28" s="42">
        <f>IF(H28=32,9,0)</f>
        <v>0</v>
      </c>
      <c r="EE28" s="42">
        <f>IF(H28=33,8,0)</f>
        <v>0</v>
      </c>
      <c r="EF28" s="42">
        <f>IF(H28=34,7,0)</f>
        <v>0</v>
      </c>
      <c r="EG28" s="42">
        <f>IF(H28=35,6,0)</f>
        <v>0</v>
      </c>
      <c r="EH28" s="42">
        <f>IF(H28=36,5,0)</f>
        <v>0</v>
      </c>
      <c r="EI28" s="42">
        <f>IF(H28=37,4,0)</f>
        <v>0</v>
      </c>
      <c r="EJ28" s="42">
        <f>IF(H28=38,3,0)</f>
        <v>0</v>
      </c>
      <c r="EK28" s="42">
        <f>IF(H28=39,2,0)</f>
        <v>0</v>
      </c>
      <c r="EL28" s="42">
        <f>IF(H28=40,1,0)</f>
        <v>0</v>
      </c>
      <c r="EM28" s="42">
        <f>IF(H28&gt;20,0,0)</f>
        <v>0</v>
      </c>
      <c r="EN28" s="42">
        <f>IF(H28="сх",0,0)</f>
        <v>0</v>
      </c>
      <c r="EO28" s="42">
        <f>SUM(CY28:EN28)</f>
        <v>0</v>
      </c>
      <c r="EP28" s="42"/>
      <c r="EQ28" s="42" t="str">
        <f>IF(F28="сх","ноль",IF(F28&gt;0,F28,"Ноль"))</f>
        <v>Ноль</v>
      </c>
      <c r="ER28" s="42" t="str">
        <f>IF(H28="сх","ноль",IF(H28&gt;0,H28,"Ноль"))</f>
        <v>Ноль</v>
      </c>
      <c r="ES28" s="42"/>
      <c r="ET28" s="42">
        <f>MIN(EQ28,ER28)</f>
        <v>0</v>
      </c>
      <c r="EU28" s="42" t="e">
        <f>IF(J28=#REF!,IF(H28&lt;#REF!,#REF!,EY28),#REF!)</f>
        <v>#REF!</v>
      </c>
      <c r="EV28" s="42" t="e">
        <f>IF(J28=#REF!,IF(H28&lt;#REF!,0,1))</f>
        <v>#REF!</v>
      </c>
      <c r="EW28" s="42" t="e">
        <f>IF(AND(ET28&gt;=21,ET28&lt;&gt;0),ET28,IF(J28&lt;#REF!,"СТОП",EU28+EV28))</f>
        <v>#REF!</v>
      </c>
      <c r="EX28" s="42"/>
      <c r="EY28" s="42">
        <v>15</v>
      </c>
      <c r="EZ28" s="42">
        <v>16</v>
      </c>
      <c r="FA28" s="42"/>
      <c r="FB28" s="44">
        <f>IF(F28=1,25,0)</f>
        <v>0</v>
      </c>
      <c r="FC28" s="44">
        <f>IF(F28=2,22,0)</f>
        <v>0</v>
      </c>
      <c r="FD28" s="44">
        <f>IF(F28=3,20,0)</f>
        <v>0</v>
      </c>
      <c r="FE28" s="44">
        <f>IF(F28=4,18,0)</f>
        <v>0</v>
      </c>
      <c r="FF28" s="44">
        <f>IF(F28=5,16,0)</f>
        <v>0</v>
      </c>
      <c r="FG28" s="44">
        <f>IF(F28=6,15,0)</f>
        <v>0</v>
      </c>
      <c r="FH28" s="44">
        <f>IF(F28=7,14,0)</f>
        <v>0</v>
      </c>
      <c r="FI28" s="44">
        <f>IF(F28=8,13,0)</f>
        <v>0</v>
      </c>
      <c r="FJ28" s="44">
        <f>IF(F28=9,12,0)</f>
        <v>0</v>
      </c>
      <c r="FK28" s="44">
        <f>IF(F28=10,11,0)</f>
        <v>0</v>
      </c>
      <c r="FL28" s="44">
        <f>IF(F28=11,10,0)</f>
        <v>0</v>
      </c>
      <c r="FM28" s="44">
        <f>IF(F28=12,9,0)</f>
        <v>0</v>
      </c>
      <c r="FN28" s="44">
        <f>IF(F28=13,8,0)</f>
        <v>0</v>
      </c>
      <c r="FO28" s="44">
        <f>IF(F28=14,7,0)</f>
        <v>0</v>
      </c>
      <c r="FP28" s="44">
        <f>IF(F28=15,6,0)</f>
        <v>0</v>
      </c>
      <c r="FQ28" s="44">
        <f>IF(F28=16,5,0)</f>
        <v>0</v>
      </c>
      <c r="FR28" s="44">
        <f>IF(F28=17,4,0)</f>
        <v>0</v>
      </c>
      <c r="FS28" s="44">
        <f>IF(F28=18,3,0)</f>
        <v>0</v>
      </c>
      <c r="FT28" s="44">
        <f>IF(F28=19,2,0)</f>
        <v>0</v>
      </c>
      <c r="FU28" s="44">
        <f>IF(F28=20,1,0)</f>
        <v>0</v>
      </c>
      <c r="FV28" s="44">
        <f>IF(F28&gt;20,0,0)</f>
        <v>0</v>
      </c>
      <c r="FW28" s="44">
        <f>IF(F28="сх",0,0)</f>
        <v>0</v>
      </c>
      <c r="FX28" s="44">
        <f>SUM(FB28:FW28)</f>
        <v>0</v>
      </c>
      <c r="FY28" s="44">
        <f>IF(H28=1,25,0)</f>
        <v>0</v>
      </c>
      <c r="FZ28" s="44">
        <f>IF(H28=2,22,0)</f>
        <v>0</v>
      </c>
      <c r="GA28" s="44">
        <f>IF(H28=3,20,0)</f>
        <v>0</v>
      </c>
      <c r="GB28" s="44">
        <f>IF(H28=4,18,0)</f>
        <v>0</v>
      </c>
      <c r="GC28" s="44">
        <f>IF(H28=5,16,0)</f>
        <v>0</v>
      </c>
      <c r="GD28" s="44">
        <f>IF(H28=6,15,0)</f>
        <v>0</v>
      </c>
      <c r="GE28" s="44">
        <f>IF(H28=7,14,0)</f>
        <v>0</v>
      </c>
      <c r="GF28" s="44">
        <f>IF(H28=8,13,0)</f>
        <v>0</v>
      </c>
      <c r="GG28" s="44">
        <f>IF(H28=9,12,0)</f>
        <v>0</v>
      </c>
      <c r="GH28" s="44">
        <f>IF(H28=10,11,0)</f>
        <v>0</v>
      </c>
      <c r="GI28" s="44">
        <f>IF(H28=11,10,0)</f>
        <v>0</v>
      </c>
      <c r="GJ28" s="44">
        <f>IF(H28=12,9,0)</f>
        <v>0</v>
      </c>
      <c r="GK28" s="44">
        <f>IF(H28=13,8,0)</f>
        <v>0</v>
      </c>
      <c r="GL28" s="44">
        <f>IF(H28=14,7,0)</f>
        <v>0</v>
      </c>
      <c r="GM28" s="44">
        <f>IF(H28=15,6,0)</f>
        <v>0</v>
      </c>
      <c r="GN28" s="44">
        <f>IF(H28=16,5,0)</f>
        <v>0</v>
      </c>
      <c r="GO28" s="44">
        <f>IF(H28=17,4,0)</f>
        <v>0</v>
      </c>
      <c r="GP28" s="44">
        <f>IF(H28=18,3,0)</f>
        <v>0</v>
      </c>
      <c r="GQ28" s="44">
        <f>IF(H28=19,2,0)</f>
        <v>0</v>
      </c>
      <c r="GR28" s="44">
        <f>IF(H28=20,1,0)</f>
        <v>0</v>
      </c>
      <c r="GS28" s="44">
        <f>IF(H28&gt;20,0,0)</f>
        <v>0</v>
      </c>
      <c r="GT28" s="44">
        <f>IF(H28="сх",0,0)</f>
        <v>0</v>
      </c>
      <c r="GU28" s="44">
        <f>SUM(FY28:GT28)</f>
        <v>0</v>
      </c>
      <c r="GV28" s="44">
        <f>IF(F28=1,100,0)</f>
        <v>0</v>
      </c>
      <c r="GW28" s="44">
        <f>IF(F28=2,98,0)</f>
        <v>0</v>
      </c>
      <c r="GX28" s="44">
        <f>IF(F28=3,95,0)</f>
        <v>0</v>
      </c>
      <c r="GY28" s="44">
        <f>IF(F28=4,93,0)</f>
        <v>0</v>
      </c>
      <c r="GZ28" s="44">
        <f>IF(F28=5,90,0)</f>
        <v>0</v>
      </c>
      <c r="HA28" s="44">
        <f>IF(F28=6,88,0)</f>
        <v>0</v>
      </c>
      <c r="HB28" s="44">
        <f>IF(F28=7,85,0)</f>
        <v>0</v>
      </c>
      <c r="HC28" s="44">
        <f>IF(F28=8,83,0)</f>
        <v>0</v>
      </c>
      <c r="HD28" s="44">
        <f>IF(F28=9,80,0)</f>
        <v>0</v>
      </c>
      <c r="HE28" s="44">
        <f>IF(F28=10,78,0)</f>
        <v>0</v>
      </c>
      <c r="HF28" s="44">
        <f>IF(F28=11,75,0)</f>
        <v>0</v>
      </c>
      <c r="HG28" s="44">
        <f>IF(F28=12,73,0)</f>
        <v>0</v>
      </c>
      <c r="HH28" s="44">
        <f>IF(F28=13,70,0)</f>
        <v>0</v>
      </c>
      <c r="HI28" s="44">
        <f>IF(F28=14,68,0)</f>
        <v>0</v>
      </c>
      <c r="HJ28" s="44">
        <f>IF(F28=15,65,0)</f>
        <v>0</v>
      </c>
      <c r="HK28" s="44">
        <f>IF(F28=16,63,0)</f>
        <v>0</v>
      </c>
      <c r="HL28" s="44">
        <f>IF(F28=17,60,0)</f>
        <v>0</v>
      </c>
      <c r="HM28" s="44">
        <f>IF(F28=18,58,0)</f>
        <v>0</v>
      </c>
      <c r="HN28" s="44">
        <f>IF(F28=19,55,0)</f>
        <v>0</v>
      </c>
      <c r="HO28" s="44">
        <f>IF(F28=20,53,0)</f>
        <v>0</v>
      </c>
      <c r="HP28" s="44">
        <f>IF(F28&gt;20,0,0)</f>
        <v>0</v>
      </c>
      <c r="HQ28" s="44">
        <f>IF(F28="сх",0,0)</f>
        <v>0</v>
      </c>
      <c r="HR28" s="44">
        <f>SUM(GV28:HQ28)</f>
        <v>0</v>
      </c>
      <c r="HS28" s="44">
        <f>IF(H28=1,100,0)</f>
        <v>0</v>
      </c>
      <c r="HT28" s="44">
        <f>IF(H28=2,98,0)</f>
        <v>0</v>
      </c>
      <c r="HU28" s="44">
        <f>IF(H28=3,95,0)</f>
        <v>0</v>
      </c>
      <c r="HV28" s="44">
        <f>IF(H28=4,93,0)</f>
        <v>0</v>
      </c>
      <c r="HW28" s="44">
        <f>IF(H28=5,90,0)</f>
        <v>0</v>
      </c>
      <c r="HX28" s="44">
        <f>IF(H28=6,88,0)</f>
        <v>0</v>
      </c>
      <c r="HY28" s="44">
        <f>IF(H28=7,85,0)</f>
        <v>0</v>
      </c>
      <c r="HZ28" s="44">
        <f>IF(H28=8,83,0)</f>
        <v>0</v>
      </c>
      <c r="IA28" s="44">
        <f>IF(H28=9,80,0)</f>
        <v>0</v>
      </c>
      <c r="IB28" s="44">
        <f>IF(H28=10,78,0)</f>
        <v>0</v>
      </c>
      <c r="IC28" s="44">
        <f>IF(H28=11,75,0)</f>
        <v>0</v>
      </c>
      <c r="ID28" s="44">
        <f>IF(H28=12,73,0)</f>
        <v>0</v>
      </c>
      <c r="IE28" s="44">
        <f>IF(H28=13,70,0)</f>
        <v>0</v>
      </c>
      <c r="IF28" s="44">
        <f>IF(H28=14,68,0)</f>
        <v>0</v>
      </c>
      <c r="IG28" s="44">
        <f>IF(H28=15,65,0)</f>
        <v>0</v>
      </c>
      <c r="IH28" s="44">
        <f>IF(H28=16,63,0)</f>
        <v>0</v>
      </c>
      <c r="II28" s="44">
        <f>IF(H28=17,60,0)</f>
        <v>0</v>
      </c>
      <c r="IJ28" s="44">
        <f>IF(H28=18,58,0)</f>
        <v>0</v>
      </c>
      <c r="IK28" s="44">
        <f>IF(H28=19,55,0)</f>
        <v>0</v>
      </c>
      <c r="IL28" s="44">
        <f>IF(H28=20,53,0)</f>
        <v>0</v>
      </c>
      <c r="IM28" s="44">
        <f>IF(H28&gt;20,0,0)</f>
        <v>0</v>
      </c>
      <c r="IN28" s="44">
        <f>IF(H28="сх",0,0)</f>
        <v>0</v>
      </c>
      <c r="IO28" s="44">
        <f>SUM(HS28:IN28)</f>
        <v>0</v>
      </c>
      <c r="IP28" s="42"/>
      <c r="IQ28" s="42"/>
      <c r="IR28" s="42"/>
      <c r="IS28" s="42"/>
      <c r="IT28" s="42"/>
      <c r="IU28" s="42"/>
      <c r="IV28" s="70"/>
      <c r="IW28" s="71"/>
    </row>
    <row r="29" spans="1:257" s="3" customFormat="1" ht="98.25" customHeight="1" thickBot="1" x14ac:dyDescent="2">
      <c r="A29" s="74"/>
      <c r="B29" s="83"/>
      <c r="C29" s="76"/>
      <c r="D29" s="77"/>
      <c r="E29" s="60"/>
      <c r="F29" s="46"/>
      <c r="G29" s="39">
        <f>AJ29</f>
        <v>0</v>
      </c>
      <c r="H29" s="47"/>
      <c r="I29" s="39">
        <f>BG29</f>
        <v>0</v>
      </c>
      <c r="J29" s="45">
        <f>SUM(G29+I29)</f>
        <v>0</v>
      </c>
      <c r="K29" s="41">
        <f>G29+I29</f>
        <v>0</v>
      </c>
      <c r="L29" s="42"/>
      <c r="M29" s="43"/>
      <c r="N29" s="42">
        <f>IF(F29=1,25,0)</f>
        <v>0</v>
      </c>
      <c r="O29" s="42">
        <f>IF(F29=2,22,0)</f>
        <v>0</v>
      </c>
      <c r="P29" s="42">
        <f>IF(F29=3,20,0)</f>
        <v>0</v>
      </c>
      <c r="Q29" s="42">
        <f>IF(F29=4,18,0)</f>
        <v>0</v>
      </c>
      <c r="R29" s="42">
        <f>IF(F29=5,16,0)</f>
        <v>0</v>
      </c>
      <c r="S29" s="42">
        <f>IF(F29=6,15,0)</f>
        <v>0</v>
      </c>
      <c r="T29" s="42">
        <f>IF(F29=7,14,0)</f>
        <v>0</v>
      </c>
      <c r="U29" s="42">
        <f>IF(F29=8,13,0)</f>
        <v>0</v>
      </c>
      <c r="V29" s="42">
        <f>IF(F29=9,12,0)</f>
        <v>0</v>
      </c>
      <c r="W29" s="42">
        <f>IF(F29=10,11,0)</f>
        <v>0</v>
      </c>
      <c r="X29" s="42">
        <f>IF(F29=11,10,0)</f>
        <v>0</v>
      </c>
      <c r="Y29" s="42">
        <f>IF(F29=12,9,0)</f>
        <v>0</v>
      </c>
      <c r="Z29" s="42">
        <f>IF(F29=13,8,0)</f>
        <v>0</v>
      </c>
      <c r="AA29" s="42">
        <f>IF(F29=14,7,0)</f>
        <v>0</v>
      </c>
      <c r="AB29" s="42">
        <f>IF(F29=15,6,0)</f>
        <v>0</v>
      </c>
      <c r="AC29" s="42">
        <f>IF(F29=16,5,0)</f>
        <v>0</v>
      </c>
      <c r="AD29" s="42">
        <f>IF(F29=17,4,0)</f>
        <v>0</v>
      </c>
      <c r="AE29" s="42">
        <f>IF(F29=18,3,0)</f>
        <v>0</v>
      </c>
      <c r="AF29" s="42">
        <f>IF(F29=19,2,0)</f>
        <v>0</v>
      </c>
      <c r="AG29" s="42">
        <f>IF(F29=20,1,0)</f>
        <v>0</v>
      </c>
      <c r="AH29" s="42">
        <f>IF(F29&gt;20,0,0)</f>
        <v>0</v>
      </c>
      <c r="AI29" s="42">
        <f>IF(F29="сх",0,0)</f>
        <v>0</v>
      </c>
      <c r="AJ29" s="42">
        <f>SUM(N29:AH29)</f>
        <v>0</v>
      </c>
      <c r="AK29" s="42">
        <f>IF(H29=1,25,0)</f>
        <v>0</v>
      </c>
      <c r="AL29" s="42">
        <f>IF(H29=2,22,0)</f>
        <v>0</v>
      </c>
      <c r="AM29" s="42">
        <f>IF(H29=3,20,0)</f>
        <v>0</v>
      </c>
      <c r="AN29" s="42">
        <f>IF(H29=4,18,0)</f>
        <v>0</v>
      </c>
      <c r="AO29" s="42">
        <f>IF(H29=5,16,0)</f>
        <v>0</v>
      </c>
      <c r="AP29" s="42">
        <f>IF(H29=6,15,0)</f>
        <v>0</v>
      </c>
      <c r="AQ29" s="42">
        <f>IF(H29=7,14,0)</f>
        <v>0</v>
      </c>
      <c r="AR29" s="42">
        <f>IF(H29=8,13,0)</f>
        <v>0</v>
      </c>
      <c r="AS29" s="42">
        <f>IF(H29=9,12,0)</f>
        <v>0</v>
      </c>
      <c r="AT29" s="42">
        <f>IF(H29=10,11,0)</f>
        <v>0</v>
      </c>
      <c r="AU29" s="42">
        <f>IF(H29=11,10,0)</f>
        <v>0</v>
      </c>
      <c r="AV29" s="42">
        <f>IF(H29=12,9,0)</f>
        <v>0</v>
      </c>
      <c r="AW29" s="42">
        <f>IF(H29=13,8,0)</f>
        <v>0</v>
      </c>
      <c r="AX29" s="42">
        <f>IF(H29=14,7,0)</f>
        <v>0</v>
      </c>
      <c r="AY29" s="42">
        <f>IF(H29=15,6,0)</f>
        <v>0</v>
      </c>
      <c r="AZ29" s="42">
        <f>IF(H29=16,5,0)</f>
        <v>0</v>
      </c>
      <c r="BA29" s="42">
        <f>IF(H29=17,4,0)</f>
        <v>0</v>
      </c>
      <c r="BB29" s="42">
        <f>IF(H29=18,3,0)</f>
        <v>0</v>
      </c>
      <c r="BC29" s="42">
        <f>IF(H29=19,2,0)</f>
        <v>0</v>
      </c>
      <c r="BD29" s="42">
        <f>IF(H29=20,1,0)</f>
        <v>0</v>
      </c>
      <c r="BE29" s="42">
        <f>IF(H29&gt;20,0,0)</f>
        <v>0</v>
      </c>
      <c r="BF29" s="42">
        <f>IF(H29="сх",0,0)</f>
        <v>0</v>
      </c>
      <c r="BG29" s="42">
        <f>SUM(AK29:BE29)</f>
        <v>0</v>
      </c>
      <c r="BH29" s="42">
        <f>IF(F29=1,45,0)</f>
        <v>0</v>
      </c>
      <c r="BI29" s="42">
        <f>IF(F29=2,42,0)</f>
        <v>0</v>
      </c>
      <c r="BJ29" s="42">
        <f>IF(F29=3,40,0)</f>
        <v>0</v>
      </c>
      <c r="BK29" s="42">
        <f>IF(F29=4,38,0)</f>
        <v>0</v>
      </c>
      <c r="BL29" s="42">
        <f>IF(F29=5,36,0)</f>
        <v>0</v>
      </c>
      <c r="BM29" s="42">
        <f>IF(F29=6,35,0)</f>
        <v>0</v>
      </c>
      <c r="BN29" s="42">
        <f>IF(F29=7,34,0)</f>
        <v>0</v>
      </c>
      <c r="BO29" s="42">
        <f>IF(F29=8,33,0)</f>
        <v>0</v>
      </c>
      <c r="BP29" s="42">
        <f>IF(F29=9,32,0)</f>
        <v>0</v>
      </c>
      <c r="BQ29" s="42">
        <f>IF(F29=10,31,0)</f>
        <v>0</v>
      </c>
      <c r="BR29" s="42">
        <f>IF(F29=11,30,0)</f>
        <v>0</v>
      </c>
      <c r="BS29" s="42">
        <f>IF(F29=12,29,0)</f>
        <v>0</v>
      </c>
      <c r="BT29" s="42">
        <f>IF(F29=13,28,0)</f>
        <v>0</v>
      </c>
      <c r="BU29" s="42">
        <f>IF(F29=14,27,0)</f>
        <v>0</v>
      </c>
      <c r="BV29" s="42">
        <f>IF(F29=15,26,0)</f>
        <v>0</v>
      </c>
      <c r="BW29" s="42">
        <f>IF(F29=16,25,0)</f>
        <v>0</v>
      </c>
      <c r="BX29" s="42">
        <f>IF(F29=17,24,0)</f>
        <v>0</v>
      </c>
      <c r="BY29" s="42">
        <f>IF(F29=18,23,0)</f>
        <v>0</v>
      </c>
      <c r="BZ29" s="42">
        <f>IF(F29=19,22,0)</f>
        <v>0</v>
      </c>
      <c r="CA29" s="42">
        <f>IF(F29=20,21,0)</f>
        <v>0</v>
      </c>
      <c r="CB29" s="42">
        <f>IF(F29=21,20,0)</f>
        <v>0</v>
      </c>
      <c r="CC29" s="42">
        <f>IF(F29=22,19,0)</f>
        <v>0</v>
      </c>
      <c r="CD29" s="42">
        <f>IF(F29=23,18,0)</f>
        <v>0</v>
      </c>
      <c r="CE29" s="42">
        <f>IF(F29=24,17,0)</f>
        <v>0</v>
      </c>
      <c r="CF29" s="42">
        <f>IF(F29=25,16,0)</f>
        <v>0</v>
      </c>
      <c r="CG29" s="42">
        <f>IF(F29=26,15,0)</f>
        <v>0</v>
      </c>
      <c r="CH29" s="42">
        <f>IF(F29=27,14,0)</f>
        <v>0</v>
      </c>
      <c r="CI29" s="42">
        <f>IF(F29=28,13,0)</f>
        <v>0</v>
      </c>
      <c r="CJ29" s="42">
        <f>IF(F29=29,12,0)</f>
        <v>0</v>
      </c>
      <c r="CK29" s="42">
        <f>IF(F29=30,11,0)</f>
        <v>0</v>
      </c>
      <c r="CL29" s="42">
        <f>IF(F29=31,10,0)</f>
        <v>0</v>
      </c>
      <c r="CM29" s="42">
        <f>IF(F29=32,9,0)</f>
        <v>0</v>
      </c>
      <c r="CN29" s="42">
        <f>IF(F29=33,8,0)</f>
        <v>0</v>
      </c>
      <c r="CO29" s="42">
        <f>IF(F29=34,7,0)</f>
        <v>0</v>
      </c>
      <c r="CP29" s="42">
        <f>IF(F29=35,6,0)</f>
        <v>0</v>
      </c>
      <c r="CQ29" s="42">
        <f>IF(F29=36,5,0)</f>
        <v>0</v>
      </c>
      <c r="CR29" s="42">
        <f>IF(F29=37,4,0)</f>
        <v>0</v>
      </c>
      <c r="CS29" s="42">
        <f>IF(F29=38,3,0)</f>
        <v>0</v>
      </c>
      <c r="CT29" s="42">
        <f>IF(F29=39,2,0)</f>
        <v>0</v>
      </c>
      <c r="CU29" s="42">
        <f>IF(F29=40,1,0)</f>
        <v>0</v>
      </c>
      <c r="CV29" s="42">
        <f>IF(F29&gt;20,0,0)</f>
        <v>0</v>
      </c>
      <c r="CW29" s="42">
        <f>IF(F29="сх",0,0)</f>
        <v>0</v>
      </c>
      <c r="CX29" s="42">
        <f>SUM(BH29:CW29)</f>
        <v>0</v>
      </c>
      <c r="CY29" s="42">
        <f>IF(H29=1,45,0)</f>
        <v>0</v>
      </c>
      <c r="CZ29" s="42">
        <f>IF(H29=2,42,0)</f>
        <v>0</v>
      </c>
      <c r="DA29" s="42">
        <f>IF(H29=3,40,0)</f>
        <v>0</v>
      </c>
      <c r="DB29" s="42">
        <f>IF(H29=4,38,0)</f>
        <v>0</v>
      </c>
      <c r="DC29" s="42">
        <f>IF(H29=5,36,0)</f>
        <v>0</v>
      </c>
      <c r="DD29" s="42">
        <f>IF(H29=6,35,0)</f>
        <v>0</v>
      </c>
      <c r="DE29" s="42">
        <f>IF(H29=7,34,0)</f>
        <v>0</v>
      </c>
      <c r="DF29" s="42">
        <f>IF(H29=8,33,0)</f>
        <v>0</v>
      </c>
      <c r="DG29" s="42">
        <f>IF(H29=9,32,0)</f>
        <v>0</v>
      </c>
      <c r="DH29" s="42">
        <f>IF(H29=10,31,0)</f>
        <v>0</v>
      </c>
      <c r="DI29" s="42">
        <f>IF(H29=11,30,0)</f>
        <v>0</v>
      </c>
      <c r="DJ29" s="42">
        <f>IF(H29=12,29,0)</f>
        <v>0</v>
      </c>
      <c r="DK29" s="42">
        <f>IF(H29=13,28,0)</f>
        <v>0</v>
      </c>
      <c r="DL29" s="42">
        <f>IF(H29=14,27,0)</f>
        <v>0</v>
      </c>
      <c r="DM29" s="42">
        <f>IF(H29=15,26,0)</f>
        <v>0</v>
      </c>
      <c r="DN29" s="42">
        <f>IF(H29=16,25,0)</f>
        <v>0</v>
      </c>
      <c r="DO29" s="42">
        <f>IF(H29=17,24,0)</f>
        <v>0</v>
      </c>
      <c r="DP29" s="42">
        <f>IF(H29=18,23,0)</f>
        <v>0</v>
      </c>
      <c r="DQ29" s="42">
        <f>IF(H29=19,22,0)</f>
        <v>0</v>
      </c>
      <c r="DR29" s="42">
        <f>IF(H29=20,21,0)</f>
        <v>0</v>
      </c>
      <c r="DS29" s="42">
        <f>IF(H29=21,20,0)</f>
        <v>0</v>
      </c>
      <c r="DT29" s="42">
        <f>IF(H29=22,19,0)</f>
        <v>0</v>
      </c>
      <c r="DU29" s="42">
        <f>IF(H29=23,18,0)</f>
        <v>0</v>
      </c>
      <c r="DV29" s="42">
        <f>IF(H29=24,17,0)</f>
        <v>0</v>
      </c>
      <c r="DW29" s="42">
        <f>IF(H29=25,16,0)</f>
        <v>0</v>
      </c>
      <c r="DX29" s="42">
        <f>IF(H29=26,15,0)</f>
        <v>0</v>
      </c>
      <c r="DY29" s="42">
        <f>IF(H29=27,14,0)</f>
        <v>0</v>
      </c>
      <c r="DZ29" s="42">
        <f>IF(H29=28,13,0)</f>
        <v>0</v>
      </c>
      <c r="EA29" s="42">
        <f>IF(H29=29,12,0)</f>
        <v>0</v>
      </c>
      <c r="EB29" s="42">
        <f>IF(H29=30,11,0)</f>
        <v>0</v>
      </c>
      <c r="EC29" s="42">
        <f>IF(H29=31,10,0)</f>
        <v>0</v>
      </c>
      <c r="ED29" s="42">
        <f>IF(H29=32,9,0)</f>
        <v>0</v>
      </c>
      <c r="EE29" s="42">
        <f>IF(H29=33,8,0)</f>
        <v>0</v>
      </c>
      <c r="EF29" s="42">
        <f>IF(H29=34,7,0)</f>
        <v>0</v>
      </c>
      <c r="EG29" s="42">
        <f>IF(H29=35,6,0)</f>
        <v>0</v>
      </c>
      <c r="EH29" s="42">
        <f>IF(H29=36,5,0)</f>
        <v>0</v>
      </c>
      <c r="EI29" s="42">
        <f>IF(H29=37,4,0)</f>
        <v>0</v>
      </c>
      <c r="EJ29" s="42">
        <f>IF(H29=38,3,0)</f>
        <v>0</v>
      </c>
      <c r="EK29" s="42">
        <f>IF(H29=39,2,0)</f>
        <v>0</v>
      </c>
      <c r="EL29" s="42">
        <f>IF(H29=40,1,0)</f>
        <v>0</v>
      </c>
      <c r="EM29" s="42">
        <f>IF(H29&gt;20,0,0)</f>
        <v>0</v>
      </c>
      <c r="EN29" s="42">
        <f>IF(H29="сх",0,0)</f>
        <v>0</v>
      </c>
      <c r="EO29" s="42">
        <f>SUM(CY29:EN29)</f>
        <v>0</v>
      </c>
      <c r="EP29" s="42"/>
      <c r="EQ29" s="42" t="str">
        <f>IF(F29="сх","ноль",IF(F29&gt;0,F29,"Ноль"))</f>
        <v>Ноль</v>
      </c>
      <c r="ER29" s="42" t="str">
        <f>IF(H29="сх","ноль",IF(H29&gt;0,H29,"Ноль"))</f>
        <v>Ноль</v>
      </c>
      <c r="ES29" s="42"/>
      <c r="ET29" s="42">
        <f>MIN(EQ29,ER29)</f>
        <v>0</v>
      </c>
      <c r="EU29" s="42" t="e">
        <f>IF(J29=#REF!,IF(H29&lt;#REF!,#REF!,EY29),#REF!)</f>
        <v>#REF!</v>
      </c>
      <c r="EV29" s="42" t="e">
        <f>IF(J29=#REF!,IF(H29&lt;#REF!,0,1))</f>
        <v>#REF!</v>
      </c>
      <c r="EW29" s="42" t="e">
        <f>IF(AND(ET29&gt;=21,ET29&lt;&gt;0),ET29,IF(J29&lt;#REF!,"СТОП",EU29+EV29))</f>
        <v>#REF!</v>
      </c>
      <c r="EX29" s="42"/>
      <c r="EY29" s="42">
        <v>15</v>
      </c>
      <c r="EZ29" s="42">
        <v>16</v>
      </c>
      <c r="FA29" s="42"/>
      <c r="FB29" s="44">
        <f>IF(F29=1,25,0)</f>
        <v>0</v>
      </c>
      <c r="FC29" s="44">
        <f>IF(F29=2,22,0)</f>
        <v>0</v>
      </c>
      <c r="FD29" s="44">
        <f>IF(F29=3,20,0)</f>
        <v>0</v>
      </c>
      <c r="FE29" s="44">
        <f>IF(F29=4,18,0)</f>
        <v>0</v>
      </c>
      <c r="FF29" s="44">
        <f>IF(F29=5,16,0)</f>
        <v>0</v>
      </c>
      <c r="FG29" s="44">
        <f>IF(F29=6,15,0)</f>
        <v>0</v>
      </c>
      <c r="FH29" s="44">
        <f>IF(F29=7,14,0)</f>
        <v>0</v>
      </c>
      <c r="FI29" s="44">
        <f>IF(F29=8,13,0)</f>
        <v>0</v>
      </c>
      <c r="FJ29" s="44">
        <f>IF(F29=9,12,0)</f>
        <v>0</v>
      </c>
      <c r="FK29" s="44">
        <f>IF(F29=10,11,0)</f>
        <v>0</v>
      </c>
      <c r="FL29" s="44">
        <f>IF(F29=11,10,0)</f>
        <v>0</v>
      </c>
      <c r="FM29" s="44">
        <f>IF(F29=12,9,0)</f>
        <v>0</v>
      </c>
      <c r="FN29" s="44">
        <f>IF(F29=13,8,0)</f>
        <v>0</v>
      </c>
      <c r="FO29" s="44">
        <f>IF(F29=14,7,0)</f>
        <v>0</v>
      </c>
      <c r="FP29" s="44">
        <f>IF(F29=15,6,0)</f>
        <v>0</v>
      </c>
      <c r="FQ29" s="44">
        <f>IF(F29=16,5,0)</f>
        <v>0</v>
      </c>
      <c r="FR29" s="44">
        <f>IF(F29=17,4,0)</f>
        <v>0</v>
      </c>
      <c r="FS29" s="44">
        <f>IF(F29=18,3,0)</f>
        <v>0</v>
      </c>
      <c r="FT29" s="44">
        <f>IF(F29=19,2,0)</f>
        <v>0</v>
      </c>
      <c r="FU29" s="44">
        <f>IF(F29=20,1,0)</f>
        <v>0</v>
      </c>
      <c r="FV29" s="44">
        <f>IF(F29&gt;20,0,0)</f>
        <v>0</v>
      </c>
      <c r="FW29" s="44">
        <f>IF(F29="сх",0,0)</f>
        <v>0</v>
      </c>
      <c r="FX29" s="44">
        <f>SUM(FB29:FW29)</f>
        <v>0</v>
      </c>
      <c r="FY29" s="44">
        <f>IF(H29=1,25,0)</f>
        <v>0</v>
      </c>
      <c r="FZ29" s="44">
        <f>IF(H29=2,22,0)</f>
        <v>0</v>
      </c>
      <c r="GA29" s="44">
        <f>IF(H29=3,20,0)</f>
        <v>0</v>
      </c>
      <c r="GB29" s="44">
        <f>IF(H29=4,18,0)</f>
        <v>0</v>
      </c>
      <c r="GC29" s="44">
        <f>IF(H29=5,16,0)</f>
        <v>0</v>
      </c>
      <c r="GD29" s="44">
        <f>IF(H29=6,15,0)</f>
        <v>0</v>
      </c>
      <c r="GE29" s="44">
        <f>IF(H29=7,14,0)</f>
        <v>0</v>
      </c>
      <c r="GF29" s="44">
        <f>IF(H29=8,13,0)</f>
        <v>0</v>
      </c>
      <c r="GG29" s="44">
        <f>IF(H29=9,12,0)</f>
        <v>0</v>
      </c>
      <c r="GH29" s="44">
        <f>IF(H29=10,11,0)</f>
        <v>0</v>
      </c>
      <c r="GI29" s="44">
        <f>IF(H29=11,10,0)</f>
        <v>0</v>
      </c>
      <c r="GJ29" s="44">
        <f>IF(H29=12,9,0)</f>
        <v>0</v>
      </c>
      <c r="GK29" s="44">
        <f>IF(H29=13,8,0)</f>
        <v>0</v>
      </c>
      <c r="GL29" s="44">
        <f>IF(H29=14,7,0)</f>
        <v>0</v>
      </c>
      <c r="GM29" s="44">
        <f>IF(H29=15,6,0)</f>
        <v>0</v>
      </c>
      <c r="GN29" s="44">
        <f>IF(H29=16,5,0)</f>
        <v>0</v>
      </c>
      <c r="GO29" s="44">
        <f>IF(H29=17,4,0)</f>
        <v>0</v>
      </c>
      <c r="GP29" s="44">
        <f>IF(H29=18,3,0)</f>
        <v>0</v>
      </c>
      <c r="GQ29" s="44">
        <f>IF(H29=19,2,0)</f>
        <v>0</v>
      </c>
      <c r="GR29" s="44">
        <f>IF(H29=20,1,0)</f>
        <v>0</v>
      </c>
      <c r="GS29" s="44">
        <f>IF(H29&gt;20,0,0)</f>
        <v>0</v>
      </c>
      <c r="GT29" s="44">
        <f>IF(H29="сх",0,0)</f>
        <v>0</v>
      </c>
      <c r="GU29" s="44">
        <f>SUM(FY29:GT29)</f>
        <v>0</v>
      </c>
      <c r="GV29" s="44">
        <f>IF(F29=1,100,0)</f>
        <v>0</v>
      </c>
      <c r="GW29" s="44">
        <f>IF(F29=2,98,0)</f>
        <v>0</v>
      </c>
      <c r="GX29" s="44">
        <f>IF(F29=3,95,0)</f>
        <v>0</v>
      </c>
      <c r="GY29" s="44">
        <f>IF(F29=4,93,0)</f>
        <v>0</v>
      </c>
      <c r="GZ29" s="44">
        <f>IF(F29=5,90,0)</f>
        <v>0</v>
      </c>
      <c r="HA29" s="44">
        <f>IF(F29=6,88,0)</f>
        <v>0</v>
      </c>
      <c r="HB29" s="44">
        <f>IF(F29=7,85,0)</f>
        <v>0</v>
      </c>
      <c r="HC29" s="44">
        <f>IF(F29=8,83,0)</f>
        <v>0</v>
      </c>
      <c r="HD29" s="44">
        <f>IF(F29=9,80,0)</f>
        <v>0</v>
      </c>
      <c r="HE29" s="44">
        <f>IF(F29=10,78,0)</f>
        <v>0</v>
      </c>
      <c r="HF29" s="44">
        <f>IF(F29=11,75,0)</f>
        <v>0</v>
      </c>
      <c r="HG29" s="44">
        <f>IF(F29=12,73,0)</f>
        <v>0</v>
      </c>
      <c r="HH29" s="44">
        <f>IF(F29=13,70,0)</f>
        <v>0</v>
      </c>
      <c r="HI29" s="44">
        <f>IF(F29=14,68,0)</f>
        <v>0</v>
      </c>
      <c r="HJ29" s="44">
        <f>IF(F29=15,65,0)</f>
        <v>0</v>
      </c>
      <c r="HK29" s="44">
        <f>IF(F29=16,63,0)</f>
        <v>0</v>
      </c>
      <c r="HL29" s="44">
        <f>IF(F29=17,60,0)</f>
        <v>0</v>
      </c>
      <c r="HM29" s="44">
        <f>IF(F29=18,58,0)</f>
        <v>0</v>
      </c>
      <c r="HN29" s="44">
        <f>IF(F29=19,55,0)</f>
        <v>0</v>
      </c>
      <c r="HO29" s="44">
        <f>IF(F29=20,53,0)</f>
        <v>0</v>
      </c>
      <c r="HP29" s="44">
        <f>IF(F29&gt;20,0,0)</f>
        <v>0</v>
      </c>
      <c r="HQ29" s="44">
        <f>IF(F29="сх",0,0)</f>
        <v>0</v>
      </c>
      <c r="HR29" s="44">
        <f>SUM(GV29:HQ29)</f>
        <v>0</v>
      </c>
      <c r="HS29" s="44">
        <f>IF(H29=1,100,0)</f>
        <v>0</v>
      </c>
      <c r="HT29" s="44">
        <f>IF(H29=2,98,0)</f>
        <v>0</v>
      </c>
      <c r="HU29" s="44">
        <f>IF(H29=3,95,0)</f>
        <v>0</v>
      </c>
      <c r="HV29" s="44">
        <f>IF(H29=4,93,0)</f>
        <v>0</v>
      </c>
      <c r="HW29" s="44">
        <f>IF(H29=5,90,0)</f>
        <v>0</v>
      </c>
      <c r="HX29" s="44">
        <f>IF(H29=6,88,0)</f>
        <v>0</v>
      </c>
      <c r="HY29" s="44">
        <f>IF(H29=7,85,0)</f>
        <v>0</v>
      </c>
      <c r="HZ29" s="44">
        <f>IF(H29=8,83,0)</f>
        <v>0</v>
      </c>
      <c r="IA29" s="44">
        <f>IF(H29=9,80,0)</f>
        <v>0</v>
      </c>
      <c r="IB29" s="44">
        <f>IF(H29=10,78,0)</f>
        <v>0</v>
      </c>
      <c r="IC29" s="44">
        <f>IF(H29=11,75,0)</f>
        <v>0</v>
      </c>
      <c r="ID29" s="44">
        <f>IF(H29=12,73,0)</f>
        <v>0</v>
      </c>
      <c r="IE29" s="44">
        <f>IF(H29=13,70,0)</f>
        <v>0</v>
      </c>
      <c r="IF29" s="44">
        <f>IF(H29=14,68,0)</f>
        <v>0</v>
      </c>
      <c r="IG29" s="44">
        <f>IF(H29=15,65,0)</f>
        <v>0</v>
      </c>
      <c r="IH29" s="44">
        <f>IF(H29=16,63,0)</f>
        <v>0</v>
      </c>
      <c r="II29" s="44">
        <f>IF(H29=17,60,0)</f>
        <v>0</v>
      </c>
      <c r="IJ29" s="44">
        <f>IF(H29=18,58,0)</f>
        <v>0</v>
      </c>
      <c r="IK29" s="44">
        <f>IF(H29=19,55,0)</f>
        <v>0</v>
      </c>
      <c r="IL29" s="44">
        <f>IF(H29=20,53,0)</f>
        <v>0</v>
      </c>
      <c r="IM29" s="44">
        <f>IF(H29&gt;20,0,0)</f>
        <v>0</v>
      </c>
      <c r="IN29" s="44">
        <f>IF(H29="сх",0,0)</f>
        <v>0</v>
      </c>
      <c r="IO29" s="44">
        <f>SUM(HS29:IN29)</f>
        <v>0</v>
      </c>
      <c r="IP29" s="42"/>
      <c r="IQ29" s="42"/>
      <c r="IR29" s="42"/>
      <c r="IS29" s="42"/>
      <c r="IT29" s="42"/>
      <c r="IU29" s="42"/>
      <c r="IV29" s="70"/>
      <c r="IW29" s="71"/>
    </row>
    <row r="30" spans="1:257" s="3" customFormat="1" ht="115.2" thickBot="1" x14ac:dyDescent="2">
      <c r="A30" s="59"/>
      <c r="B30" s="87"/>
      <c r="C30" s="75"/>
      <c r="D30" s="75"/>
      <c r="E30" s="60"/>
      <c r="F30" s="46"/>
      <c r="G30" s="39">
        <f>AJ30</f>
        <v>0</v>
      </c>
      <c r="H30" s="47"/>
      <c r="I30" s="39">
        <f>BG30</f>
        <v>0</v>
      </c>
      <c r="J30" s="45">
        <f>SUM(G30+I30)</f>
        <v>0</v>
      </c>
      <c r="K30" s="41">
        <f>G30+I30</f>
        <v>0</v>
      </c>
      <c r="L30" s="42"/>
      <c r="M30" s="43"/>
      <c r="N30" s="42">
        <f>IF(F30=1,25,0)</f>
        <v>0</v>
      </c>
      <c r="O30" s="42">
        <f>IF(F30=2,22,0)</f>
        <v>0</v>
      </c>
      <c r="P30" s="42">
        <f>IF(F30=3,20,0)</f>
        <v>0</v>
      </c>
      <c r="Q30" s="42">
        <f>IF(F30=4,18,0)</f>
        <v>0</v>
      </c>
      <c r="R30" s="42">
        <f>IF(F30=5,16,0)</f>
        <v>0</v>
      </c>
      <c r="S30" s="42">
        <f>IF(F30=6,15,0)</f>
        <v>0</v>
      </c>
      <c r="T30" s="42">
        <f>IF(F30=7,14,0)</f>
        <v>0</v>
      </c>
      <c r="U30" s="42">
        <f>IF(F30=8,13,0)</f>
        <v>0</v>
      </c>
      <c r="V30" s="42">
        <f>IF(F30=9,12,0)</f>
        <v>0</v>
      </c>
      <c r="W30" s="42">
        <f>IF(F30=10,11,0)</f>
        <v>0</v>
      </c>
      <c r="X30" s="42">
        <f>IF(F30=11,10,0)</f>
        <v>0</v>
      </c>
      <c r="Y30" s="42">
        <f>IF(F30=12,9,0)</f>
        <v>0</v>
      </c>
      <c r="Z30" s="42">
        <f>IF(F30=13,8,0)</f>
        <v>0</v>
      </c>
      <c r="AA30" s="42">
        <f>IF(F30=14,7,0)</f>
        <v>0</v>
      </c>
      <c r="AB30" s="42">
        <f>IF(F30=15,6,0)</f>
        <v>0</v>
      </c>
      <c r="AC30" s="42">
        <f>IF(F30=16,5,0)</f>
        <v>0</v>
      </c>
      <c r="AD30" s="42">
        <f>IF(F30=17,4,0)</f>
        <v>0</v>
      </c>
      <c r="AE30" s="42">
        <f>IF(F30=18,3,0)</f>
        <v>0</v>
      </c>
      <c r="AF30" s="42">
        <f>IF(F30=19,2,0)</f>
        <v>0</v>
      </c>
      <c r="AG30" s="42">
        <f>IF(F30=20,1,0)</f>
        <v>0</v>
      </c>
      <c r="AH30" s="42">
        <f>IF(F30&gt;20,0,0)</f>
        <v>0</v>
      </c>
      <c r="AI30" s="42">
        <f>IF(F30="сх",0,0)</f>
        <v>0</v>
      </c>
      <c r="AJ30" s="42">
        <f>SUM(N30:AH30)</f>
        <v>0</v>
      </c>
      <c r="AK30" s="42">
        <f>IF(H30=1,25,0)</f>
        <v>0</v>
      </c>
      <c r="AL30" s="42">
        <f>IF(H30=2,22,0)</f>
        <v>0</v>
      </c>
      <c r="AM30" s="42">
        <f>IF(H30=3,20,0)</f>
        <v>0</v>
      </c>
      <c r="AN30" s="42">
        <f>IF(H30=4,18,0)</f>
        <v>0</v>
      </c>
      <c r="AO30" s="42">
        <f>IF(H30=5,16,0)</f>
        <v>0</v>
      </c>
      <c r="AP30" s="42">
        <f>IF(H30=6,15,0)</f>
        <v>0</v>
      </c>
      <c r="AQ30" s="42">
        <f>IF(H30=7,14,0)</f>
        <v>0</v>
      </c>
      <c r="AR30" s="42">
        <f>IF(H30=8,13,0)</f>
        <v>0</v>
      </c>
      <c r="AS30" s="42">
        <f>IF(H30=9,12,0)</f>
        <v>0</v>
      </c>
      <c r="AT30" s="42">
        <f>IF(H30=10,11,0)</f>
        <v>0</v>
      </c>
      <c r="AU30" s="42">
        <f>IF(H30=11,10,0)</f>
        <v>0</v>
      </c>
      <c r="AV30" s="42">
        <f>IF(H30=12,9,0)</f>
        <v>0</v>
      </c>
      <c r="AW30" s="42">
        <f>IF(H30=13,8,0)</f>
        <v>0</v>
      </c>
      <c r="AX30" s="42">
        <f>IF(H30=14,7,0)</f>
        <v>0</v>
      </c>
      <c r="AY30" s="42">
        <f>IF(H30=15,6,0)</f>
        <v>0</v>
      </c>
      <c r="AZ30" s="42">
        <f>IF(H30=16,5,0)</f>
        <v>0</v>
      </c>
      <c r="BA30" s="42">
        <f>IF(H30=17,4,0)</f>
        <v>0</v>
      </c>
      <c r="BB30" s="42">
        <f>IF(H30=18,3,0)</f>
        <v>0</v>
      </c>
      <c r="BC30" s="42">
        <f>IF(H30=19,2,0)</f>
        <v>0</v>
      </c>
      <c r="BD30" s="42">
        <f>IF(H30=20,1,0)</f>
        <v>0</v>
      </c>
      <c r="BE30" s="42">
        <f>IF(H30&gt;20,0,0)</f>
        <v>0</v>
      </c>
      <c r="BF30" s="42">
        <f>IF(H30="сх",0,0)</f>
        <v>0</v>
      </c>
      <c r="BG30" s="42">
        <f>SUM(AK30:BE30)</f>
        <v>0</v>
      </c>
      <c r="BH30" s="42">
        <f>IF(F30=1,45,0)</f>
        <v>0</v>
      </c>
      <c r="BI30" s="42">
        <f>IF(F30=2,42,0)</f>
        <v>0</v>
      </c>
      <c r="BJ30" s="42">
        <f>IF(F30=3,40,0)</f>
        <v>0</v>
      </c>
      <c r="BK30" s="42">
        <f>IF(F30=4,38,0)</f>
        <v>0</v>
      </c>
      <c r="BL30" s="42">
        <f>IF(F30=5,36,0)</f>
        <v>0</v>
      </c>
      <c r="BM30" s="42">
        <f>IF(F30=6,35,0)</f>
        <v>0</v>
      </c>
      <c r="BN30" s="42">
        <f>IF(F30=7,34,0)</f>
        <v>0</v>
      </c>
      <c r="BO30" s="42">
        <f>IF(F30=8,33,0)</f>
        <v>0</v>
      </c>
      <c r="BP30" s="42">
        <f>IF(F30=9,32,0)</f>
        <v>0</v>
      </c>
      <c r="BQ30" s="42">
        <f>IF(F30=10,31,0)</f>
        <v>0</v>
      </c>
      <c r="BR30" s="42">
        <f>IF(F30=11,30,0)</f>
        <v>0</v>
      </c>
      <c r="BS30" s="42">
        <f>IF(F30=12,29,0)</f>
        <v>0</v>
      </c>
      <c r="BT30" s="42">
        <f>IF(F30=13,28,0)</f>
        <v>0</v>
      </c>
      <c r="BU30" s="42">
        <f>IF(F30=14,27,0)</f>
        <v>0</v>
      </c>
      <c r="BV30" s="42">
        <f>IF(F30=15,26,0)</f>
        <v>0</v>
      </c>
      <c r="BW30" s="42">
        <f>IF(F30=16,25,0)</f>
        <v>0</v>
      </c>
      <c r="BX30" s="42">
        <f>IF(F30=17,24,0)</f>
        <v>0</v>
      </c>
      <c r="BY30" s="42">
        <f>IF(F30=18,23,0)</f>
        <v>0</v>
      </c>
      <c r="BZ30" s="42">
        <f>IF(F30=19,22,0)</f>
        <v>0</v>
      </c>
      <c r="CA30" s="42">
        <f>IF(F30=20,21,0)</f>
        <v>0</v>
      </c>
      <c r="CB30" s="42">
        <f>IF(F30=21,20,0)</f>
        <v>0</v>
      </c>
      <c r="CC30" s="42">
        <f>IF(F30=22,19,0)</f>
        <v>0</v>
      </c>
      <c r="CD30" s="42">
        <f>IF(F30=23,18,0)</f>
        <v>0</v>
      </c>
      <c r="CE30" s="42">
        <f>IF(F30=24,17,0)</f>
        <v>0</v>
      </c>
      <c r="CF30" s="42">
        <f>IF(F30=25,16,0)</f>
        <v>0</v>
      </c>
      <c r="CG30" s="42">
        <f>IF(F30=26,15,0)</f>
        <v>0</v>
      </c>
      <c r="CH30" s="42">
        <f>IF(F30=27,14,0)</f>
        <v>0</v>
      </c>
      <c r="CI30" s="42">
        <f>IF(F30=28,13,0)</f>
        <v>0</v>
      </c>
      <c r="CJ30" s="42">
        <f>IF(F30=29,12,0)</f>
        <v>0</v>
      </c>
      <c r="CK30" s="42">
        <f>IF(F30=30,11,0)</f>
        <v>0</v>
      </c>
      <c r="CL30" s="42">
        <f>IF(F30=31,10,0)</f>
        <v>0</v>
      </c>
      <c r="CM30" s="42">
        <f>IF(F30=32,9,0)</f>
        <v>0</v>
      </c>
      <c r="CN30" s="42">
        <f>IF(F30=33,8,0)</f>
        <v>0</v>
      </c>
      <c r="CO30" s="42">
        <f>IF(F30=34,7,0)</f>
        <v>0</v>
      </c>
      <c r="CP30" s="42">
        <f>IF(F30=35,6,0)</f>
        <v>0</v>
      </c>
      <c r="CQ30" s="42">
        <f>IF(F30=36,5,0)</f>
        <v>0</v>
      </c>
      <c r="CR30" s="42">
        <f>IF(F30=37,4,0)</f>
        <v>0</v>
      </c>
      <c r="CS30" s="42">
        <f>IF(F30=38,3,0)</f>
        <v>0</v>
      </c>
      <c r="CT30" s="42">
        <f>IF(F30=39,2,0)</f>
        <v>0</v>
      </c>
      <c r="CU30" s="42">
        <f>IF(F30=40,1,0)</f>
        <v>0</v>
      </c>
      <c r="CV30" s="42">
        <f>IF(F30&gt;20,0,0)</f>
        <v>0</v>
      </c>
      <c r="CW30" s="42">
        <f>IF(F30="сх",0,0)</f>
        <v>0</v>
      </c>
      <c r="CX30" s="42">
        <f>SUM(BH30:CW30)</f>
        <v>0</v>
      </c>
      <c r="CY30" s="42">
        <f>IF(H30=1,45,0)</f>
        <v>0</v>
      </c>
      <c r="CZ30" s="42">
        <f>IF(H30=2,42,0)</f>
        <v>0</v>
      </c>
      <c r="DA30" s="42">
        <f>IF(H30=3,40,0)</f>
        <v>0</v>
      </c>
      <c r="DB30" s="42">
        <f>IF(H30=4,38,0)</f>
        <v>0</v>
      </c>
      <c r="DC30" s="42">
        <f>IF(H30=5,36,0)</f>
        <v>0</v>
      </c>
      <c r="DD30" s="42">
        <f>IF(H30=6,35,0)</f>
        <v>0</v>
      </c>
      <c r="DE30" s="42">
        <f>IF(H30=7,34,0)</f>
        <v>0</v>
      </c>
      <c r="DF30" s="42">
        <f>IF(H30=8,33,0)</f>
        <v>0</v>
      </c>
      <c r="DG30" s="42">
        <f>IF(H30=9,32,0)</f>
        <v>0</v>
      </c>
      <c r="DH30" s="42">
        <f>IF(H30=10,31,0)</f>
        <v>0</v>
      </c>
      <c r="DI30" s="42">
        <f>IF(H30=11,30,0)</f>
        <v>0</v>
      </c>
      <c r="DJ30" s="42">
        <f>IF(H30=12,29,0)</f>
        <v>0</v>
      </c>
      <c r="DK30" s="42">
        <f>IF(H30=13,28,0)</f>
        <v>0</v>
      </c>
      <c r="DL30" s="42">
        <f>IF(H30=14,27,0)</f>
        <v>0</v>
      </c>
      <c r="DM30" s="42">
        <f>IF(H30=15,26,0)</f>
        <v>0</v>
      </c>
      <c r="DN30" s="42">
        <f>IF(H30=16,25,0)</f>
        <v>0</v>
      </c>
      <c r="DO30" s="42">
        <f>IF(H30=17,24,0)</f>
        <v>0</v>
      </c>
      <c r="DP30" s="42">
        <f>IF(H30=18,23,0)</f>
        <v>0</v>
      </c>
      <c r="DQ30" s="42">
        <f>IF(H30=19,22,0)</f>
        <v>0</v>
      </c>
      <c r="DR30" s="42">
        <f>IF(H30=20,21,0)</f>
        <v>0</v>
      </c>
      <c r="DS30" s="42">
        <f>IF(H30=21,20,0)</f>
        <v>0</v>
      </c>
      <c r="DT30" s="42">
        <f>IF(H30=22,19,0)</f>
        <v>0</v>
      </c>
      <c r="DU30" s="42">
        <f>IF(H30=23,18,0)</f>
        <v>0</v>
      </c>
      <c r="DV30" s="42">
        <f>IF(H30=24,17,0)</f>
        <v>0</v>
      </c>
      <c r="DW30" s="42">
        <f>IF(H30=25,16,0)</f>
        <v>0</v>
      </c>
      <c r="DX30" s="42">
        <f>IF(H30=26,15,0)</f>
        <v>0</v>
      </c>
      <c r="DY30" s="42">
        <f>IF(H30=27,14,0)</f>
        <v>0</v>
      </c>
      <c r="DZ30" s="42">
        <f>IF(H30=28,13,0)</f>
        <v>0</v>
      </c>
      <c r="EA30" s="42">
        <f>IF(H30=29,12,0)</f>
        <v>0</v>
      </c>
      <c r="EB30" s="42">
        <f>IF(H30=30,11,0)</f>
        <v>0</v>
      </c>
      <c r="EC30" s="42">
        <f>IF(H30=31,10,0)</f>
        <v>0</v>
      </c>
      <c r="ED30" s="42">
        <f>IF(H30=32,9,0)</f>
        <v>0</v>
      </c>
      <c r="EE30" s="42">
        <f>IF(H30=33,8,0)</f>
        <v>0</v>
      </c>
      <c r="EF30" s="42">
        <f>IF(H30=34,7,0)</f>
        <v>0</v>
      </c>
      <c r="EG30" s="42">
        <f>IF(H30=35,6,0)</f>
        <v>0</v>
      </c>
      <c r="EH30" s="42">
        <f>IF(H30=36,5,0)</f>
        <v>0</v>
      </c>
      <c r="EI30" s="42">
        <f>IF(H30=37,4,0)</f>
        <v>0</v>
      </c>
      <c r="EJ30" s="42">
        <f>IF(H30=38,3,0)</f>
        <v>0</v>
      </c>
      <c r="EK30" s="42">
        <f>IF(H30=39,2,0)</f>
        <v>0</v>
      </c>
      <c r="EL30" s="42">
        <f>IF(H30=40,1,0)</f>
        <v>0</v>
      </c>
      <c r="EM30" s="42">
        <f>IF(H30&gt;20,0,0)</f>
        <v>0</v>
      </c>
      <c r="EN30" s="42">
        <f>IF(H30="сх",0,0)</f>
        <v>0</v>
      </c>
      <c r="EO30" s="42">
        <f>SUM(CY30:EN30)</f>
        <v>0</v>
      </c>
      <c r="EP30" s="42"/>
      <c r="EQ30" s="42" t="str">
        <f>IF(F30="сх","ноль",IF(F30&gt;0,F30,"Ноль"))</f>
        <v>Ноль</v>
      </c>
      <c r="ER30" s="42" t="str">
        <f>IF(H30="сх","ноль",IF(H30&gt;0,H30,"Ноль"))</f>
        <v>Ноль</v>
      </c>
      <c r="ES30" s="42"/>
      <c r="ET30" s="42">
        <f>MIN(EQ30,ER30)</f>
        <v>0</v>
      </c>
      <c r="EU30" s="42" t="e">
        <f>IF(J30=#REF!,IF(H30&lt;#REF!,#REF!,EY30),#REF!)</f>
        <v>#REF!</v>
      </c>
      <c r="EV30" s="42" t="e">
        <f>IF(J30=#REF!,IF(H30&lt;#REF!,0,1))</f>
        <v>#REF!</v>
      </c>
      <c r="EW30" s="42" t="e">
        <f>IF(AND(ET30&gt;=21,ET30&lt;&gt;0),ET30,IF(J30&lt;#REF!,"СТОП",EU30+EV30))</f>
        <v>#REF!</v>
      </c>
      <c r="EX30" s="42"/>
      <c r="EY30" s="42">
        <v>15</v>
      </c>
      <c r="EZ30" s="42">
        <v>16</v>
      </c>
      <c r="FA30" s="42"/>
      <c r="FB30" s="44">
        <f>IF(F30=1,25,0)</f>
        <v>0</v>
      </c>
      <c r="FC30" s="44">
        <f>IF(F30=2,22,0)</f>
        <v>0</v>
      </c>
      <c r="FD30" s="44">
        <f>IF(F30=3,20,0)</f>
        <v>0</v>
      </c>
      <c r="FE30" s="44">
        <f>IF(F30=4,18,0)</f>
        <v>0</v>
      </c>
      <c r="FF30" s="44">
        <f>IF(F30=5,16,0)</f>
        <v>0</v>
      </c>
      <c r="FG30" s="44">
        <f>IF(F30=6,15,0)</f>
        <v>0</v>
      </c>
      <c r="FH30" s="44">
        <f>IF(F30=7,14,0)</f>
        <v>0</v>
      </c>
      <c r="FI30" s="44">
        <f>IF(F30=8,13,0)</f>
        <v>0</v>
      </c>
      <c r="FJ30" s="44">
        <f>IF(F30=9,12,0)</f>
        <v>0</v>
      </c>
      <c r="FK30" s="44">
        <f>IF(F30=10,11,0)</f>
        <v>0</v>
      </c>
      <c r="FL30" s="44">
        <f>IF(F30=11,10,0)</f>
        <v>0</v>
      </c>
      <c r="FM30" s="44">
        <f>IF(F30=12,9,0)</f>
        <v>0</v>
      </c>
      <c r="FN30" s="44">
        <f>IF(F30=13,8,0)</f>
        <v>0</v>
      </c>
      <c r="FO30" s="44">
        <f>IF(F30=14,7,0)</f>
        <v>0</v>
      </c>
      <c r="FP30" s="44">
        <f>IF(F30=15,6,0)</f>
        <v>0</v>
      </c>
      <c r="FQ30" s="44">
        <f>IF(F30=16,5,0)</f>
        <v>0</v>
      </c>
      <c r="FR30" s="44">
        <f>IF(F30=17,4,0)</f>
        <v>0</v>
      </c>
      <c r="FS30" s="44">
        <f>IF(F30=18,3,0)</f>
        <v>0</v>
      </c>
      <c r="FT30" s="44">
        <f>IF(F30=19,2,0)</f>
        <v>0</v>
      </c>
      <c r="FU30" s="44">
        <f>IF(F30=20,1,0)</f>
        <v>0</v>
      </c>
      <c r="FV30" s="44">
        <f>IF(F30&gt;20,0,0)</f>
        <v>0</v>
      </c>
      <c r="FW30" s="44">
        <f>IF(F30="сх",0,0)</f>
        <v>0</v>
      </c>
      <c r="FX30" s="44">
        <f>SUM(FB30:FW30)</f>
        <v>0</v>
      </c>
      <c r="FY30" s="44">
        <f>IF(H30=1,25,0)</f>
        <v>0</v>
      </c>
      <c r="FZ30" s="44">
        <f>IF(H30=2,22,0)</f>
        <v>0</v>
      </c>
      <c r="GA30" s="44">
        <f>IF(H30=3,20,0)</f>
        <v>0</v>
      </c>
      <c r="GB30" s="44">
        <f>IF(H30=4,18,0)</f>
        <v>0</v>
      </c>
      <c r="GC30" s="44">
        <f>IF(H30=5,16,0)</f>
        <v>0</v>
      </c>
      <c r="GD30" s="44">
        <f>IF(H30=6,15,0)</f>
        <v>0</v>
      </c>
      <c r="GE30" s="44">
        <f>IF(H30=7,14,0)</f>
        <v>0</v>
      </c>
      <c r="GF30" s="44">
        <f>IF(H30=8,13,0)</f>
        <v>0</v>
      </c>
      <c r="GG30" s="44">
        <f>IF(H30=9,12,0)</f>
        <v>0</v>
      </c>
      <c r="GH30" s="44">
        <f>IF(H30=10,11,0)</f>
        <v>0</v>
      </c>
      <c r="GI30" s="44">
        <f>IF(H30=11,10,0)</f>
        <v>0</v>
      </c>
      <c r="GJ30" s="44">
        <f>IF(H30=12,9,0)</f>
        <v>0</v>
      </c>
      <c r="GK30" s="44">
        <f>IF(H30=13,8,0)</f>
        <v>0</v>
      </c>
      <c r="GL30" s="44">
        <f>IF(H30=14,7,0)</f>
        <v>0</v>
      </c>
      <c r="GM30" s="44">
        <f>IF(H30=15,6,0)</f>
        <v>0</v>
      </c>
      <c r="GN30" s="44">
        <f>IF(H30=16,5,0)</f>
        <v>0</v>
      </c>
      <c r="GO30" s="44">
        <f>IF(H30=17,4,0)</f>
        <v>0</v>
      </c>
      <c r="GP30" s="44">
        <f>IF(H30=18,3,0)</f>
        <v>0</v>
      </c>
      <c r="GQ30" s="44">
        <f>IF(H30=19,2,0)</f>
        <v>0</v>
      </c>
      <c r="GR30" s="44">
        <f>IF(H30=20,1,0)</f>
        <v>0</v>
      </c>
      <c r="GS30" s="44">
        <f>IF(H30&gt;20,0,0)</f>
        <v>0</v>
      </c>
      <c r="GT30" s="44">
        <f>IF(H30="сх",0,0)</f>
        <v>0</v>
      </c>
      <c r="GU30" s="44">
        <f>SUM(FY30:GT30)</f>
        <v>0</v>
      </c>
      <c r="GV30" s="44">
        <f>IF(F30=1,100,0)</f>
        <v>0</v>
      </c>
      <c r="GW30" s="44">
        <f>IF(F30=2,98,0)</f>
        <v>0</v>
      </c>
      <c r="GX30" s="44">
        <f>IF(F30=3,95,0)</f>
        <v>0</v>
      </c>
      <c r="GY30" s="44">
        <f>IF(F30=4,93,0)</f>
        <v>0</v>
      </c>
      <c r="GZ30" s="44">
        <f>IF(F30=5,90,0)</f>
        <v>0</v>
      </c>
      <c r="HA30" s="44">
        <f>IF(F30=6,88,0)</f>
        <v>0</v>
      </c>
      <c r="HB30" s="44">
        <f>IF(F30=7,85,0)</f>
        <v>0</v>
      </c>
      <c r="HC30" s="44">
        <f>IF(F30=8,83,0)</f>
        <v>0</v>
      </c>
      <c r="HD30" s="44">
        <f>IF(F30=9,80,0)</f>
        <v>0</v>
      </c>
      <c r="HE30" s="44">
        <f>IF(F30=10,78,0)</f>
        <v>0</v>
      </c>
      <c r="HF30" s="44">
        <f>IF(F30=11,75,0)</f>
        <v>0</v>
      </c>
      <c r="HG30" s="44">
        <f>IF(F30=12,73,0)</f>
        <v>0</v>
      </c>
      <c r="HH30" s="44">
        <f>IF(F30=13,70,0)</f>
        <v>0</v>
      </c>
      <c r="HI30" s="44">
        <f>IF(F30=14,68,0)</f>
        <v>0</v>
      </c>
      <c r="HJ30" s="44">
        <f>IF(F30=15,65,0)</f>
        <v>0</v>
      </c>
      <c r="HK30" s="44">
        <f>IF(F30=16,63,0)</f>
        <v>0</v>
      </c>
      <c r="HL30" s="44">
        <f>IF(F30=17,60,0)</f>
        <v>0</v>
      </c>
      <c r="HM30" s="44">
        <f>IF(F30=18,58,0)</f>
        <v>0</v>
      </c>
      <c r="HN30" s="44">
        <f>IF(F30=19,55,0)</f>
        <v>0</v>
      </c>
      <c r="HO30" s="44">
        <f>IF(F30=20,53,0)</f>
        <v>0</v>
      </c>
      <c r="HP30" s="44">
        <f>IF(F30&gt;20,0,0)</f>
        <v>0</v>
      </c>
      <c r="HQ30" s="44">
        <f>IF(F30="сх",0,0)</f>
        <v>0</v>
      </c>
      <c r="HR30" s="44">
        <f>SUM(GV30:HQ30)</f>
        <v>0</v>
      </c>
      <c r="HS30" s="44">
        <f>IF(H30=1,100,0)</f>
        <v>0</v>
      </c>
      <c r="HT30" s="44">
        <f>IF(H30=2,98,0)</f>
        <v>0</v>
      </c>
      <c r="HU30" s="44">
        <f>IF(H30=3,95,0)</f>
        <v>0</v>
      </c>
      <c r="HV30" s="44">
        <f>IF(H30=4,93,0)</f>
        <v>0</v>
      </c>
      <c r="HW30" s="44">
        <f>IF(H30=5,90,0)</f>
        <v>0</v>
      </c>
      <c r="HX30" s="44">
        <f>IF(H30=6,88,0)</f>
        <v>0</v>
      </c>
      <c r="HY30" s="44">
        <f>IF(H30=7,85,0)</f>
        <v>0</v>
      </c>
      <c r="HZ30" s="44">
        <f>IF(H30=8,83,0)</f>
        <v>0</v>
      </c>
      <c r="IA30" s="44">
        <f>IF(H30=9,80,0)</f>
        <v>0</v>
      </c>
      <c r="IB30" s="44">
        <f>IF(H30=10,78,0)</f>
        <v>0</v>
      </c>
      <c r="IC30" s="44">
        <f>IF(H30=11,75,0)</f>
        <v>0</v>
      </c>
      <c r="ID30" s="44">
        <f>IF(H30=12,73,0)</f>
        <v>0</v>
      </c>
      <c r="IE30" s="44">
        <f>IF(H30=13,70,0)</f>
        <v>0</v>
      </c>
      <c r="IF30" s="44">
        <f>IF(H30=14,68,0)</f>
        <v>0</v>
      </c>
      <c r="IG30" s="44">
        <f>IF(H30=15,65,0)</f>
        <v>0</v>
      </c>
      <c r="IH30" s="44">
        <f>IF(H30=16,63,0)</f>
        <v>0</v>
      </c>
      <c r="II30" s="44">
        <f>IF(H30=17,60,0)</f>
        <v>0</v>
      </c>
      <c r="IJ30" s="44">
        <f>IF(H30=18,58,0)</f>
        <v>0</v>
      </c>
      <c r="IK30" s="44">
        <f>IF(H30=19,55,0)</f>
        <v>0</v>
      </c>
      <c r="IL30" s="44">
        <f>IF(H30=20,53,0)</f>
        <v>0</v>
      </c>
      <c r="IM30" s="44">
        <f>IF(H30&gt;20,0,0)</f>
        <v>0</v>
      </c>
      <c r="IN30" s="44">
        <f>IF(H30="сх",0,0)</f>
        <v>0</v>
      </c>
      <c r="IO30" s="44">
        <f>SUM(HS30:IN30)</f>
        <v>0</v>
      </c>
      <c r="IP30" s="42"/>
      <c r="IQ30" s="42"/>
      <c r="IR30" s="42"/>
      <c r="IS30" s="42"/>
      <c r="IT30" s="42"/>
      <c r="IU30" s="42"/>
      <c r="IV30" s="70"/>
      <c r="IW30" s="71"/>
    </row>
    <row r="31" spans="1:257" s="6" customFormat="1" ht="93" x14ac:dyDescent="1.45">
      <c r="A31" s="48"/>
      <c r="B31" s="61"/>
      <c r="C31" s="48"/>
      <c r="D31" s="48"/>
      <c r="E31" s="48"/>
      <c r="F31" s="48"/>
      <c r="G31" s="48"/>
      <c r="H31" s="48"/>
      <c r="I31" s="39"/>
      <c r="J31" s="49"/>
      <c r="K31" s="50"/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1"/>
      <c r="DW31" s="51"/>
      <c r="DX31" s="51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2"/>
      <c r="EQ31" s="52"/>
      <c r="ER31" s="52"/>
      <c r="ES31" s="52"/>
      <c r="ET31" s="52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</row>
    <row r="32" spans="1:257" s="6" customFormat="1" ht="149.25" customHeight="1" x14ac:dyDescent="1.75">
      <c r="A32" s="48"/>
      <c r="B32" s="67"/>
      <c r="C32" s="48"/>
      <c r="D32" s="48"/>
      <c r="E32" s="48"/>
      <c r="F32" s="48"/>
      <c r="G32" s="48"/>
      <c r="H32" s="48"/>
      <c r="I32" s="49"/>
      <c r="J32" s="49"/>
      <c r="K32" s="50"/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1"/>
      <c r="DW32" s="51"/>
      <c r="DX32" s="51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2"/>
      <c r="EQ32" s="52"/>
      <c r="ER32" s="52"/>
      <c r="ES32" s="52"/>
      <c r="ET32" s="52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</row>
    <row r="33" spans="1:256" s="6" customFormat="1" ht="95.25" customHeight="1" x14ac:dyDescent="1.65">
      <c r="A33" s="48" t="s">
        <v>29</v>
      </c>
      <c r="B33" s="68" t="s">
        <v>22</v>
      </c>
      <c r="C33" s="68"/>
      <c r="D33" s="48"/>
      <c r="E33" s="48"/>
      <c r="F33" s="53"/>
      <c r="G33" s="48"/>
      <c r="H33" s="48"/>
      <c r="I33" s="49"/>
      <c r="J33" s="49"/>
      <c r="K33" s="50"/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1"/>
      <c r="DW33" s="51"/>
      <c r="DX33" s="51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2"/>
      <c r="EQ33" s="52"/>
      <c r="ER33" s="52"/>
      <c r="ES33" s="52"/>
      <c r="ET33" s="52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</row>
    <row r="34" spans="1:256" x14ac:dyDescent="0.25">
      <c r="A34" s="10" t="s">
        <v>26</v>
      </c>
      <c r="B34" s="62"/>
      <c r="C34" s="10"/>
      <c r="D34" s="65"/>
      <c r="E34" s="10"/>
      <c r="F34" s="10"/>
      <c r="G34" s="10"/>
      <c r="H34" s="10"/>
      <c r="I34" s="10"/>
      <c r="J34" s="10"/>
      <c r="K34" s="8"/>
      <c r="L34" s="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7"/>
      <c r="DW34" s="7"/>
      <c r="DX34" s="7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9"/>
      <c r="EQ34" s="9"/>
      <c r="ER34" s="9"/>
      <c r="ES34" s="9"/>
      <c r="ET34" s="9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x14ac:dyDescent="0.25">
      <c r="A35" s="10"/>
      <c r="B35" s="62"/>
      <c r="C35" s="10"/>
      <c r="D35" s="65"/>
      <c r="E35" s="10"/>
      <c r="F35" s="10"/>
      <c r="G35" s="10"/>
      <c r="H35" s="10"/>
      <c r="I35" s="10"/>
      <c r="J35" s="10"/>
      <c r="K35" s="8"/>
      <c r="L35" s="7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7"/>
      <c r="DW35" s="7"/>
      <c r="DX35" s="7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9"/>
      <c r="EQ35" s="9"/>
      <c r="ER35" s="9"/>
      <c r="ES35" s="9"/>
      <c r="ET35" s="9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x14ac:dyDescent="0.25">
      <c r="A36" s="10"/>
      <c r="B36" s="62"/>
      <c r="C36" s="10"/>
      <c r="D36" s="65"/>
      <c r="E36" s="10"/>
      <c r="F36" s="10"/>
      <c r="G36" s="10"/>
      <c r="H36" s="10"/>
      <c r="I36" s="10"/>
      <c r="J36" s="10"/>
      <c r="K36" s="8"/>
      <c r="L36" s="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7"/>
      <c r="DW36" s="7"/>
      <c r="DX36" s="7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9"/>
      <c r="EQ36" s="9"/>
      <c r="ER36" s="9"/>
      <c r="ES36" s="9"/>
      <c r="ET36" s="9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x14ac:dyDescent="0.25">
      <c r="A37" s="10"/>
      <c r="B37" s="62"/>
      <c r="C37" s="10"/>
      <c r="D37" s="65"/>
      <c r="E37" s="10"/>
      <c r="F37" s="10"/>
      <c r="G37" s="10"/>
      <c r="H37" s="10"/>
      <c r="I37" s="10"/>
      <c r="J37" s="10"/>
      <c r="K37" s="8"/>
      <c r="L37" s="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7"/>
      <c r="DW37" s="7"/>
      <c r="DX37" s="7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9"/>
      <c r="EQ37" s="9"/>
      <c r="ER37" s="9"/>
      <c r="ES37" s="9"/>
      <c r="ET37" s="9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ht="114" customHeight="1" x14ac:dyDescent="1.65">
      <c r="A38" s="10"/>
      <c r="B38" s="69" t="s">
        <v>30</v>
      </c>
      <c r="C38" s="10"/>
      <c r="D38" s="65"/>
      <c r="E38" s="10"/>
      <c r="F38" s="10"/>
      <c r="G38" s="10"/>
      <c r="H38" s="10"/>
      <c r="I38" s="10"/>
      <c r="J38" s="10"/>
      <c r="K38" s="8"/>
      <c r="L38" s="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7"/>
      <c r="DW38" s="7"/>
      <c r="DX38" s="7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9"/>
      <c r="EQ38" s="9"/>
      <c r="ER38" s="9"/>
      <c r="ES38" s="9"/>
      <c r="ET38" s="9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x14ac:dyDescent="0.25">
      <c r="A39" s="10"/>
      <c r="B39" s="62"/>
      <c r="C39" s="10"/>
      <c r="D39" s="65"/>
      <c r="E39" s="10"/>
      <c r="F39" s="10"/>
      <c r="G39" s="10"/>
      <c r="H39" s="10"/>
      <c r="I39" s="10"/>
      <c r="J39" s="10"/>
      <c r="K39" s="8"/>
      <c r="L39" s="7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7"/>
      <c r="DW39" s="7"/>
      <c r="DX39" s="7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9"/>
      <c r="EQ39" s="9"/>
      <c r="ER39" s="9"/>
      <c r="ES39" s="9"/>
      <c r="ET39" s="9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x14ac:dyDescent="0.25">
      <c r="A40" s="10"/>
      <c r="B40" s="62" t="s">
        <v>26</v>
      </c>
      <c r="C40" s="10"/>
      <c r="D40" s="65"/>
      <c r="E40" s="10"/>
      <c r="F40" s="10"/>
      <c r="G40" s="10"/>
      <c r="H40" s="10"/>
      <c r="I40" s="10"/>
      <c r="J40" s="10"/>
      <c r="K40" s="8"/>
      <c r="L40" s="7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7"/>
      <c r="DW40" s="7"/>
      <c r="DX40" s="7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9"/>
      <c r="EQ40" s="9"/>
      <c r="ER40" s="9"/>
      <c r="ES40" s="9"/>
      <c r="ET40" s="9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x14ac:dyDescent="0.25">
      <c r="A41" s="10"/>
      <c r="B41" s="62"/>
      <c r="C41" s="10"/>
      <c r="D41" s="65"/>
      <c r="E41" s="10"/>
      <c r="F41" s="10"/>
      <c r="G41" s="10"/>
      <c r="H41" s="10"/>
      <c r="I41" s="10"/>
      <c r="J41" s="10"/>
      <c r="K41" s="8"/>
      <c r="L41" s="7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7"/>
      <c r="DW41" s="7"/>
      <c r="DX41" s="7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9"/>
      <c r="EQ41" s="9"/>
      <c r="ER41" s="9"/>
      <c r="ES41" s="9"/>
      <c r="ET41" s="9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 x14ac:dyDescent="0.25">
      <c r="A42" s="10"/>
      <c r="B42" s="62"/>
      <c r="C42" s="10"/>
      <c r="D42" s="65"/>
      <c r="E42" s="10"/>
      <c r="F42" s="10"/>
      <c r="G42" s="10"/>
      <c r="H42" s="10"/>
      <c r="I42" s="10"/>
      <c r="J42" s="10"/>
      <c r="K42" s="8"/>
      <c r="L42" s="7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7"/>
      <c r="DW42" s="7"/>
      <c r="DX42" s="7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9"/>
      <c r="EQ42" s="9"/>
      <c r="ER42" s="9"/>
      <c r="ES42" s="9"/>
      <c r="ET42" s="9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 x14ac:dyDescent="0.25">
      <c r="A43" s="10"/>
      <c r="B43" s="62"/>
      <c r="C43" s="10"/>
      <c r="D43" s="65"/>
      <c r="E43" s="10"/>
      <c r="F43" s="10"/>
      <c r="G43" s="10"/>
      <c r="H43" s="10"/>
      <c r="I43" s="10"/>
      <c r="J43" s="10"/>
      <c r="K43" s="8"/>
      <c r="L43" s="7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7"/>
      <c r="DW43" s="7"/>
      <c r="DX43" s="7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9"/>
      <c r="EQ43" s="9"/>
      <c r="ER43" s="9"/>
      <c r="ES43" s="9"/>
      <c r="ET43" s="9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</sheetData>
  <sheetProtection formatCells="0" formatColumns="0" formatRows="0" insertColumns="0" insertRows="0" insertHyperlinks="0" deleteColumns="0" deleteRows="0" autoFilter="0" pivotTables="0"/>
  <autoFilter ref="A6:IW31">
    <filterColumn colId="5" showButton="0"/>
    <filterColumn colId="7" showButton="0"/>
    <sortState ref="A11:IW31">
      <sortCondition ref="A6:A31"/>
    </sortState>
  </autoFilter>
  <mergeCells count="18">
    <mergeCell ref="F6:G6"/>
    <mergeCell ref="H6:I6"/>
    <mergeCell ref="J6:J8"/>
    <mergeCell ref="K6:K8"/>
    <mergeCell ref="F7:F8"/>
    <mergeCell ref="G7:G8"/>
    <mergeCell ref="H7:H8"/>
    <mergeCell ref="I7:I8"/>
    <mergeCell ref="A1:I1"/>
    <mergeCell ref="K1:K3"/>
    <mergeCell ref="A2:I2"/>
    <mergeCell ref="A3:J3"/>
    <mergeCell ref="A4:J4"/>
    <mergeCell ref="A6:A8"/>
    <mergeCell ref="B6:B8"/>
    <mergeCell ref="C6:C8"/>
    <mergeCell ref="D6:D8"/>
    <mergeCell ref="E6:E8"/>
  </mergeCells>
  <dataValidations count="2"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F9:F30">
      <formula1>1</formula1>
      <formula2>60</formula2>
    </dataValidation>
    <dataValidation type="whole" errorStyle="warning" showInputMessage="1" showErrorMessage="1" error="Укажите правильно занимаемое мотокроссменом место_x000a_Место должно быть  от 1 до 60" sqref="H9:H30">
      <formula1>1</formula1>
      <formula2>60</formula2>
    </dataValidation>
  </dataValidations>
  <printOptions horizontalCentered="1"/>
  <pageMargins left="0.35" right="0.23622047244094491" top="0.15748031496062992" bottom="0.35433070866141736" header="0.51181102362204722" footer="0.51181102362204722"/>
  <pageSetup paperSize="9" scale="13" fitToHeight="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6"/>
  <sheetViews>
    <sheetView view="pageBreakPreview" topLeftCell="A4" zoomScale="17" zoomScaleNormal="20" zoomScaleSheetLayoutView="17" zoomScalePageLayoutView="75" workbookViewId="0">
      <selection activeCell="JO19" sqref="JO19"/>
    </sheetView>
  </sheetViews>
  <sheetFormatPr defaultColWidth="9.109375" defaultRowHeight="13.2" x14ac:dyDescent="0.25"/>
  <cols>
    <col min="1" max="1" width="27" style="4" customWidth="1"/>
    <col min="2" max="2" width="42.33203125" style="63" customWidth="1"/>
    <col min="3" max="3" width="247" style="4" customWidth="1"/>
    <col min="4" max="4" width="237.88671875" style="66" customWidth="1"/>
    <col min="5" max="5" width="26.5546875" style="4" customWidth="1"/>
    <col min="6" max="6" width="23" style="4" customWidth="1"/>
    <col min="7" max="7" width="26.5546875" style="4" customWidth="1"/>
    <col min="8" max="8" width="23" style="4" customWidth="1"/>
    <col min="9" max="9" width="28" style="4" customWidth="1"/>
    <col min="10" max="10" width="45.88671875" style="4" customWidth="1"/>
    <col min="11" max="11" width="0.6640625" style="1" customWidth="1"/>
    <col min="12" max="12" width="9.109375" hidden="1" customWidth="1"/>
    <col min="13" max="13" width="7.5546875" style="1" hidden="1" customWidth="1"/>
    <col min="14" max="125" width="7.109375" style="1" hidden="1" customWidth="1"/>
    <col min="126" max="128" width="9.109375" hidden="1" customWidth="1"/>
    <col min="129" max="142" width="8.5546875" style="1" hidden="1" customWidth="1"/>
    <col min="143" max="144" width="7.109375" style="1" hidden="1" customWidth="1"/>
    <col min="145" max="145" width="8.5546875" style="1" hidden="1" customWidth="1"/>
    <col min="146" max="146" width="8.6640625" style="2" hidden="1" customWidth="1"/>
    <col min="147" max="147" width="6.109375" style="2" hidden="1" customWidth="1"/>
    <col min="148" max="148" width="8" style="2" hidden="1" customWidth="1"/>
    <col min="149" max="149" width="3.6640625" style="2" hidden="1" customWidth="1"/>
    <col min="150" max="150" width="9.109375" style="2" hidden="1" customWidth="1"/>
    <col min="151" max="151" width="10" style="1" hidden="1" customWidth="1"/>
    <col min="152" max="152" width="8.109375" style="1" hidden="1" customWidth="1"/>
    <col min="153" max="153" width="7.5546875" style="1" hidden="1" customWidth="1"/>
    <col min="154" max="154" width="9.5546875" style="1" hidden="1" customWidth="1"/>
    <col min="155" max="155" width="5.5546875" style="1" hidden="1" customWidth="1"/>
    <col min="156" max="157" width="5.44140625" style="1" hidden="1" customWidth="1"/>
    <col min="158" max="203" width="3.6640625" style="1" hidden="1" customWidth="1"/>
    <col min="204" max="204" width="7.44140625" style="1" hidden="1" customWidth="1"/>
    <col min="205" max="225" width="3.6640625" style="1" hidden="1" customWidth="1"/>
    <col min="226" max="226" width="5.44140625" style="1" hidden="1" customWidth="1"/>
    <col min="227" max="227" width="5.6640625" style="1" hidden="1" customWidth="1"/>
    <col min="228" max="248" width="3.6640625" style="1" hidden="1" customWidth="1"/>
    <col min="249" max="249" width="5" style="1" hidden="1" customWidth="1"/>
    <col min="250" max="250" width="5.109375" style="1" hidden="1" customWidth="1"/>
    <col min="251" max="251" width="5" style="1" hidden="1" customWidth="1"/>
    <col min="252" max="252" width="7" style="1" hidden="1" customWidth="1"/>
    <col min="253" max="253" width="7.109375" style="1" hidden="1" customWidth="1"/>
    <col min="254" max="255" width="9.109375" style="1" hidden="1" customWidth="1"/>
    <col min="256" max="256" width="32.6640625" style="1" customWidth="1"/>
    <col min="257" max="257" width="36.88671875" style="1" customWidth="1"/>
    <col min="258" max="16384" width="9.109375" style="1"/>
  </cols>
  <sheetData>
    <row r="1" spans="1:257" ht="145.5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54"/>
      <c r="K1" s="108"/>
      <c r="L1" s="11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1"/>
      <c r="DW1" s="11"/>
      <c r="DX1" s="11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3"/>
      <c r="EQ1" s="13"/>
      <c r="ER1" s="13"/>
      <c r="ES1" s="13"/>
      <c r="ET1" s="13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7" ht="99.6" customHeight="1" x14ac:dyDescent="0.25">
      <c r="A2" s="109" t="s">
        <v>24</v>
      </c>
      <c r="B2" s="109"/>
      <c r="C2" s="109"/>
      <c r="D2" s="109"/>
      <c r="E2" s="109"/>
      <c r="F2" s="109"/>
      <c r="G2" s="109"/>
      <c r="H2" s="109"/>
      <c r="I2" s="109"/>
      <c r="J2" s="55"/>
      <c r="K2" s="108"/>
      <c r="L2" s="11"/>
      <c r="M2" s="1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1"/>
      <c r="DW2" s="11"/>
      <c r="DX2" s="11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3"/>
      <c r="EQ2" s="13"/>
      <c r="ER2" s="13"/>
      <c r="ES2" s="13"/>
      <c r="ET2" s="13"/>
      <c r="EU2" s="12"/>
      <c r="EV2" s="12"/>
      <c r="EW2" s="12"/>
      <c r="EX2" s="12"/>
      <c r="EY2" s="12"/>
      <c r="EZ2" s="12"/>
      <c r="FA2" s="12"/>
      <c r="FB2" s="16"/>
      <c r="FC2" s="16"/>
      <c r="FD2" s="16"/>
      <c r="FE2" s="17"/>
      <c r="FF2" s="17"/>
      <c r="FG2" s="17"/>
      <c r="FH2" s="17"/>
      <c r="FI2" s="18"/>
      <c r="FJ2" s="18"/>
      <c r="FK2" s="18"/>
      <c r="FL2" s="18"/>
      <c r="FM2" s="18"/>
      <c r="FN2" s="18" t="s">
        <v>15</v>
      </c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2"/>
      <c r="IU2" s="12"/>
      <c r="IV2" s="12"/>
    </row>
    <row r="3" spans="1:257" s="5" customFormat="1" ht="93.75" customHeight="1" x14ac:dyDescent="0.55000000000000004">
      <c r="A3" s="110" t="s">
        <v>31</v>
      </c>
      <c r="B3" s="110"/>
      <c r="C3" s="110"/>
      <c r="D3" s="110"/>
      <c r="E3" s="110"/>
      <c r="F3" s="110"/>
      <c r="G3" s="110"/>
      <c r="H3" s="110"/>
      <c r="I3" s="110"/>
      <c r="J3" s="110"/>
      <c r="K3" s="108"/>
      <c r="L3" s="19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19"/>
      <c r="DW3" s="19"/>
      <c r="DX3" s="19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0"/>
      <c r="EQ3" s="20"/>
      <c r="ER3" s="20"/>
      <c r="ES3" s="20"/>
      <c r="ET3" s="20"/>
      <c r="EU3" s="21"/>
      <c r="EV3" s="21"/>
      <c r="EW3" s="21"/>
      <c r="EX3" s="21"/>
      <c r="EY3" s="21"/>
      <c r="EZ3" s="21"/>
      <c r="FA3" s="21"/>
      <c r="FB3" s="22"/>
      <c r="FC3" s="22" t="s">
        <v>6</v>
      </c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 t="s">
        <v>7</v>
      </c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 t="s">
        <v>8</v>
      </c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 t="s">
        <v>9</v>
      </c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3"/>
      <c r="IQ3" s="22"/>
      <c r="IR3" s="22"/>
      <c r="IS3" s="22"/>
      <c r="IT3" s="21"/>
      <c r="IU3" s="21"/>
      <c r="IV3" s="21"/>
    </row>
    <row r="4" spans="1:257" s="5" customFormat="1" ht="110.25" customHeight="1" thickBot="1" x14ac:dyDescent="0.6">
      <c r="A4" s="111" t="s">
        <v>214</v>
      </c>
      <c r="B4" s="111"/>
      <c r="C4" s="111"/>
      <c r="D4" s="111"/>
      <c r="E4" s="111"/>
      <c r="F4" s="111"/>
      <c r="G4" s="111"/>
      <c r="H4" s="111"/>
      <c r="I4" s="111"/>
      <c r="J4" s="111"/>
      <c r="K4" s="24"/>
      <c r="L4" s="19"/>
      <c r="M4" s="25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19"/>
      <c r="DW4" s="19"/>
      <c r="DX4" s="19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0"/>
      <c r="ES4" s="20"/>
      <c r="ET4" s="20"/>
      <c r="EU4" s="21"/>
      <c r="EV4" s="21"/>
      <c r="EW4" s="21"/>
      <c r="EX4" s="21"/>
      <c r="EY4" s="21"/>
      <c r="EZ4" s="21"/>
      <c r="FA4" s="21"/>
      <c r="FB4" s="22">
        <v>1</v>
      </c>
      <c r="FC4" s="22">
        <v>2</v>
      </c>
      <c r="FD4" s="22">
        <v>3</v>
      </c>
      <c r="FE4" s="22">
        <v>4</v>
      </c>
      <c r="FF4" s="22">
        <v>5</v>
      </c>
      <c r="FG4" s="22">
        <v>6</v>
      </c>
      <c r="FH4" s="22">
        <v>7</v>
      </c>
      <c r="FI4" s="22">
        <v>8</v>
      </c>
      <c r="FJ4" s="22">
        <v>9</v>
      </c>
      <c r="FK4" s="22">
        <v>10</v>
      </c>
      <c r="FL4" s="22">
        <v>11</v>
      </c>
      <c r="FM4" s="22">
        <v>12</v>
      </c>
      <c r="FN4" s="22">
        <v>13</v>
      </c>
      <c r="FO4" s="22">
        <v>14</v>
      </c>
      <c r="FP4" s="22">
        <v>15</v>
      </c>
      <c r="FQ4" s="22">
        <v>16</v>
      </c>
      <c r="FR4" s="22">
        <v>17</v>
      </c>
      <c r="FS4" s="22">
        <v>18</v>
      </c>
      <c r="FT4" s="22">
        <v>19</v>
      </c>
      <c r="FU4" s="22">
        <v>20</v>
      </c>
      <c r="FV4" s="22">
        <v>21</v>
      </c>
      <c r="FW4" s="22" t="s">
        <v>4</v>
      </c>
      <c r="FX4" s="22" t="s">
        <v>18</v>
      </c>
      <c r="FY4" s="22">
        <v>1</v>
      </c>
      <c r="FZ4" s="22">
        <v>2</v>
      </c>
      <c r="GA4" s="22">
        <v>3</v>
      </c>
      <c r="GB4" s="22">
        <v>4</v>
      </c>
      <c r="GC4" s="22">
        <v>5</v>
      </c>
      <c r="GD4" s="22">
        <v>6</v>
      </c>
      <c r="GE4" s="22">
        <v>7</v>
      </c>
      <c r="GF4" s="22">
        <v>8</v>
      </c>
      <c r="GG4" s="22">
        <v>9</v>
      </c>
      <c r="GH4" s="22">
        <v>10</v>
      </c>
      <c r="GI4" s="22">
        <v>11</v>
      </c>
      <c r="GJ4" s="22">
        <v>12</v>
      </c>
      <c r="GK4" s="22">
        <v>13</v>
      </c>
      <c r="GL4" s="22">
        <v>14</v>
      </c>
      <c r="GM4" s="22">
        <v>15</v>
      </c>
      <c r="GN4" s="22">
        <v>16</v>
      </c>
      <c r="GO4" s="22">
        <v>17</v>
      </c>
      <c r="GP4" s="22">
        <v>18</v>
      </c>
      <c r="GQ4" s="22">
        <v>19</v>
      </c>
      <c r="GR4" s="22">
        <v>20</v>
      </c>
      <c r="GS4" s="22">
        <v>21</v>
      </c>
      <c r="GT4" s="22" t="s">
        <v>5</v>
      </c>
      <c r="GU4" s="22" t="s">
        <v>17</v>
      </c>
      <c r="GV4" s="22">
        <v>1</v>
      </c>
      <c r="GW4" s="22">
        <v>2</v>
      </c>
      <c r="GX4" s="22">
        <v>3</v>
      </c>
      <c r="GY4" s="22">
        <v>4</v>
      </c>
      <c r="GZ4" s="22">
        <v>5</v>
      </c>
      <c r="HA4" s="22">
        <v>6</v>
      </c>
      <c r="HB4" s="22">
        <v>7</v>
      </c>
      <c r="HC4" s="22">
        <v>8</v>
      </c>
      <c r="HD4" s="22">
        <v>9</v>
      </c>
      <c r="HE4" s="22">
        <v>10</v>
      </c>
      <c r="HF4" s="22">
        <v>11</v>
      </c>
      <c r="HG4" s="22">
        <v>12</v>
      </c>
      <c r="HH4" s="22">
        <v>13</v>
      </c>
      <c r="HI4" s="22">
        <v>14</v>
      </c>
      <c r="HJ4" s="22">
        <v>15</v>
      </c>
      <c r="HK4" s="22">
        <v>16</v>
      </c>
      <c r="HL4" s="22">
        <v>17</v>
      </c>
      <c r="HM4" s="22">
        <v>18</v>
      </c>
      <c r="HN4" s="22">
        <v>19</v>
      </c>
      <c r="HO4" s="22">
        <v>20</v>
      </c>
      <c r="HP4" s="22">
        <v>21</v>
      </c>
      <c r="HQ4" s="22" t="s">
        <v>4</v>
      </c>
      <c r="HR4" s="22" t="s">
        <v>16</v>
      </c>
      <c r="HS4" s="22">
        <v>1</v>
      </c>
      <c r="HT4" s="22">
        <v>2</v>
      </c>
      <c r="HU4" s="22">
        <v>3</v>
      </c>
      <c r="HV4" s="22">
        <v>4</v>
      </c>
      <c r="HW4" s="22">
        <v>5</v>
      </c>
      <c r="HX4" s="22">
        <v>6</v>
      </c>
      <c r="HY4" s="22">
        <v>7</v>
      </c>
      <c r="HZ4" s="22">
        <v>8</v>
      </c>
      <c r="IA4" s="22">
        <v>9</v>
      </c>
      <c r="IB4" s="22">
        <v>10</v>
      </c>
      <c r="IC4" s="22">
        <v>11</v>
      </c>
      <c r="ID4" s="22">
        <v>12</v>
      </c>
      <c r="IE4" s="22">
        <v>13</v>
      </c>
      <c r="IF4" s="22">
        <v>14</v>
      </c>
      <c r="IG4" s="22">
        <v>15</v>
      </c>
      <c r="IH4" s="22">
        <v>16</v>
      </c>
      <c r="II4" s="22">
        <v>17</v>
      </c>
      <c r="IJ4" s="22">
        <v>18</v>
      </c>
      <c r="IK4" s="22">
        <v>19</v>
      </c>
      <c r="IL4" s="22">
        <v>20</v>
      </c>
      <c r="IM4" s="22">
        <v>21</v>
      </c>
      <c r="IN4" s="22" t="s">
        <v>4</v>
      </c>
      <c r="IO4" s="22" t="s">
        <v>16</v>
      </c>
      <c r="IP4" s="23">
        <f>COUNT(FB4:IO4)</f>
        <v>84</v>
      </c>
      <c r="IQ4" s="22" t="s">
        <v>11</v>
      </c>
      <c r="IR4" s="22" t="s">
        <v>12</v>
      </c>
      <c r="IS4" s="26" t="s">
        <v>10</v>
      </c>
      <c r="IT4" s="21"/>
      <c r="IU4" s="21"/>
      <c r="IV4" s="21"/>
    </row>
    <row r="5" spans="1:257" ht="54" hidden="1" customHeight="1" thickBot="1" x14ac:dyDescent="0.4">
      <c r="A5" s="27"/>
      <c r="B5" s="27"/>
      <c r="C5" s="27"/>
      <c r="D5" s="64"/>
      <c r="E5" s="27"/>
      <c r="F5" s="27"/>
      <c r="G5" s="27"/>
      <c r="H5" s="27"/>
      <c r="I5" s="28"/>
      <c r="J5" s="29"/>
      <c r="K5" s="30"/>
      <c r="L5" s="11"/>
      <c r="M5" s="3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1"/>
      <c r="DW5" s="11"/>
      <c r="DX5" s="11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3"/>
      <c r="EQ5" s="13"/>
      <c r="ER5" s="13"/>
      <c r="ES5" s="13"/>
      <c r="ET5" s="13"/>
      <c r="EU5" s="12"/>
      <c r="EV5" s="12"/>
      <c r="EW5" s="12"/>
      <c r="EX5" s="12"/>
      <c r="EY5" s="12"/>
      <c r="EZ5" s="12"/>
      <c r="FA5" s="12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32"/>
      <c r="IQ5" s="18"/>
      <c r="IR5" s="18"/>
      <c r="IS5" s="33"/>
      <c r="IT5" s="12"/>
      <c r="IU5" s="12"/>
      <c r="IV5" s="12"/>
    </row>
    <row r="6" spans="1:257" ht="44.25" customHeight="1" thickBot="1" x14ac:dyDescent="0.3">
      <c r="A6" s="99" t="s">
        <v>21</v>
      </c>
      <c r="B6" s="101" t="s">
        <v>0</v>
      </c>
      <c r="C6" s="101" t="s">
        <v>25</v>
      </c>
      <c r="D6" s="102" t="s">
        <v>23</v>
      </c>
      <c r="E6" s="105" t="s">
        <v>1</v>
      </c>
      <c r="F6" s="112" t="s">
        <v>2</v>
      </c>
      <c r="G6" s="113"/>
      <c r="H6" s="112" t="s">
        <v>3</v>
      </c>
      <c r="I6" s="114"/>
      <c r="J6" s="115" t="s">
        <v>28</v>
      </c>
      <c r="K6" s="117" t="s">
        <v>13</v>
      </c>
      <c r="L6" s="11"/>
      <c r="M6" s="34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1"/>
      <c r="DW6" s="11"/>
      <c r="DX6" s="11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3"/>
      <c r="EQ6" s="13"/>
      <c r="ER6" s="13"/>
      <c r="ES6" s="13"/>
      <c r="ET6" s="13"/>
      <c r="EU6" s="12"/>
      <c r="EV6" s="12"/>
      <c r="EW6" s="12"/>
      <c r="EX6" s="13"/>
      <c r="EY6" s="12"/>
      <c r="EZ6" s="12"/>
      <c r="FA6" s="12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32"/>
      <c r="IQ6" s="18"/>
      <c r="IR6" s="18"/>
      <c r="IS6" s="18"/>
      <c r="IT6" s="12"/>
      <c r="IU6" s="12"/>
      <c r="IV6" s="12"/>
    </row>
    <row r="7" spans="1:257" ht="45" customHeight="1" x14ac:dyDescent="0.25">
      <c r="A7" s="100"/>
      <c r="B7" s="101"/>
      <c r="C7" s="101"/>
      <c r="D7" s="103"/>
      <c r="E7" s="106"/>
      <c r="F7" s="120" t="s">
        <v>10</v>
      </c>
      <c r="G7" s="122" t="s">
        <v>27</v>
      </c>
      <c r="H7" s="124" t="s">
        <v>10</v>
      </c>
      <c r="I7" s="125" t="s">
        <v>27</v>
      </c>
      <c r="J7" s="116"/>
      <c r="K7" s="118"/>
      <c r="L7" s="11"/>
      <c r="M7" s="34"/>
      <c r="N7" s="12"/>
      <c r="O7" s="12" t="s">
        <v>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7</v>
      </c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8</v>
      </c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 t="s">
        <v>9</v>
      </c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1"/>
      <c r="DW7" s="11"/>
      <c r="DX7" s="11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3"/>
      <c r="EQ7" s="13">
        <v>1</v>
      </c>
      <c r="ER7" s="13">
        <v>2</v>
      </c>
      <c r="ES7" s="13"/>
      <c r="ET7" s="13"/>
      <c r="EU7" s="12"/>
      <c r="EV7" s="12"/>
      <c r="EW7" s="12"/>
      <c r="EX7" s="12"/>
      <c r="EY7" s="12"/>
      <c r="EZ7" s="12"/>
      <c r="FA7" s="12"/>
      <c r="FB7" s="16"/>
      <c r="FC7" s="16"/>
      <c r="FD7" s="16"/>
      <c r="FE7" s="17"/>
      <c r="FF7" s="17"/>
      <c r="FG7" s="17"/>
      <c r="FH7" s="17"/>
      <c r="FI7" s="18"/>
      <c r="FJ7" s="18"/>
      <c r="FK7" s="18"/>
      <c r="FL7" s="18"/>
      <c r="FM7" s="18"/>
      <c r="FN7" s="18" t="s">
        <v>15</v>
      </c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2"/>
      <c r="IU7" s="12"/>
      <c r="IV7" s="12"/>
    </row>
    <row r="8" spans="1:257" ht="84.75" customHeight="1" thickBot="1" x14ac:dyDescent="0.3">
      <c r="A8" s="100"/>
      <c r="B8" s="101"/>
      <c r="C8" s="101"/>
      <c r="D8" s="104"/>
      <c r="E8" s="106"/>
      <c r="F8" s="121"/>
      <c r="G8" s="123"/>
      <c r="H8" s="121"/>
      <c r="I8" s="126"/>
      <c r="J8" s="116"/>
      <c r="K8" s="119"/>
      <c r="L8" s="11"/>
      <c r="M8" s="35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2">
        <v>6</v>
      </c>
      <c r="T8" s="12">
        <v>7</v>
      </c>
      <c r="U8" s="12">
        <v>8</v>
      </c>
      <c r="V8" s="12">
        <v>9</v>
      </c>
      <c r="W8" s="12">
        <v>10</v>
      </c>
      <c r="X8" s="12">
        <v>11</v>
      </c>
      <c r="Y8" s="12">
        <v>12</v>
      </c>
      <c r="Z8" s="12">
        <v>13</v>
      </c>
      <c r="AA8" s="12">
        <v>14</v>
      </c>
      <c r="AB8" s="12">
        <v>15</v>
      </c>
      <c r="AC8" s="12">
        <v>16</v>
      </c>
      <c r="AD8" s="12">
        <v>17</v>
      </c>
      <c r="AE8" s="12">
        <v>18</v>
      </c>
      <c r="AF8" s="12">
        <v>19</v>
      </c>
      <c r="AG8" s="12">
        <v>20</v>
      </c>
      <c r="AH8" s="12">
        <v>21</v>
      </c>
      <c r="AI8" s="12" t="s">
        <v>4</v>
      </c>
      <c r="AJ8" s="12"/>
      <c r="AK8" s="12">
        <v>1</v>
      </c>
      <c r="AL8" s="12">
        <v>2</v>
      </c>
      <c r="AM8" s="12">
        <v>3</v>
      </c>
      <c r="AN8" s="12">
        <v>4</v>
      </c>
      <c r="AO8" s="12">
        <v>5</v>
      </c>
      <c r="AP8" s="12">
        <v>6</v>
      </c>
      <c r="AQ8" s="12">
        <v>7</v>
      </c>
      <c r="AR8" s="12">
        <v>8</v>
      </c>
      <c r="AS8" s="12">
        <v>9</v>
      </c>
      <c r="AT8" s="12">
        <v>10</v>
      </c>
      <c r="AU8" s="12">
        <v>11</v>
      </c>
      <c r="AV8" s="12">
        <v>12</v>
      </c>
      <c r="AW8" s="12">
        <v>13</v>
      </c>
      <c r="AX8" s="12">
        <v>14</v>
      </c>
      <c r="AY8" s="12">
        <v>15</v>
      </c>
      <c r="AZ8" s="12">
        <v>16</v>
      </c>
      <c r="BA8" s="12">
        <v>17</v>
      </c>
      <c r="BB8" s="12">
        <v>18</v>
      </c>
      <c r="BC8" s="12">
        <v>19</v>
      </c>
      <c r="BD8" s="12">
        <v>20</v>
      </c>
      <c r="BE8" s="12"/>
      <c r="BF8" s="12" t="s">
        <v>5</v>
      </c>
      <c r="BG8" s="12"/>
      <c r="BH8" s="12">
        <v>1</v>
      </c>
      <c r="BI8" s="12">
        <v>2</v>
      </c>
      <c r="BJ8" s="12">
        <v>3</v>
      </c>
      <c r="BK8" s="12">
        <v>4</v>
      </c>
      <c r="BL8" s="12">
        <v>5</v>
      </c>
      <c r="BM8" s="12">
        <v>6</v>
      </c>
      <c r="BN8" s="12">
        <v>7</v>
      </c>
      <c r="BO8" s="12">
        <v>8</v>
      </c>
      <c r="BP8" s="12">
        <v>9</v>
      </c>
      <c r="BQ8" s="12">
        <v>10</v>
      </c>
      <c r="BR8" s="12">
        <v>11</v>
      </c>
      <c r="BS8" s="12">
        <v>12</v>
      </c>
      <c r="BT8" s="12">
        <v>13</v>
      </c>
      <c r="BU8" s="12">
        <v>14</v>
      </c>
      <c r="BV8" s="12">
        <v>15</v>
      </c>
      <c r="BW8" s="12">
        <v>16</v>
      </c>
      <c r="BX8" s="12">
        <v>17</v>
      </c>
      <c r="BY8" s="12">
        <v>18</v>
      </c>
      <c r="BZ8" s="12">
        <v>19</v>
      </c>
      <c r="CA8" s="12">
        <v>20</v>
      </c>
      <c r="CB8" s="12">
        <v>21</v>
      </c>
      <c r="CC8" s="12">
        <v>22</v>
      </c>
      <c r="CD8" s="12">
        <v>23</v>
      </c>
      <c r="CE8" s="12">
        <v>24</v>
      </c>
      <c r="CF8" s="12">
        <v>25</v>
      </c>
      <c r="CG8" s="12">
        <v>26</v>
      </c>
      <c r="CH8" s="12">
        <v>27</v>
      </c>
      <c r="CI8" s="12">
        <v>28</v>
      </c>
      <c r="CJ8" s="12">
        <v>29</v>
      </c>
      <c r="CK8" s="12">
        <v>30</v>
      </c>
      <c r="CL8" s="12">
        <v>31</v>
      </c>
      <c r="CM8" s="12">
        <v>32</v>
      </c>
      <c r="CN8" s="12">
        <v>33</v>
      </c>
      <c r="CO8" s="12">
        <v>34</v>
      </c>
      <c r="CP8" s="12">
        <v>35</v>
      </c>
      <c r="CQ8" s="12">
        <v>36</v>
      </c>
      <c r="CR8" s="12">
        <v>37</v>
      </c>
      <c r="CS8" s="12">
        <v>38</v>
      </c>
      <c r="CT8" s="12">
        <v>39</v>
      </c>
      <c r="CU8" s="12">
        <v>40</v>
      </c>
      <c r="CV8" s="12"/>
      <c r="CW8" s="12"/>
      <c r="CX8" s="12"/>
      <c r="CY8" s="12">
        <v>1</v>
      </c>
      <c r="CZ8" s="12">
        <v>2</v>
      </c>
      <c r="DA8" s="12">
        <v>3</v>
      </c>
      <c r="DB8" s="12">
        <v>4</v>
      </c>
      <c r="DC8" s="12">
        <v>5</v>
      </c>
      <c r="DD8" s="12">
        <v>6</v>
      </c>
      <c r="DE8" s="12">
        <v>7</v>
      </c>
      <c r="DF8" s="12">
        <v>8</v>
      </c>
      <c r="DG8" s="12">
        <v>9</v>
      </c>
      <c r="DH8" s="12">
        <v>10</v>
      </c>
      <c r="DI8" s="12">
        <v>11</v>
      </c>
      <c r="DJ8" s="12">
        <v>12</v>
      </c>
      <c r="DK8" s="12">
        <v>13</v>
      </c>
      <c r="DL8" s="12">
        <v>14</v>
      </c>
      <c r="DM8" s="12">
        <v>15</v>
      </c>
      <c r="DN8" s="12">
        <v>16</v>
      </c>
      <c r="DO8" s="12">
        <v>17</v>
      </c>
      <c r="DP8" s="12">
        <v>18</v>
      </c>
      <c r="DQ8" s="12">
        <v>19</v>
      </c>
      <c r="DR8" s="12">
        <v>20</v>
      </c>
      <c r="DS8" s="12">
        <v>21</v>
      </c>
      <c r="DT8" s="12">
        <v>22</v>
      </c>
      <c r="DU8" s="12">
        <v>23</v>
      </c>
      <c r="DV8" s="12">
        <v>24</v>
      </c>
      <c r="DW8" s="12">
        <v>25</v>
      </c>
      <c r="DX8" s="12">
        <v>26</v>
      </c>
      <c r="DY8" s="12">
        <v>27</v>
      </c>
      <c r="DZ8" s="12">
        <v>28</v>
      </c>
      <c r="EA8" s="12">
        <v>29</v>
      </c>
      <c r="EB8" s="12">
        <v>30</v>
      </c>
      <c r="EC8" s="12">
        <v>31</v>
      </c>
      <c r="ED8" s="12">
        <v>32</v>
      </c>
      <c r="EE8" s="12">
        <v>33</v>
      </c>
      <c r="EF8" s="12">
        <v>34</v>
      </c>
      <c r="EG8" s="12">
        <v>35</v>
      </c>
      <c r="EH8" s="12">
        <v>36</v>
      </c>
      <c r="EI8" s="12">
        <v>37</v>
      </c>
      <c r="EJ8" s="12">
        <v>38</v>
      </c>
      <c r="EK8" s="12">
        <v>39</v>
      </c>
      <c r="EL8" s="12">
        <v>40</v>
      </c>
      <c r="EM8" s="12"/>
      <c r="EN8" s="12"/>
      <c r="EO8" s="12"/>
      <c r="EP8" s="13"/>
      <c r="EQ8" s="13"/>
      <c r="ER8" s="13"/>
      <c r="ES8" s="13"/>
      <c r="ET8" s="13" t="s">
        <v>14</v>
      </c>
      <c r="EU8" s="12" t="s">
        <v>11</v>
      </c>
      <c r="EV8" s="12" t="s">
        <v>12</v>
      </c>
      <c r="EW8" s="36" t="s">
        <v>10</v>
      </c>
      <c r="EX8" s="12"/>
      <c r="EY8" s="12" t="s">
        <v>19</v>
      </c>
      <c r="EZ8" s="12" t="s">
        <v>20</v>
      </c>
      <c r="FA8" s="12"/>
      <c r="FB8" s="18"/>
      <c r="FC8" s="18" t="s">
        <v>6</v>
      </c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 t="s">
        <v>7</v>
      </c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 t="s">
        <v>8</v>
      </c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 t="s">
        <v>9</v>
      </c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32"/>
      <c r="IQ8" s="18"/>
      <c r="IR8" s="18"/>
      <c r="IS8" s="18"/>
      <c r="IT8" s="18"/>
      <c r="IU8" s="12"/>
      <c r="IV8" s="12"/>
    </row>
    <row r="9" spans="1:257" s="3" customFormat="1" ht="115.2" thickBot="1" x14ac:dyDescent="2">
      <c r="A9" s="74">
        <v>1</v>
      </c>
      <c r="B9" s="87">
        <v>721</v>
      </c>
      <c r="C9" s="73" t="s">
        <v>122</v>
      </c>
      <c r="D9" s="73" t="s">
        <v>63</v>
      </c>
      <c r="E9" s="57"/>
      <c r="F9" s="38">
        <v>1</v>
      </c>
      <c r="G9" s="39">
        <f t="shared" ref="G9:G43" si="0">AJ9</f>
        <v>25</v>
      </c>
      <c r="H9" s="40">
        <v>1</v>
      </c>
      <c r="I9" s="39">
        <f t="shared" ref="I9:I43" si="1">BG9</f>
        <v>25</v>
      </c>
      <c r="J9" s="37">
        <f t="shared" ref="J9:J43" si="2">SUM(G9+I9)</f>
        <v>50</v>
      </c>
      <c r="K9" s="41">
        <f t="shared" ref="K9:K43" si="3">G9+I9</f>
        <v>50</v>
      </c>
      <c r="L9" s="42"/>
      <c r="M9" s="43"/>
      <c r="N9" s="42">
        <f t="shared" ref="N9:N43" si="4">IF(F9=1,25,0)</f>
        <v>25</v>
      </c>
      <c r="O9" s="42">
        <f t="shared" ref="O9:O43" si="5">IF(F9=2,22,0)</f>
        <v>0</v>
      </c>
      <c r="P9" s="42">
        <f t="shared" ref="P9:P43" si="6">IF(F9=3,20,0)</f>
        <v>0</v>
      </c>
      <c r="Q9" s="42">
        <f t="shared" ref="Q9:Q43" si="7">IF(F9=4,18,0)</f>
        <v>0</v>
      </c>
      <c r="R9" s="42">
        <f t="shared" ref="R9:R43" si="8">IF(F9=5,16,0)</f>
        <v>0</v>
      </c>
      <c r="S9" s="42">
        <f t="shared" ref="S9:S43" si="9">IF(F9=6,15,0)</f>
        <v>0</v>
      </c>
      <c r="T9" s="42">
        <f t="shared" ref="T9:T43" si="10">IF(F9=7,14,0)</f>
        <v>0</v>
      </c>
      <c r="U9" s="42">
        <f t="shared" ref="U9:U43" si="11">IF(F9=8,13,0)</f>
        <v>0</v>
      </c>
      <c r="V9" s="42">
        <f t="shared" ref="V9:V43" si="12">IF(F9=9,12,0)</f>
        <v>0</v>
      </c>
      <c r="W9" s="42">
        <f t="shared" ref="W9:W43" si="13">IF(F9=10,11,0)</f>
        <v>0</v>
      </c>
      <c r="X9" s="42">
        <f t="shared" ref="X9:X43" si="14">IF(F9=11,10,0)</f>
        <v>0</v>
      </c>
      <c r="Y9" s="42">
        <f t="shared" ref="Y9:Y43" si="15">IF(F9=12,9,0)</f>
        <v>0</v>
      </c>
      <c r="Z9" s="42">
        <f t="shared" ref="Z9:Z43" si="16">IF(F9=13,8,0)</f>
        <v>0</v>
      </c>
      <c r="AA9" s="42">
        <f t="shared" ref="AA9:AA43" si="17">IF(F9=14,7,0)</f>
        <v>0</v>
      </c>
      <c r="AB9" s="42">
        <f t="shared" ref="AB9:AB43" si="18">IF(F9=15,6,0)</f>
        <v>0</v>
      </c>
      <c r="AC9" s="42">
        <f t="shared" ref="AC9:AC43" si="19">IF(F9=16,5,0)</f>
        <v>0</v>
      </c>
      <c r="AD9" s="42">
        <f t="shared" ref="AD9:AD43" si="20">IF(F9=17,4,0)</f>
        <v>0</v>
      </c>
      <c r="AE9" s="42">
        <f t="shared" ref="AE9:AE43" si="21">IF(F9=18,3,0)</f>
        <v>0</v>
      </c>
      <c r="AF9" s="42">
        <f t="shared" ref="AF9:AF43" si="22">IF(F9=19,2,0)</f>
        <v>0</v>
      </c>
      <c r="AG9" s="42">
        <f t="shared" ref="AG9:AG43" si="23">IF(F9=20,1,0)</f>
        <v>0</v>
      </c>
      <c r="AH9" s="42">
        <f t="shared" ref="AH9:AH43" si="24">IF(F9&gt;20,0,0)</f>
        <v>0</v>
      </c>
      <c r="AI9" s="42">
        <f t="shared" ref="AI9:AI43" si="25">IF(F9="сх",0,0)</f>
        <v>0</v>
      </c>
      <c r="AJ9" s="42">
        <f t="shared" ref="AJ9:AJ43" si="26">SUM(N9:AH9)</f>
        <v>25</v>
      </c>
      <c r="AK9" s="42">
        <f t="shared" ref="AK9:AK43" si="27">IF(H9=1,25,0)</f>
        <v>25</v>
      </c>
      <c r="AL9" s="42">
        <f t="shared" ref="AL9:AL43" si="28">IF(H9=2,22,0)</f>
        <v>0</v>
      </c>
      <c r="AM9" s="42">
        <f t="shared" ref="AM9:AM43" si="29">IF(H9=3,20,0)</f>
        <v>0</v>
      </c>
      <c r="AN9" s="42">
        <f t="shared" ref="AN9:AN43" si="30">IF(H9=4,18,0)</f>
        <v>0</v>
      </c>
      <c r="AO9" s="42">
        <f t="shared" ref="AO9:AO43" si="31">IF(H9=5,16,0)</f>
        <v>0</v>
      </c>
      <c r="AP9" s="42">
        <f t="shared" ref="AP9:AP43" si="32">IF(H9=6,15,0)</f>
        <v>0</v>
      </c>
      <c r="AQ9" s="42">
        <f t="shared" ref="AQ9:AQ43" si="33">IF(H9=7,14,0)</f>
        <v>0</v>
      </c>
      <c r="AR9" s="42">
        <f t="shared" ref="AR9:AR43" si="34">IF(H9=8,13,0)</f>
        <v>0</v>
      </c>
      <c r="AS9" s="42">
        <f t="shared" ref="AS9:AS43" si="35">IF(H9=9,12,0)</f>
        <v>0</v>
      </c>
      <c r="AT9" s="42">
        <f t="shared" ref="AT9:AT43" si="36">IF(H9=10,11,0)</f>
        <v>0</v>
      </c>
      <c r="AU9" s="42">
        <f t="shared" ref="AU9:AU43" si="37">IF(H9=11,10,0)</f>
        <v>0</v>
      </c>
      <c r="AV9" s="42">
        <f t="shared" ref="AV9:AV43" si="38">IF(H9=12,9,0)</f>
        <v>0</v>
      </c>
      <c r="AW9" s="42">
        <f t="shared" ref="AW9:AW43" si="39">IF(H9=13,8,0)</f>
        <v>0</v>
      </c>
      <c r="AX9" s="42">
        <f t="shared" ref="AX9:AX43" si="40">IF(H9=14,7,0)</f>
        <v>0</v>
      </c>
      <c r="AY9" s="42">
        <f t="shared" ref="AY9:AY43" si="41">IF(H9=15,6,0)</f>
        <v>0</v>
      </c>
      <c r="AZ9" s="42">
        <f t="shared" ref="AZ9:AZ43" si="42">IF(H9=16,5,0)</f>
        <v>0</v>
      </c>
      <c r="BA9" s="42">
        <f t="shared" ref="BA9:BA43" si="43">IF(H9=17,4,0)</f>
        <v>0</v>
      </c>
      <c r="BB9" s="42">
        <f t="shared" ref="BB9:BB43" si="44">IF(H9=18,3,0)</f>
        <v>0</v>
      </c>
      <c r="BC9" s="42">
        <f t="shared" ref="BC9:BC43" si="45">IF(H9=19,2,0)</f>
        <v>0</v>
      </c>
      <c r="BD9" s="42">
        <f t="shared" ref="BD9:BD43" si="46">IF(H9=20,1,0)</f>
        <v>0</v>
      </c>
      <c r="BE9" s="42">
        <f t="shared" ref="BE9:BE43" si="47">IF(H9&gt;20,0,0)</f>
        <v>0</v>
      </c>
      <c r="BF9" s="42">
        <f t="shared" ref="BF9:BF43" si="48">IF(H9="сх",0,0)</f>
        <v>0</v>
      </c>
      <c r="BG9" s="42">
        <f t="shared" ref="BG9:BG43" si="49">SUM(AK9:BE9)</f>
        <v>25</v>
      </c>
      <c r="BH9" s="42">
        <f t="shared" ref="BH9:BH43" si="50">IF(F9=1,45,0)</f>
        <v>45</v>
      </c>
      <c r="BI9" s="42">
        <f t="shared" ref="BI9:BI43" si="51">IF(F9=2,42,0)</f>
        <v>0</v>
      </c>
      <c r="BJ9" s="42">
        <f t="shared" ref="BJ9:BJ43" si="52">IF(F9=3,40,0)</f>
        <v>0</v>
      </c>
      <c r="BK9" s="42">
        <f t="shared" ref="BK9:BK43" si="53">IF(F9=4,38,0)</f>
        <v>0</v>
      </c>
      <c r="BL9" s="42">
        <f t="shared" ref="BL9:BL43" si="54">IF(F9=5,36,0)</f>
        <v>0</v>
      </c>
      <c r="BM9" s="42">
        <f t="shared" ref="BM9:BM43" si="55">IF(F9=6,35,0)</f>
        <v>0</v>
      </c>
      <c r="BN9" s="42">
        <f t="shared" ref="BN9:BN43" si="56">IF(F9=7,34,0)</f>
        <v>0</v>
      </c>
      <c r="BO9" s="42">
        <f t="shared" ref="BO9:BO43" si="57">IF(F9=8,33,0)</f>
        <v>0</v>
      </c>
      <c r="BP9" s="42">
        <f t="shared" ref="BP9:BP43" si="58">IF(F9=9,32,0)</f>
        <v>0</v>
      </c>
      <c r="BQ9" s="42">
        <f t="shared" ref="BQ9:BQ43" si="59">IF(F9=10,31,0)</f>
        <v>0</v>
      </c>
      <c r="BR9" s="42">
        <f t="shared" ref="BR9:BR43" si="60">IF(F9=11,30,0)</f>
        <v>0</v>
      </c>
      <c r="BS9" s="42">
        <f t="shared" ref="BS9:BS43" si="61">IF(F9=12,29,0)</f>
        <v>0</v>
      </c>
      <c r="BT9" s="42">
        <f t="shared" ref="BT9:BT43" si="62">IF(F9=13,28,0)</f>
        <v>0</v>
      </c>
      <c r="BU9" s="42">
        <f t="shared" ref="BU9:BU43" si="63">IF(F9=14,27,0)</f>
        <v>0</v>
      </c>
      <c r="BV9" s="42">
        <f t="shared" ref="BV9:BV43" si="64">IF(F9=15,26,0)</f>
        <v>0</v>
      </c>
      <c r="BW9" s="42">
        <f t="shared" ref="BW9:BW43" si="65">IF(F9=16,25,0)</f>
        <v>0</v>
      </c>
      <c r="BX9" s="42">
        <f t="shared" ref="BX9:BX43" si="66">IF(F9=17,24,0)</f>
        <v>0</v>
      </c>
      <c r="BY9" s="42">
        <f t="shared" ref="BY9:BY43" si="67">IF(F9=18,23,0)</f>
        <v>0</v>
      </c>
      <c r="BZ9" s="42">
        <f t="shared" ref="BZ9:BZ43" si="68">IF(F9=19,22,0)</f>
        <v>0</v>
      </c>
      <c r="CA9" s="42">
        <f t="shared" ref="CA9:CA43" si="69">IF(F9=20,21,0)</f>
        <v>0</v>
      </c>
      <c r="CB9" s="42">
        <f t="shared" ref="CB9:CB43" si="70">IF(F9=21,20,0)</f>
        <v>0</v>
      </c>
      <c r="CC9" s="42">
        <f t="shared" ref="CC9:CC43" si="71">IF(F9=22,19,0)</f>
        <v>0</v>
      </c>
      <c r="CD9" s="42">
        <f t="shared" ref="CD9:CD43" si="72">IF(F9=23,18,0)</f>
        <v>0</v>
      </c>
      <c r="CE9" s="42">
        <f t="shared" ref="CE9:CE43" si="73">IF(F9=24,17,0)</f>
        <v>0</v>
      </c>
      <c r="CF9" s="42">
        <f t="shared" ref="CF9:CF43" si="74">IF(F9=25,16,0)</f>
        <v>0</v>
      </c>
      <c r="CG9" s="42">
        <f t="shared" ref="CG9:CG43" si="75">IF(F9=26,15,0)</f>
        <v>0</v>
      </c>
      <c r="CH9" s="42">
        <f t="shared" ref="CH9:CH43" si="76">IF(F9=27,14,0)</f>
        <v>0</v>
      </c>
      <c r="CI9" s="42">
        <f t="shared" ref="CI9:CI43" si="77">IF(F9=28,13,0)</f>
        <v>0</v>
      </c>
      <c r="CJ9" s="42">
        <f t="shared" ref="CJ9:CJ43" si="78">IF(F9=29,12,0)</f>
        <v>0</v>
      </c>
      <c r="CK9" s="42">
        <f t="shared" ref="CK9:CK43" si="79">IF(F9=30,11,0)</f>
        <v>0</v>
      </c>
      <c r="CL9" s="42">
        <f t="shared" ref="CL9:CL43" si="80">IF(F9=31,10,0)</f>
        <v>0</v>
      </c>
      <c r="CM9" s="42">
        <f t="shared" ref="CM9:CM43" si="81">IF(F9=32,9,0)</f>
        <v>0</v>
      </c>
      <c r="CN9" s="42">
        <f t="shared" ref="CN9:CN43" si="82">IF(F9=33,8,0)</f>
        <v>0</v>
      </c>
      <c r="CO9" s="42">
        <f t="shared" ref="CO9:CO43" si="83">IF(F9=34,7,0)</f>
        <v>0</v>
      </c>
      <c r="CP9" s="42">
        <f t="shared" ref="CP9:CP43" si="84">IF(F9=35,6,0)</f>
        <v>0</v>
      </c>
      <c r="CQ9" s="42">
        <f t="shared" ref="CQ9:CQ43" si="85">IF(F9=36,5,0)</f>
        <v>0</v>
      </c>
      <c r="CR9" s="42">
        <f t="shared" ref="CR9:CR43" si="86">IF(F9=37,4,0)</f>
        <v>0</v>
      </c>
      <c r="CS9" s="42">
        <f t="shared" ref="CS9:CS43" si="87">IF(F9=38,3,0)</f>
        <v>0</v>
      </c>
      <c r="CT9" s="42">
        <f t="shared" ref="CT9:CT43" si="88">IF(F9=39,2,0)</f>
        <v>0</v>
      </c>
      <c r="CU9" s="42">
        <f t="shared" ref="CU9:CU43" si="89">IF(F9=40,1,0)</f>
        <v>0</v>
      </c>
      <c r="CV9" s="42">
        <f t="shared" ref="CV9:CV43" si="90">IF(F9&gt;20,0,0)</f>
        <v>0</v>
      </c>
      <c r="CW9" s="42">
        <f t="shared" ref="CW9:CW43" si="91">IF(F9="сх",0,0)</f>
        <v>0</v>
      </c>
      <c r="CX9" s="42">
        <f t="shared" ref="CX9:CX43" si="92">SUM(BH9:CW9)</f>
        <v>45</v>
      </c>
      <c r="CY9" s="42">
        <f t="shared" ref="CY9:CY43" si="93">IF(H9=1,45,0)</f>
        <v>45</v>
      </c>
      <c r="CZ9" s="42">
        <f t="shared" ref="CZ9:CZ43" si="94">IF(H9=2,42,0)</f>
        <v>0</v>
      </c>
      <c r="DA9" s="42">
        <f t="shared" ref="DA9:DA43" si="95">IF(H9=3,40,0)</f>
        <v>0</v>
      </c>
      <c r="DB9" s="42">
        <f t="shared" ref="DB9:DB43" si="96">IF(H9=4,38,0)</f>
        <v>0</v>
      </c>
      <c r="DC9" s="42">
        <f t="shared" ref="DC9:DC43" si="97">IF(H9=5,36,0)</f>
        <v>0</v>
      </c>
      <c r="DD9" s="42">
        <f t="shared" ref="DD9:DD43" si="98">IF(H9=6,35,0)</f>
        <v>0</v>
      </c>
      <c r="DE9" s="42">
        <f t="shared" ref="DE9:DE43" si="99">IF(H9=7,34,0)</f>
        <v>0</v>
      </c>
      <c r="DF9" s="42">
        <f t="shared" ref="DF9:DF43" si="100">IF(H9=8,33,0)</f>
        <v>0</v>
      </c>
      <c r="DG9" s="42">
        <f t="shared" ref="DG9:DG43" si="101">IF(H9=9,32,0)</f>
        <v>0</v>
      </c>
      <c r="DH9" s="42">
        <f t="shared" ref="DH9:DH43" si="102">IF(H9=10,31,0)</f>
        <v>0</v>
      </c>
      <c r="DI9" s="42">
        <f t="shared" ref="DI9:DI43" si="103">IF(H9=11,30,0)</f>
        <v>0</v>
      </c>
      <c r="DJ9" s="42">
        <f t="shared" ref="DJ9:DJ43" si="104">IF(H9=12,29,0)</f>
        <v>0</v>
      </c>
      <c r="DK9" s="42">
        <f t="shared" ref="DK9:DK43" si="105">IF(H9=13,28,0)</f>
        <v>0</v>
      </c>
      <c r="DL9" s="42">
        <f t="shared" ref="DL9:DL43" si="106">IF(H9=14,27,0)</f>
        <v>0</v>
      </c>
      <c r="DM9" s="42">
        <f t="shared" ref="DM9:DM43" si="107">IF(H9=15,26,0)</f>
        <v>0</v>
      </c>
      <c r="DN9" s="42">
        <f t="shared" ref="DN9:DN43" si="108">IF(H9=16,25,0)</f>
        <v>0</v>
      </c>
      <c r="DO9" s="42">
        <f t="shared" ref="DO9:DO43" si="109">IF(H9=17,24,0)</f>
        <v>0</v>
      </c>
      <c r="DP9" s="42">
        <f t="shared" ref="DP9:DP43" si="110">IF(H9=18,23,0)</f>
        <v>0</v>
      </c>
      <c r="DQ9" s="42">
        <f t="shared" ref="DQ9:DQ43" si="111">IF(H9=19,22,0)</f>
        <v>0</v>
      </c>
      <c r="DR9" s="42">
        <f t="shared" ref="DR9:DR43" si="112">IF(H9=20,21,0)</f>
        <v>0</v>
      </c>
      <c r="DS9" s="42">
        <f t="shared" ref="DS9:DS43" si="113">IF(H9=21,20,0)</f>
        <v>0</v>
      </c>
      <c r="DT9" s="42">
        <f t="shared" ref="DT9:DT43" si="114">IF(H9=22,19,0)</f>
        <v>0</v>
      </c>
      <c r="DU9" s="42">
        <f t="shared" ref="DU9:DU43" si="115">IF(H9=23,18,0)</f>
        <v>0</v>
      </c>
      <c r="DV9" s="42">
        <f t="shared" ref="DV9:DV43" si="116">IF(H9=24,17,0)</f>
        <v>0</v>
      </c>
      <c r="DW9" s="42">
        <f t="shared" ref="DW9:DW43" si="117">IF(H9=25,16,0)</f>
        <v>0</v>
      </c>
      <c r="DX9" s="42">
        <f t="shared" ref="DX9:DX43" si="118">IF(H9=26,15,0)</f>
        <v>0</v>
      </c>
      <c r="DY9" s="42">
        <f t="shared" ref="DY9:DY43" si="119">IF(H9=27,14,0)</f>
        <v>0</v>
      </c>
      <c r="DZ9" s="42">
        <f t="shared" ref="DZ9:DZ43" si="120">IF(H9=28,13,0)</f>
        <v>0</v>
      </c>
      <c r="EA9" s="42">
        <f t="shared" ref="EA9:EA43" si="121">IF(H9=29,12,0)</f>
        <v>0</v>
      </c>
      <c r="EB9" s="42">
        <f t="shared" ref="EB9:EB43" si="122">IF(H9=30,11,0)</f>
        <v>0</v>
      </c>
      <c r="EC9" s="42">
        <f t="shared" ref="EC9:EC43" si="123">IF(H9=31,10,0)</f>
        <v>0</v>
      </c>
      <c r="ED9" s="42">
        <f t="shared" ref="ED9:ED43" si="124">IF(H9=32,9,0)</f>
        <v>0</v>
      </c>
      <c r="EE9" s="42">
        <f t="shared" ref="EE9:EE43" si="125">IF(H9=33,8,0)</f>
        <v>0</v>
      </c>
      <c r="EF9" s="42">
        <f t="shared" ref="EF9:EF43" si="126">IF(H9=34,7,0)</f>
        <v>0</v>
      </c>
      <c r="EG9" s="42">
        <f t="shared" ref="EG9:EG43" si="127">IF(H9=35,6,0)</f>
        <v>0</v>
      </c>
      <c r="EH9" s="42">
        <f t="shared" ref="EH9:EH43" si="128">IF(H9=36,5,0)</f>
        <v>0</v>
      </c>
      <c r="EI9" s="42">
        <f t="shared" ref="EI9:EI43" si="129">IF(H9=37,4,0)</f>
        <v>0</v>
      </c>
      <c r="EJ9" s="42">
        <f t="shared" ref="EJ9:EJ43" si="130">IF(H9=38,3,0)</f>
        <v>0</v>
      </c>
      <c r="EK9" s="42">
        <f t="shared" ref="EK9:EK43" si="131">IF(H9=39,2,0)</f>
        <v>0</v>
      </c>
      <c r="EL9" s="42">
        <f t="shared" ref="EL9:EL43" si="132">IF(H9=40,1,0)</f>
        <v>0</v>
      </c>
      <c r="EM9" s="42">
        <f t="shared" ref="EM9:EM43" si="133">IF(H9&gt;20,0,0)</f>
        <v>0</v>
      </c>
      <c r="EN9" s="42">
        <f t="shared" ref="EN9:EN43" si="134">IF(H9="сх",0,0)</f>
        <v>0</v>
      </c>
      <c r="EO9" s="42">
        <f t="shared" ref="EO9:EO43" si="135">SUM(CY9:EN9)</f>
        <v>45</v>
      </c>
      <c r="EP9" s="42"/>
      <c r="EQ9" s="42">
        <f t="shared" ref="EQ9:EQ43" si="136">IF(F9="сх","ноль",IF(F9&gt;0,F9,"Ноль"))</f>
        <v>1</v>
      </c>
      <c r="ER9" s="42">
        <f t="shared" ref="ER9:ER43" si="137">IF(H9="сх","ноль",IF(H9&gt;0,H9,"Ноль"))</f>
        <v>1</v>
      </c>
      <c r="ES9" s="42"/>
      <c r="ET9" s="42">
        <f t="shared" ref="ET9:ET43" si="138">MIN(EQ9,ER9)</f>
        <v>1</v>
      </c>
      <c r="EU9" s="42" t="e">
        <f>IF(J9=#REF!,IF(H9&lt;#REF!,#REF!,EY9),#REF!)</f>
        <v>#REF!</v>
      </c>
      <c r="EV9" s="42" t="e">
        <f>IF(J9=#REF!,IF(H9&lt;#REF!,0,1))</f>
        <v>#REF!</v>
      </c>
      <c r="EW9" s="42" t="e">
        <f>IF(AND(ET9&gt;=21,ET9&lt;&gt;0),ET9,IF(J9&lt;#REF!,"СТОП",EU9+EV9))</f>
        <v>#REF!</v>
      </c>
      <c r="EX9" s="42"/>
      <c r="EY9" s="42">
        <v>15</v>
      </c>
      <c r="EZ9" s="42">
        <v>16</v>
      </c>
      <c r="FA9" s="42"/>
      <c r="FB9" s="44">
        <f t="shared" ref="FB9:FB43" si="139">IF(F9=1,25,0)</f>
        <v>25</v>
      </c>
      <c r="FC9" s="44">
        <f t="shared" ref="FC9:FC43" si="140">IF(F9=2,22,0)</f>
        <v>0</v>
      </c>
      <c r="FD9" s="44">
        <f t="shared" ref="FD9:FD43" si="141">IF(F9=3,20,0)</f>
        <v>0</v>
      </c>
      <c r="FE9" s="44">
        <f t="shared" ref="FE9:FE43" si="142">IF(F9=4,18,0)</f>
        <v>0</v>
      </c>
      <c r="FF9" s="44">
        <f t="shared" ref="FF9:FF43" si="143">IF(F9=5,16,0)</f>
        <v>0</v>
      </c>
      <c r="FG9" s="44">
        <f t="shared" ref="FG9:FG43" si="144">IF(F9=6,15,0)</f>
        <v>0</v>
      </c>
      <c r="FH9" s="44">
        <f t="shared" ref="FH9:FH43" si="145">IF(F9=7,14,0)</f>
        <v>0</v>
      </c>
      <c r="FI9" s="44">
        <f t="shared" ref="FI9:FI43" si="146">IF(F9=8,13,0)</f>
        <v>0</v>
      </c>
      <c r="FJ9" s="44">
        <f t="shared" ref="FJ9:FJ43" si="147">IF(F9=9,12,0)</f>
        <v>0</v>
      </c>
      <c r="FK9" s="44">
        <f t="shared" ref="FK9:FK43" si="148">IF(F9=10,11,0)</f>
        <v>0</v>
      </c>
      <c r="FL9" s="44">
        <f t="shared" ref="FL9:FL43" si="149">IF(F9=11,10,0)</f>
        <v>0</v>
      </c>
      <c r="FM9" s="44">
        <f t="shared" ref="FM9:FM43" si="150">IF(F9=12,9,0)</f>
        <v>0</v>
      </c>
      <c r="FN9" s="44">
        <f t="shared" ref="FN9:FN43" si="151">IF(F9=13,8,0)</f>
        <v>0</v>
      </c>
      <c r="FO9" s="44">
        <f t="shared" ref="FO9:FO43" si="152">IF(F9=14,7,0)</f>
        <v>0</v>
      </c>
      <c r="FP9" s="44">
        <f t="shared" ref="FP9:FP43" si="153">IF(F9=15,6,0)</f>
        <v>0</v>
      </c>
      <c r="FQ9" s="44">
        <f t="shared" ref="FQ9:FQ43" si="154">IF(F9=16,5,0)</f>
        <v>0</v>
      </c>
      <c r="FR9" s="44">
        <f t="shared" ref="FR9:FR43" si="155">IF(F9=17,4,0)</f>
        <v>0</v>
      </c>
      <c r="FS9" s="44">
        <f t="shared" ref="FS9:FS43" si="156">IF(F9=18,3,0)</f>
        <v>0</v>
      </c>
      <c r="FT9" s="44">
        <f t="shared" ref="FT9:FT43" si="157">IF(F9=19,2,0)</f>
        <v>0</v>
      </c>
      <c r="FU9" s="44">
        <f t="shared" ref="FU9:FU43" si="158">IF(F9=20,1,0)</f>
        <v>0</v>
      </c>
      <c r="FV9" s="44">
        <f t="shared" ref="FV9:FV43" si="159">IF(F9&gt;20,0,0)</f>
        <v>0</v>
      </c>
      <c r="FW9" s="44">
        <f t="shared" ref="FW9:FW43" si="160">IF(F9="сх",0,0)</f>
        <v>0</v>
      </c>
      <c r="FX9" s="44">
        <f t="shared" ref="FX9:FX43" si="161">SUM(FB9:FW9)</f>
        <v>25</v>
      </c>
      <c r="FY9" s="44">
        <f t="shared" ref="FY9:FY43" si="162">IF(H9=1,25,0)</f>
        <v>25</v>
      </c>
      <c r="FZ9" s="44">
        <f t="shared" ref="FZ9:FZ43" si="163">IF(H9=2,22,0)</f>
        <v>0</v>
      </c>
      <c r="GA9" s="44">
        <f t="shared" ref="GA9:GA43" si="164">IF(H9=3,20,0)</f>
        <v>0</v>
      </c>
      <c r="GB9" s="44">
        <f t="shared" ref="GB9:GB43" si="165">IF(H9=4,18,0)</f>
        <v>0</v>
      </c>
      <c r="GC9" s="44">
        <f t="shared" ref="GC9:GC43" si="166">IF(H9=5,16,0)</f>
        <v>0</v>
      </c>
      <c r="GD9" s="44">
        <f t="shared" ref="GD9:GD43" si="167">IF(H9=6,15,0)</f>
        <v>0</v>
      </c>
      <c r="GE9" s="44">
        <f t="shared" ref="GE9:GE43" si="168">IF(H9=7,14,0)</f>
        <v>0</v>
      </c>
      <c r="GF9" s="44">
        <f t="shared" ref="GF9:GF43" si="169">IF(H9=8,13,0)</f>
        <v>0</v>
      </c>
      <c r="GG9" s="44">
        <f t="shared" ref="GG9:GG43" si="170">IF(H9=9,12,0)</f>
        <v>0</v>
      </c>
      <c r="GH9" s="44">
        <f t="shared" ref="GH9:GH43" si="171">IF(H9=10,11,0)</f>
        <v>0</v>
      </c>
      <c r="GI9" s="44">
        <f t="shared" ref="GI9:GI43" si="172">IF(H9=11,10,0)</f>
        <v>0</v>
      </c>
      <c r="GJ9" s="44">
        <f t="shared" ref="GJ9:GJ43" si="173">IF(H9=12,9,0)</f>
        <v>0</v>
      </c>
      <c r="GK9" s="44">
        <f t="shared" ref="GK9:GK43" si="174">IF(H9=13,8,0)</f>
        <v>0</v>
      </c>
      <c r="GL9" s="44">
        <f t="shared" ref="GL9:GL43" si="175">IF(H9=14,7,0)</f>
        <v>0</v>
      </c>
      <c r="GM9" s="44">
        <f t="shared" ref="GM9:GM43" si="176">IF(H9=15,6,0)</f>
        <v>0</v>
      </c>
      <c r="GN9" s="44">
        <f t="shared" ref="GN9:GN43" si="177">IF(H9=16,5,0)</f>
        <v>0</v>
      </c>
      <c r="GO9" s="44">
        <f t="shared" ref="GO9:GO43" si="178">IF(H9=17,4,0)</f>
        <v>0</v>
      </c>
      <c r="GP9" s="44">
        <f t="shared" ref="GP9:GP43" si="179">IF(H9=18,3,0)</f>
        <v>0</v>
      </c>
      <c r="GQ9" s="44">
        <f t="shared" ref="GQ9:GQ43" si="180">IF(H9=19,2,0)</f>
        <v>0</v>
      </c>
      <c r="GR9" s="44">
        <f t="shared" ref="GR9:GR43" si="181">IF(H9=20,1,0)</f>
        <v>0</v>
      </c>
      <c r="GS9" s="44">
        <f t="shared" ref="GS9:GS43" si="182">IF(H9&gt;20,0,0)</f>
        <v>0</v>
      </c>
      <c r="GT9" s="44">
        <f t="shared" ref="GT9:GT43" si="183">IF(H9="сх",0,0)</f>
        <v>0</v>
      </c>
      <c r="GU9" s="44">
        <f t="shared" ref="GU9:GU43" si="184">SUM(FY9:GT9)</f>
        <v>25</v>
      </c>
      <c r="GV9" s="44">
        <f t="shared" ref="GV9:GV43" si="185">IF(F9=1,100,0)</f>
        <v>100</v>
      </c>
      <c r="GW9" s="44">
        <f t="shared" ref="GW9:GW43" si="186">IF(F9=2,98,0)</f>
        <v>0</v>
      </c>
      <c r="GX9" s="44">
        <f t="shared" ref="GX9:GX43" si="187">IF(F9=3,95,0)</f>
        <v>0</v>
      </c>
      <c r="GY9" s="44">
        <f t="shared" ref="GY9:GY43" si="188">IF(F9=4,93,0)</f>
        <v>0</v>
      </c>
      <c r="GZ9" s="44">
        <f t="shared" ref="GZ9:GZ43" si="189">IF(F9=5,90,0)</f>
        <v>0</v>
      </c>
      <c r="HA9" s="44">
        <f t="shared" ref="HA9:HA43" si="190">IF(F9=6,88,0)</f>
        <v>0</v>
      </c>
      <c r="HB9" s="44">
        <f t="shared" ref="HB9:HB43" si="191">IF(F9=7,85,0)</f>
        <v>0</v>
      </c>
      <c r="HC9" s="44">
        <f t="shared" ref="HC9:HC43" si="192">IF(F9=8,83,0)</f>
        <v>0</v>
      </c>
      <c r="HD9" s="44">
        <f t="shared" ref="HD9:HD43" si="193">IF(F9=9,80,0)</f>
        <v>0</v>
      </c>
      <c r="HE9" s="44">
        <f t="shared" ref="HE9:HE43" si="194">IF(F9=10,78,0)</f>
        <v>0</v>
      </c>
      <c r="HF9" s="44">
        <f t="shared" ref="HF9:HF43" si="195">IF(F9=11,75,0)</f>
        <v>0</v>
      </c>
      <c r="HG9" s="44">
        <f t="shared" ref="HG9:HG43" si="196">IF(F9=12,73,0)</f>
        <v>0</v>
      </c>
      <c r="HH9" s="44">
        <f t="shared" ref="HH9:HH43" si="197">IF(F9=13,70,0)</f>
        <v>0</v>
      </c>
      <c r="HI9" s="44">
        <f t="shared" ref="HI9:HI43" si="198">IF(F9=14,68,0)</f>
        <v>0</v>
      </c>
      <c r="HJ9" s="44">
        <f t="shared" ref="HJ9:HJ43" si="199">IF(F9=15,65,0)</f>
        <v>0</v>
      </c>
      <c r="HK9" s="44">
        <f t="shared" ref="HK9:HK43" si="200">IF(F9=16,63,0)</f>
        <v>0</v>
      </c>
      <c r="HL9" s="44">
        <f t="shared" ref="HL9:HL43" si="201">IF(F9=17,60,0)</f>
        <v>0</v>
      </c>
      <c r="HM9" s="44">
        <f t="shared" ref="HM9:HM43" si="202">IF(F9=18,58,0)</f>
        <v>0</v>
      </c>
      <c r="HN9" s="44">
        <f t="shared" ref="HN9:HN43" si="203">IF(F9=19,55,0)</f>
        <v>0</v>
      </c>
      <c r="HO9" s="44">
        <f t="shared" ref="HO9:HO43" si="204">IF(F9=20,53,0)</f>
        <v>0</v>
      </c>
      <c r="HP9" s="44">
        <f t="shared" ref="HP9:HP43" si="205">IF(F9&gt;20,0,0)</f>
        <v>0</v>
      </c>
      <c r="HQ9" s="44">
        <f t="shared" ref="HQ9:HQ43" si="206">IF(F9="сх",0,0)</f>
        <v>0</v>
      </c>
      <c r="HR9" s="44">
        <f t="shared" ref="HR9:HR43" si="207">SUM(GV9:HQ9)</f>
        <v>100</v>
      </c>
      <c r="HS9" s="44">
        <f t="shared" ref="HS9:HS43" si="208">IF(H9=1,100,0)</f>
        <v>100</v>
      </c>
      <c r="HT9" s="44">
        <f t="shared" ref="HT9:HT43" si="209">IF(H9=2,98,0)</f>
        <v>0</v>
      </c>
      <c r="HU9" s="44">
        <f t="shared" ref="HU9:HU43" si="210">IF(H9=3,95,0)</f>
        <v>0</v>
      </c>
      <c r="HV9" s="44">
        <f t="shared" ref="HV9:HV43" si="211">IF(H9=4,93,0)</f>
        <v>0</v>
      </c>
      <c r="HW9" s="44">
        <f t="shared" ref="HW9:HW43" si="212">IF(H9=5,90,0)</f>
        <v>0</v>
      </c>
      <c r="HX9" s="44">
        <f t="shared" ref="HX9:HX43" si="213">IF(H9=6,88,0)</f>
        <v>0</v>
      </c>
      <c r="HY9" s="44">
        <f t="shared" ref="HY9:HY43" si="214">IF(H9=7,85,0)</f>
        <v>0</v>
      </c>
      <c r="HZ9" s="44">
        <f t="shared" ref="HZ9:HZ43" si="215">IF(H9=8,83,0)</f>
        <v>0</v>
      </c>
      <c r="IA9" s="44">
        <f t="shared" ref="IA9:IA43" si="216">IF(H9=9,80,0)</f>
        <v>0</v>
      </c>
      <c r="IB9" s="44">
        <f t="shared" ref="IB9:IB43" si="217">IF(H9=10,78,0)</f>
        <v>0</v>
      </c>
      <c r="IC9" s="44">
        <f t="shared" ref="IC9:IC43" si="218">IF(H9=11,75,0)</f>
        <v>0</v>
      </c>
      <c r="ID9" s="44">
        <f t="shared" ref="ID9:ID43" si="219">IF(H9=12,73,0)</f>
        <v>0</v>
      </c>
      <c r="IE9" s="44">
        <f t="shared" ref="IE9:IE43" si="220">IF(H9=13,70,0)</f>
        <v>0</v>
      </c>
      <c r="IF9" s="44">
        <f t="shared" ref="IF9:IF43" si="221">IF(H9=14,68,0)</f>
        <v>0</v>
      </c>
      <c r="IG9" s="44">
        <f t="shared" ref="IG9:IG43" si="222">IF(H9=15,65,0)</f>
        <v>0</v>
      </c>
      <c r="IH9" s="44">
        <f t="shared" ref="IH9:IH43" si="223">IF(H9=16,63,0)</f>
        <v>0</v>
      </c>
      <c r="II9" s="44">
        <f t="shared" ref="II9:II43" si="224">IF(H9=17,60,0)</f>
        <v>0</v>
      </c>
      <c r="IJ9" s="44">
        <f t="shared" ref="IJ9:IJ43" si="225">IF(H9=18,58,0)</f>
        <v>0</v>
      </c>
      <c r="IK9" s="44">
        <f t="shared" ref="IK9:IK43" si="226">IF(H9=19,55,0)</f>
        <v>0</v>
      </c>
      <c r="IL9" s="44">
        <f t="shared" ref="IL9:IL43" si="227">IF(H9=20,53,0)</f>
        <v>0</v>
      </c>
      <c r="IM9" s="44">
        <f t="shared" ref="IM9:IM43" si="228">IF(H9&gt;20,0,0)</f>
        <v>0</v>
      </c>
      <c r="IN9" s="44">
        <f t="shared" ref="IN9:IN43" si="229">IF(H9="сх",0,0)</f>
        <v>0</v>
      </c>
      <c r="IO9" s="44">
        <f t="shared" ref="IO9:IO43" si="230">SUM(HS9:IN9)</f>
        <v>100</v>
      </c>
      <c r="IP9" s="42"/>
      <c r="IQ9" s="42"/>
      <c r="IR9" s="42"/>
      <c r="IS9" s="42"/>
      <c r="IT9" s="42"/>
      <c r="IU9" s="42"/>
      <c r="IV9" s="70"/>
      <c r="IW9" s="71"/>
    </row>
    <row r="10" spans="1:257" s="3" customFormat="1" ht="115.2" thickBot="1" x14ac:dyDescent="2">
      <c r="A10" s="72">
        <v>2</v>
      </c>
      <c r="B10" s="87">
        <v>784</v>
      </c>
      <c r="C10" s="73" t="s">
        <v>211</v>
      </c>
      <c r="D10" s="73"/>
      <c r="E10" s="58"/>
      <c r="F10" s="46">
        <v>1</v>
      </c>
      <c r="G10" s="39">
        <f t="shared" si="0"/>
        <v>25</v>
      </c>
      <c r="H10" s="47">
        <v>2</v>
      </c>
      <c r="I10" s="39">
        <f t="shared" si="1"/>
        <v>22</v>
      </c>
      <c r="J10" s="45">
        <f t="shared" si="2"/>
        <v>47</v>
      </c>
      <c r="K10" s="41">
        <f t="shared" si="3"/>
        <v>47</v>
      </c>
      <c r="L10" s="42"/>
      <c r="M10" s="43"/>
      <c r="N10" s="42">
        <f t="shared" si="4"/>
        <v>25</v>
      </c>
      <c r="O10" s="42">
        <f t="shared" si="5"/>
        <v>0</v>
      </c>
      <c r="P10" s="42">
        <f t="shared" si="6"/>
        <v>0</v>
      </c>
      <c r="Q10" s="42">
        <f t="shared" si="7"/>
        <v>0</v>
      </c>
      <c r="R10" s="42">
        <f t="shared" si="8"/>
        <v>0</v>
      </c>
      <c r="S10" s="42">
        <f t="shared" si="9"/>
        <v>0</v>
      </c>
      <c r="T10" s="42">
        <f t="shared" si="10"/>
        <v>0</v>
      </c>
      <c r="U10" s="42">
        <f t="shared" si="11"/>
        <v>0</v>
      </c>
      <c r="V10" s="42">
        <f t="shared" si="12"/>
        <v>0</v>
      </c>
      <c r="W10" s="42">
        <f t="shared" si="13"/>
        <v>0</v>
      </c>
      <c r="X10" s="42">
        <f t="shared" si="14"/>
        <v>0</v>
      </c>
      <c r="Y10" s="42">
        <f t="shared" si="15"/>
        <v>0</v>
      </c>
      <c r="Z10" s="42">
        <f t="shared" si="16"/>
        <v>0</v>
      </c>
      <c r="AA10" s="42">
        <f t="shared" si="17"/>
        <v>0</v>
      </c>
      <c r="AB10" s="42">
        <f t="shared" si="18"/>
        <v>0</v>
      </c>
      <c r="AC10" s="42">
        <f t="shared" si="19"/>
        <v>0</v>
      </c>
      <c r="AD10" s="42">
        <f t="shared" si="20"/>
        <v>0</v>
      </c>
      <c r="AE10" s="42">
        <f t="shared" si="21"/>
        <v>0</v>
      </c>
      <c r="AF10" s="42">
        <f t="shared" si="22"/>
        <v>0</v>
      </c>
      <c r="AG10" s="42">
        <f t="shared" si="23"/>
        <v>0</v>
      </c>
      <c r="AH10" s="42">
        <f t="shared" si="24"/>
        <v>0</v>
      </c>
      <c r="AI10" s="42">
        <f t="shared" si="25"/>
        <v>0</v>
      </c>
      <c r="AJ10" s="42">
        <f t="shared" si="26"/>
        <v>25</v>
      </c>
      <c r="AK10" s="42">
        <f t="shared" si="27"/>
        <v>0</v>
      </c>
      <c r="AL10" s="42">
        <f t="shared" si="28"/>
        <v>22</v>
      </c>
      <c r="AM10" s="42">
        <f t="shared" si="29"/>
        <v>0</v>
      </c>
      <c r="AN10" s="42">
        <f t="shared" si="30"/>
        <v>0</v>
      </c>
      <c r="AO10" s="42">
        <f t="shared" si="31"/>
        <v>0</v>
      </c>
      <c r="AP10" s="42">
        <f t="shared" si="32"/>
        <v>0</v>
      </c>
      <c r="AQ10" s="42">
        <f t="shared" si="33"/>
        <v>0</v>
      </c>
      <c r="AR10" s="42">
        <f t="shared" si="34"/>
        <v>0</v>
      </c>
      <c r="AS10" s="42">
        <f t="shared" si="35"/>
        <v>0</v>
      </c>
      <c r="AT10" s="42">
        <f t="shared" si="36"/>
        <v>0</v>
      </c>
      <c r="AU10" s="42">
        <f t="shared" si="37"/>
        <v>0</v>
      </c>
      <c r="AV10" s="42">
        <f t="shared" si="38"/>
        <v>0</v>
      </c>
      <c r="AW10" s="42">
        <f t="shared" si="39"/>
        <v>0</v>
      </c>
      <c r="AX10" s="42">
        <f t="shared" si="40"/>
        <v>0</v>
      </c>
      <c r="AY10" s="42">
        <f t="shared" si="41"/>
        <v>0</v>
      </c>
      <c r="AZ10" s="42">
        <f t="shared" si="42"/>
        <v>0</v>
      </c>
      <c r="BA10" s="42">
        <f t="shared" si="43"/>
        <v>0</v>
      </c>
      <c r="BB10" s="42">
        <f t="shared" si="44"/>
        <v>0</v>
      </c>
      <c r="BC10" s="42">
        <f t="shared" si="45"/>
        <v>0</v>
      </c>
      <c r="BD10" s="42">
        <f t="shared" si="46"/>
        <v>0</v>
      </c>
      <c r="BE10" s="42">
        <f t="shared" si="47"/>
        <v>0</v>
      </c>
      <c r="BF10" s="42">
        <f t="shared" si="48"/>
        <v>0</v>
      </c>
      <c r="BG10" s="42">
        <f t="shared" si="49"/>
        <v>22</v>
      </c>
      <c r="BH10" s="42">
        <f t="shared" si="50"/>
        <v>45</v>
      </c>
      <c r="BI10" s="42">
        <f t="shared" si="51"/>
        <v>0</v>
      </c>
      <c r="BJ10" s="42">
        <f t="shared" si="52"/>
        <v>0</v>
      </c>
      <c r="BK10" s="42">
        <f t="shared" si="53"/>
        <v>0</v>
      </c>
      <c r="BL10" s="42">
        <f t="shared" si="54"/>
        <v>0</v>
      </c>
      <c r="BM10" s="42">
        <f t="shared" si="55"/>
        <v>0</v>
      </c>
      <c r="BN10" s="42">
        <f t="shared" si="56"/>
        <v>0</v>
      </c>
      <c r="BO10" s="42">
        <f t="shared" si="57"/>
        <v>0</v>
      </c>
      <c r="BP10" s="42">
        <f t="shared" si="58"/>
        <v>0</v>
      </c>
      <c r="BQ10" s="42">
        <f t="shared" si="59"/>
        <v>0</v>
      </c>
      <c r="BR10" s="42">
        <f t="shared" si="60"/>
        <v>0</v>
      </c>
      <c r="BS10" s="42">
        <f t="shared" si="61"/>
        <v>0</v>
      </c>
      <c r="BT10" s="42">
        <f t="shared" si="62"/>
        <v>0</v>
      </c>
      <c r="BU10" s="42">
        <f t="shared" si="63"/>
        <v>0</v>
      </c>
      <c r="BV10" s="42">
        <f t="shared" si="64"/>
        <v>0</v>
      </c>
      <c r="BW10" s="42">
        <f t="shared" si="65"/>
        <v>0</v>
      </c>
      <c r="BX10" s="42">
        <f t="shared" si="66"/>
        <v>0</v>
      </c>
      <c r="BY10" s="42">
        <f t="shared" si="67"/>
        <v>0</v>
      </c>
      <c r="BZ10" s="42">
        <f t="shared" si="68"/>
        <v>0</v>
      </c>
      <c r="CA10" s="42">
        <f t="shared" si="69"/>
        <v>0</v>
      </c>
      <c r="CB10" s="42">
        <f t="shared" si="70"/>
        <v>0</v>
      </c>
      <c r="CC10" s="42">
        <f t="shared" si="71"/>
        <v>0</v>
      </c>
      <c r="CD10" s="42">
        <f t="shared" si="72"/>
        <v>0</v>
      </c>
      <c r="CE10" s="42">
        <f t="shared" si="73"/>
        <v>0</v>
      </c>
      <c r="CF10" s="42">
        <f t="shared" si="74"/>
        <v>0</v>
      </c>
      <c r="CG10" s="42">
        <f t="shared" si="75"/>
        <v>0</v>
      </c>
      <c r="CH10" s="42">
        <f t="shared" si="76"/>
        <v>0</v>
      </c>
      <c r="CI10" s="42">
        <f t="shared" si="77"/>
        <v>0</v>
      </c>
      <c r="CJ10" s="42">
        <f t="shared" si="78"/>
        <v>0</v>
      </c>
      <c r="CK10" s="42">
        <f t="shared" si="79"/>
        <v>0</v>
      </c>
      <c r="CL10" s="42">
        <f t="shared" si="80"/>
        <v>0</v>
      </c>
      <c r="CM10" s="42">
        <f t="shared" si="81"/>
        <v>0</v>
      </c>
      <c r="CN10" s="42">
        <f t="shared" si="82"/>
        <v>0</v>
      </c>
      <c r="CO10" s="42">
        <f t="shared" si="83"/>
        <v>0</v>
      </c>
      <c r="CP10" s="42">
        <f t="shared" si="84"/>
        <v>0</v>
      </c>
      <c r="CQ10" s="42">
        <f t="shared" si="85"/>
        <v>0</v>
      </c>
      <c r="CR10" s="42">
        <f t="shared" si="86"/>
        <v>0</v>
      </c>
      <c r="CS10" s="42">
        <f t="shared" si="87"/>
        <v>0</v>
      </c>
      <c r="CT10" s="42">
        <f t="shared" si="88"/>
        <v>0</v>
      </c>
      <c r="CU10" s="42">
        <f t="shared" si="89"/>
        <v>0</v>
      </c>
      <c r="CV10" s="42">
        <f t="shared" si="90"/>
        <v>0</v>
      </c>
      <c r="CW10" s="42">
        <f t="shared" si="91"/>
        <v>0</v>
      </c>
      <c r="CX10" s="42">
        <f t="shared" si="92"/>
        <v>45</v>
      </c>
      <c r="CY10" s="42">
        <f t="shared" si="93"/>
        <v>0</v>
      </c>
      <c r="CZ10" s="42">
        <f t="shared" si="94"/>
        <v>42</v>
      </c>
      <c r="DA10" s="42">
        <f t="shared" si="95"/>
        <v>0</v>
      </c>
      <c r="DB10" s="42">
        <f t="shared" si="96"/>
        <v>0</v>
      </c>
      <c r="DC10" s="42">
        <f t="shared" si="97"/>
        <v>0</v>
      </c>
      <c r="DD10" s="42">
        <f t="shared" si="98"/>
        <v>0</v>
      </c>
      <c r="DE10" s="42">
        <f t="shared" si="99"/>
        <v>0</v>
      </c>
      <c r="DF10" s="42">
        <f t="shared" si="100"/>
        <v>0</v>
      </c>
      <c r="DG10" s="42">
        <f t="shared" si="101"/>
        <v>0</v>
      </c>
      <c r="DH10" s="42">
        <f t="shared" si="102"/>
        <v>0</v>
      </c>
      <c r="DI10" s="42">
        <f t="shared" si="103"/>
        <v>0</v>
      </c>
      <c r="DJ10" s="42">
        <f t="shared" si="104"/>
        <v>0</v>
      </c>
      <c r="DK10" s="42">
        <f t="shared" si="105"/>
        <v>0</v>
      </c>
      <c r="DL10" s="42">
        <f t="shared" si="106"/>
        <v>0</v>
      </c>
      <c r="DM10" s="42">
        <f t="shared" si="107"/>
        <v>0</v>
      </c>
      <c r="DN10" s="42">
        <f t="shared" si="108"/>
        <v>0</v>
      </c>
      <c r="DO10" s="42">
        <f t="shared" si="109"/>
        <v>0</v>
      </c>
      <c r="DP10" s="42">
        <f t="shared" si="110"/>
        <v>0</v>
      </c>
      <c r="DQ10" s="42">
        <f t="shared" si="111"/>
        <v>0</v>
      </c>
      <c r="DR10" s="42">
        <f t="shared" si="112"/>
        <v>0</v>
      </c>
      <c r="DS10" s="42">
        <f t="shared" si="113"/>
        <v>0</v>
      </c>
      <c r="DT10" s="42">
        <f t="shared" si="114"/>
        <v>0</v>
      </c>
      <c r="DU10" s="42">
        <f t="shared" si="115"/>
        <v>0</v>
      </c>
      <c r="DV10" s="42">
        <f t="shared" si="116"/>
        <v>0</v>
      </c>
      <c r="DW10" s="42">
        <f t="shared" si="117"/>
        <v>0</v>
      </c>
      <c r="DX10" s="42">
        <f t="shared" si="118"/>
        <v>0</v>
      </c>
      <c r="DY10" s="42">
        <f t="shared" si="119"/>
        <v>0</v>
      </c>
      <c r="DZ10" s="42">
        <f t="shared" si="120"/>
        <v>0</v>
      </c>
      <c r="EA10" s="42">
        <f t="shared" si="121"/>
        <v>0</v>
      </c>
      <c r="EB10" s="42">
        <f t="shared" si="122"/>
        <v>0</v>
      </c>
      <c r="EC10" s="42">
        <f t="shared" si="123"/>
        <v>0</v>
      </c>
      <c r="ED10" s="42">
        <f t="shared" si="124"/>
        <v>0</v>
      </c>
      <c r="EE10" s="42">
        <f t="shared" si="125"/>
        <v>0</v>
      </c>
      <c r="EF10" s="42">
        <f t="shared" si="126"/>
        <v>0</v>
      </c>
      <c r="EG10" s="42">
        <f t="shared" si="127"/>
        <v>0</v>
      </c>
      <c r="EH10" s="42">
        <f t="shared" si="128"/>
        <v>0</v>
      </c>
      <c r="EI10" s="42">
        <f t="shared" si="129"/>
        <v>0</v>
      </c>
      <c r="EJ10" s="42">
        <f t="shared" si="130"/>
        <v>0</v>
      </c>
      <c r="EK10" s="42">
        <f t="shared" si="131"/>
        <v>0</v>
      </c>
      <c r="EL10" s="42">
        <f t="shared" si="132"/>
        <v>0</v>
      </c>
      <c r="EM10" s="42">
        <f t="shared" si="133"/>
        <v>0</v>
      </c>
      <c r="EN10" s="42">
        <f t="shared" si="134"/>
        <v>0</v>
      </c>
      <c r="EO10" s="42">
        <f t="shared" si="135"/>
        <v>42</v>
      </c>
      <c r="EP10" s="42"/>
      <c r="EQ10" s="42">
        <f t="shared" si="136"/>
        <v>1</v>
      </c>
      <c r="ER10" s="42">
        <f t="shared" si="137"/>
        <v>2</v>
      </c>
      <c r="ES10" s="42"/>
      <c r="ET10" s="42">
        <f t="shared" si="138"/>
        <v>1</v>
      </c>
      <c r="EU10" s="42" t="e">
        <f>IF(J10=#REF!,IF(H10&lt;#REF!,#REF!,EY10),#REF!)</f>
        <v>#REF!</v>
      </c>
      <c r="EV10" s="42" t="e">
        <f>IF(J10=#REF!,IF(H10&lt;#REF!,0,1))</f>
        <v>#REF!</v>
      </c>
      <c r="EW10" s="42" t="e">
        <f>IF(AND(ET10&gt;=21,ET10&lt;&gt;0),ET10,IF(J10&lt;#REF!,"СТОП",EU10+EV10))</f>
        <v>#REF!</v>
      </c>
      <c r="EX10" s="42"/>
      <c r="EY10" s="42">
        <v>15</v>
      </c>
      <c r="EZ10" s="42">
        <v>16</v>
      </c>
      <c r="FA10" s="42"/>
      <c r="FB10" s="44">
        <f t="shared" si="139"/>
        <v>25</v>
      </c>
      <c r="FC10" s="44">
        <f t="shared" si="140"/>
        <v>0</v>
      </c>
      <c r="FD10" s="44">
        <f t="shared" si="141"/>
        <v>0</v>
      </c>
      <c r="FE10" s="44">
        <f t="shared" si="142"/>
        <v>0</v>
      </c>
      <c r="FF10" s="44">
        <f t="shared" si="143"/>
        <v>0</v>
      </c>
      <c r="FG10" s="44">
        <f t="shared" si="144"/>
        <v>0</v>
      </c>
      <c r="FH10" s="44">
        <f t="shared" si="145"/>
        <v>0</v>
      </c>
      <c r="FI10" s="44">
        <f t="shared" si="146"/>
        <v>0</v>
      </c>
      <c r="FJ10" s="44">
        <f t="shared" si="147"/>
        <v>0</v>
      </c>
      <c r="FK10" s="44">
        <f t="shared" si="148"/>
        <v>0</v>
      </c>
      <c r="FL10" s="44">
        <f t="shared" si="149"/>
        <v>0</v>
      </c>
      <c r="FM10" s="44">
        <f t="shared" si="150"/>
        <v>0</v>
      </c>
      <c r="FN10" s="44">
        <f t="shared" si="151"/>
        <v>0</v>
      </c>
      <c r="FO10" s="44">
        <f t="shared" si="152"/>
        <v>0</v>
      </c>
      <c r="FP10" s="44">
        <f t="shared" si="153"/>
        <v>0</v>
      </c>
      <c r="FQ10" s="44">
        <f t="shared" si="154"/>
        <v>0</v>
      </c>
      <c r="FR10" s="44">
        <f t="shared" si="155"/>
        <v>0</v>
      </c>
      <c r="FS10" s="44">
        <f t="shared" si="156"/>
        <v>0</v>
      </c>
      <c r="FT10" s="44">
        <f t="shared" si="157"/>
        <v>0</v>
      </c>
      <c r="FU10" s="44">
        <f t="shared" si="158"/>
        <v>0</v>
      </c>
      <c r="FV10" s="44">
        <f t="shared" si="159"/>
        <v>0</v>
      </c>
      <c r="FW10" s="44">
        <f t="shared" si="160"/>
        <v>0</v>
      </c>
      <c r="FX10" s="44">
        <f t="shared" si="161"/>
        <v>25</v>
      </c>
      <c r="FY10" s="44">
        <f t="shared" si="162"/>
        <v>0</v>
      </c>
      <c r="FZ10" s="44">
        <f t="shared" si="163"/>
        <v>22</v>
      </c>
      <c r="GA10" s="44">
        <f t="shared" si="164"/>
        <v>0</v>
      </c>
      <c r="GB10" s="44">
        <f t="shared" si="165"/>
        <v>0</v>
      </c>
      <c r="GC10" s="44">
        <f t="shared" si="166"/>
        <v>0</v>
      </c>
      <c r="GD10" s="44">
        <f t="shared" si="167"/>
        <v>0</v>
      </c>
      <c r="GE10" s="44">
        <f t="shared" si="168"/>
        <v>0</v>
      </c>
      <c r="GF10" s="44">
        <f t="shared" si="169"/>
        <v>0</v>
      </c>
      <c r="GG10" s="44">
        <f t="shared" si="170"/>
        <v>0</v>
      </c>
      <c r="GH10" s="44">
        <f t="shared" si="171"/>
        <v>0</v>
      </c>
      <c r="GI10" s="44">
        <f t="shared" si="172"/>
        <v>0</v>
      </c>
      <c r="GJ10" s="44">
        <f t="shared" si="173"/>
        <v>0</v>
      </c>
      <c r="GK10" s="44">
        <f t="shared" si="174"/>
        <v>0</v>
      </c>
      <c r="GL10" s="44">
        <f t="shared" si="175"/>
        <v>0</v>
      </c>
      <c r="GM10" s="44">
        <f t="shared" si="176"/>
        <v>0</v>
      </c>
      <c r="GN10" s="44">
        <f t="shared" si="177"/>
        <v>0</v>
      </c>
      <c r="GO10" s="44">
        <f t="shared" si="178"/>
        <v>0</v>
      </c>
      <c r="GP10" s="44">
        <f t="shared" si="179"/>
        <v>0</v>
      </c>
      <c r="GQ10" s="44">
        <f t="shared" si="180"/>
        <v>0</v>
      </c>
      <c r="GR10" s="44">
        <f t="shared" si="181"/>
        <v>0</v>
      </c>
      <c r="GS10" s="44">
        <f t="shared" si="182"/>
        <v>0</v>
      </c>
      <c r="GT10" s="44">
        <f t="shared" si="183"/>
        <v>0</v>
      </c>
      <c r="GU10" s="44">
        <f t="shared" si="184"/>
        <v>22</v>
      </c>
      <c r="GV10" s="44">
        <f t="shared" si="185"/>
        <v>100</v>
      </c>
      <c r="GW10" s="44">
        <f t="shared" si="186"/>
        <v>0</v>
      </c>
      <c r="GX10" s="44">
        <f t="shared" si="187"/>
        <v>0</v>
      </c>
      <c r="GY10" s="44">
        <f t="shared" si="188"/>
        <v>0</v>
      </c>
      <c r="GZ10" s="44">
        <f t="shared" si="189"/>
        <v>0</v>
      </c>
      <c r="HA10" s="44">
        <f t="shared" si="190"/>
        <v>0</v>
      </c>
      <c r="HB10" s="44">
        <f t="shared" si="191"/>
        <v>0</v>
      </c>
      <c r="HC10" s="44">
        <f t="shared" si="192"/>
        <v>0</v>
      </c>
      <c r="HD10" s="44">
        <f t="shared" si="193"/>
        <v>0</v>
      </c>
      <c r="HE10" s="44">
        <f t="shared" si="194"/>
        <v>0</v>
      </c>
      <c r="HF10" s="44">
        <f t="shared" si="195"/>
        <v>0</v>
      </c>
      <c r="HG10" s="44">
        <f t="shared" si="196"/>
        <v>0</v>
      </c>
      <c r="HH10" s="44">
        <f t="shared" si="197"/>
        <v>0</v>
      </c>
      <c r="HI10" s="44">
        <f t="shared" si="198"/>
        <v>0</v>
      </c>
      <c r="HJ10" s="44">
        <f t="shared" si="199"/>
        <v>0</v>
      </c>
      <c r="HK10" s="44">
        <f t="shared" si="200"/>
        <v>0</v>
      </c>
      <c r="HL10" s="44">
        <f t="shared" si="201"/>
        <v>0</v>
      </c>
      <c r="HM10" s="44">
        <f t="shared" si="202"/>
        <v>0</v>
      </c>
      <c r="HN10" s="44">
        <f t="shared" si="203"/>
        <v>0</v>
      </c>
      <c r="HO10" s="44">
        <f t="shared" si="204"/>
        <v>0</v>
      </c>
      <c r="HP10" s="44">
        <f t="shared" si="205"/>
        <v>0</v>
      </c>
      <c r="HQ10" s="44">
        <f t="shared" si="206"/>
        <v>0</v>
      </c>
      <c r="HR10" s="44">
        <f t="shared" si="207"/>
        <v>100</v>
      </c>
      <c r="HS10" s="44">
        <f t="shared" si="208"/>
        <v>0</v>
      </c>
      <c r="HT10" s="44">
        <f t="shared" si="209"/>
        <v>98</v>
      </c>
      <c r="HU10" s="44">
        <f t="shared" si="210"/>
        <v>0</v>
      </c>
      <c r="HV10" s="44">
        <f t="shared" si="211"/>
        <v>0</v>
      </c>
      <c r="HW10" s="44">
        <f t="shared" si="212"/>
        <v>0</v>
      </c>
      <c r="HX10" s="44">
        <f t="shared" si="213"/>
        <v>0</v>
      </c>
      <c r="HY10" s="44">
        <f t="shared" si="214"/>
        <v>0</v>
      </c>
      <c r="HZ10" s="44">
        <f t="shared" si="215"/>
        <v>0</v>
      </c>
      <c r="IA10" s="44">
        <f t="shared" si="216"/>
        <v>0</v>
      </c>
      <c r="IB10" s="44">
        <f t="shared" si="217"/>
        <v>0</v>
      </c>
      <c r="IC10" s="44">
        <f t="shared" si="218"/>
        <v>0</v>
      </c>
      <c r="ID10" s="44">
        <f t="shared" si="219"/>
        <v>0</v>
      </c>
      <c r="IE10" s="44">
        <f t="shared" si="220"/>
        <v>0</v>
      </c>
      <c r="IF10" s="44">
        <f t="shared" si="221"/>
        <v>0</v>
      </c>
      <c r="IG10" s="44">
        <f t="shared" si="222"/>
        <v>0</v>
      </c>
      <c r="IH10" s="44">
        <f t="shared" si="223"/>
        <v>0</v>
      </c>
      <c r="II10" s="44">
        <f t="shared" si="224"/>
        <v>0</v>
      </c>
      <c r="IJ10" s="44">
        <f t="shared" si="225"/>
        <v>0</v>
      </c>
      <c r="IK10" s="44">
        <f t="shared" si="226"/>
        <v>0</v>
      </c>
      <c r="IL10" s="44">
        <f t="shared" si="227"/>
        <v>0</v>
      </c>
      <c r="IM10" s="44">
        <f t="shared" si="228"/>
        <v>0</v>
      </c>
      <c r="IN10" s="44">
        <f t="shared" si="229"/>
        <v>0</v>
      </c>
      <c r="IO10" s="44">
        <f t="shared" si="230"/>
        <v>98</v>
      </c>
      <c r="IP10" s="42"/>
      <c r="IQ10" s="42"/>
      <c r="IR10" s="42"/>
      <c r="IS10" s="42"/>
      <c r="IT10" s="42"/>
      <c r="IU10" s="42"/>
      <c r="IV10" s="70"/>
      <c r="IW10" s="71"/>
    </row>
    <row r="11" spans="1:257" s="3" customFormat="1" ht="115.2" thickBot="1" x14ac:dyDescent="2">
      <c r="A11" s="72">
        <v>3</v>
      </c>
      <c r="B11" s="87">
        <v>4</v>
      </c>
      <c r="C11" s="73" t="s">
        <v>108</v>
      </c>
      <c r="D11" s="73" t="s">
        <v>109</v>
      </c>
      <c r="E11" s="60"/>
      <c r="F11" s="46">
        <v>2</v>
      </c>
      <c r="G11" s="39">
        <f t="shared" si="0"/>
        <v>22</v>
      </c>
      <c r="H11" s="47">
        <v>2</v>
      </c>
      <c r="I11" s="39">
        <f t="shared" si="1"/>
        <v>22</v>
      </c>
      <c r="J11" s="45">
        <f t="shared" si="2"/>
        <v>44</v>
      </c>
      <c r="K11" s="41">
        <f t="shared" si="3"/>
        <v>44</v>
      </c>
      <c r="L11" s="42"/>
      <c r="M11" s="43"/>
      <c r="N11" s="42">
        <f t="shared" si="4"/>
        <v>0</v>
      </c>
      <c r="O11" s="42">
        <f t="shared" si="5"/>
        <v>22</v>
      </c>
      <c r="P11" s="42">
        <f t="shared" si="6"/>
        <v>0</v>
      </c>
      <c r="Q11" s="42">
        <f t="shared" si="7"/>
        <v>0</v>
      </c>
      <c r="R11" s="42">
        <f t="shared" si="8"/>
        <v>0</v>
      </c>
      <c r="S11" s="42">
        <f t="shared" si="9"/>
        <v>0</v>
      </c>
      <c r="T11" s="42">
        <f t="shared" si="10"/>
        <v>0</v>
      </c>
      <c r="U11" s="42">
        <f t="shared" si="11"/>
        <v>0</v>
      </c>
      <c r="V11" s="42">
        <f t="shared" si="12"/>
        <v>0</v>
      </c>
      <c r="W11" s="42">
        <f t="shared" si="13"/>
        <v>0</v>
      </c>
      <c r="X11" s="42">
        <f t="shared" si="14"/>
        <v>0</v>
      </c>
      <c r="Y11" s="42">
        <f t="shared" si="15"/>
        <v>0</v>
      </c>
      <c r="Z11" s="42">
        <f t="shared" si="16"/>
        <v>0</v>
      </c>
      <c r="AA11" s="42">
        <f t="shared" si="17"/>
        <v>0</v>
      </c>
      <c r="AB11" s="42">
        <f t="shared" si="18"/>
        <v>0</v>
      </c>
      <c r="AC11" s="42">
        <f t="shared" si="19"/>
        <v>0</v>
      </c>
      <c r="AD11" s="42">
        <f t="shared" si="20"/>
        <v>0</v>
      </c>
      <c r="AE11" s="42">
        <f t="shared" si="21"/>
        <v>0</v>
      </c>
      <c r="AF11" s="42">
        <f t="shared" si="22"/>
        <v>0</v>
      </c>
      <c r="AG11" s="42">
        <f t="shared" si="23"/>
        <v>0</v>
      </c>
      <c r="AH11" s="42">
        <f t="shared" si="24"/>
        <v>0</v>
      </c>
      <c r="AI11" s="42">
        <f t="shared" si="25"/>
        <v>0</v>
      </c>
      <c r="AJ11" s="42">
        <f t="shared" si="26"/>
        <v>22</v>
      </c>
      <c r="AK11" s="42">
        <f t="shared" si="27"/>
        <v>0</v>
      </c>
      <c r="AL11" s="42">
        <f t="shared" si="28"/>
        <v>22</v>
      </c>
      <c r="AM11" s="42">
        <f t="shared" si="29"/>
        <v>0</v>
      </c>
      <c r="AN11" s="42">
        <f t="shared" si="30"/>
        <v>0</v>
      </c>
      <c r="AO11" s="42">
        <f t="shared" si="31"/>
        <v>0</v>
      </c>
      <c r="AP11" s="42">
        <f t="shared" si="32"/>
        <v>0</v>
      </c>
      <c r="AQ11" s="42">
        <f t="shared" si="33"/>
        <v>0</v>
      </c>
      <c r="AR11" s="42">
        <f t="shared" si="34"/>
        <v>0</v>
      </c>
      <c r="AS11" s="42">
        <f t="shared" si="35"/>
        <v>0</v>
      </c>
      <c r="AT11" s="42">
        <f t="shared" si="36"/>
        <v>0</v>
      </c>
      <c r="AU11" s="42">
        <f t="shared" si="37"/>
        <v>0</v>
      </c>
      <c r="AV11" s="42">
        <f t="shared" si="38"/>
        <v>0</v>
      </c>
      <c r="AW11" s="42">
        <f t="shared" si="39"/>
        <v>0</v>
      </c>
      <c r="AX11" s="42">
        <f t="shared" si="40"/>
        <v>0</v>
      </c>
      <c r="AY11" s="42">
        <f t="shared" si="41"/>
        <v>0</v>
      </c>
      <c r="AZ11" s="42">
        <f t="shared" si="42"/>
        <v>0</v>
      </c>
      <c r="BA11" s="42">
        <f t="shared" si="43"/>
        <v>0</v>
      </c>
      <c r="BB11" s="42">
        <f t="shared" si="44"/>
        <v>0</v>
      </c>
      <c r="BC11" s="42">
        <f t="shared" si="45"/>
        <v>0</v>
      </c>
      <c r="BD11" s="42">
        <f t="shared" si="46"/>
        <v>0</v>
      </c>
      <c r="BE11" s="42">
        <f t="shared" si="47"/>
        <v>0</v>
      </c>
      <c r="BF11" s="42">
        <f t="shared" si="48"/>
        <v>0</v>
      </c>
      <c r="BG11" s="42">
        <f t="shared" si="49"/>
        <v>22</v>
      </c>
      <c r="BH11" s="42">
        <f t="shared" si="50"/>
        <v>0</v>
      </c>
      <c r="BI11" s="42">
        <f t="shared" si="51"/>
        <v>42</v>
      </c>
      <c r="BJ11" s="42">
        <f t="shared" si="52"/>
        <v>0</v>
      </c>
      <c r="BK11" s="42">
        <f t="shared" si="53"/>
        <v>0</v>
      </c>
      <c r="BL11" s="42">
        <f t="shared" si="54"/>
        <v>0</v>
      </c>
      <c r="BM11" s="42">
        <f t="shared" si="55"/>
        <v>0</v>
      </c>
      <c r="BN11" s="42">
        <f t="shared" si="56"/>
        <v>0</v>
      </c>
      <c r="BO11" s="42">
        <f t="shared" si="57"/>
        <v>0</v>
      </c>
      <c r="BP11" s="42">
        <f t="shared" si="58"/>
        <v>0</v>
      </c>
      <c r="BQ11" s="42">
        <f t="shared" si="59"/>
        <v>0</v>
      </c>
      <c r="BR11" s="42">
        <f t="shared" si="60"/>
        <v>0</v>
      </c>
      <c r="BS11" s="42">
        <f t="shared" si="61"/>
        <v>0</v>
      </c>
      <c r="BT11" s="42">
        <f t="shared" si="62"/>
        <v>0</v>
      </c>
      <c r="BU11" s="42">
        <f t="shared" si="63"/>
        <v>0</v>
      </c>
      <c r="BV11" s="42">
        <f t="shared" si="64"/>
        <v>0</v>
      </c>
      <c r="BW11" s="42">
        <f t="shared" si="65"/>
        <v>0</v>
      </c>
      <c r="BX11" s="42">
        <f t="shared" si="66"/>
        <v>0</v>
      </c>
      <c r="BY11" s="42">
        <f t="shared" si="67"/>
        <v>0</v>
      </c>
      <c r="BZ11" s="42">
        <f t="shared" si="68"/>
        <v>0</v>
      </c>
      <c r="CA11" s="42">
        <f t="shared" si="69"/>
        <v>0</v>
      </c>
      <c r="CB11" s="42">
        <f t="shared" si="70"/>
        <v>0</v>
      </c>
      <c r="CC11" s="42">
        <f t="shared" si="71"/>
        <v>0</v>
      </c>
      <c r="CD11" s="42">
        <f t="shared" si="72"/>
        <v>0</v>
      </c>
      <c r="CE11" s="42">
        <f t="shared" si="73"/>
        <v>0</v>
      </c>
      <c r="CF11" s="42">
        <f t="shared" si="74"/>
        <v>0</v>
      </c>
      <c r="CG11" s="42">
        <f t="shared" si="75"/>
        <v>0</v>
      </c>
      <c r="CH11" s="42">
        <f t="shared" si="76"/>
        <v>0</v>
      </c>
      <c r="CI11" s="42">
        <f t="shared" si="77"/>
        <v>0</v>
      </c>
      <c r="CJ11" s="42">
        <f t="shared" si="78"/>
        <v>0</v>
      </c>
      <c r="CK11" s="42">
        <f t="shared" si="79"/>
        <v>0</v>
      </c>
      <c r="CL11" s="42">
        <f t="shared" si="80"/>
        <v>0</v>
      </c>
      <c r="CM11" s="42">
        <f t="shared" si="81"/>
        <v>0</v>
      </c>
      <c r="CN11" s="42">
        <f t="shared" si="82"/>
        <v>0</v>
      </c>
      <c r="CO11" s="42">
        <f t="shared" si="83"/>
        <v>0</v>
      </c>
      <c r="CP11" s="42">
        <f t="shared" si="84"/>
        <v>0</v>
      </c>
      <c r="CQ11" s="42">
        <f t="shared" si="85"/>
        <v>0</v>
      </c>
      <c r="CR11" s="42">
        <f t="shared" si="86"/>
        <v>0</v>
      </c>
      <c r="CS11" s="42">
        <f t="shared" si="87"/>
        <v>0</v>
      </c>
      <c r="CT11" s="42">
        <f t="shared" si="88"/>
        <v>0</v>
      </c>
      <c r="CU11" s="42">
        <f t="shared" si="89"/>
        <v>0</v>
      </c>
      <c r="CV11" s="42">
        <f t="shared" si="90"/>
        <v>0</v>
      </c>
      <c r="CW11" s="42">
        <f t="shared" si="91"/>
        <v>0</v>
      </c>
      <c r="CX11" s="42">
        <f t="shared" si="92"/>
        <v>42</v>
      </c>
      <c r="CY11" s="42">
        <f t="shared" si="93"/>
        <v>0</v>
      </c>
      <c r="CZ11" s="42">
        <f t="shared" si="94"/>
        <v>42</v>
      </c>
      <c r="DA11" s="42">
        <f t="shared" si="95"/>
        <v>0</v>
      </c>
      <c r="DB11" s="42">
        <f t="shared" si="96"/>
        <v>0</v>
      </c>
      <c r="DC11" s="42">
        <f t="shared" si="97"/>
        <v>0</v>
      </c>
      <c r="DD11" s="42">
        <f t="shared" si="98"/>
        <v>0</v>
      </c>
      <c r="DE11" s="42">
        <f t="shared" si="99"/>
        <v>0</v>
      </c>
      <c r="DF11" s="42">
        <f t="shared" si="100"/>
        <v>0</v>
      </c>
      <c r="DG11" s="42">
        <f t="shared" si="101"/>
        <v>0</v>
      </c>
      <c r="DH11" s="42">
        <f t="shared" si="102"/>
        <v>0</v>
      </c>
      <c r="DI11" s="42">
        <f t="shared" si="103"/>
        <v>0</v>
      </c>
      <c r="DJ11" s="42">
        <f t="shared" si="104"/>
        <v>0</v>
      </c>
      <c r="DK11" s="42">
        <f t="shared" si="105"/>
        <v>0</v>
      </c>
      <c r="DL11" s="42">
        <f t="shared" si="106"/>
        <v>0</v>
      </c>
      <c r="DM11" s="42">
        <f t="shared" si="107"/>
        <v>0</v>
      </c>
      <c r="DN11" s="42">
        <f t="shared" si="108"/>
        <v>0</v>
      </c>
      <c r="DO11" s="42">
        <f t="shared" si="109"/>
        <v>0</v>
      </c>
      <c r="DP11" s="42">
        <f t="shared" si="110"/>
        <v>0</v>
      </c>
      <c r="DQ11" s="42">
        <f t="shared" si="111"/>
        <v>0</v>
      </c>
      <c r="DR11" s="42">
        <f t="shared" si="112"/>
        <v>0</v>
      </c>
      <c r="DS11" s="42">
        <f t="shared" si="113"/>
        <v>0</v>
      </c>
      <c r="DT11" s="42">
        <f t="shared" si="114"/>
        <v>0</v>
      </c>
      <c r="DU11" s="42">
        <f t="shared" si="115"/>
        <v>0</v>
      </c>
      <c r="DV11" s="42">
        <f t="shared" si="116"/>
        <v>0</v>
      </c>
      <c r="DW11" s="42">
        <f t="shared" si="117"/>
        <v>0</v>
      </c>
      <c r="DX11" s="42">
        <f t="shared" si="118"/>
        <v>0</v>
      </c>
      <c r="DY11" s="42">
        <f t="shared" si="119"/>
        <v>0</v>
      </c>
      <c r="DZ11" s="42">
        <f t="shared" si="120"/>
        <v>0</v>
      </c>
      <c r="EA11" s="42">
        <f t="shared" si="121"/>
        <v>0</v>
      </c>
      <c r="EB11" s="42">
        <f t="shared" si="122"/>
        <v>0</v>
      </c>
      <c r="EC11" s="42">
        <f t="shared" si="123"/>
        <v>0</v>
      </c>
      <c r="ED11" s="42">
        <f t="shared" si="124"/>
        <v>0</v>
      </c>
      <c r="EE11" s="42">
        <f t="shared" si="125"/>
        <v>0</v>
      </c>
      <c r="EF11" s="42">
        <f t="shared" si="126"/>
        <v>0</v>
      </c>
      <c r="EG11" s="42">
        <f t="shared" si="127"/>
        <v>0</v>
      </c>
      <c r="EH11" s="42">
        <f t="shared" si="128"/>
        <v>0</v>
      </c>
      <c r="EI11" s="42">
        <f t="shared" si="129"/>
        <v>0</v>
      </c>
      <c r="EJ11" s="42">
        <f t="shared" si="130"/>
        <v>0</v>
      </c>
      <c r="EK11" s="42">
        <f t="shared" si="131"/>
        <v>0</v>
      </c>
      <c r="EL11" s="42">
        <f t="shared" si="132"/>
        <v>0</v>
      </c>
      <c r="EM11" s="42">
        <f t="shared" si="133"/>
        <v>0</v>
      </c>
      <c r="EN11" s="42">
        <f t="shared" si="134"/>
        <v>0</v>
      </c>
      <c r="EO11" s="42">
        <f t="shared" si="135"/>
        <v>42</v>
      </c>
      <c r="EP11" s="42"/>
      <c r="EQ11" s="42">
        <f t="shared" si="136"/>
        <v>2</v>
      </c>
      <c r="ER11" s="42">
        <f t="shared" si="137"/>
        <v>2</v>
      </c>
      <c r="ES11" s="42"/>
      <c r="ET11" s="42">
        <f t="shared" si="138"/>
        <v>2</v>
      </c>
      <c r="EU11" s="42" t="e">
        <f>IF(J11=#REF!,IF(H11&lt;#REF!,#REF!,EY11),#REF!)</f>
        <v>#REF!</v>
      </c>
      <c r="EV11" s="42" t="e">
        <f>IF(J11=#REF!,IF(H11&lt;#REF!,0,1))</f>
        <v>#REF!</v>
      </c>
      <c r="EW11" s="42" t="e">
        <f>IF(AND(ET11&gt;=21,ET11&lt;&gt;0),ET11,IF(J11&lt;#REF!,"СТОП",EU11+EV11))</f>
        <v>#REF!</v>
      </c>
      <c r="EX11" s="42"/>
      <c r="EY11" s="42">
        <v>15</v>
      </c>
      <c r="EZ11" s="42">
        <v>16</v>
      </c>
      <c r="FA11" s="42"/>
      <c r="FB11" s="44">
        <f t="shared" si="139"/>
        <v>0</v>
      </c>
      <c r="FC11" s="44">
        <f t="shared" si="140"/>
        <v>22</v>
      </c>
      <c r="FD11" s="44">
        <f t="shared" si="141"/>
        <v>0</v>
      </c>
      <c r="FE11" s="44">
        <f t="shared" si="142"/>
        <v>0</v>
      </c>
      <c r="FF11" s="44">
        <f t="shared" si="143"/>
        <v>0</v>
      </c>
      <c r="FG11" s="44">
        <f t="shared" si="144"/>
        <v>0</v>
      </c>
      <c r="FH11" s="44">
        <f t="shared" si="145"/>
        <v>0</v>
      </c>
      <c r="FI11" s="44">
        <f t="shared" si="146"/>
        <v>0</v>
      </c>
      <c r="FJ11" s="44">
        <f t="shared" si="147"/>
        <v>0</v>
      </c>
      <c r="FK11" s="44">
        <f t="shared" si="148"/>
        <v>0</v>
      </c>
      <c r="FL11" s="44">
        <f t="shared" si="149"/>
        <v>0</v>
      </c>
      <c r="FM11" s="44">
        <f t="shared" si="150"/>
        <v>0</v>
      </c>
      <c r="FN11" s="44">
        <f t="shared" si="151"/>
        <v>0</v>
      </c>
      <c r="FO11" s="44">
        <f t="shared" si="152"/>
        <v>0</v>
      </c>
      <c r="FP11" s="44">
        <f t="shared" si="153"/>
        <v>0</v>
      </c>
      <c r="FQ11" s="44">
        <f t="shared" si="154"/>
        <v>0</v>
      </c>
      <c r="FR11" s="44">
        <f t="shared" si="155"/>
        <v>0</v>
      </c>
      <c r="FS11" s="44">
        <f t="shared" si="156"/>
        <v>0</v>
      </c>
      <c r="FT11" s="44">
        <f t="shared" si="157"/>
        <v>0</v>
      </c>
      <c r="FU11" s="44">
        <f t="shared" si="158"/>
        <v>0</v>
      </c>
      <c r="FV11" s="44">
        <f t="shared" si="159"/>
        <v>0</v>
      </c>
      <c r="FW11" s="44">
        <f t="shared" si="160"/>
        <v>0</v>
      </c>
      <c r="FX11" s="44">
        <f t="shared" si="161"/>
        <v>22</v>
      </c>
      <c r="FY11" s="44">
        <f t="shared" si="162"/>
        <v>0</v>
      </c>
      <c r="FZ11" s="44">
        <f t="shared" si="163"/>
        <v>22</v>
      </c>
      <c r="GA11" s="44">
        <f t="shared" si="164"/>
        <v>0</v>
      </c>
      <c r="GB11" s="44">
        <f t="shared" si="165"/>
        <v>0</v>
      </c>
      <c r="GC11" s="44">
        <f t="shared" si="166"/>
        <v>0</v>
      </c>
      <c r="GD11" s="44">
        <f t="shared" si="167"/>
        <v>0</v>
      </c>
      <c r="GE11" s="44">
        <f t="shared" si="168"/>
        <v>0</v>
      </c>
      <c r="GF11" s="44">
        <f t="shared" si="169"/>
        <v>0</v>
      </c>
      <c r="GG11" s="44">
        <f t="shared" si="170"/>
        <v>0</v>
      </c>
      <c r="GH11" s="44">
        <f t="shared" si="171"/>
        <v>0</v>
      </c>
      <c r="GI11" s="44">
        <f t="shared" si="172"/>
        <v>0</v>
      </c>
      <c r="GJ11" s="44">
        <f t="shared" si="173"/>
        <v>0</v>
      </c>
      <c r="GK11" s="44">
        <f t="shared" si="174"/>
        <v>0</v>
      </c>
      <c r="GL11" s="44">
        <f t="shared" si="175"/>
        <v>0</v>
      </c>
      <c r="GM11" s="44">
        <f t="shared" si="176"/>
        <v>0</v>
      </c>
      <c r="GN11" s="44">
        <f t="shared" si="177"/>
        <v>0</v>
      </c>
      <c r="GO11" s="44">
        <f t="shared" si="178"/>
        <v>0</v>
      </c>
      <c r="GP11" s="44">
        <f t="shared" si="179"/>
        <v>0</v>
      </c>
      <c r="GQ11" s="44">
        <f t="shared" si="180"/>
        <v>0</v>
      </c>
      <c r="GR11" s="44">
        <f t="shared" si="181"/>
        <v>0</v>
      </c>
      <c r="GS11" s="44">
        <f t="shared" si="182"/>
        <v>0</v>
      </c>
      <c r="GT11" s="44">
        <f t="shared" si="183"/>
        <v>0</v>
      </c>
      <c r="GU11" s="44">
        <f t="shared" si="184"/>
        <v>22</v>
      </c>
      <c r="GV11" s="44">
        <f t="shared" si="185"/>
        <v>0</v>
      </c>
      <c r="GW11" s="44">
        <f t="shared" si="186"/>
        <v>98</v>
      </c>
      <c r="GX11" s="44">
        <f t="shared" si="187"/>
        <v>0</v>
      </c>
      <c r="GY11" s="44">
        <f t="shared" si="188"/>
        <v>0</v>
      </c>
      <c r="GZ11" s="44">
        <f t="shared" si="189"/>
        <v>0</v>
      </c>
      <c r="HA11" s="44">
        <f t="shared" si="190"/>
        <v>0</v>
      </c>
      <c r="HB11" s="44">
        <f t="shared" si="191"/>
        <v>0</v>
      </c>
      <c r="HC11" s="44">
        <f t="shared" si="192"/>
        <v>0</v>
      </c>
      <c r="HD11" s="44">
        <f t="shared" si="193"/>
        <v>0</v>
      </c>
      <c r="HE11" s="44">
        <f t="shared" si="194"/>
        <v>0</v>
      </c>
      <c r="HF11" s="44">
        <f t="shared" si="195"/>
        <v>0</v>
      </c>
      <c r="HG11" s="44">
        <f t="shared" si="196"/>
        <v>0</v>
      </c>
      <c r="HH11" s="44">
        <f t="shared" si="197"/>
        <v>0</v>
      </c>
      <c r="HI11" s="44">
        <f t="shared" si="198"/>
        <v>0</v>
      </c>
      <c r="HJ11" s="44">
        <f t="shared" si="199"/>
        <v>0</v>
      </c>
      <c r="HK11" s="44">
        <f t="shared" si="200"/>
        <v>0</v>
      </c>
      <c r="HL11" s="44">
        <f t="shared" si="201"/>
        <v>0</v>
      </c>
      <c r="HM11" s="44">
        <f t="shared" si="202"/>
        <v>0</v>
      </c>
      <c r="HN11" s="44">
        <f t="shared" si="203"/>
        <v>0</v>
      </c>
      <c r="HO11" s="44">
        <f t="shared" si="204"/>
        <v>0</v>
      </c>
      <c r="HP11" s="44">
        <f t="shared" si="205"/>
        <v>0</v>
      </c>
      <c r="HQ11" s="44">
        <f t="shared" si="206"/>
        <v>0</v>
      </c>
      <c r="HR11" s="44">
        <f t="shared" si="207"/>
        <v>98</v>
      </c>
      <c r="HS11" s="44">
        <f t="shared" si="208"/>
        <v>0</v>
      </c>
      <c r="HT11" s="44">
        <f t="shared" si="209"/>
        <v>98</v>
      </c>
      <c r="HU11" s="44">
        <f t="shared" si="210"/>
        <v>0</v>
      </c>
      <c r="HV11" s="44">
        <f t="shared" si="211"/>
        <v>0</v>
      </c>
      <c r="HW11" s="44">
        <f t="shared" si="212"/>
        <v>0</v>
      </c>
      <c r="HX11" s="44">
        <f t="shared" si="213"/>
        <v>0</v>
      </c>
      <c r="HY11" s="44">
        <f t="shared" si="214"/>
        <v>0</v>
      </c>
      <c r="HZ11" s="44">
        <f t="shared" si="215"/>
        <v>0</v>
      </c>
      <c r="IA11" s="44">
        <f t="shared" si="216"/>
        <v>0</v>
      </c>
      <c r="IB11" s="44">
        <f t="shared" si="217"/>
        <v>0</v>
      </c>
      <c r="IC11" s="44">
        <f t="shared" si="218"/>
        <v>0</v>
      </c>
      <c r="ID11" s="44">
        <f t="shared" si="219"/>
        <v>0</v>
      </c>
      <c r="IE11" s="44">
        <f t="shared" si="220"/>
        <v>0</v>
      </c>
      <c r="IF11" s="44">
        <f t="shared" si="221"/>
        <v>0</v>
      </c>
      <c r="IG11" s="44">
        <f t="shared" si="222"/>
        <v>0</v>
      </c>
      <c r="IH11" s="44">
        <f t="shared" si="223"/>
        <v>0</v>
      </c>
      <c r="II11" s="44">
        <f t="shared" si="224"/>
        <v>0</v>
      </c>
      <c r="IJ11" s="44">
        <f t="shared" si="225"/>
        <v>0</v>
      </c>
      <c r="IK11" s="44">
        <f t="shared" si="226"/>
        <v>0</v>
      </c>
      <c r="IL11" s="44">
        <f t="shared" si="227"/>
        <v>0</v>
      </c>
      <c r="IM11" s="44">
        <f t="shared" si="228"/>
        <v>0</v>
      </c>
      <c r="IN11" s="44">
        <f t="shared" si="229"/>
        <v>0</v>
      </c>
      <c r="IO11" s="44">
        <f t="shared" si="230"/>
        <v>98</v>
      </c>
      <c r="IP11" s="42"/>
      <c r="IQ11" s="42"/>
      <c r="IR11" s="42"/>
      <c r="IS11" s="42"/>
      <c r="IT11" s="42"/>
      <c r="IU11" s="42"/>
      <c r="IV11" s="70"/>
      <c r="IW11" s="71"/>
    </row>
    <row r="12" spans="1:257" s="3" customFormat="1" ht="115.2" thickBot="1" x14ac:dyDescent="0.3">
      <c r="A12" s="59">
        <v>4</v>
      </c>
      <c r="B12" s="83">
        <v>171</v>
      </c>
      <c r="C12" s="84" t="s">
        <v>119</v>
      </c>
      <c r="D12" s="85" t="s">
        <v>120</v>
      </c>
      <c r="E12" s="60"/>
      <c r="F12" s="46">
        <v>4</v>
      </c>
      <c r="G12" s="39">
        <f t="shared" si="0"/>
        <v>18</v>
      </c>
      <c r="H12" s="47">
        <v>4</v>
      </c>
      <c r="I12" s="39">
        <f t="shared" si="1"/>
        <v>18</v>
      </c>
      <c r="J12" s="45">
        <f t="shared" si="2"/>
        <v>36</v>
      </c>
      <c r="K12" s="41">
        <f t="shared" si="3"/>
        <v>36</v>
      </c>
      <c r="L12" s="42"/>
      <c r="M12" s="43"/>
      <c r="N12" s="42">
        <f t="shared" si="4"/>
        <v>0</v>
      </c>
      <c r="O12" s="42">
        <f t="shared" si="5"/>
        <v>0</v>
      </c>
      <c r="P12" s="42">
        <f t="shared" si="6"/>
        <v>0</v>
      </c>
      <c r="Q12" s="42">
        <f t="shared" si="7"/>
        <v>18</v>
      </c>
      <c r="R12" s="42">
        <f t="shared" si="8"/>
        <v>0</v>
      </c>
      <c r="S12" s="42">
        <f t="shared" si="9"/>
        <v>0</v>
      </c>
      <c r="T12" s="42">
        <f t="shared" si="10"/>
        <v>0</v>
      </c>
      <c r="U12" s="42">
        <f t="shared" si="11"/>
        <v>0</v>
      </c>
      <c r="V12" s="42">
        <f t="shared" si="12"/>
        <v>0</v>
      </c>
      <c r="W12" s="42">
        <f t="shared" si="13"/>
        <v>0</v>
      </c>
      <c r="X12" s="42">
        <f t="shared" si="14"/>
        <v>0</v>
      </c>
      <c r="Y12" s="42">
        <f t="shared" si="15"/>
        <v>0</v>
      </c>
      <c r="Z12" s="42">
        <f t="shared" si="16"/>
        <v>0</v>
      </c>
      <c r="AA12" s="42">
        <f t="shared" si="17"/>
        <v>0</v>
      </c>
      <c r="AB12" s="42">
        <f t="shared" si="18"/>
        <v>0</v>
      </c>
      <c r="AC12" s="42">
        <f t="shared" si="19"/>
        <v>0</v>
      </c>
      <c r="AD12" s="42">
        <f t="shared" si="20"/>
        <v>0</v>
      </c>
      <c r="AE12" s="42">
        <f t="shared" si="21"/>
        <v>0</v>
      </c>
      <c r="AF12" s="42">
        <f t="shared" si="22"/>
        <v>0</v>
      </c>
      <c r="AG12" s="42">
        <f t="shared" si="23"/>
        <v>0</v>
      </c>
      <c r="AH12" s="42">
        <f t="shared" si="24"/>
        <v>0</v>
      </c>
      <c r="AI12" s="42">
        <f t="shared" si="25"/>
        <v>0</v>
      </c>
      <c r="AJ12" s="42">
        <f t="shared" si="26"/>
        <v>18</v>
      </c>
      <c r="AK12" s="42">
        <f t="shared" si="27"/>
        <v>0</v>
      </c>
      <c r="AL12" s="42">
        <f t="shared" si="28"/>
        <v>0</v>
      </c>
      <c r="AM12" s="42">
        <f t="shared" si="29"/>
        <v>0</v>
      </c>
      <c r="AN12" s="42">
        <f t="shared" si="30"/>
        <v>18</v>
      </c>
      <c r="AO12" s="42">
        <f t="shared" si="31"/>
        <v>0</v>
      </c>
      <c r="AP12" s="42">
        <f t="shared" si="32"/>
        <v>0</v>
      </c>
      <c r="AQ12" s="42">
        <f t="shared" si="33"/>
        <v>0</v>
      </c>
      <c r="AR12" s="42">
        <f t="shared" si="34"/>
        <v>0</v>
      </c>
      <c r="AS12" s="42">
        <f t="shared" si="35"/>
        <v>0</v>
      </c>
      <c r="AT12" s="42">
        <f t="shared" si="36"/>
        <v>0</v>
      </c>
      <c r="AU12" s="42">
        <f t="shared" si="37"/>
        <v>0</v>
      </c>
      <c r="AV12" s="42">
        <f t="shared" si="38"/>
        <v>0</v>
      </c>
      <c r="AW12" s="42">
        <f t="shared" si="39"/>
        <v>0</v>
      </c>
      <c r="AX12" s="42">
        <f t="shared" si="40"/>
        <v>0</v>
      </c>
      <c r="AY12" s="42">
        <f t="shared" si="41"/>
        <v>0</v>
      </c>
      <c r="AZ12" s="42">
        <f t="shared" si="42"/>
        <v>0</v>
      </c>
      <c r="BA12" s="42">
        <f t="shared" si="43"/>
        <v>0</v>
      </c>
      <c r="BB12" s="42">
        <f t="shared" si="44"/>
        <v>0</v>
      </c>
      <c r="BC12" s="42">
        <f t="shared" si="45"/>
        <v>0</v>
      </c>
      <c r="BD12" s="42">
        <f t="shared" si="46"/>
        <v>0</v>
      </c>
      <c r="BE12" s="42">
        <f t="shared" si="47"/>
        <v>0</v>
      </c>
      <c r="BF12" s="42">
        <f t="shared" si="48"/>
        <v>0</v>
      </c>
      <c r="BG12" s="42">
        <f t="shared" si="49"/>
        <v>18</v>
      </c>
      <c r="BH12" s="42">
        <f t="shared" si="50"/>
        <v>0</v>
      </c>
      <c r="BI12" s="42">
        <f t="shared" si="51"/>
        <v>0</v>
      </c>
      <c r="BJ12" s="42">
        <f t="shared" si="52"/>
        <v>0</v>
      </c>
      <c r="BK12" s="42">
        <f t="shared" si="53"/>
        <v>38</v>
      </c>
      <c r="BL12" s="42">
        <f t="shared" si="54"/>
        <v>0</v>
      </c>
      <c r="BM12" s="42">
        <f t="shared" si="55"/>
        <v>0</v>
      </c>
      <c r="BN12" s="42">
        <f t="shared" si="56"/>
        <v>0</v>
      </c>
      <c r="BO12" s="42">
        <f t="shared" si="57"/>
        <v>0</v>
      </c>
      <c r="BP12" s="42">
        <f t="shared" si="58"/>
        <v>0</v>
      </c>
      <c r="BQ12" s="42">
        <f t="shared" si="59"/>
        <v>0</v>
      </c>
      <c r="BR12" s="42">
        <f t="shared" si="60"/>
        <v>0</v>
      </c>
      <c r="BS12" s="42">
        <f t="shared" si="61"/>
        <v>0</v>
      </c>
      <c r="BT12" s="42">
        <f t="shared" si="62"/>
        <v>0</v>
      </c>
      <c r="BU12" s="42">
        <f t="shared" si="63"/>
        <v>0</v>
      </c>
      <c r="BV12" s="42">
        <f t="shared" si="64"/>
        <v>0</v>
      </c>
      <c r="BW12" s="42">
        <f t="shared" si="65"/>
        <v>0</v>
      </c>
      <c r="BX12" s="42">
        <f t="shared" si="66"/>
        <v>0</v>
      </c>
      <c r="BY12" s="42">
        <f t="shared" si="67"/>
        <v>0</v>
      </c>
      <c r="BZ12" s="42">
        <f t="shared" si="68"/>
        <v>0</v>
      </c>
      <c r="CA12" s="42">
        <f t="shared" si="69"/>
        <v>0</v>
      </c>
      <c r="CB12" s="42">
        <f t="shared" si="70"/>
        <v>0</v>
      </c>
      <c r="CC12" s="42">
        <f t="shared" si="71"/>
        <v>0</v>
      </c>
      <c r="CD12" s="42">
        <f t="shared" si="72"/>
        <v>0</v>
      </c>
      <c r="CE12" s="42">
        <f t="shared" si="73"/>
        <v>0</v>
      </c>
      <c r="CF12" s="42">
        <f t="shared" si="74"/>
        <v>0</v>
      </c>
      <c r="CG12" s="42">
        <f t="shared" si="75"/>
        <v>0</v>
      </c>
      <c r="CH12" s="42">
        <f t="shared" si="76"/>
        <v>0</v>
      </c>
      <c r="CI12" s="42">
        <f t="shared" si="77"/>
        <v>0</v>
      </c>
      <c r="CJ12" s="42">
        <f t="shared" si="78"/>
        <v>0</v>
      </c>
      <c r="CK12" s="42">
        <f t="shared" si="79"/>
        <v>0</v>
      </c>
      <c r="CL12" s="42">
        <f t="shared" si="80"/>
        <v>0</v>
      </c>
      <c r="CM12" s="42">
        <f t="shared" si="81"/>
        <v>0</v>
      </c>
      <c r="CN12" s="42">
        <f t="shared" si="82"/>
        <v>0</v>
      </c>
      <c r="CO12" s="42">
        <f t="shared" si="83"/>
        <v>0</v>
      </c>
      <c r="CP12" s="42">
        <f t="shared" si="84"/>
        <v>0</v>
      </c>
      <c r="CQ12" s="42">
        <f t="shared" si="85"/>
        <v>0</v>
      </c>
      <c r="CR12" s="42">
        <f t="shared" si="86"/>
        <v>0</v>
      </c>
      <c r="CS12" s="42">
        <f t="shared" si="87"/>
        <v>0</v>
      </c>
      <c r="CT12" s="42">
        <f t="shared" si="88"/>
        <v>0</v>
      </c>
      <c r="CU12" s="42">
        <f t="shared" si="89"/>
        <v>0</v>
      </c>
      <c r="CV12" s="42">
        <f t="shared" si="90"/>
        <v>0</v>
      </c>
      <c r="CW12" s="42">
        <f t="shared" si="91"/>
        <v>0</v>
      </c>
      <c r="CX12" s="42">
        <f t="shared" si="92"/>
        <v>38</v>
      </c>
      <c r="CY12" s="42">
        <f t="shared" si="93"/>
        <v>0</v>
      </c>
      <c r="CZ12" s="42">
        <f t="shared" si="94"/>
        <v>0</v>
      </c>
      <c r="DA12" s="42">
        <f t="shared" si="95"/>
        <v>0</v>
      </c>
      <c r="DB12" s="42">
        <f t="shared" si="96"/>
        <v>38</v>
      </c>
      <c r="DC12" s="42">
        <f t="shared" si="97"/>
        <v>0</v>
      </c>
      <c r="DD12" s="42">
        <f t="shared" si="98"/>
        <v>0</v>
      </c>
      <c r="DE12" s="42">
        <f t="shared" si="99"/>
        <v>0</v>
      </c>
      <c r="DF12" s="42">
        <f t="shared" si="100"/>
        <v>0</v>
      </c>
      <c r="DG12" s="42">
        <f t="shared" si="101"/>
        <v>0</v>
      </c>
      <c r="DH12" s="42">
        <f t="shared" si="102"/>
        <v>0</v>
      </c>
      <c r="DI12" s="42">
        <f t="shared" si="103"/>
        <v>0</v>
      </c>
      <c r="DJ12" s="42">
        <f t="shared" si="104"/>
        <v>0</v>
      </c>
      <c r="DK12" s="42">
        <f t="shared" si="105"/>
        <v>0</v>
      </c>
      <c r="DL12" s="42">
        <f t="shared" si="106"/>
        <v>0</v>
      </c>
      <c r="DM12" s="42">
        <f t="shared" si="107"/>
        <v>0</v>
      </c>
      <c r="DN12" s="42">
        <f t="shared" si="108"/>
        <v>0</v>
      </c>
      <c r="DO12" s="42">
        <f t="shared" si="109"/>
        <v>0</v>
      </c>
      <c r="DP12" s="42">
        <f t="shared" si="110"/>
        <v>0</v>
      </c>
      <c r="DQ12" s="42">
        <f t="shared" si="111"/>
        <v>0</v>
      </c>
      <c r="DR12" s="42">
        <f t="shared" si="112"/>
        <v>0</v>
      </c>
      <c r="DS12" s="42">
        <f t="shared" si="113"/>
        <v>0</v>
      </c>
      <c r="DT12" s="42">
        <f t="shared" si="114"/>
        <v>0</v>
      </c>
      <c r="DU12" s="42">
        <f t="shared" si="115"/>
        <v>0</v>
      </c>
      <c r="DV12" s="42">
        <f t="shared" si="116"/>
        <v>0</v>
      </c>
      <c r="DW12" s="42">
        <f t="shared" si="117"/>
        <v>0</v>
      </c>
      <c r="DX12" s="42">
        <f t="shared" si="118"/>
        <v>0</v>
      </c>
      <c r="DY12" s="42">
        <f t="shared" si="119"/>
        <v>0</v>
      </c>
      <c r="DZ12" s="42">
        <f t="shared" si="120"/>
        <v>0</v>
      </c>
      <c r="EA12" s="42">
        <f t="shared" si="121"/>
        <v>0</v>
      </c>
      <c r="EB12" s="42">
        <f t="shared" si="122"/>
        <v>0</v>
      </c>
      <c r="EC12" s="42">
        <f t="shared" si="123"/>
        <v>0</v>
      </c>
      <c r="ED12" s="42">
        <f t="shared" si="124"/>
        <v>0</v>
      </c>
      <c r="EE12" s="42">
        <f t="shared" si="125"/>
        <v>0</v>
      </c>
      <c r="EF12" s="42">
        <f t="shared" si="126"/>
        <v>0</v>
      </c>
      <c r="EG12" s="42">
        <f t="shared" si="127"/>
        <v>0</v>
      </c>
      <c r="EH12" s="42">
        <f t="shared" si="128"/>
        <v>0</v>
      </c>
      <c r="EI12" s="42">
        <f t="shared" si="129"/>
        <v>0</v>
      </c>
      <c r="EJ12" s="42">
        <f t="shared" si="130"/>
        <v>0</v>
      </c>
      <c r="EK12" s="42">
        <f t="shared" si="131"/>
        <v>0</v>
      </c>
      <c r="EL12" s="42">
        <f t="shared" si="132"/>
        <v>0</v>
      </c>
      <c r="EM12" s="42">
        <f t="shared" si="133"/>
        <v>0</v>
      </c>
      <c r="EN12" s="42">
        <f t="shared" si="134"/>
        <v>0</v>
      </c>
      <c r="EO12" s="42">
        <f t="shared" si="135"/>
        <v>38</v>
      </c>
      <c r="EP12" s="42"/>
      <c r="EQ12" s="42">
        <f t="shared" si="136"/>
        <v>4</v>
      </c>
      <c r="ER12" s="42">
        <f t="shared" si="137"/>
        <v>4</v>
      </c>
      <c r="ES12" s="42"/>
      <c r="ET12" s="42">
        <f t="shared" si="138"/>
        <v>4</v>
      </c>
      <c r="EU12" s="42" t="e">
        <f>IF(J12=#REF!,IF(H12&lt;#REF!,#REF!,EY12),#REF!)</f>
        <v>#REF!</v>
      </c>
      <c r="EV12" s="42" t="e">
        <f>IF(J12=#REF!,IF(H12&lt;#REF!,0,1))</f>
        <v>#REF!</v>
      </c>
      <c r="EW12" s="42" t="e">
        <f>IF(AND(ET12&gt;=21,ET12&lt;&gt;0),ET12,IF(J12&lt;#REF!,"СТОП",EU12+EV12))</f>
        <v>#REF!</v>
      </c>
      <c r="EX12" s="42"/>
      <c r="EY12" s="42">
        <v>15</v>
      </c>
      <c r="EZ12" s="42">
        <v>16</v>
      </c>
      <c r="FA12" s="42"/>
      <c r="FB12" s="44">
        <f t="shared" si="139"/>
        <v>0</v>
      </c>
      <c r="FC12" s="44">
        <f t="shared" si="140"/>
        <v>0</v>
      </c>
      <c r="FD12" s="44">
        <f t="shared" si="141"/>
        <v>0</v>
      </c>
      <c r="FE12" s="44">
        <f t="shared" si="142"/>
        <v>18</v>
      </c>
      <c r="FF12" s="44">
        <f t="shared" si="143"/>
        <v>0</v>
      </c>
      <c r="FG12" s="44">
        <f t="shared" si="144"/>
        <v>0</v>
      </c>
      <c r="FH12" s="44">
        <f t="shared" si="145"/>
        <v>0</v>
      </c>
      <c r="FI12" s="44">
        <f t="shared" si="146"/>
        <v>0</v>
      </c>
      <c r="FJ12" s="44">
        <f t="shared" si="147"/>
        <v>0</v>
      </c>
      <c r="FK12" s="44">
        <f t="shared" si="148"/>
        <v>0</v>
      </c>
      <c r="FL12" s="44">
        <f t="shared" si="149"/>
        <v>0</v>
      </c>
      <c r="FM12" s="44">
        <f t="shared" si="150"/>
        <v>0</v>
      </c>
      <c r="FN12" s="44">
        <f t="shared" si="151"/>
        <v>0</v>
      </c>
      <c r="FO12" s="44">
        <f t="shared" si="152"/>
        <v>0</v>
      </c>
      <c r="FP12" s="44">
        <f t="shared" si="153"/>
        <v>0</v>
      </c>
      <c r="FQ12" s="44">
        <f t="shared" si="154"/>
        <v>0</v>
      </c>
      <c r="FR12" s="44">
        <f t="shared" si="155"/>
        <v>0</v>
      </c>
      <c r="FS12" s="44">
        <f t="shared" si="156"/>
        <v>0</v>
      </c>
      <c r="FT12" s="44">
        <f t="shared" si="157"/>
        <v>0</v>
      </c>
      <c r="FU12" s="44">
        <f t="shared" si="158"/>
        <v>0</v>
      </c>
      <c r="FV12" s="44">
        <f t="shared" si="159"/>
        <v>0</v>
      </c>
      <c r="FW12" s="44">
        <f t="shared" si="160"/>
        <v>0</v>
      </c>
      <c r="FX12" s="44">
        <f t="shared" si="161"/>
        <v>18</v>
      </c>
      <c r="FY12" s="44">
        <f t="shared" si="162"/>
        <v>0</v>
      </c>
      <c r="FZ12" s="44">
        <f t="shared" si="163"/>
        <v>0</v>
      </c>
      <c r="GA12" s="44">
        <f t="shared" si="164"/>
        <v>0</v>
      </c>
      <c r="GB12" s="44">
        <f t="shared" si="165"/>
        <v>18</v>
      </c>
      <c r="GC12" s="44">
        <f t="shared" si="166"/>
        <v>0</v>
      </c>
      <c r="GD12" s="44">
        <f t="shared" si="167"/>
        <v>0</v>
      </c>
      <c r="GE12" s="44">
        <f t="shared" si="168"/>
        <v>0</v>
      </c>
      <c r="GF12" s="44">
        <f t="shared" si="169"/>
        <v>0</v>
      </c>
      <c r="GG12" s="44">
        <f t="shared" si="170"/>
        <v>0</v>
      </c>
      <c r="GH12" s="44">
        <f t="shared" si="171"/>
        <v>0</v>
      </c>
      <c r="GI12" s="44">
        <f t="shared" si="172"/>
        <v>0</v>
      </c>
      <c r="GJ12" s="44">
        <f t="shared" si="173"/>
        <v>0</v>
      </c>
      <c r="GK12" s="44">
        <f t="shared" si="174"/>
        <v>0</v>
      </c>
      <c r="GL12" s="44">
        <f t="shared" si="175"/>
        <v>0</v>
      </c>
      <c r="GM12" s="44">
        <f t="shared" si="176"/>
        <v>0</v>
      </c>
      <c r="GN12" s="44">
        <f t="shared" si="177"/>
        <v>0</v>
      </c>
      <c r="GO12" s="44">
        <f t="shared" si="178"/>
        <v>0</v>
      </c>
      <c r="GP12" s="44">
        <f t="shared" si="179"/>
        <v>0</v>
      </c>
      <c r="GQ12" s="44">
        <f t="shared" si="180"/>
        <v>0</v>
      </c>
      <c r="GR12" s="44">
        <f t="shared" si="181"/>
        <v>0</v>
      </c>
      <c r="GS12" s="44">
        <f t="shared" si="182"/>
        <v>0</v>
      </c>
      <c r="GT12" s="44">
        <f t="shared" si="183"/>
        <v>0</v>
      </c>
      <c r="GU12" s="44">
        <f t="shared" si="184"/>
        <v>18</v>
      </c>
      <c r="GV12" s="44">
        <f t="shared" si="185"/>
        <v>0</v>
      </c>
      <c r="GW12" s="44">
        <f t="shared" si="186"/>
        <v>0</v>
      </c>
      <c r="GX12" s="44">
        <f t="shared" si="187"/>
        <v>0</v>
      </c>
      <c r="GY12" s="44">
        <f t="shared" si="188"/>
        <v>93</v>
      </c>
      <c r="GZ12" s="44">
        <f t="shared" si="189"/>
        <v>0</v>
      </c>
      <c r="HA12" s="44">
        <f t="shared" si="190"/>
        <v>0</v>
      </c>
      <c r="HB12" s="44">
        <f t="shared" si="191"/>
        <v>0</v>
      </c>
      <c r="HC12" s="44">
        <f t="shared" si="192"/>
        <v>0</v>
      </c>
      <c r="HD12" s="44">
        <f t="shared" si="193"/>
        <v>0</v>
      </c>
      <c r="HE12" s="44">
        <f t="shared" si="194"/>
        <v>0</v>
      </c>
      <c r="HF12" s="44">
        <f t="shared" si="195"/>
        <v>0</v>
      </c>
      <c r="HG12" s="44">
        <f t="shared" si="196"/>
        <v>0</v>
      </c>
      <c r="HH12" s="44">
        <f t="shared" si="197"/>
        <v>0</v>
      </c>
      <c r="HI12" s="44">
        <f t="shared" si="198"/>
        <v>0</v>
      </c>
      <c r="HJ12" s="44">
        <f t="shared" si="199"/>
        <v>0</v>
      </c>
      <c r="HK12" s="44">
        <f t="shared" si="200"/>
        <v>0</v>
      </c>
      <c r="HL12" s="44">
        <f t="shared" si="201"/>
        <v>0</v>
      </c>
      <c r="HM12" s="44">
        <f t="shared" si="202"/>
        <v>0</v>
      </c>
      <c r="HN12" s="44">
        <f t="shared" si="203"/>
        <v>0</v>
      </c>
      <c r="HO12" s="44">
        <f t="shared" si="204"/>
        <v>0</v>
      </c>
      <c r="HP12" s="44">
        <f t="shared" si="205"/>
        <v>0</v>
      </c>
      <c r="HQ12" s="44">
        <f t="shared" si="206"/>
        <v>0</v>
      </c>
      <c r="HR12" s="44">
        <f t="shared" si="207"/>
        <v>93</v>
      </c>
      <c r="HS12" s="44">
        <f t="shared" si="208"/>
        <v>0</v>
      </c>
      <c r="HT12" s="44">
        <f t="shared" si="209"/>
        <v>0</v>
      </c>
      <c r="HU12" s="44">
        <f t="shared" si="210"/>
        <v>0</v>
      </c>
      <c r="HV12" s="44">
        <f t="shared" si="211"/>
        <v>93</v>
      </c>
      <c r="HW12" s="44">
        <f t="shared" si="212"/>
        <v>0</v>
      </c>
      <c r="HX12" s="44">
        <f t="shared" si="213"/>
        <v>0</v>
      </c>
      <c r="HY12" s="44">
        <f t="shared" si="214"/>
        <v>0</v>
      </c>
      <c r="HZ12" s="44">
        <f t="shared" si="215"/>
        <v>0</v>
      </c>
      <c r="IA12" s="44">
        <f t="shared" si="216"/>
        <v>0</v>
      </c>
      <c r="IB12" s="44">
        <f t="shared" si="217"/>
        <v>0</v>
      </c>
      <c r="IC12" s="44">
        <f t="shared" si="218"/>
        <v>0</v>
      </c>
      <c r="ID12" s="44">
        <f t="shared" si="219"/>
        <v>0</v>
      </c>
      <c r="IE12" s="44">
        <f t="shared" si="220"/>
        <v>0</v>
      </c>
      <c r="IF12" s="44">
        <f t="shared" si="221"/>
        <v>0</v>
      </c>
      <c r="IG12" s="44">
        <f t="shared" si="222"/>
        <v>0</v>
      </c>
      <c r="IH12" s="44">
        <f t="shared" si="223"/>
        <v>0</v>
      </c>
      <c r="II12" s="44">
        <f t="shared" si="224"/>
        <v>0</v>
      </c>
      <c r="IJ12" s="44">
        <f t="shared" si="225"/>
        <v>0</v>
      </c>
      <c r="IK12" s="44">
        <f t="shared" si="226"/>
        <v>0</v>
      </c>
      <c r="IL12" s="44">
        <f t="shared" si="227"/>
        <v>0</v>
      </c>
      <c r="IM12" s="44">
        <f t="shared" si="228"/>
        <v>0</v>
      </c>
      <c r="IN12" s="44">
        <f t="shared" si="229"/>
        <v>0</v>
      </c>
      <c r="IO12" s="44">
        <f t="shared" si="230"/>
        <v>93</v>
      </c>
      <c r="IP12" s="42"/>
      <c r="IQ12" s="42"/>
      <c r="IR12" s="42"/>
      <c r="IS12" s="42"/>
      <c r="IT12" s="42"/>
      <c r="IU12" s="42"/>
      <c r="IV12" s="70"/>
      <c r="IW12" s="71"/>
    </row>
    <row r="13" spans="1:257" s="3" customFormat="1" ht="178.5" customHeight="1" thickBot="1" x14ac:dyDescent="0.3">
      <c r="A13" s="56">
        <v>5</v>
      </c>
      <c r="B13" s="83">
        <v>787</v>
      </c>
      <c r="C13" s="84" t="s">
        <v>124</v>
      </c>
      <c r="D13" s="85" t="s">
        <v>65</v>
      </c>
      <c r="E13" s="60"/>
      <c r="F13" s="46">
        <v>4</v>
      </c>
      <c r="G13" s="39">
        <f t="shared" si="0"/>
        <v>18</v>
      </c>
      <c r="H13" s="47">
        <v>5</v>
      </c>
      <c r="I13" s="39">
        <f t="shared" si="1"/>
        <v>16</v>
      </c>
      <c r="J13" s="45">
        <f t="shared" si="2"/>
        <v>34</v>
      </c>
      <c r="K13" s="41">
        <f t="shared" si="3"/>
        <v>34</v>
      </c>
      <c r="L13" s="42"/>
      <c r="M13" s="43"/>
      <c r="N13" s="42">
        <f t="shared" si="4"/>
        <v>0</v>
      </c>
      <c r="O13" s="42">
        <f t="shared" si="5"/>
        <v>0</v>
      </c>
      <c r="P13" s="42">
        <f t="shared" si="6"/>
        <v>0</v>
      </c>
      <c r="Q13" s="42">
        <f t="shared" si="7"/>
        <v>18</v>
      </c>
      <c r="R13" s="42">
        <f t="shared" si="8"/>
        <v>0</v>
      </c>
      <c r="S13" s="42">
        <f t="shared" si="9"/>
        <v>0</v>
      </c>
      <c r="T13" s="42">
        <f t="shared" si="10"/>
        <v>0</v>
      </c>
      <c r="U13" s="42">
        <f t="shared" si="11"/>
        <v>0</v>
      </c>
      <c r="V13" s="42">
        <f t="shared" si="12"/>
        <v>0</v>
      </c>
      <c r="W13" s="42">
        <f t="shared" si="13"/>
        <v>0</v>
      </c>
      <c r="X13" s="42">
        <f t="shared" si="14"/>
        <v>0</v>
      </c>
      <c r="Y13" s="42">
        <f t="shared" si="15"/>
        <v>0</v>
      </c>
      <c r="Z13" s="42">
        <f t="shared" si="16"/>
        <v>0</v>
      </c>
      <c r="AA13" s="42">
        <f t="shared" si="17"/>
        <v>0</v>
      </c>
      <c r="AB13" s="42">
        <f t="shared" si="18"/>
        <v>0</v>
      </c>
      <c r="AC13" s="42">
        <f t="shared" si="19"/>
        <v>0</v>
      </c>
      <c r="AD13" s="42">
        <f t="shared" si="20"/>
        <v>0</v>
      </c>
      <c r="AE13" s="42">
        <f t="shared" si="21"/>
        <v>0</v>
      </c>
      <c r="AF13" s="42">
        <f t="shared" si="22"/>
        <v>0</v>
      </c>
      <c r="AG13" s="42">
        <f t="shared" si="23"/>
        <v>0</v>
      </c>
      <c r="AH13" s="42">
        <f t="shared" si="24"/>
        <v>0</v>
      </c>
      <c r="AI13" s="42">
        <f t="shared" si="25"/>
        <v>0</v>
      </c>
      <c r="AJ13" s="42">
        <f t="shared" si="26"/>
        <v>18</v>
      </c>
      <c r="AK13" s="42">
        <f t="shared" si="27"/>
        <v>0</v>
      </c>
      <c r="AL13" s="42">
        <f t="shared" si="28"/>
        <v>0</v>
      </c>
      <c r="AM13" s="42">
        <f t="shared" si="29"/>
        <v>0</v>
      </c>
      <c r="AN13" s="42">
        <f t="shared" si="30"/>
        <v>0</v>
      </c>
      <c r="AO13" s="42">
        <f t="shared" si="31"/>
        <v>16</v>
      </c>
      <c r="AP13" s="42">
        <f t="shared" si="32"/>
        <v>0</v>
      </c>
      <c r="AQ13" s="42">
        <f t="shared" si="33"/>
        <v>0</v>
      </c>
      <c r="AR13" s="42">
        <f t="shared" si="34"/>
        <v>0</v>
      </c>
      <c r="AS13" s="42">
        <f t="shared" si="35"/>
        <v>0</v>
      </c>
      <c r="AT13" s="42">
        <f t="shared" si="36"/>
        <v>0</v>
      </c>
      <c r="AU13" s="42">
        <f t="shared" si="37"/>
        <v>0</v>
      </c>
      <c r="AV13" s="42">
        <f t="shared" si="38"/>
        <v>0</v>
      </c>
      <c r="AW13" s="42">
        <f t="shared" si="39"/>
        <v>0</v>
      </c>
      <c r="AX13" s="42">
        <f t="shared" si="40"/>
        <v>0</v>
      </c>
      <c r="AY13" s="42">
        <f t="shared" si="41"/>
        <v>0</v>
      </c>
      <c r="AZ13" s="42">
        <f t="shared" si="42"/>
        <v>0</v>
      </c>
      <c r="BA13" s="42">
        <f t="shared" si="43"/>
        <v>0</v>
      </c>
      <c r="BB13" s="42">
        <f t="shared" si="44"/>
        <v>0</v>
      </c>
      <c r="BC13" s="42">
        <f t="shared" si="45"/>
        <v>0</v>
      </c>
      <c r="BD13" s="42">
        <f t="shared" si="46"/>
        <v>0</v>
      </c>
      <c r="BE13" s="42">
        <f t="shared" si="47"/>
        <v>0</v>
      </c>
      <c r="BF13" s="42">
        <f t="shared" si="48"/>
        <v>0</v>
      </c>
      <c r="BG13" s="42">
        <f t="shared" si="49"/>
        <v>16</v>
      </c>
      <c r="BH13" s="42">
        <f t="shared" si="50"/>
        <v>0</v>
      </c>
      <c r="BI13" s="42">
        <f t="shared" si="51"/>
        <v>0</v>
      </c>
      <c r="BJ13" s="42">
        <f t="shared" si="52"/>
        <v>0</v>
      </c>
      <c r="BK13" s="42">
        <f t="shared" si="53"/>
        <v>38</v>
      </c>
      <c r="BL13" s="42">
        <f t="shared" si="54"/>
        <v>0</v>
      </c>
      <c r="BM13" s="42">
        <f t="shared" si="55"/>
        <v>0</v>
      </c>
      <c r="BN13" s="42">
        <f t="shared" si="56"/>
        <v>0</v>
      </c>
      <c r="BO13" s="42">
        <f t="shared" si="57"/>
        <v>0</v>
      </c>
      <c r="BP13" s="42">
        <f t="shared" si="58"/>
        <v>0</v>
      </c>
      <c r="BQ13" s="42">
        <f t="shared" si="59"/>
        <v>0</v>
      </c>
      <c r="BR13" s="42">
        <f t="shared" si="60"/>
        <v>0</v>
      </c>
      <c r="BS13" s="42">
        <f t="shared" si="61"/>
        <v>0</v>
      </c>
      <c r="BT13" s="42">
        <f t="shared" si="62"/>
        <v>0</v>
      </c>
      <c r="BU13" s="42">
        <f t="shared" si="63"/>
        <v>0</v>
      </c>
      <c r="BV13" s="42">
        <f t="shared" si="64"/>
        <v>0</v>
      </c>
      <c r="BW13" s="42">
        <f t="shared" si="65"/>
        <v>0</v>
      </c>
      <c r="BX13" s="42">
        <f t="shared" si="66"/>
        <v>0</v>
      </c>
      <c r="BY13" s="42">
        <f t="shared" si="67"/>
        <v>0</v>
      </c>
      <c r="BZ13" s="42">
        <f t="shared" si="68"/>
        <v>0</v>
      </c>
      <c r="CA13" s="42">
        <f t="shared" si="69"/>
        <v>0</v>
      </c>
      <c r="CB13" s="42">
        <f t="shared" si="70"/>
        <v>0</v>
      </c>
      <c r="CC13" s="42">
        <f t="shared" si="71"/>
        <v>0</v>
      </c>
      <c r="CD13" s="42">
        <f t="shared" si="72"/>
        <v>0</v>
      </c>
      <c r="CE13" s="42">
        <f t="shared" si="73"/>
        <v>0</v>
      </c>
      <c r="CF13" s="42">
        <f t="shared" si="74"/>
        <v>0</v>
      </c>
      <c r="CG13" s="42">
        <f t="shared" si="75"/>
        <v>0</v>
      </c>
      <c r="CH13" s="42">
        <f t="shared" si="76"/>
        <v>0</v>
      </c>
      <c r="CI13" s="42">
        <f t="shared" si="77"/>
        <v>0</v>
      </c>
      <c r="CJ13" s="42">
        <f t="shared" si="78"/>
        <v>0</v>
      </c>
      <c r="CK13" s="42">
        <f t="shared" si="79"/>
        <v>0</v>
      </c>
      <c r="CL13" s="42">
        <f t="shared" si="80"/>
        <v>0</v>
      </c>
      <c r="CM13" s="42">
        <f t="shared" si="81"/>
        <v>0</v>
      </c>
      <c r="CN13" s="42">
        <f t="shared" si="82"/>
        <v>0</v>
      </c>
      <c r="CO13" s="42">
        <f t="shared" si="83"/>
        <v>0</v>
      </c>
      <c r="CP13" s="42">
        <f t="shared" si="84"/>
        <v>0</v>
      </c>
      <c r="CQ13" s="42">
        <f t="shared" si="85"/>
        <v>0</v>
      </c>
      <c r="CR13" s="42">
        <f t="shared" si="86"/>
        <v>0</v>
      </c>
      <c r="CS13" s="42">
        <f t="shared" si="87"/>
        <v>0</v>
      </c>
      <c r="CT13" s="42">
        <f t="shared" si="88"/>
        <v>0</v>
      </c>
      <c r="CU13" s="42">
        <f t="shared" si="89"/>
        <v>0</v>
      </c>
      <c r="CV13" s="42">
        <f t="shared" si="90"/>
        <v>0</v>
      </c>
      <c r="CW13" s="42">
        <f t="shared" si="91"/>
        <v>0</v>
      </c>
      <c r="CX13" s="42">
        <f t="shared" si="92"/>
        <v>38</v>
      </c>
      <c r="CY13" s="42">
        <f t="shared" si="93"/>
        <v>0</v>
      </c>
      <c r="CZ13" s="42">
        <f t="shared" si="94"/>
        <v>0</v>
      </c>
      <c r="DA13" s="42">
        <f t="shared" si="95"/>
        <v>0</v>
      </c>
      <c r="DB13" s="42">
        <f t="shared" si="96"/>
        <v>0</v>
      </c>
      <c r="DC13" s="42">
        <f t="shared" si="97"/>
        <v>36</v>
      </c>
      <c r="DD13" s="42">
        <f t="shared" si="98"/>
        <v>0</v>
      </c>
      <c r="DE13" s="42">
        <f t="shared" si="99"/>
        <v>0</v>
      </c>
      <c r="DF13" s="42">
        <f t="shared" si="100"/>
        <v>0</v>
      </c>
      <c r="DG13" s="42">
        <f t="shared" si="101"/>
        <v>0</v>
      </c>
      <c r="DH13" s="42">
        <f t="shared" si="102"/>
        <v>0</v>
      </c>
      <c r="DI13" s="42">
        <f t="shared" si="103"/>
        <v>0</v>
      </c>
      <c r="DJ13" s="42">
        <f t="shared" si="104"/>
        <v>0</v>
      </c>
      <c r="DK13" s="42">
        <f t="shared" si="105"/>
        <v>0</v>
      </c>
      <c r="DL13" s="42">
        <f t="shared" si="106"/>
        <v>0</v>
      </c>
      <c r="DM13" s="42">
        <f t="shared" si="107"/>
        <v>0</v>
      </c>
      <c r="DN13" s="42">
        <f t="shared" si="108"/>
        <v>0</v>
      </c>
      <c r="DO13" s="42">
        <f t="shared" si="109"/>
        <v>0</v>
      </c>
      <c r="DP13" s="42">
        <f t="shared" si="110"/>
        <v>0</v>
      </c>
      <c r="DQ13" s="42">
        <f t="shared" si="111"/>
        <v>0</v>
      </c>
      <c r="DR13" s="42">
        <f t="shared" si="112"/>
        <v>0</v>
      </c>
      <c r="DS13" s="42">
        <f t="shared" si="113"/>
        <v>0</v>
      </c>
      <c r="DT13" s="42">
        <f t="shared" si="114"/>
        <v>0</v>
      </c>
      <c r="DU13" s="42">
        <f t="shared" si="115"/>
        <v>0</v>
      </c>
      <c r="DV13" s="42">
        <f t="shared" si="116"/>
        <v>0</v>
      </c>
      <c r="DW13" s="42">
        <f t="shared" si="117"/>
        <v>0</v>
      </c>
      <c r="DX13" s="42">
        <f t="shared" si="118"/>
        <v>0</v>
      </c>
      <c r="DY13" s="42">
        <f t="shared" si="119"/>
        <v>0</v>
      </c>
      <c r="DZ13" s="42">
        <f t="shared" si="120"/>
        <v>0</v>
      </c>
      <c r="EA13" s="42">
        <f t="shared" si="121"/>
        <v>0</v>
      </c>
      <c r="EB13" s="42">
        <f t="shared" si="122"/>
        <v>0</v>
      </c>
      <c r="EC13" s="42">
        <f t="shared" si="123"/>
        <v>0</v>
      </c>
      <c r="ED13" s="42">
        <f t="shared" si="124"/>
        <v>0</v>
      </c>
      <c r="EE13" s="42">
        <f t="shared" si="125"/>
        <v>0</v>
      </c>
      <c r="EF13" s="42">
        <f t="shared" si="126"/>
        <v>0</v>
      </c>
      <c r="EG13" s="42">
        <f t="shared" si="127"/>
        <v>0</v>
      </c>
      <c r="EH13" s="42">
        <f t="shared" si="128"/>
        <v>0</v>
      </c>
      <c r="EI13" s="42">
        <f t="shared" si="129"/>
        <v>0</v>
      </c>
      <c r="EJ13" s="42">
        <f t="shared" si="130"/>
        <v>0</v>
      </c>
      <c r="EK13" s="42">
        <f t="shared" si="131"/>
        <v>0</v>
      </c>
      <c r="EL13" s="42">
        <f t="shared" si="132"/>
        <v>0</v>
      </c>
      <c r="EM13" s="42">
        <f t="shared" si="133"/>
        <v>0</v>
      </c>
      <c r="EN13" s="42">
        <f t="shared" si="134"/>
        <v>0</v>
      </c>
      <c r="EO13" s="42">
        <f t="shared" si="135"/>
        <v>36</v>
      </c>
      <c r="EP13" s="42"/>
      <c r="EQ13" s="42">
        <f t="shared" si="136"/>
        <v>4</v>
      </c>
      <c r="ER13" s="42">
        <f t="shared" si="137"/>
        <v>5</v>
      </c>
      <c r="ES13" s="42"/>
      <c r="ET13" s="42">
        <f t="shared" si="138"/>
        <v>4</v>
      </c>
      <c r="EU13" s="42" t="e">
        <f>IF(J13=#REF!,IF(H13&lt;#REF!,#REF!,EY13),#REF!)</f>
        <v>#REF!</v>
      </c>
      <c r="EV13" s="42" t="e">
        <f>IF(J13=#REF!,IF(H13&lt;#REF!,0,1))</f>
        <v>#REF!</v>
      </c>
      <c r="EW13" s="42" t="e">
        <f>IF(AND(ET13&gt;=21,ET13&lt;&gt;0),ET13,IF(J13&lt;#REF!,"СТОП",EU13+EV13))</f>
        <v>#REF!</v>
      </c>
      <c r="EX13" s="42"/>
      <c r="EY13" s="42">
        <v>5</v>
      </c>
      <c r="EZ13" s="42">
        <v>6</v>
      </c>
      <c r="FA13" s="42"/>
      <c r="FB13" s="44">
        <f t="shared" si="139"/>
        <v>0</v>
      </c>
      <c r="FC13" s="44">
        <f t="shared" si="140"/>
        <v>0</v>
      </c>
      <c r="FD13" s="44">
        <f t="shared" si="141"/>
        <v>0</v>
      </c>
      <c r="FE13" s="44">
        <f t="shared" si="142"/>
        <v>18</v>
      </c>
      <c r="FF13" s="44">
        <f t="shared" si="143"/>
        <v>0</v>
      </c>
      <c r="FG13" s="44">
        <f t="shared" si="144"/>
        <v>0</v>
      </c>
      <c r="FH13" s="44">
        <f t="shared" si="145"/>
        <v>0</v>
      </c>
      <c r="FI13" s="44">
        <f t="shared" si="146"/>
        <v>0</v>
      </c>
      <c r="FJ13" s="44">
        <f t="shared" si="147"/>
        <v>0</v>
      </c>
      <c r="FK13" s="44">
        <f t="shared" si="148"/>
        <v>0</v>
      </c>
      <c r="FL13" s="44">
        <f t="shared" si="149"/>
        <v>0</v>
      </c>
      <c r="FM13" s="44">
        <f t="shared" si="150"/>
        <v>0</v>
      </c>
      <c r="FN13" s="44">
        <f t="shared" si="151"/>
        <v>0</v>
      </c>
      <c r="FO13" s="44">
        <f t="shared" si="152"/>
        <v>0</v>
      </c>
      <c r="FP13" s="44">
        <f t="shared" si="153"/>
        <v>0</v>
      </c>
      <c r="FQ13" s="44">
        <f t="shared" si="154"/>
        <v>0</v>
      </c>
      <c r="FR13" s="44">
        <f t="shared" si="155"/>
        <v>0</v>
      </c>
      <c r="FS13" s="44">
        <f t="shared" si="156"/>
        <v>0</v>
      </c>
      <c r="FT13" s="44">
        <f t="shared" si="157"/>
        <v>0</v>
      </c>
      <c r="FU13" s="44">
        <f t="shared" si="158"/>
        <v>0</v>
      </c>
      <c r="FV13" s="44">
        <f t="shared" si="159"/>
        <v>0</v>
      </c>
      <c r="FW13" s="44">
        <f t="shared" si="160"/>
        <v>0</v>
      </c>
      <c r="FX13" s="44">
        <f t="shared" si="161"/>
        <v>18</v>
      </c>
      <c r="FY13" s="44">
        <f t="shared" si="162"/>
        <v>0</v>
      </c>
      <c r="FZ13" s="44">
        <f t="shared" si="163"/>
        <v>0</v>
      </c>
      <c r="GA13" s="44">
        <f t="shared" si="164"/>
        <v>0</v>
      </c>
      <c r="GB13" s="44">
        <f t="shared" si="165"/>
        <v>0</v>
      </c>
      <c r="GC13" s="44">
        <f t="shared" si="166"/>
        <v>16</v>
      </c>
      <c r="GD13" s="44">
        <f t="shared" si="167"/>
        <v>0</v>
      </c>
      <c r="GE13" s="44">
        <f t="shared" si="168"/>
        <v>0</v>
      </c>
      <c r="GF13" s="44">
        <f t="shared" si="169"/>
        <v>0</v>
      </c>
      <c r="GG13" s="44">
        <f t="shared" si="170"/>
        <v>0</v>
      </c>
      <c r="GH13" s="44">
        <f t="shared" si="171"/>
        <v>0</v>
      </c>
      <c r="GI13" s="44">
        <f t="shared" si="172"/>
        <v>0</v>
      </c>
      <c r="GJ13" s="44">
        <f t="shared" si="173"/>
        <v>0</v>
      </c>
      <c r="GK13" s="44">
        <f t="shared" si="174"/>
        <v>0</v>
      </c>
      <c r="GL13" s="44">
        <f t="shared" si="175"/>
        <v>0</v>
      </c>
      <c r="GM13" s="44">
        <f t="shared" si="176"/>
        <v>0</v>
      </c>
      <c r="GN13" s="44">
        <f t="shared" si="177"/>
        <v>0</v>
      </c>
      <c r="GO13" s="44">
        <f t="shared" si="178"/>
        <v>0</v>
      </c>
      <c r="GP13" s="44">
        <f t="shared" si="179"/>
        <v>0</v>
      </c>
      <c r="GQ13" s="44">
        <f t="shared" si="180"/>
        <v>0</v>
      </c>
      <c r="GR13" s="44">
        <f t="shared" si="181"/>
        <v>0</v>
      </c>
      <c r="GS13" s="44">
        <f t="shared" si="182"/>
        <v>0</v>
      </c>
      <c r="GT13" s="44">
        <f t="shared" si="183"/>
        <v>0</v>
      </c>
      <c r="GU13" s="44">
        <f t="shared" si="184"/>
        <v>16</v>
      </c>
      <c r="GV13" s="44">
        <f t="shared" si="185"/>
        <v>0</v>
      </c>
      <c r="GW13" s="44">
        <f t="shared" si="186"/>
        <v>0</v>
      </c>
      <c r="GX13" s="44">
        <f t="shared" si="187"/>
        <v>0</v>
      </c>
      <c r="GY13" s="44">
        <f t="shared" si="188"/>
        <v>93</v>
      </c>
      <c r="GZ13" s="44">
        <f t="shared" si="189"/>
        <v>0</v>
      </c>
      <c r="HA13" s="44">
        <f t="shared" si="190"/>
        <v>0</v>
      </c>
      <c r="HB13" s="44">
        <f t="shared" si="191"/>
        <v>0</v>
      </c>
      <c r="HC13" s="44">
        <f t="shared" si="192"/>
        <v>0</v>
      </c>
      <c r="HD13" s="44">
        <f t="shared" si="193"/>
        <v>0</v>
      </c>
      <c r="HE13" s="44">
        <f t="shared" si="194"/>
        <v>0</v>
      </c>
      <c r="HF13" s="44">
        <f t="shared" si="195"/>
        <v>0</v>
      </c>
      <c r="HG13" s="44">
        <f t="shared" si="196"/>
        <v>0</v>
      </c>
      <c r="HH13" s="44">
        <f t="shared" si="197"/>
        <v>0</v>
      </c>
      <c r="HI13" s="44">
        <f t="shared" si="198"/>
        <v>0</v>
      </c>
      <c r="HJ13" s="44">
        <f t="shared" si="199"/>
        <v>0</v>
      </c>
      <c r="HK13" s="44">
        <f t="shared" si="200"/>
        <v>0</v>
      </c>
      <c r="HL13" s="44">
        <f t="shared" si="201"/>
        <v>0</v>
      </c>
      <c r="HM13" s="44">
        <f t="shared" si="202"/>
        <v>0</v>
      </c>
      <c r="HN13" s="44">
        <f t="shared" si="203"/>
        <v>0</v>
      </c>
      <c r="HO13" s="44">
        <f t="shared" si="204"/>
        <v>0</v>
      </c>
      <c r="HP13" s="44">
        <f t="shared" si="205"/>
        <v>0</v>
      </c>
      <c r="HQ13" s="44">
        <f t="shared" si="206"/>
        <v>0</v>
      </c>
      <c r="HR13" s="44">
        <f t="shared" si="207"/>
        <v>93</v>
      </c>
      <c r="HS13" s="44">
        <f t="shared" si="208"/>
        <v>0</v>
      </c>
      <c r="HT13" s="44">
        <f t="shared" si="209"/>
        <v>0</v>
      </c>
      <c r="HU13" s="44">
        <f t="shared" si="210"/>
        <v>0</v>
      </c>
      <c r="HV13" s="44">
        <f t="shared" si="211"/>
        <v>0</v>
      </c>
      <c r="HW13" s="44">
        <f t="shared" si="212"/>
        <v>90</v>
      </c>
      <c r="HX13" s="44">
        <f t="shared" si="213"/>
        <v>0</v>
      </c>
      <c r="HY13" s="44">
        <f t="shared" si="214"/>
        <v>0</v>
      </c>
      <c r="HZ13" s="44">
        <f t="shared" si="215"/>
        <v>0</v>
      </c>
      <c r="IA13" s="44">
        <f t="shared" si="216"/>
        <v>0</v>
      </c>
      <c r="IB13" s="44">
        <f t="shared" si="217"/>
        <v>0</v>
      </c>
      <c r="IC13" s="44">
        <f t="shared" si="218"/>
        <v>0</v>
      </c>
      <c r="ID13" s="44">
        <f t="shared" si="219"/>
        <v>0</v>
      </c>
      <c r="IE13" s="44">
        <f t="shared" si="220"/>
        <v>0</v>
      </c>
      <c r="IF13" s="44">
        <f t="shared" si="221"/>
        <v>0</v>
      </c>
      <c r="IG13" s="44">
        <f t="shared" si="222"/>
        <v>0</v>
      </c>
      <c r="IH13" s="44">
        <f t="shared" si="223"/>
        <v>0</v>
      </c>
      <c r="II13" s="44">
        <f t="shared" si="224"/>
        <v>0</v>
      </c>
      <c r="IJ13" s="44">
        <f t="shared" si="225"/>
        <v>0</v>
      </c>
      <c r="IK13" s="44">
        <f t="shared" si="226"/>
        <v>0</v>
      </c>
      <c r="IL13" s="44">
        <f t="shared" si="227"/>
        <v>0</v>
      </c>
      <c r="IM13" s="44">
        <f t="shared" si="228"/>
        <v>0</v>
      </c>
      <c r="IN13" s="44">
        <f t="shared" si="229"/>
        <v>0</v>
      </c>
      <c r="IO13" s="44">
        <f t="shared" si="230"/>
        <v>90</v>
      </c>
      <c r="IP13" s="44"/>
      <c r="IQ13" s="44"/>
      <c r="IR13" s="44"/>
      <c r="IS13" s="44"/>
      <c r="IT13" s="44"/>
      <c r="IU13" s="42"/>
      <c r="IV13" s="70"/>
      <c r="IW13" s="71"/>
    </row>
    <row r="14" spans="1:257" s="3" customFormat="1" ht="115.2" thickBot="1" x14ac:dyDescent="2">
      <c r="A14" s="59">
        <v>6</v>
      </c>
      <c r="B14" s="87">
        <v>799</v>
      </c>
      <c r="C14" s="73" t="s">
        <v>127</v>
      </c>
      <c r="D14" s="73" t="s">
        <v>93</v>
      </c>
      <c r="E14" s="60"/>
      <c r="F14" s="46">
        <v>5</v>
      </c>
      <c r="G14" s="39">
        <f t="shared" si="0"/>
        <v>16</v>
      </c>
      <c r="H14" s="47">
        <v>6</v>
      </c>
      <c r="I14" s="39">
        <f t="shared" si="1"/>
        <v>15</v>
      </c>
      <c r="J14" s="45">
        <f t="shared" si="2"/>
        <v>31</v>
      </c>
      <c r="K14" s="41">
        <f t="shared" si="3"/>
        <v>31</v>
      </c>
      <c r="L14" s="42"/>
      <c r="M14" s="43"/>
      <c r="N14" s="42">
        <f t="shared" si="4"/>
        <v>0</v>
      </c>
      <c r="O14" s="42">
        <f t="shared" si="5"/>
        <v>0</v>
      </c>
      <c r="P14" s="42">
        <f t="shared" si="6"/>
        <v>0</v>
      </c>
      <c r="Q14" s="42">
        <f t="shared" si="7"/>
        <v>0</v>
      </c>
      <c r="R14" s="42">
        <f t="shared" si="8"/>
        <v>16</v>
      </c>
      <c r="S14" s="42">
        <f t="shared" si="9"/>
        <v>0</v>
      </c>
      <c r="T14" s="42">
        <f t="shared" si="10"/>
        <v>0</v>
      </c>
      <c r="U14" s="42">
        <f t="shared" si="11"/>
        <v>0</v>
      </c>
      <c r="V14" s="42">
        <f t="shared" si="12"/>
        <v>0</v>
      </c>
      <c r="W14" s="42">
        <f t="shared" si="13"/>
        <v>0</v>
      </c>
      <c r="X14" s="42">
        <f t="shared" si="14"/>
        <v>0</v>
      </c>
      <c r="Y14" s="42">
        <f t="shared" si="15"/>
        <v>0</v>
      </c>
      <c r="Z14" s="42">
        <f t="shared" si="16"/>
        <v>0</v>
      </c>
      <c r="AA14" s="42">
        <f t="shared" si="17"/>
        <v>0</v>
      </c>
      <c r="AB14" s="42">
        <f t="shared" si="18"/>
        <v>0</v>
      </c>
      <c r="AC14" s="42">
        <f t="shared" si="19"/>
        <v>0</v>
      </c>
      <c r="AD14" s="42">
        <f t="shared" si="20"/>
        <v>0</v>
      </c>
      <c r="AE14" s="42">
        <f t="shared" si="21"/>
        <v>0</v>
      </c>
      <c r="AF14" s="42">
        <f t="shared" si="22"/>
        <v>0</v>
      </c>
      <c r="AG14" s="42">
        <f t="shared" si="23"/>
        <v>0</v>
      </c>
      <c r="AH14" s="42">
        <f t="shared" si="24"/>
        <v>0</v>
      </c>
      <c r="AI14" s="42">
        <f t="shared" si="25"/>
        <v>0</v>
      </c>
      <c r="AJ14" s="42">
        <f t="shared" si="26"/>
        <v>16</v>
      </c>
      <c r="AK14" s="42">
        <f t="shared" si="27"/>
        <v>0</v>
      </c>
      <c r="AL14" s="42">
        <f t="shared" si="28"/>
        <v>0</v>
      </c>
      <c r="AM14" s="42">
        <f t="shared" si="29"/>
        <v>0</v>
      </c>
      <c r="AN14" s="42">
        <f t="shared" si="30"/>
        <v>0</v>
      </c>
      <c r="AO14" s="42">
        <f t="shared" si="31"/>
        <v>0</v>
      </c>
      <c r="AP14" s="42">
        <f t="shared" si="32"/>
        <v>15</v>
      </c>
      <c r="AQ14" s="42">
        <f t="shared" si="33"/>
        <v>0</v>
      </c>
      <c r="AR14" s="42">
        <f t="shared" si="34"/>
        <v>0</v>
      </c>
      <c r="AS14" s="42">
        <f t="shared" si="35"/>
        <v>0</v>
      </c>
      <c r="AT14" s="42">
        <f t="shared" si="36"/>
        <v>0</v>
      </c>
      <c r="AU14" s="42">
        <f t="shared" si="37"/>
        <v>0</v>
      </c>
      <c r="AV14" s="42">
        <f t="shared" si="38"/>
        <v>0</v>
      </c>
      <c r="AW14" s="42">
        <f t="shared" si="39"/>
        <v>0</v>
      </c>
      <c r="AX14" s="42">
        <f t="shared" si="40"/>
        <v>0</v>
      </c>
      <c r="AY14" s="42">
        <f t="shared" si="41"/>
        <v>0</v>
      </c>
      <c r="AZ14" s="42">
        <f t="shared" si="42"/>
        <v>0</v>
      </c>
      <c r="BA14" s="42">
        <f t="shared" si="43"/>
        <v>0</v>
      </c>
      <c r="BB14" s="42">
        <f t="shared" si="44"/>
        <v>0</v>
      </c>
      <c r="BC14" s="42">
        <f t="shared" si="45"/>
        <v>0</v>
      </c>
      <c r="BD14" s="42">
        <f t="shared" si="46"/>
        <v>0</v>
      </c>
      <c r="BE14" s="42">
        <f t="shared" si="47"/>
        <v>0</v>
      </c>
      <c r="BF14" s="42">
        <f t="shared" si="48"/>
        <v>0</v>
      </c>
      <c r="BG14" s="42">
        <f t="shared" si="49"/>
        <v>15</v>
      </c>
      <c r="BH14" s="42">
        <f t="shared" si="50"/>
        <v>0</v>
      </c>
      <c r="BI14" s="42">
        <f t="shared" si="51"/>
        <v>0</v>
      </c>
      <c r="BJ14" s="42">
        <f t="shared" si="52"/>
        <v>0</v>
      </c>
      <c r="BK14" s="42">
        <f t="shared" si="53"/>
        <v>0</v>
      </c>
      <c r="BL14" s="42">
        <f t="shared" si="54"/>
        <v>36</v>
      </c>
      <c r="BM14" s="42">
        <f t="shared" si="55"/>
        <v>0</v>
      </c>
      <c r="BN14" s="42">
        <f t="shared" si="56"/>
        <v>0</v>
      </c>
      <c r="BO14" s="42">
        <f t="shared" si="57"/>
        <v>0</v>
      </c>
      <c r="BP14" s="42">
        <f t="shared" si="58"/>
        <v>0</v>
      </c>
      <c r="BQ14" s="42">
        <f t="shared" si="59"/>
        <v>0</v>
      </c>
      <c r="BR14" s="42">
        <f t="shared" si="60"/>
        <v>0</v>
      </c>
      <c r="BS14" s="42">
        <f t="shared" si="61"/>
        <v>0</v>
      </c>
      <c r="BT14" s="42">
        <f t="shared" si="62"/>
        <v>0</v>
      </c>
      <c r="BU14" s="42">
        <f t="shared" si="63"/>
        <v>0</v>
      </c>
      <c r="BV14" s="42">
        <f t="shared" si="64"/>
        <v>0</v>
      </c>
      <c r="BW14" s="42">
        <f t="shared" si="65"/>
        <v>0</v>
      </c>
      <c r="BX14" s="42">
        <f t="shared" si="66"/>
        <v>0</v>
      </c>
      <c r="BY14" s="42">
        <f t="shared" si="67"/>
        <v>0</v>
      </c>
      <c r="BZ14" s="42">
        <f t="shared" si="68"/>
        <v>0</v>
      </c>
      <c r="CA14" s="42">
        <f t="shared" si="69"/>
        <v>0</v>
      </c>
      <c r="CB14" s="42">
        <f t="shared" si="70"/>
        <v>0</v>
      </c>
      <c r="CC14" s="42">
        <f t="shared" si="71"/>
        <v>0</v>
      </c>
      <c r="CD14" s="42">
        <f t="shared" si="72"/>
        <v>0</v>
      </c>
      <c r="CE14" s="42">
        <f t="shared" si="73"/>
        <v>0</v>
      </c>
      <c r="CF14" s="42">
        <f t="shared" si="74"/>
        <v>0</v>
      </c>
      <c r="CG14" s="42">
        <f t="shared" si="75"/>
        <v>0</v>
      </c>
      <c r="CH14" s="42">
        <f t="shared" si="76"/>
        <v>0</v>
      </c>
      <c r="CI14" s="42">
        <f t="shared" si="77"/>
        <v>0</v>
      </c>
      <c r="CJ14" s="42">
        <f t="shared" si="78"/>
        <v>0</v>
      </c>
      <c r="CK14" s="42">
        <f t="shared" si="79"/>
        <v>0</v>
      </c>
      <c r="CL14" s="42">
        <f t="shared" si="80"/>
        <v>0</v>
      </c>
      <c r="CM14" s="42">
        <f t="shared" si="81"/>
        <v>0</v>
      </c>
      <c r="CN14" s="42">
        <f t="shared" si="82"/>
        <v>0</v>
      </c>
      <c r="CO14" s="42">
        <f t="shared" si="83"/>
        <v>0</v>
      </c>
      <c r="CP14" s="42">
        <f t="shared" si="84"/>
        <v>0</v>
      </c>
      <c r="CQ14" s="42">
        <f t="shared" si="85"/>
        <v>0</v>
      </c>
      <c r="CR14" s="42">
        <f t="shared" si="86"/>
        <v>0</v>
      </c>
      <c r="CS14" s="42">
        <f t="shared" si="87"/>
        <v>0</v>
      </c>
      <c r="CT14" s="42">
        <f t="shared" si="88"/>
        <v>0</v>
      </c>
      <c r="CU14" s="42">
        <f t="shared" si="89"/>
        <v>0</v>
      </c>
      <c r="CV14" s="42">
        <f t="shared" si="90"/>
        <v>0</v>
      </c>
      <c r="CW14" s="42">
        <f t="shared" si="91"/>
        <v>0</v>
      </c>
      <c r="CX14" s="42">
        <f t="shared" si="92"/>
        <v>36</v>
      </c>
      <c r="CY14" s="42">
        <f t="shared" si="93"/>
        <v>0</v>
      </c>
      <c r="CZ14" s="42">
        <f t="shared" si="94"/>
        <v>0</v>
      </c>
      <c r="DA14" s="42">
        <f t="shared" si="95"/>
        <v>0</v>
      </c>
      <c r="DB14" s="42">
        <f t="shared" si="96"/>
        <v>0</v>
      </c>
      <c r="DC14" s="42">
        <f t="shared" si="97"/>
        <v>0</v>
      </c>
      <c r="DD14" s="42">
        <f t="shared" si="98"/>
        <v>35</v>
      </c>
      <c r="DE14" s="42">
        <f t="shared" si="99"/>
        <v>0</v>
      </c>
      <c r="DF14" s="42">
        <f t="shared" si="100"/>
        <v>0</v>
      </c>
      <c r="DG14" s="42">
        <f t="shared" si="101"/>
        <v>0</v>
      </c>
      <c r="DH14" s="42">
        <f t="shared" si="102"/>
        <v>0</v>
      </c>
      <c r="DI14" s="42">
        <f t="shared" si="103"/>
        <v>0</v>
      </c>
      <c r="DJ14" s="42">
        <f t="shared" si="104"/>
        <v>0</v>
      </c>
      <c r="DK14" s="42">
        <f t="shared" si="105"/>
        <v>0</v>
      </c>
      <c r="DL14" s="42">
        <f t="shared" si="106"/>
        <v>0</v>
      </c>
      <c r="DM14" s="42">
        <f t="shared" si="107"/>
        <v>0</v>
      </c>
      <c r="DN14" s="42">
        <f t="shared" si="108"/>
        <v>0</v>
      </c>
      <c r="DO14" s="42">
        <f t="shared" si="109"/>
        <v>0</v>
      </c>
      <c r="DP14" s="42">
        <f t="shared" si="110"/>
        <v>0</v>
      </c>
      <c r="DQ14" s="42">
        <f t="shared" si="111"/>
        <v>0</v>
      </c>
      <c r="DR14" s="42">
        <f t="shared" si="112"/>
        <v>0</v>
      </c>
      <c r="DS14" s="42">
        <f t="shared" si="113"/>
        <v>0</v>
      </c>
      <c r="DT14" s="42">
        <f t="shared" si="114"/>
        <v>0</v>
      </c>
      <c r="DU14" s="42">
        <f t="shared" si="115"/>
        <v>0</v>
      </c>
      <c r="DV14" s="42">
        <f t="shared" si="116"/>
        <v>0</v>
      </c>
      <c r="DW14" s="42">
        <f t="shared" si="117"/>
        <v>0</v>
      </c>
      <c r="DX14" s="42">
        <f t="shared" si="118"/>
        <v>0</v>
      </c>
      <c r="DY14" s="42">
        <f t="shared" si="119"/>
        <v>0</v>
      </c>
      <c r="DZ14" s="42">
        <f t="shared" si="120"/>
        <v>0</v>
      </c>
      <c r="EA14" s="42">
        <f t="shared" si="121"/>
        <v>0</v>
      </c>
      <c r="EB14" s="42">
        <f t="shared" si="122"/>
        <v>0</v>
      </c>
      <c r="EC14" s="42">
        <f t="shared" si="123"/>
        <v>0</v>
      </c>
      <c r="ED14" s="42">
        <f t="shared" si="124"/>
        <v>0</v>
      </c>
      <c r="EE14" s="42">
        <f t="shared" si="125"/>
        <v>0</v>
      </c>
      <c r="EF14" s="42">
        <f t="shared" si="126"/>
        <v>0</v>
      </c>
      <c r="EG14" s="42">
        <f t="shared" si="127"/>
        <v>0</v>
      </c>
      <c r="EH14" s="42">
        <f t="shared" si="128"/>
        <v>0</v>
      </c>
      <c r="EI14" s="42">
        <f t="shared" si="129"/>
        <v>0</v>
      </c>
      <c r="EJ14" s="42">
        <f t="shared" si="130"/>
        <v>0</v>
      </c>
      <c r="EK14" s="42">
        <f t="shared" si="131"/>
        <v>0</v>
      </c>
      <c r="EL14" s="42">
        <f t="shared" si="132"/>
        <v>0</v>
      </c>
      <c r="EM14" s="42">
        <f t="shared" si="133"/>
        <v>0</v>
      </c>
      <c r="EN14" s="42">
        <f t="shared" si="134"/>
        <v>0</v>
      </c>
      <c r="EO14" s="42">
        <f t="shared" si="135"/>
        <v>35</v>
      </c>
      <c r="EP14" s="42"/>
      <c r="EQ14" s="42">
        <f t="shared" si="136"/>
        <v>5</v>
      </c>
      <c r="ER14" s="42">
        <f t="shared" si="137"/>
        <v>6</v>
      </c>
      <c r="ES14" s="42"/>
      <c r="ET14" s="42">
        <f t="shared" si="138"/>
        <v>5</v>
      </c>
      <c r="EU14" s="42" t="e">
        <f>IF(J14=#REF!,IF(H14&lt;#REF!,#REF!,EY14),#REF!)</f>
        <v>#REF!</v>
      </c>
      <c r="EV14" s="42" t="e">
        <f>IF(J14=#REF!,IF(H14&lt;#REF!,0,1))</f>
        <v>#REF!</v>
      </c>
      <c r="EW14" s="42" t="e">
        <f>IF(AND(ET14&gt;=21,ET14&lt;&gt;0),ET14,IF(J14&lt;#REF!,"СТОП",EU14+EV14))</f>
        <v>#REF!</v>
      </c>
      <c r="EX14" s="42"/>
      <c r="EY14" s="42">
        <v>15</v>
      </c>
      <c r="EZ14" s="42">
        <v>16</v>
      </c>
      <c r="FA14" s="42"/>
      <c r="FB14" s="44">
        <f t="shared" si="139"/>
        <v>0</v>
      </c>
      <c r="FC14" s="44">
        <f t="shared" si="140"/>
        <v>0</v>
      </c>
      <c r="FD14" s="44">
        <f t="shared" si="141"/>
        <v>0</v>
      </c>
      <c r="FE14" s="44">
        <f t="shared" si="142"/>
        <v>0</v>
      </c>
      <c r="FF14" s="44">
        <f t="shared" si="143"/>
        <v>16</v>
      </c>
      <c r="FG14" s="44">
        <f t="shared" si="144"/>
        <v>0</v>
      </c>
      <c r="FH14" s="44">
        <f t="shared" si="145"/>
        <v>0</v>
      </c>
      <c r="FI14" s="44">
        <f t="shared" si="146"/>
        <v>0</v>
      </c>
      <c r="FJ14" s="44">
        <f t="shared" si="147"/>
        <v>0</v>
      </c>
      <c r="FK14" s="44">
        <f t="shared" si="148"/>
        <v>0</v>
      </c>
      <c r="FL14" s="44">
        <f t="shared" si="149"/>
        <v>0</v>
      </c>
      <c r="FM14" s="44">
        <f t="shared" si="150"/>
        <v>0</v>
      </c>
      <c r="FN14" s="44">
        <f t="shared" si="151"/>
        <v>0</v>
      </c>
      <c r="FO14" s="44">
        <f t="shared" si="152"/>
        <v>0</v>
      </c>
      <c r="FP14" s="44">
        <f t="shared" si="153"/>
        <v>0</v>
      </c>
      <c r="FQ14" s="44">
        <f t="shared" si="154"/>
        <v>0</v>
      </c>
      <c r="FR14" s="44">
        <f t="shared" si="155"/>
        <v>0</v>
      </c>
      <c r="FS14" s="44">
        <f t="shared" si="156"/>
        <v>0</v>
      </c>
      <c r="FT14" s="44">
        <f t="shared" si="157"/>
        <v>0</v>
      </c>
      <c r="FU14" s="44">
        <f t="shared" si="158"/>
        <v>0</v>
      </c>
      <c r="FV14" s="44">
        <f t="shared" si="159"/>
        <v>0</v>
      </c>
      <c r="FW14" s="44">
        <f t="shared" si="160"/>
        <v>0</v>
      </c>
      <c r="FX14" s="44">
        <f t="shared" si="161"/>
        <v>16</v>
      </c>
      <c r="FY14" s="44">
        <f t="shared" si="162"/>
        <v>0</v>
      </c>
      <c r="FZ14" s="44">
        <f t="shared" si="163"/>
        <v>0</v>
      </c>
      <c r="GA14" s="44">
        <f t="shared" si="164"/>
        <v>0</v>
      </c>
      <c r="GB14" s="44">
        <f t="shared" si="165"/>
        <v>0</v>
      </c>
      <c r="GC14" s="44">
        <f t="shared" si="166"/>
        <v>0</v>
      </c>
      <c r="GD14" s="44">
        <f t="shared" si="167"/>
        <v>15</v>
      </c>
      <c r="GE14" s="44">
        <f t="shared" si="168"/>
        <v>0</v>
      </c>
      <c r="GF14" s="44">
        <f t="shared" si="169"/>
        <v>0</v>
      </c>
      <c r="GG14" s="44">
        <f t="shared" si="170"/>
        <v>0</v>
      </c>
      <c r="GH14" s="44">
        <f t="shared" si="171"/>
        <v>0</v>
      </c>
      <c r="GI14" s="44">
        <f t="shared" si="172"/>
        <v>0</v>
      </c>
      <c r="GJ14" s="44">
        <f t="shared" si="173"/>
        <v>0</v>
      </c>
      <c r="GK14" s="44">
        <f t="shared" si="174"/>
        <v>0</v>
      </c>
      <c r="GL14" s="44">
        <f t="shared" si="175"/>
        <v>0</v>
      </c>
      <c r="GM14" s="44">
        <f t="shared" si="176"/>
        <v>0</v>
      </c>
      <c r="GN14" s="44">
        <f t="shared" si="177"/>
        <v>0</v>
      </c>
      <c r="GO14" s="44">
        <f t="shared" si="178"/>
        <v>0</v>
      </c>
      <c r="GP14" s="44">
        <f t="shared" si="179"/>
        <v>0</v>
      </c>
      <c r="GQ14" s="44">
        <f t="shared" si="180"/>
        <v>0</v>
      </c>
      <c r="GR14" s="44">
        <f t="shared" si="181"/>
        <v>0</v>
      </c>
      <c r="GS14" s="44">
        <f t="shared" si="182"/>
        <v>0</v>
      </c>
      <c r="GT14" s="44">
        <f t="shared" si="183"/>
        <v>0</v>
      </c>
      <c r="GU14" s="44">
        <f t="shared" si="184"/>
        <v>15</v>
      </c>
      <c r="GV14" s="44">
        <f t="shared" si="185"/>
        <v>0</v>
      </c>
      <c r="GW14" s="44">
        <f t="shared" si="186"/>
        <v>0</v>
      </c>
      <c r="GX14" s="44">
        <f t="shared" si="187"/>
        <v>0</v>
      </c>
      <c r="GY14" s="44">
        <f t="shared" si="188"/>
        <v>0</v>
      </c>
      <c r="GZ14" s="44">
        <f t="shared" si="189"/>
        <v>90</v>
      </c>
      <c r="HA14" s="44">
        <f t="shared" si="190"/>
        <v>0</v>
      </c>
      <c r="HB14" s="44">
        <f t="shared" si="191"/>
        <v>0</v>
      </c>
      <c r="HC14" s="44">
        <f t="shared" si="192"/>
        <v>0</v>
      </c>
      <c r="HD14" s="44">
        <f t="shared" si="193"/>
        <v>0</v>
      </c>
      <c r="HE14" s="44">
        <f t="shared" si="194"/>
        <v>0</v>
      </c>
      <c r="HF14" s="44">
        <f t="shared" si="195"/>
        <v>0</v>
      </c>
      <c r="HG14" s="44">
        <f t="shared" si="196"/>
        <v>0</v>
      </c>
      <c r="HH14" s="44">
        <f t="shared" si="197"/>
        <v>0</v>
      </c>
      <c r="HI14" s="44">
        <f t="shared" si="198"/>
        <v>0</v>
      </c>
      <c r="HJ14" s="44">
        <f t="shared" si="199"/>
        <v>0</v>
      </c>
      <c r="HK14" s="44">
        <f t="shared" si="200"/>
        <v>0</v>
      </c>
      <c r="HL14" s="44">
        <f t="shared" si="201"/>
        <v>0</v>
      </c>
      <c r="HM14" s="44">
        <f t="shared" si="202"/>
        <v>0</v>
      </c>
      <c r="HN14" s="44">
        <f t="shared" si="203"/>
        <v>0</v>
      </c>
      <c r="HO14" s="44">
        <f t="shared" si="204"/>
        <v>0</v>
      </c>
      <c r="HP14" s="44">
        <f t="shared" si="205"/>
        <v>0</v>
      </c>
      <c r="HQ14" s="44">
        <f t="shared" si="206"/>
        <v>0</v>
      </c>
      <c r="HR14" s="44">
        <f t="shared" si="207"/>
        <v>90</v>
      </c>
      <c r="HS14" s="44">
        <f t="shared" si="208"/>
        <v>0</v>
      </c>
      <c r="HT14" s="44">
        <f t="shared" si="209"/>
        <v>0</v>
      </c>
      <c r="HU14" s="44">
        <f t="shared" si="210"/>
        <v>0</v>
      </c>
      <c r="HV14" s="44">
        <f t="shared" si="211"/>
        <v>0</v>
      </c>
      <c r="HW14" s="44">
        <f t="shared" si="212"/>
        <v>0</v>
      </c>
      <c r="HX14" s="44">
        <f t="shared" si="213"/>
        <v>88</v>
      </c>
      <c r="HY14" s="44">
        <f t="shared" si="214"/>
        <v>0</v>
      </c>
      <c r="HZ14" s="44">
        <f t="shared" si="215"/>
        <v>0</v>
      </c>
      <c r="IA14" s="44">
        <f t="shared" si="216"/>
        <v>0</v>
      </c>
      <c r="IB14" s="44">
        <f t="shared" si="217"/>
        <v>0</v>
      </c>
      <c r="IC14" s="44">
        <f t="shared" si="218"/>
        <v>0</v>
      </c>
      <c r="ID14" s="44">
        <f t="shared" si="219"/>
        <v>0</v>
      </c>
      <c r="IE14" s="44">
        <f t="shared" si="220"/>
        <v>0</v>
      </c>
      <c r="IF14" s="44">
        <f t="shared" si="221"/>
        <v>0</v>
      </c>
      <c r="IG14" s="44">
        <f t="shared" si="222"/>
        <v>0</v>
      </c>
      <c r="IH14" s="44">
        <f t="shared" si="223"/>
        <v>0</v>
      </c>
      <c r="II14" s="44">
        <f t="shared" si="224"/>
        <v>0</v>
      </c>
      <c r="IJ14" s="44">
        <f t="shared" si="225"/>
        <v>0</v>
      </c>
      <c r="IK14" s="44">
        <f t="shared" si="226"/>
        <v>0</v>
      </c>
      <c r="IL14" s="44">
        <f t="shared" si="227"/>
        <v>0</v>
      </c>
      <c r="IM14" s="44">
        <f t="shared" si="228"/>
        <v>0</v>
      </c>
      <c r="IN14" s="44">
        <f t="shared" si="229"/>
        <v>0</v>
      </c>
      <c r="IO14" s="44">
        <f t="shared" si="230"/>
        <v>88</v>
      </c>
      <c r="IP14" s="42"/>
      <c r="IQ14" s="42"/>
      <c r="IR14" s="42"/>
      <c r="IS14" s="42"/>
      <c r="IT14" s="42"/>
      <c r="IU14" s="42"/>
      <c r="IV14" s="70"/>
      <c r="IW14" s="71"/>
    </row>
    <row r="15" spans="1:257" s="3" customFormat="1" ht="115.2" thickBot="1" x14ac:dyDescent="2">
      <c r="A15" s="59">
        <v>7</v>
      </c>
      <c r="B15" s="87">
        <v>88</v>
      </c>
      <c r="C15" s="75" t="s">
        <v>115</v>
      </c>
      <c r="D15" s="75" t="s">
        <v>116</v>
      </c>
      <c r="E15" s="60"/>
      <c r="F15" s="46">
        <v>7</v>
      </c>
      <c r="G15" s="39">
        <f t="shared" si="0"/>
        <v>14</v>
      </c>
      <c r="H15" s="47">
        <v>5</v>
      </c>
      <c r="I15" s="39">
        <f t="shared" si="1"/>
        <v>16</v>
      </c>
      <c r="J15" s="45">
        <f t="shared" si="2"/>
        <v>30</v>
      </c>
      <c r="K15" s="41">
        <f t="shared" si="3"/>
        <v>30</v>
      </c>
      <c r="L15" s="42"/>
      <c r="M15" s="43"/>
      <c r="N15" s="42">
        <f t="shared" si="4"/>
        <v>0</v>
      </c>
      <c r="O15" s="42">
        <f t="shared" si="5"/>
        <v>0</v>
      </c>
      <c r="P15" s="42">
        <f t="shared" si="6"/>
        <v>0</v>
      </c>
      <c r="Q15" s="42">
        <f t="shared" si="7"/>
        <v>0</v>
      </c>
      <c r="R15" s="42">
        <f t="shared" si="8"/>
        <v>0</v>
      </c>
      <c r="S15" s="42">
        <f t="shared" si="9"/>
        <v>0</v>
      </c>
      <c r="T15" s="42">
        <f t="shared" si="10"/>
        <v>14</v>
      </c>
      <c r="U15" s="42">
        <f t="shared" si="11"/>
        <v>0</v>
      </c>
      <c r="V15" s="42">
        <f t="shared" si="12"/>
        <v>0</v>
      </c>
      <c r="W15" s="42">
        <f t="shared" si="13"/>
        <v>0</v>
      </c>
      <c r="X15" s="42">
        <f t="shared" si="14"/>
        <v>0</v>
      </c>
      <c r="Y15" s="42">
        <f t="shared" si="15"/>
        <v>0</v>
      </c>
      <c r="Z15" s="42">
        <f t="shared" si="16"/>
        <v>0</v>
      </c>
      <c r="AA15" s="42">
        <f t="shared" si="17"/>
        <v>0</v>
      </c>
      <c r="AB15" s="42">
        <f t="shared" si="18"/>
        <v>0</v>
      </c>
      <c r="AC15" s="42">
        <f t="shared" si="19"/>
        <v>0</v>
      </c>
      <c r="AD15" s="42">
        <f t="shared" si="20"/>
        <v>0</v>
      </c>
      <c r="AE15" s="42">
        <f t="shared" si="21"/>
        <v>0</v>
      </c>
      <c r="AF15" s="42">
        <f t="shared" si="22"/>
        <v>0</v>
      </c>
      <c r="AG15" s="42">
        <f t="shared" si="23"/>
        <v>0</v>
      </c>
      <c r="AH15" s="42">
        <f t="shared" si="24"/>
        <v>0</v>
      </c>
      <c r="AI15" s="42">
        <f t="shared" si="25"/>
        <v>0</v>
      </c>
      <c r="AJ15" s="42">
        <f t="shared" si="26"/>
        <v>14</v>
      </c>
      <c r="AK15" s="42">
        <f t="shared" si="27"/>
        <v>0</v>
      </c>
      <c r="AL15" s="42">
        <f t="shared" si="28"/>
        <v>0</v>
      </c>
      <c r="AM15" s="42">
        <f t="shared" si="29"/>
        <v>0</v>
      </c>
      <c r="AN15" s="42">
        <f t="shared" si="30"/>
        <v>0</v>
      </c>
      <c r="AO15" s="42">
        <f t="shared" si="31"/>
        <v>16</v>
      </c>
      <c r="AP15" s="42">
        <f t="shared" si="32"/>
        <v>0</v>
      </c>
      <c r="AQ15" s="42">
        <f t="shared" si="33"/>
        <v>0</v>
      </c>
      <c r="AR15" s="42">
        <f t="shared" si="34"/>
        <v>0</v>
      </c>
      <c r="AS15" s="42">
        <f t="shared" si="35"/>
        <v>0</v>
      </c>
      <c r="AT15" s="42">
        <f t="shared" si="36"/>
        <v>0</v>
      </c>
      <c r="AU15" s="42">
        <f t="shared" si="37"/>
        <v>0</v>
      </c>
      <c r="AV15" s="42">
        <f t="shared" si="38"/>
        <v>0</v>
      </c>
      <c r="AW15" s="42">
        <f t="shared" si="39"/>
        <v>0</v>
      </c>
      <c r="AX15" s="42">
        <f t="shared" si="40"/>
        <v>0</v>
      </c>
      <c r="AY15" s="42">
        <f t="shared" si="41"/>
        <v>0</v>
      </c>
      <c r="AZ15" s="42">
        <f t="shared" si="42"/>
        <v>0</v>
      </c>
      <c r="BA15" s="42">
        <f t="shared" si="43"/>
        <v>0</v>
      </c>
      <c r="BB15" s="42">
        <f t="shared" si="44"/>
        <v>0</v>
      </c>
      <c r="BC15" s="42">
        <f t="shared" si="45"/>
        <v>0</v>
      </c>
      <c r="BD15" s="42">
        <f t="shared" si="46"/>
        <v>0</v>
      </c>
      <c r="BE15" s="42">
        <f t="shared" si="47"/>
        <v>0</v>
      </c>
      <c r="BF15" s="42">
        <f t="shared" si="48"/>
        <v>0</v>
      </c>
      <c r="BG15" s="42">
        <f t="shared" si="49"/>
        <v>16</v>
      </c>
      <c r="BH15" s="42">
        <f t="shared" si="50"/>
        <v>0</v>
      </c>
      <c r="BI15" s="42">
        <f t="shared" si="51"/>
        <v>0</v>
      </c>
      <c r="BJ15" s="42">
        <f t="shared" si="52"/>
        <v>0</v>
      </c>
      <c r="BK15" s="42">
        <f t="shared" si="53"/>
        <v>0</v>
      </c>
      <c r="BL15" s="42">
        <f t="shared" si="54"/>
        <v>0</v>
      </c>
      <c r="BM15" s="42">
        <f t="shared" si="55"/>
        <v>0</v>
      </c>
      <c r="BN15" s="42">
        <f t="shared" si="56"/>
        <v>34</v>
      </c>
      <c r="BO15" s="42">
        <f t="shared" si="57"/>
        <v>0</v>
      </c>
      <c r="BP15" s="42">
        <f t="shared" si="58"/>
        <v>0</v>
      </c>
      <c r="BQ15" s="42">
        <f t="shared" si="59"/>
        <v>0</v>
      </c>
      <c r="BR15" s="42">
        <f t="shared" si="60"/>
        <v>0</v>
      </c>
      <c r="BS15" s="42">
        <f t="shared" si="61"/>
        <v>0</v>
      </c>
      <c r="BT15" s="42">
        <f t="shared" si="62"/>
        <v>0</v>
      </c>
      <c r="BU15" s="42">
        <f t="shared" si="63"/>
        <v>0</v>
      </c>
      <c r="BV15" s="42">
        <f t="shared" si="64"/>
        <v>0</v>
      </c>
      <c r="BW15" s="42">
        <f t="shared" si="65"/>
        <v>0</v>
      </c>
      <c r="BX15" s="42">
        <f t="shared" si="66"/>
        <v>0</v>
      </c>
      <c r="BY15" s="42">
        <f t="shared" si="67"/>
        <v>0</v>
      </c>
      <c r="BZ15" s="42">
        <f t="shared" si="68"/>
        <v>0</v>
      </c>
      <c r="CA15" s="42">
        <f t="shared" si="69"/>
        <v>0</v>
      </c>
      <c r="CB15" s="42">
        <f t="shared" si="70"/>
        <v>0</v>
      </c>
      <c r="CC15" s="42">
        <f t="shared" si="71"/>
        <v>0</v>
      </c>
      <c r="CD15" s="42">
        <f t="shared" si="72"/>
        <v>0</v>
      </c>
      <c r="CE15" s="42">
        <f t="shared" si="73"/>
        <v>0</v>
      </c>
      <c r="CF15" s="42">
        <f t="shared" si="74"/>
        <v>0</v>
      </c>
      <c r="CG15" s="42">
        <f t="shared" si="75"/>
        <v>0</v>
      </c>
      <c r="CH15" s="42">
        <f t="shared" si="76"/>
        <v>0</v>
      </c>
      <c r="CI15" s="42">
        <f t="shared" si="77"/>
        <v>0</v>
      </c>
      <c r="CJ15" s="42">
        <f t="shared" si="78"/>
        <v>0</v>
      </c>
      <c r="CK15" s="42">
        <f t="shared" si="79"/>
        <v>0</v>
      </c>
      <c r="CL15" s="42">
        <f t="shared" si="80"/>
        <v>0</v>
      </c>
      <c r="CM15" s="42">
        <f t="shared" si="81"/>
        <v>0</v>
      </c>
      <c r="CN15" s="42">
        <f t="shared" si="82"/>
        <v>0</v>
      </c>
      <c r="CO15" s="42">
        <f t="shared" si="83"/>
        <v>0</v>
      </c>
      <c r="CP15" s="42">
        <f t="shared" si="84"/>
        <v>0</v>
      </c>
      <c r="CQ15" s="42">
        <f t="shared" si="85"/>
        <v>0</v>
      </c>
      <c r="CR15" s="42">
        <f t="shared" si="86"/>
        <v>0</v>
      </c>
      <c r="CS15" s="42">
        <f t="shared" si="87"/>
        <v>0</v>
      </c>
      <c r="CT15" s="42">
        <f t="shared" si="88"/>
        <v>0</v>
      </c>
      <c r="CU15" s="42">
        <f t="shared" si="89"/>
        <v>0</v>
      </c>
      <c r="CV15" s="42">
        <f t="shared" si="90"/>
        <v>0</v>
      </c>
      <c r="CW15" s="42">
        <f t="shared" si="91"/>
        <v>0</v>
      </c>
      <c r="CX15" s="42">
        <f t="shared" si="92"/>
        <v>34</v>
      </c>
      <c r="CY15" s="42">
        <f t="shared" si="93"/>
        <v>0</v>
      </c>
      <c r="CZ15" s="42">
        <f t="shared" si="94"/>
        <v>0</v>
      </c>
      <c r="DA15" s="42">
        <f t="shared" si="95"/>
        <v>0</v>
      </c>
      <c r="DB15" s="42">
        <f t="shared" si="96"/>
        <v>0</v>
      </c>
      <c r="DC15" s="42">
        <f t="shared" si="97"/>
        <v>36</v>
      </c>
      <c r="DD15" s="42">
        <f t="shared" si="98"/>
        <v>0</v>
      </c>
      <c r="DE15" s="42">
        <f t="shared" si="99"/>
        <v>0</v>
      </c>
      <c r="DF15" s="42">
        <f t="shared" si="100"/>
        <v>0</v>
      </c>
      <c r="DG15" s="42">
        <f t="shared" si="101"/>
        <v>0</v>
      </c>
      <c r="DH15" s="42">
        <f t="shared" si="102"/>
        <v>0</v>
      </c>
      <c r="DI15" s="42">
        <f t="shared" si="103"/>
        <v>0</v>
      </c>
      <c r="DJ15" s="42">
        <f t="shared" si="104"/>
        <v>0</v>
      </c>
      <c r="DK15" s="42">
        <f t="shared" si="105"/>
        <v>0</v>
      </c>
      <c r="DL15" s="42">
        <f t="shared" si="106"/>
        <v>0</v>
      </c>
      <c r="DM15" s="42">
        <f t="shared" si="107"/>
        <v>0</v>
      </c>
      <c r="DN15" s="42">
        <f t="shared" si="108"/>
        <v>0</v>
      </c>
      <c r="DO15" s="42">
        <f t="shared" si="109"/>
        <v>0</v>
      </c>
      <c r="DP15" s="42">
        <f t="shared" si="110"/>
        <v>0</v>
      </c>
      <c r="DQ15" s="42">
        <f t="shared" si="111"/>
        <v>0</v>
      </c>
      <c r="DR15" s="42">
        <f t="shared" si="112"/>
        <v>0</v>
      </c>
      <c r="DS15" s="42">
        <f t="shared" si="113"/>
        <v>0</v>
      </c>
      <c r="DT15" s="42">
        <f t="shared" si="114"/>
        <v>0</v>
      </c>
      <c r="DU15" s="42">
        <f t="shared" si="115"/>
        <v>0</v>
      </c>
      <c r="DV15" s="42">
        <f t="shared" si="116"/>
        <v>0</v>
      </c>
      <c r="DW15" s="42">
        <f t="shared" si="117"/>
        <v>0</v>
      </c>
      <c r="DX15" s="42">
        <f t="shared" si="118"/>
        <v>0</v>
      </c>
      <c r="DY15" s="42">
        <f t="shared" si="119"/>
        <v>0</v>
      </c>
      <c r="DZ15" s="42">
        <f t="shared" si="120"/>
        <v>0</v>
      </c>
      <c r="EA15" s="42">
        <f t="shared" si="121"/>
        <v>0</v>
      </c>
      <c r="EB15" s="42">
        <f t="shared" si="122"/>
        <v>0</v>
      </c>
      <c r="EC15" s="42">
        <f t="shared" si="123"/>
        <v>0</v>
      </c>
      <c r="ED15" s="42">
        <f t="shared" si="124"/>
        <v>0</v>
      </c>
      <c r="EE15" s="42">
        <f t="shared" si="125"/>
        <v>0</v>
      </c>
      <c r="EF15" s="42">
        <f t="shared" si="126"/>
        <v>0</v>
      </c>
      <c r="EG15" s="42">
        <f t="shared" si="127"/>
        <v>0</v>
      </c>
      <c r="EH15" s="42">
        <f t="shared" si="128"/>
        <v>0</v>
      </c>
      <c r="EI15" s="42">
        <f t="shared" si="129"/>
        <v>0</v>
      </c>
      <c r="EJ15" s="42">
        <f t="shared" si="130"/>
        <v>0</v>
      </c>
      <c r="EK15" s="42">
        <f t="shared" si="131"/>
        <v>0</v>
      </c>
      <c r="EL15" s="42">
        <f t="shared" si="132"/>
        <v>0</v>
      </c>
      <c r="EM15" s="42">
        <f t="shared" si="133"/>
        <v>0</v>
      </c>
      <c r="EN15" s="42">
        <f t="shared" si="134"/>
        <v>0</v>
      </c>
      <c r="EO15" s="42">
        <f t="shared" si="135"/>
        <v>36</v>
      </c>
      <c r="EP15" s="42"/>
      <c r="EQ15" s="42">
        <f t="shared" si="136"/>
        <v>7</v>
      </c>
      <c r="ER15" s="42">
        <f t="shared" si="137"/>
        <v>5</v>
      </c>
      <c r="ES15" s="42"/>
      <c r="ET15" s="42">
        <f t="shared" si="138"/>
        <v>5</v>
      </c>
      <c r="EU15" s="42" t="e">
        <f>IF(J15=#REF!,IF(H15&lt;#REF!,#REF!,EY15),#REF!)</f>
        <v>#REF!</v>
      </c>
      <c r="EV15" s="42" t="e">
        <f>IF(J15=#REF!,IF(H15&lt;#REF!,0,1))</f>
        <v>#REF!</v>
      </c>
      <c r="EW15" s="42" t="e">
        <f>IF(AND(ET15&gt;=21,ET15&lt;&gt;0),ET15,IF(J15&lt;#REF!,"СТОП",EU15+EV15))</f>
        <v>#REF!</v>
      </c>
      <c r="EX15" s="42"/>
      <c r="EY15" s="42">
        <v>5</v>
      </c>
      <c r="EZ15" s="42">
        <v>6</v>
      </c>
      <c r="FA15" s="42"/>
      <c r="FB15" s="44">
        <f t="shared" si="139"/>
        <v>0</v>
      </c>
      <c r="FC15" s="44">
        <f t="shared" si="140"/>
        <v>0</v>
      </c>
      <c r="FD15" s="44">
        <f t="shared" si="141"/>
        <v>0</v>
      </c>
      <c r="FE15" s="44">
        <f t="shared" si="142"/>
        <v>0</v>
      </c>
      <c r="FF15" s="44">
        <f t="shared" si="143"/>
        <v>0</v>
      </c>
      <c r="FG15" s="44">
        <f t="shared" si="144"/>
        <v>0</v>
      </c>
      <c r="FH15" s="44">
        <f t="shared" si="145"/>
        <v>14</v>
      </c>
      <c r="FI15" s="44">
        <f t="shared" si="146"/>
        <v>0</v>
      </c>
      <c r="FJ15" s="44">
        <f t="shared" si="147"/>
        <v>0</v>
      </c>
      <c r="FK15" s="44">
        <f t="shared" si="148"/>
        <v>0</v>
      </c>
      <c r="FL15" s="44">
        <f t="shared" si="149"/>
        <v>0</v>
      </c>
      <c r="FM15" s="44">
        <f t="shared" si="150"/>
        <v>0</v>
      </c>
      <c r="FN15" s="44">
        <f t="shared" si="151"/>
        <v>0</v>
      </c>
      <c r="FO15" s="44">
        <f t="shared" si="152"/>
        <v>0</v>
      </c>
      <c r="FP15" s="44">
        <f t="shared" si="153"/>
        <v>0</v>
      </c>
      <c r="FQ15" s="44">
        <f t="shared" si="154"/>
        <v>0</v>
      </c>
      <c r="FR15" s="44">
        <f t="shared" si="155"/>
        <v>0</v>
      </c>
      <c r="FS15" s="44">
        <f t="shared" si="156"/>
        <v>0</v>
      </c>
      <c r="FT15" s="44">
        <f t="shared" si="157"/>
        <v>0</v>
      </c>
      <c r="FU15" s="44">
        <f t="shared" si="158"/>
        <v>0</v>
      </c>
      <c r="FV15" s="44">
        <f t="shared" si="159"/>
        <v>0</v>
      </c>
      <c r="FW15" s="44">
        <f t="shared" si="160"/>
        <v>0</v>
      </c>
      <c r="FX15" s="44">
        <f t="shared" si="161"/>
        <v>14</v>
      </c>
      <c r="FY15" s="44">
        <f t="shared" si="162"/>
        <v>0</v>
      </c>
      <c r="FZ15" s="44">
        <f t="shared" si="163"/>
        <v>0</v>
      </c>
      <c r="GA15" s="44">
        <f t="shared" si="164"/>
        <v>0</v>
      </c>
      <c r="GB15" s="44">
        <f t="shared" si="165"/>
        <v>0</v>
      </c>
      <c r="GC15" s="44">
        <f t="shared" si="166"/>
        <v>16</v>
      </c>
      <c r="GD15" s="44">
        <f t="shared" si="167"/>
        <v>0</v>
      </c>
      <c r="GE15" s="44">
        <f t="shared" si="168"/>
        <v>0</v>
      </c>
      <c r="GF15" s="44">
        <f t="shared" si="169"/>
        <v>0</v>
      </c>
      <c r="GG15" s="44">
        <f t="shared" si="170"/>
        <v>0</v>
      </c>
      <c r="GH15" s="44">
        <f t="shared" si="171"/>
        <v>0</v>
      </c>
      <c r="GI15" s="44">
        <f t="shared" si="172"/>
        <v>0</v>
      </c>
      <c r="GJ15" s="44">
        <f t="shared" si="173"/>
        <v>0</v>
      </c>
      <c r="GK15" s="44">
        <f t="shared" si="174"/>
        <v>0</v>
      </c>
      <c r="GL15" s="44">
        <f t="shared" si="175"/>
        <v>0</v>
      </c>
      <c r="GM15" s="44">
        <f t="shared" si="176"/>
        <v>0</v>
      </c>
      <c r="GN15" s="44">
        <f t="shared" si="177"/>
        <v>0</v>
      </c>
      <c r="GO15" s="44">
        <f t="shared" si="178"/>
        <v>0</v>
      </c>
      <c r="GP15" s="44">
        <f t="shared" si="179"/>
        <v>0</v>
      </c>
      <c r="GQ15" s="44">
        <f t="shared" si="180"/>
        <v>0</v>
      </c>
      <c r="GR15" s="44">
        <f t="shared" si="181"/>
        <v>0</v>
      </c>
      <c r="GS15" s="44">
        <f t="shared" si="182"/>
        <v>0</v>
      </c>
      <c r="GT15" s="44">
        <f t="shared" si="183"/>
        <v>0</v>
      </c>
      <c r="GU15" s="44">
        <f t="shared" si="184"/>
        <v>16</v>
      </c>
      <c r="GV15" s="44">
        <f t="shared" si="185"/>
        <v>0</v>
      </c>
      <c r="GW15" s="44">
        <f t="shared" si="186"/>
        <v>0</v>
      </c>
      <c r="GX15" s="44">
        <f t="shared" si="187"/>
        <v>0</v>
      </c>
      <c r="GY15" s="44">
        <f t="shared" si="188"/>
        <v>0</v>
      </c>
      <c r="GZ15" s="44">
        <f t="shared" si="189"/>
        <v>0</v>
      </c>
      <c r="HA15" s="44">
        <f t="shared" si="190"/>
        <v>0</v>
      </c>
      <c r="HB15" s="44">
        <f t="shared" si="191"/>
        <v>85</v>
      </c>
      <c r="HC15" s="44">
        <f t="shared" si="192"/>
        <v>0</v>
      </c>
      <c r="HD15" s="44">
        <f t="shared" si="193"/>
        <v>0</v>
      </c>
      <c r="HE15" s="44">
        <f t="shared" si="194"/>
        <v>0</v>
      </c>
      <c r="HF15" s="44">
        <f t="shared" si="195"/>
        <v>0</v>
      </c>
      <c r="HG15" s="44">
        <f t="shared" si="196"/>
        <v>0</v>
      </c>
      <c r="HH15" s="44">
        <f t="shared" si="197"/>
        <v>0</v>
      </c>
      <c r="HI15" s="44">
        <f t="shared" si="198"/>
        <v>0</v>
      </c>
      <c r="HJ15" s="44">
        <f t="shared" si="199"/>
        <v>0</v>
      </c>
      <c r="HK15" s="44">
        <f t="shared" si="200"/>
        <v>0</v>
      </c>
      <c r="HL15" s="44">
        <f t="shared" si="201"/>
        <v>0</v>
      </c>
      <c r="HM15" s="44">
        <f t="shared" si="202"/>
        <v>0</v>
      </c>
      <c r="HN15" s="44">
        <f t="shared" si="203"/>
        <v>0</v>
      </c>
      <c r="HO15" s="44">
        <f t="shared" si="204"/>
        <v>0</v>
      </c>
      <c r="HP15" s="44">
        <f t="shared" si="205"/>
        <v>0</v>
      </c>
      <c r="HQ15" s="44">
        <f t="shared" si="206"/>
        <v>0</v>
      </c>
      <c r="HR15" s="44">
        <f t="shared" si="207"/>
        <v>85</v>
      </c>
      <c r="HS15" s="44">
        <f t="shared" si="208"/>
        <v>0</v>
      </c>
      <c r="HT15" s="44">
        <f t="shared" si="209"/>
        <v>0</v>
      </c>
      <c r="HU15" s="44">
        <f t="shared" si="210"/>
        <v>0</v>
      </c>
      <c r="HV15" s="44">
        <f t="shared" si="211"/>
        <v>0</v>
      </c>
      <c r="HW15" s="44">
        <f t="shared" si="212"/>
        <v>90</v>
      </c>
      <c r="HX15" s="44">
        <f t="shared" si="213"/>
        <v>0</v>
      </c>
      <c r="HY15" s="44">
        <f t="shared" si="214"/>
        <v>0</v>
      </c>
      <c r="HZ15" s="44">
        <f t="shared" si="215"/>
        <v>0</v>
      </c>
      <c r="IA15" s="44">
        <f t="shared" si="216"/>
        <v>0</v>
      </c>
      <c r="IB15" s="44">
        <f t="shared" si="217"/>
        <v>0</v>
      </c>
      <c r="IC15" s="44">
        <f t="shared" si="218"/>
        <v>0</v>
      </c>
      <c r="ID15" s="44">
        <f t="shared" si="219"/>
        <v>0</v>
      </c>
      <c r="IE15" s="44">
        <f t="shared" si="220"/>
        <v>0</v>
      </c>
      <c r="IF15" s="44">
        <f t="shared" si="221"/>
        <v>0</v>
      </c>
      <c r="IG15" s="44">
        <f t="shared" si="222"/>
        <v>0</v>
      </c>
      <c r="IH15" s="44">
        <f t="shared" si="223"/>
        <v>0</v>
      </c>
      <c r="II15" s="44">
        <f t="shared" si="224"/>
        <v>0</v>
      </c>
      <c r="IJ15" s="44">
        <f t="shared" si="225"/>
        <v>0</v>
      </c>
      <c r="IK15" s="44">
        <f t="shared" si="226"/>
        <v>0</v>
      </c>
      <c r="IL15" s="44">
        <f t="shared" si="227"/>
        <v>0</v>
      </c>
      <c r="IM15" s="44">
        <f t="shared" si="228"/>
        <v>0</v>
      </c>
      <c r="IN15" s="44">
        <f t="shared" si="229"/>
        <v>0</v>
      </c>
      <c r="IO15" s="44">
        <f t="shared" si="230"/>
        <v>90</v>
      </c>
      <c r="IP15" s="44"/>
      <c r="IQ15" s="44"/>
      <c r="IR15" s="44"/>
      <c r="IS15" s="44"/>
      <c r="IT15" s="44"/>
      <c r="IU15" s="42"/>
      <c r="IV15" s="70"/>
      <c r="IW15" s="71"/>
    </row>
    <row r="16" spans="1:257" s="3" customFormat="1" ht="115.2" thickBot="1" x14ac:dyDescent="2">
      <c r="A16" s="72">
        <v>8</v>
      </c>
      <c r="B16" s="87">
        <v>678</v>
      </c>
      <c r="C16" s="73" t="s">
        <v>201</v>
      </c>
      <c r="D16" s="73" t="s">
        <v>202</v>
      </c>
      <c r="E16" s="60"/>
      <c r="F16" s="46">
        <v>7</v>
      </c>
      <c r="G16" s="39">
        <f t="shared" si="0"/>
        <v>14</v>
      </c>
      <c r="H16" s="47">
        <v>7</v>
      </c>
      <c r="I16" s="39">
        <f t="shared" si="1"/>
        <v>14</v>
      </c>
      <c r="J16" s="45">
        <f t="shared" si="2"/>
        <v>28</v>
      </c>
      <c r="K16" s="41">
        <f t="shared" si="3"/>
        <v>28</v>
      </c>
      <c r="L16" s="42"/>
      <c r="M16" s="43"/>
      <c r="N16" s="42">
        <f t="shared" si="4"/>
        <v>0</v>
      </c>
      <c r="O16" s="42">
        <f t="shared" si="5"/>
        <v>0</v>
      </c>
      <c r="P16" s="42">
        <f t="shared" si="6"/>
        <v>0</v>
      </c>
      <c r="Q16" s="42">
        <f t="shared" si="7"/>
        <v>0</v>
      </c>
      <c r="R16" s="42">
        <f t="shared" si="8"/>
        <v>0</v>
      </c>
      <c r="S16" s="42">
        <f t="shared" si="9"/>
        <v>0</v>
      </c>
      <c r="T16" s="42">
        <f t="shared" si="10"/>
        <v>14</v>
      </c>
      <c r="U16" s="42">
        <f t="shared" si="11"/>
        <v>0</v>
      </c>
      <c r="V16" s="42">
        <f t="shared" si="12"/>
        <v>0</v>
      </c>
      <c r="W16" s="42">
        <f t="shared" si="13"/>
        <v>0</v>
      </c>
      <c r="X16" s="42">
        <f t="shared" si="14"/>
        <v>0</v>
      </c>
      <c r="Y16" s="42">
        <f t="shared" si="15"/>
        <v>0</v>
      </c>
      <c r="Z16" s="42">
        <f t="shared" si="16"/>
        <v>0</v>
      </c>
      <c r="AA16" s="42">
        <f t="shared" si="17"/>
        <v>0</v>
      </c>
      <c r="AB16" s="42">
        <f t="shared" si="18"/>
        <v>0</v>
      </c>
      <c r="AC16" s="42">
        <f t="shared" si="19"/>
        <v>0</v>
      </c>
      <c r="AD16" s="42">
        <f t="shared" si="20"/>
        <v>0</v>
      </c>
      <c r="AE16" s="42">
        <f t="shared" si="21"/>
        <v>0</v>
      </c>
      <c r="AF16" s="42">
        <f t="shared" si="22"/>
        <v>0</v>
      </c>
      <c r="AG16" s="42">
        <f t="shared" si="23"/>
        <v>0</v>
      </c>
      <c r="AH16" s="42">
        <f t="shared" si="24"/>
        <v>0</v>
      </c>
      <c r="AI16" s="42">
        <f t="shared" si="25"/>
        <v>0</v>
      </c>
      <c r="AJ16" s="42">
        <f t="shared" si="26"/>
        <v>14</v>
      </c>
      <c r="AK16" s="42">
        <f t="shared" si="27"/>
        <v>0</v>
      </c>
      <c r="AL16" s="42">
        <f t="shared" si="28"/>
        <v>0</v>
      </c>
      <c r="AM16" s="42">
        <f t="shared" si="29"/>
        <v>0</v>
      </c>
      <c r="AN16" s="42">
        <f t="shared" si="30"/>
        <v>0</v>
      </c>
      <c r="AO16" s="42">
        <f t="shared" si="31"/>
        <v>0</v>
      </c>
      <c r="AP16" s="42">
        <f t="shared" si="32"/>
        <v>0</v>
      </c>
      <c r="AQ16" s="42">
        <f t="shared" si="33"/>
        <v>14</v>
      </c>
      <c r="AR16" s="42">
        <f t="shared" si="34"/>
        <v>0</v>
      </c>
      <c r="AS16" s="42">
        <f t="shared" si="35"/>
        <v>0</v>
      </c>
      <c r="AT16" s="42">
        <f t="shared" si="36"/>
        <v>0</v>
      </c>
      <c r="AU16" s="42">
        <f t="shared" si="37"/>
        <v>0</v>
      </c>
      <c r="AV16" s="42">
        <f t="shared" si="38"/>
        <v>0</v>
      </c>
      <c r="AW16" s="42">
        <f t="shared" si="39"/>
        <v>0</v>
      </c>
      <c r="AX16" s="42">
        <f t="shared" si="40"/>
        <v>0</v>
      </c>
      <c r="AY16" s="42">
        <f t="shared" si="41"/>
        <v>0</v>
      </c>
      <c r="AZ16" s="42">
        <f t="shared" si="42"/>
        <v>0</v>
      </c>
      <c r="BA16" s="42">
        <f t="shared" si="43"/>
        <v>0</v>
      </c>
      <c r="BB16" s="42">
        <f t="shared" si="44"/>
        <v>0</v>
      </c>
      <c r="BC16" s="42">
        <f t="shared" si="45"/>
        <v>0</v>
      </c>
      <c r="BD16" s="42">
        <f t="shared" si="46"/>
        <v>0</v>
      </c>
      <c r="BE16" s="42">
        <f t="shared" si="47"/>
        <v>0</v>
      </c>
      <c r="BF16" s="42">
        <f t="shared" si="48"/>
        <v>0</v>
      </c>
      <c r="BG16" s="42">
        <f t="shared" si="49"/>
        <v>14</v>
      </c>
      <c r="BH16" s="42">
        <f t="shared" si="50"/>
        <v>0</v>
      </c>
      <c r="BI16" s="42">
        <f t="shared" si="51"/>
        <v>0</v>
      </c>
      <c r="BJ16" s="42">
        <f t="shared" si="52"/>
        <v>0</v>
      </c>
      <c r="BK16" s="42">
        <f t="shared" si="53"/>
        <v>0</v>
      </c>
      <c r="BL16" s="42">
        <f t="shared" si="54"/>
        <v>0</v>
      </c>
      <c r="BM16" s="42">
        <f t="shared" si="55"/>
        <v>0</v>
      </c>
      <c r="BN16" s="42">
        <f t="shared" si="56"/>
        <v>34</v>
      </c>
      <c r="BO16" s="42">
        <f t="shared" si="57"/>
        <v>0</v>
      </c>
      <c r="BP16" s="42">
        <f t="shared" si="58"/>
        <v>0</v>
      </c>
      <c r="BQ16" s="42">
        <f t="shared" si="59"/>
        <v>0</v>
      </c>
      <c r="BR16" s="42">
        <f t="shared" si="60"/>
        <v>0</v>
      </c>
      <c r="BS16" s="42">
        <f t="shared" si="61"/>
        <v>0</v>
      </c>
      <c r="BT16" s="42">
        <f t="shared" si="62"/>
        <v>0</v>
      </c>
      <c r="BU16" s="42">
        <f t="shared" si="63"/>
        <v>0</v>
      </c>
      <c r="BV16" s="42">
        <f t="shared" si="64"/>
        <v>0</v>
      </c>
      <c r="BW16" s="42">
        <f t="shared" si="65"/>
        <v>0</v>
      </c>
      <c r="BX16" s="42">
        <f t="shared" si="66"/>
        <v>0</v>
      </c>
      <c r="BY16" s="42">
        <f t="shared" si="67"/>
        <v>0</v>
      </c>
      <c r="BZ16" s="42">
        <f t="shared" si="68"/>
        <v>0</v>
      </c>
      <c r="CA16" s="42">
        <f t="shared" si="69"/>
        <v>0</v>
      </c>
      <c r="CB16" s="42">
        <f t="shared" si="70"/>
        <v>0</v>
      </c>
      <c r="CC16" s="42">
        <f t="shared" si="71"/>
        <v>0</v>
      </c>
      <c r="CD16" s="42">
        <f t="shared" si="72"/>
        <v>0</v>
      </c>
      <c r="CE16" s="42">
        <f t="shared" si="73"/>
        <v>0</v>
      </c>
      <c r="CF16" s="42">
        <f t="shared" si="74"/>
        <v>0</v>
      </c>
      <c r="CG16" s="42">
        <f t="shared" si="75"/>
        <v>0</v>
      </c>
      <c r="CH16" s="42">
        <f t="shared" si="76"/>
        <v>0</v>
      </c>
      <c r="CI16" s="42">
        <f t="shared" si="77"/>
        <v>0</v>
      </c>
      <c r="CJ16" s="42">
        <f t="shared" si="78"/>
        <v>0</v>
      </c>
      <c r="CK16" s="42">
        <f t="shared" si="79"/>
        <v>0</v>
      </c>
      <c r="CL16" s="42">
        <f t="shared" si="80"/>
        <v>0</v>
      </c>
      <c r="CM16" s="42">
        <f t="shared" si="81"/>
        <v>0</v>
      </c>
      <c r="CN16" s="42">
        <f t="shared" si="82"/>
        <v>0</v>
      </c>
      <c r="CO16" s="42">
        <f t="shared" si="83"/>
        <v>0</v>
      </c>
      <c r="CP16" s="42">
        <f t="shared" si="84"/>
        <v>0</v>
      </c>
      <c r="CQ16" s="42">
        <f t="shared" si="85"/>
        <v>0</v>
      </c>
      <c r="CR16" s="42">
        <f t="shared" si="86"/>
        <v>0</v>
      </c>
      <c r="CS16" s="42">
        <f t="shared" si="87"/>
        <v>0</v>
      </c>
      <c r="CT16" s="42">
        <f t="shared" si="88"/>
        <v>0</v>
      </c>
      <c r="CU16" s="42">
        <f t="shared" si="89"/>
        <v>0</v>
      </c>
      <c r="CV16" s="42">
        <f t="shared" si="90"/>
        <v>0</v>
      </c>
      <c r="CW16" s="42">
        <f t="shared" si="91"/>
        <v>0</v>
      </c>
      <c r="CX16" s="42">
        <f t="shared" si="92"/>
        <v>34</v>
      </c>
      <c r="CY16" s="42">
        <f t="shared" si="93"/>
        <v>0</v>
      </c>
      <c r="CZ16" s="42">
        <f t="shared" si="94"/>
        <v>0</v>
      </c>
      <c r="DA16" s="42">
        <f t="shared" si="95"/>
        <v>0</v>
      </c>
      <c r="DB16" s="42">
        <f t="shared" si="96"/>
        <v>0</v>
      </c>
      <c r="DC16" s="42">
        <f t="shared" si="97"/>
        <v>0</v>
      </c>
      <c r="DD16" s="42">
        <f t="shared" si="98"/>
        <v>0</v>
      </c>
      <c r="DE16" s="42">
        <f t="shared" si="99"/>
        <v>34</v>
      </c>
      <c r="DF16" s="42">
        <f t="shared" si="100"/>
        <v>0</v>
      </c>
      <c r="DG16" s="42">
        <f t="shared" si="101"/>
        <v>0</v>
      </c>
      <c r="DH16" s="42">
        <f t="shared" si="102"/>
        <v>0</v>
      </c>
      <c r="DI16" s="42">
        <f t="shared" si="103"/>
        <v>0</v>
      </c>
      <c r="DJ16" s="42">
        <f t="shared" si="104"/>
        <v>0</v>
      </c>
      <c r="DK16" s="42">
        <f t="shared" si="105"/>
        <v>0</v>
      </c>
      <c r="DL16" s="42">
        <f t="shared" si="106"/>
        <v>0</v>
      </c>
      <c r="DM16" s="42">
        <f t="shared" si="107"/>
        <v>0</v>
      </c>
      <c r="DN16" s="42">
        <f t="shared" si="108"/>
        <v>0</v>
      </c>
      <c r="DO16" s="42">
        <f t="shared" si="109"/>
        <v>0</v>
      </c>
      <c r="DP16" s="42">
        <f t="shared" si="110"/>
        <v>0</v>
      </c>
      <c r="DQ16" s="42">
        <f t="shared" si="111"/>
        <v>0</v>
      </c>
      <c r="DR16" s="42">
        <f t="shared" si="112"/>
        <v>0</v>
      </c>
      <c r="DS16" s="42">
        <f t="shared" si="113"/>
        <v>0</v>
      </c>
      <c r="DT16" s="42">
        <f t="shared" si="114"/>
        <v>0</v>
      </c>
      <c r="DU16" s="42">
        <f t="shared" si="115"/>
        <v>0</v>
      </c>
      <c r="DV16" s="42">
        <f t="shared" si="116"/>
        <v>0</v>
      </c>
      <c r="DW16" s="42">
        <f t="shared" si="117"/>
        <v>0</v>
      </c>
      <c r="DX16" s="42">
        <f t="shared" si="118"/>
        <v>0</v>
      </c>
      <c r="DY16" s="42">
        <f t="shared" si="119"/>
        <v>0</v>
      </c>
      <c r="DZ16" s="42">
        <f t="shared" si="120"/>
        <v>0</v>
      </c>
      <c r="EA16" s="42">
        <f t="shared" si="121"/>
        <v>0</v>
      </c>
      <c r="EB16" s="42">
        <f t="shared" si="122"/>
        <v>0</v>
      </c>
      <c r="EC16" s="42">
        <f t="shared" si="123"/>
        <v>0</v>
      </c>
      <c r="ED16" s="42">
        <f t="shared" si="124"/>
        <v>0</v>
      </c>
      <c r="EE16" s="42">
        <f t="shared" si="125"/>
        <v>0</v>
      </c>
      <c r="EF16" s="42">
        <f t="shared" si="126"/>
        <v>0</v>
      </c>
      <c r="EG16" s="42">
        <f t="shared" si="127"/>
        <v>0</v>
      </c>
      <c r="EH16" s="42">
        <f t="shared" si="128"/>
        <v>0</v>
      </c>
      <c r="EI16" s="42">
        <f t="shared" si="129"/>
        <v>0</v>
      </c>
      <c r="EJ16" s="42">
        <f t="shared" si="130"/>
        <v>0</v>
      </c>
      <c r="EK16" s="42">
        <f t="shared" si="131"/>
        <v>0</v>
      </c>
      <c r="EL16" s="42">
        <f t="shared" si="132"/>
        <v>0</v>
      </c>
      <c r="EM16" s="42">
        <f t="shared" si="133"/>
        <v>0</v>
      </c>
      <c r="EN16" s="42">
        <f t="shared" si="134"/>
        <v>0</v>
      </c>
      <c r="EO16" s="42">
        <f t="shared" si="135"/>
        <v>34</v>
      </c>
      <c r="EP16" s="42"/>
      <c r="EQ16" s="42">
        <f t="shared" si="136"/>
        <v>7</v>
      </c>
      <c r="ER16" s="42">
        <f t="shared" si="137"/>
        <v>7</v>
      </c>
      <c r="ES16" s="42"/>
      <c r="ET16" s="42">
        <f t="shared" si="138"/>
        <v>7</v>
      </c>
      <c r="EU16" s="42" t="e">
        <f>IF(J16=#REF!,IF(H16&lt;#REF!,#REF!,EY16),#REF!)</f>
        <v>#REF!</v>
      </c>
      <c r="EV16" s="42" t="e">
        <f>IF(J16=#REF!,IF(H16&lt;#REF!,0,1))</f>
        <v>#REF!</v>
      </c>
      <c r="EW16" s="42" t="e">
        <f>IF(AND(ET16&gt;=21,ET16&lt;&gt;0),ET16,IF(J16&lt;#REF!,"СТОП",EU16+EV16))</f>
        <v>#REF!</v>
      </c>
      <c r="EX16" s="42"/>
      <c r="EY16" s="42">
        <v>15</v>
      </c>
      <c r="EZ16" s="42">
        <v>16</v>
      </c>
      <c r="FA16" s="42"/>
      <c r="FB16" s="44">
        <f t="shared" si="139"/>
        <v>0</v>
      </c>
      <c r="FC16" s="44">
        <f t="shared" si="140"/>
        <v>0</v>
      </c>
      <c r="FD16" s="44">
        <f t="shared" si="141"/>
        <v>0</v>
      </c>
      <c r="FE16" s="44">
        <f t="shared" si="142"/>
        <v>0</v>
      </c>
      <c r="FF16" s="44">
        <f t="shared" si="143"/>
        <v>0</v>
      </c>
      <c r="FG16" s="44">
        <f t="shared" si="144"/>
        <v>0</v>
      </c>
      <c r="FH16" s="44">
        <f t="shared" si="145"/>
        <v>14</v>
      </c>
      <c r="FI16" s="44">
        <f t="shared" si="146"/>
        <v>0</v>
      </c>
      <c r="FJ16" s="44">
        <f t="shared" si="147"/>
        <v>0</v>
      </c>
      <c r="FK16" s="44">
        <f t="shared" si="148"/>
        <v>0</v>
      </c>
      <c r="FL16" s="44">
        <f t="shared" si="149"/>
        <v>0</v>
      </c>
      <c r="FM16" s="44">
        <f t="shared" si="150"/>
        <v>0</v>
      </c>
      <c r="FN16" s="44">
        <f t="shared" si="151"/>
        <v>0</v>
      </c>
      <c r="FO16" s="44">
        <f t="shared" si="152"/>
        <v>0</v>
      </c>
      <c r="FP16" s="44">
        <f t="shared" si="153"/>
        <v>0</v>
      </c>
      <c r="FQ16" s="44">
        <f t="shared" si="154"/>
        <v>0</v>
      </c>
      <c r="FR16" s="44">
        <f t="shared" si="155"/>
        <v>0</v>
      </c>
      <c r="FS16" s="44">
        <f t="shared" si="156"/>
        <v>0</v>
      </c>
      <c r="FT16" s="44">
        <f t="shared" si="157"/>
        <v>0</v>
      </c>
      <c r="FU16" s="44">
        <f t="shared" si="158"/>
        <v>0</v>
      </c>
      <c r="FV16" s="44">
        <f t="shared" si="159"/>
        <v>0</v>
      </c>
      <c r="FW16" s="44">
        <f t="shared" si="160"/>
        <v>0</v>
      </c>
      <c r="FX16" s="44">
        <f t="shared" si="161"/>
        <v>14</v>
      </c>
      <c r="FY16" s="44">
        <f t="shared" si="162"/>
        <v>0</v>
      </c>
      <c r="FZ16" s="44">
        <f t="shared" si="163"/>
        <v>0</v>
      </c>
      <c r="GA16" s="44">
        <f t="shared" si="164"/>
        <v>0</v>
      </c>
      <c r="GB16" s="44">
        <f t="shared" si="165"/>
        <v>0</v>
      </c>
      <c r="GC16" s="44">
        <f t="shared" si="166"/>
        <v>0</v>
      </c>
      <c r="GD16" s="44">
        <f t="shared" si="167"/>
        <v>0</v>
      </c>
      <c r="GE16" s="44">
        <f t="shared" si="168"/>
        <v>14</v>
      </c>
      <c r="GF16" s="44">
        <f t="shared" si="169"/>
        <v>0</v>
      </c>
      <c r="GG16" s="44">
        <f t="shared" si="170"/>
        <v>0</v>
      </c>
      <c r="GH16" s="44">
        <f t="shared" si="171"/>
        <v>0</v>
      </c>
      <c r="GI16" s="44">
        <f t="shared" si="172"/>
        <v>0</v>
      </c>
      <c r="GJ16" s="44">
        <f t="shared" si="173"/>
        <v>0</v>
      </c>
      <c r="GK16" s="44">
        <f t="shared" si="174"/>
        <v>0</v>
      </c>
      <c r="GL16" s="44">
        <f t="shared" si="175"/>
        <v>0</v>
      </c>
      <c r="GM16" s="44">
        <f t="shared" si="176"/>
        <v>0</v>
      </c>
      <c r="GN16" s="44">
        <f t="shared" si="177"/>
        <v>0</v>
      </c>
      <c r="GO16" s="44">
        <f t="shared" si="178"/>
        <v>0</v>
      </c>
      <c r="GP16" s="44">
        <f t="shared" si="179"/>
        <v>0</v>
      </c>
      <c r="GQ16" s="44">
        <f t="shared" si="180"/>
        <v>0</v>
      </c>
      <c r="GR16" s="44">
        <f t="shared" si="181"/>
        <v>0</v>
      </c>
      <c r="GS16" s="44">
        <f t="shared" si="182"/>
        <v>0</v>
      </c>
      <c r="GT16" s="44">
        <f t="shared" si="183"/>
        <v>0</v>
      </c>
      <c r="GU16" s="44">
        <f t="shared" si="184"/>
        <v>14</v>
      </c>
      <c r="GV16" s="44">
        <f t="shared" si="185"/>
        <v>0</v>
      </c>
      <c r="GW16" s="44">
        <f t="shared" si="186"/>
        <v>0</v>
      </c>
      <c r="GX16" s="44">
        <f t="shared" si="187"/>
        <v>0</v>
      </c>
      <c r="GY16" s="44">
        <f t="shared" si="188"/>
        <v>0</v>
      </c>
      <c r="GZ16" s="44">
        <f t="shared" si="189"/>
        <v>0</v>
      </c>
      <c r="HA16" s="44">
        <f t="shared" si="190"/>
        <v>0</v>
      </c>
      <c r="HB16" s="44">
        <f t="shared" si="191"/>
        <v>85</v>
      </c>
      <c r="HC16" s="44">
        <f t="shared" si="192"/>
        <v>0</v>
      </c>
      <c r="HD16" s="44">
        <f t="shared" si="193"/>
        <v>0</v>
      </c>
      <c r="HE16" s="44">
        <f t="shared" si="194"/>
        <v>0</v>
      </c>
      <c r="HF16" s="44">
        <f t="shared" si="195"/>
        <v>0</v>
      </c>
      <c r="HG16" s="44">
        <f t="shared" si="196"/>
        <v>0</v>
      </c>
      <c r="HH16" s="44">
        <f t="shared" si="197"/>
        <v>0</v>
      </c>
      <c r="HI16" s="44">
        <f t="shared" si="198"/>
        <v>0</v>
      </c>
      <c r="HJ16" s="44">
        <f t="shared" si="199"/>
        <v>0</v>
      </c>
      <c r="HK16" s="44">
        <f t="shared" si="200"/>
        <v>0</v>
      </c>
      <c r="HL16" s="44">
        <f t="shared" si="201"/>
        <v>0</v>
      </c>
      <c r="HM16" s="44">
        <f t="shared" si="202"/>
        <v>0</v>
      </c>
      <c r="HN16" s="44">
        <f t="shared" si="203"/>
        <v>0</v>
      </c>
      <c r="HO16" s="44">
        <f t="shared" si="204"/>
        <v>0</v>
      </c>
      <c r="HP16" s="44">
        <f t="shared" si="205"/>
        <v>0</v>
      </c>
      <c r="HQ16" s="44">
        <f t="shared" si="206"/>
        <v>0</v>
      </c>
      <c r="HR16" s="44">
        <f t="shared" si="207"/>
        <v>85</v>
      </c>
      <c r="HS16" s="44">
        <f t="shared" si="208"/>
        <v>0</v>
      </c>
      <c r="HT16" s="44">
        <f t="shared" si="209"/>
        <v>0</v>
      </c>
      <c r="HU16" s="44">
        <f t="shared" si="210"/>
        <v>0</v>
      </c>
      <c r="HV16" s="44">
        <f t="shared" si="211"/>
        <v>0</v>
      </c>
      <c r="HW16" s="44">
        <f t="shared" si="212"/>
        <v>0</v>
      </c>
      <c r="HX16" s="44">
        <f t="shared" si="213"/>
        <v>0</v>
      </c>
      <c r="HY16" s="44">
        <f t="shared" si="214"/>
        <v>85</v>
      </c>
      <c r="HZ16" s="44">
        <f t="shared" si="215"/>
        <v>0</v>
      </c>
      <c r="IA16" s="44">
        <f t="shared" si="216"/>
        <v>0</v>
      </c>
      <c r="IB16" s="44">
        <f t="shared" si="217"/>
        <v>0</v>
      </c>
      <c r="IC16" s="44">
        <f t="shared" si="218"/>
        <v>0</v>
      </c>
      <c r="ID16" s="44">
        <f t="shared" si="219"/>
        <v>0</v>
      </c>
      <c r="IE16" s="44">
        <f t="shared" si="220"/>
        <v>0</v>
      </c>
      <c r="IF16" s="44">
        <f t="shared" si="221"/>
        <v>0</v>
      </c>
      <c r="IG16" s="44">
        <f t="shared" si="222"/>
        <v>0</v>
      </c>
      <c r="IH16" s="44">
        <f t="shared" si="223"/>
        <v>0</v>
      </c>
      <c r="II16" s="44">
        <f t="shared" si="224"/>
        <v>0</v>
      </c>
      <c r="IJ16" s="44">
        <f t="shared" si="225"/>
        <v>0</v>
      </c>
      <c r="IK16" s="44">
        <f t="shared" si="226"/>
        <v>0</v>
      </c>
      <c r="IL16" s="44">
        <f t="shared" si="227"/>
        <v>0</v>
      </c>
      <c r="IM16" s="44">
        <f t="shared" si="228"/>
        <v>0</v>
      </c>
      <c r="IN16" s="44">
        <f t="shared" si="229"/>
        <v>0</v>
      </c>
      <c r="IO16" s="44">
        <f t="shared" si="230"/>
        <v>85</v>
      </c>
      <c r="IP16" s="42"/>
      <c r="IQ16" s="42"/>
      <c r="IR16" s="42"/>
      <c r="IS16" s="42"/>
      <c r="IT16" s="42"/>
      <c r="IU16" s="42"/>
      <c r="IV16" s="70"/>
      <c r="IW16" s="71"/>
    </row>
    <row r="17" spans="1:257" s="3" customFormat="1" ht="113.25" customHeight="1" thickBot="1" x14ac:dyDescent="2">
      <c r="A17" s="56">
        <v>9</v>
      </c>
      <c r="B17" s="87">
        <v>20</v>
      </c>
      <c r="C17" s="73" t="s">
        <v>213</v>
      </c>
      <c r="D17" s="73" t="s">
        <v>113</v>
      </c>
      <c r="E17" s="60"/>
      <c r="F17" s="46">
        <v>8</v>
      </c>
      <c r="G17" s="39">
        <f t="shared" si="0"/>
        <v>13</v>
      </c>
      <c r="H17" s="47">
        <v>9</v>
      </c>
      <c r="I17" s="39">
        <f t="shared" si="1"/>
        <v>12</v>
      </c>
      <c r="J17" s="45">
        <f t="shared" si="2"/>
        <v>25</v>
      </c>
      <c r="K17" s="41">
        <f t="shared" si="3"/>
        <v>25</v>
      </c>
      <c r="L17" s="42"/>
      <c r="M17" s="43"/>
      <c r="N17" s="42">
        <f t="shared" si="4"/>
        <v>0</v>
      </c>
      <c r="O17" s="42">
        <f t="shared" si="5"/>
        <v>0</v>
      </c>
      <c r="P17" s="42">
        <f t="shared" si="6"/>
        <v>0</v>
      </c>
      <c r="Q17" s="42">
        <f t="shared" si="7"/>
        <v>0</v>
      </c>
      <c r="R17" s="42">
        <f t="shared" si="8"/>
        <v>0</v>
      </c>
      <c r="S17" s="42">
        <f t="shared" si="9"/>
        <v>0</v>
      </c>
      <c r="T17" s="42">
        <f t="shared" si="10"/>
        <v>0</v>
      </c>
      <c r="U17" s="42">
        <f t="shared" si="11"/>
        <v>13</v>
      </c>
      <c r="V17" s="42">
        <f t="shared" si="12"/>
        <v>0</v>
      </c>
      <c r="W17" s="42">
        <f t="shared" si="13"/>
        <v>0</v>
      </c>
      <c r="X17" s="42">
        <f t="shared" si="14"/>
        <v>0</v>
      </c>
      <c r="Y17" s="42">
        <f t="shared" si="15"/>
        <v>0</v>
      </c>
      <c r="Z17" s="42">
        <f t="shared" si="16"/>
        <v>0</v>
      </c>
      <c r="AA17" s="42">
        <f t="shared" si="17"/>
        <v>0</v>
      </c>
      <c r="AB17" s="42">
        <f t="shared" si="18"/>
        <v>0</v>
      </c>
      <c r="AC17" s="42">
        <f t="shared" si="19"/>
        <v>0</v>
      </c>
      <c r="AD17" s="42">
        <f t="shared" si="20"/>
        <v>0</v>
      </c>
      <c r="AE17" s="42">
        <f t="shared" si="21"/>
        <v>0</v>
      </c>
      <c r="AF17" s="42">
        <f t="shared" si="22"/>
        <v>0</v>
      </c>
      <c r="AG17" s="42">
        <f t="shared" si="23"/>
        <v>0</v>
      </c>
      <c r="AH17" s="42">
        <f t="shared" si="24"/>
        <v>0</v>
      </c>
      <c r="AI17" s="42">
        <f t="shared" si="25"/>
        <v>0</v>
      </c>
      <c r="AJ17" s="42">
        <f t="shared" si="26"/>
        <v>13</v>
      </c>
      <c r="AK17" s="42">
        <f t="shared" si="27"/>
        <v>0</v>
      </c>
      <c r="AL17" s="42">
        <f t="shared" si="28"/>
        <v>0</v>
      </c>
      <c r="AM17" s="42">
        <f t="shared" si="29"/>
        <v>0</v>
      </c>
      <c r="AN17" s="42">
        <f t="shared" si="30"/>
        <v>0</v>
      </c>
      <c r="AO17" s="42">
        <f t="shared" si="31"/>
        <v>0</v>
      </c>
      <c r="AP17" s="42">
        <f t="shared" si="32"/>
        <v>0</v>
      </c>
      <c r="AQ17" s="42">
        <f t="shared" si="33"/>
        <v>0</v>
      </c>
      <c r="AR17" s="42">
        <f t="shared" si="34"/>
        <v>0</v>
      </c>
      <c r="AS17" s="42">
        <f t="shared" si="35"/>
        <v>12</v>
      </c>
      <c r="AT17" s="42">
        <f t="shared" si="36"/>
        <v>0</v>
      </c>
      <c r="AU17" s="42">
        <f t="shared" si="37"/>
        <v>0</v>
      </c>
      <c r="AV17" s="42">
        <f t="shared" si="38"/>
        <v>0</v>
      </c>
      <c r="AW17" s="42">
        <f t="shared" si="39"/>
        <v>0</v>
      </c>
      <c r="AX17" s="42">
        <f t="shared" si="40"/>
        <v>0</v>
      </c>
      <c r="AY17" s="42">
        <f t="shared" si="41"/>
        <v>0</v>
      </c>
      <c r="AZ17" s="42">
        <f t="shared" si="42"/>
        <v>0</v>
      </c>
      <c r="BA17" s="42">
        <f t="shared" si="43"/>
        <v>0</v>
      </c>
      <c r="BB17" s="42">
        <f t="shared" si="44"/>
        <v>0</v>
      </c>
      <c r="BC17" s="42">
        <f t="shared" si="45"/>
        <v>0</v>
      </c>
      <c r="BD17" s="42">
        <f t="shared" si="46"/>
        <v>0</v>
      </c>
      <c r="BE17" s="42">
        <f t="shared" si="47"/>
        <v>0</v>
      </c>
      <c r="BF17" s="42">
        <f t="shared" si="48"/>
        <v>0</v>
      </c>
      <c r="BG17" s="42">
        <f t="shared" si="49"/>
        <v>12</v>
      </c>
      <c r="BH17" s="42">
        <f t="shared" si="50"/>
        <v>0</v>
      </c>
      <c r="BI17" s="42">
        <f t="shared" si="51"/>
        <v>0</v>
      </c>
      <c r="BJ17" s="42">
        <f t="shared" si="52"/>
        <v>0</v>
      </c>
      <c r="BK17" s="42">
        <f t="shared" si="53"/>
        <v>0</v>
      </c>
      <c r="BL17" s="42">
        <f t="shared" si="54"/>
        <v>0</v>
      </c>
      <c r="BM17" s="42">
        <f t="shared" si="55"/>
        <v>0</v>
      </c>
      <c r="BN17" s="42">
        <f t="shared" si="56"/>
        <v>0</v>
      </c>
      <c r="BO17" s="42">
        <f t="shared" si="57"/>
        <v>33</v>
      </c>
      <c r="BP17" s="42">
        <f t="shared" si="58"/>
        <v>0</v>
      </c>
      <c r="BQ17" s="42">
        <f t="shared" si="59"/>
        <v>0</v>
      </c>
      <c r="BR17" s="42">
        <f t="shared" si="60"/>
        <v>0</v>
      </c>
      <c r="BS17" s="42">
        <f t="shared" si="61"/>
        <v>0</v>
      </c>
      <c r="BT17" s="42">
        <f t="shared" si="62"/>
        <v>0</v>
      </c>
      <c r="BU17" s="42">
        <f t="shared" si="63"/>
        <v>0</v>
      </c>
      <c r="BV17" s="42">
        <f t="shared" si="64"/>
        <v>0</v>
      </c>
      <c r="BW17" s="42">
        <f t="shared" si="65"/>
        <v>0</v>
      </c>
      <c r="BX17" s="42">
        <f t="shared" si="66"/>
        <v>0</v>
      </c>
      <c r="BY17" s="42">
        <f t="shared" si="67"/>
        <v>0</v>
      </c>
      <c r="BZ17" s="42">
        <f t="shared" si="68"/>
        <v>0</v>
      </c>
      <c r="CA17" s="42">
        <f t="shared" si="69"/>
        <v>0</v>
      </c>
      <c r="CB17" s="42">
        <f t="shared" si="70"/>
        <v>0</v>
      </c>
      <c r="CC17" s="42">
        <f t="shared" si="71"/>
        <v>0</v>
      </c>
      <c r="CD17" s="42">
        <f t="shared" si="72"/>
        <v>0</v>
      </c>
      <c r="CE17" s="42">
        <f t="shared" si="73"/>
        <v>0</v>
      </c>
      <c r="CF17" s="42">
        <f t="shared" si="74"/>
        <v>0</v>
      </c>
      <c r="CG17" s="42">
        <f t="shared" si="75"/>
        <v>0</v>
      </c>
      <c r="CH17" s="42">
        <f t="shared" si="76"/>
        <v>0</v>
      </c>
      <c r="CI17" s="42">
        <f t="shared" si="77"/>
        <v>0</v>
      </c>
      <c r="CJ17" s="42">
        <f t="shared" si="78"/>
        <v>0</v>
      </c>
      <c r="CK17" s="42">
        <f t="shared" si="79"/>
        <v>0</v>
      </c>
      <c r="CL17" s="42">
        <f t="shared" si="80"/>
        <v>0</v>
      </c>
      <c r="CM17" s="42">
        <f t="shared" si="81"/>
        <v>0</v>
      </c>
      <c r="CN17" s="42">
        <f t="shared" si="82"/>
        <v>0</v>
      </c>
      <c r="CO17" s="42">
        <f t="shared" si="83"/>
        <v>0</v>
      </c>
      <c r="CP17" s="42">
        <f t="shared" si="84"/>
        <v>0</v>
      </c>
      <c r="CQ17" s="42">
        <f t="shared" si="85"/>
        <v>0</v>
      </c>
      <c r="CR17" s="42">
        <f t="shared" si="86"/>
        <v>0</v>
      </c>
      <c r="CS17" s="42">
        <f t="shared" si="87"/>
        <v>0</v>
      </c>
      <c r="CT17" s="42">
        <f t="shared" si="88"/>
        <v>0</v>
      </c>
      <c r="CU17" s="42">
        <f t="shared" si="89"/>
        <v>0</v>
      </c>
      <c r="CV17" s="42">
        <f t="shared" si="90"/>
        <v>0</v>
      </c>
      <c r="CW17" s="42">
        <f t="shared" si="91"/>
        <v>0</v>
      </c>
      <c r="CX17" s="42">
        <f t="shared" si="92"/>
        <v>33</v>
      </c>
      <c r="CY17" s="42">
        <f t="shared" si="93"/>
        <v>0</v>
      </c>
      <c r="CZ17" s="42">
        <f t="shared" si="94"/>
        <v>0</v>
      </c>
      <c r="DA17" s="42">
        <f t="shared" si="95"/>
        <v>0</v>
      </c>
      <c r="DB17" s="42">
        <f t="shared" si="96"/>
        <v>0</v>
      </c>
      <c r="DC17" s="42">
        <f t="shared" si="97"/>
        <v>0</v>
      </c>
      <c r="DD17" s="42">
        <f t="shared" si="98"/>
        <v>0</v>
      </c>
      <c r="DE17" s="42">
        <f t="shared" si="99"/>
        <v>0</v>
      </c>
      <c r="DF17" s="42">
        <f t="shared" si="100"/>
        <v>0</v>
      </c>
      <c r="DG17" s="42">
        <f t="shared" si="101"/>
        <v>32</v>
      </c>
      <c r="DH17" s="42">
        <f t="shared" si="102"/>
        <v>0</v>
      </c>
      <c r="DI17" s="42">
        <f t="shared" si="103"/>
        <v>0</v>
      </c>
      <c r="DJ17" s="42">
        <f t="shared" si="104"/>
        <v>0</v>
      </c>
      <c r="DK17" s="42">
        <f t="shared" si="105"/>
        <v>0</v>
      </c>
      <c r="DL17" s="42">
        <f t="shared" si="106"/>
        <v>0</v>
      </c>
      <c r="DM17" s="42">
        <f t="shared" si="107"/>
        <v>0</v>
      </c>
      <c r="DN17" s="42">
        <f t="shared" si="108"/>
        <v>0</v>
      </c>
      <c r="DO17" s="42">
        <f t="shared" si="109"/>
        <v>0</v>
      </c>
      <c r="DP17" s="42">
        <f t="shared" si="110"/>
        <v>0</v>
      </c>
      <c r="DQ17" s="42">
        <f t="shared" si="111"/>
        <v>0</v>
      </c>
      <c r="DR17" s="42">
        <f t="shared" si="112"/>
        <v>0</v>
      </c>
      <c r="DS17" s="42">
        <f t="shared" si="113"/>
        <v>0</v>
      </c>
      <c r="DT17" s="42">
        <f t="shared" si="114"/>
        <v>0</v>
      </c>
      <c r="DU17" s="42">
        <f t="shared" si="115"/>
        <v>0</v>
      </c>
      <c r="DV17" s="42">
        <f t="shared" si="116"/>
        <v>0</v>
      </c>
      <c r="DW17" s="42">
        <f t="shared" si="117"/>
        <v>0</v>
      </c>
      <c r="DX17" s="42">
        <f t="shared" si="118"/>
        <v>0</v>
      </c>
      <c r="DY17" s="42">
        <f t="shared" si="119"/>
        <v>0</v>
      </c>
      <c r="DZ17" s="42">
        <f t="shared" si="120"/>
        <v>0</v>
      </c>
      <c r="EA17" s="42">
        <f t="shared" si="121"/>
        <v>0</v>
      </c>
      <c r="EB17" s="42">
        <f t="shared" si="122"/>
        <v>0</v>
      </c>
      <c r="EC17" s="42">
        <f t="shared" si="123"/>
        <v>0</v>
      </c>
      <c r="ED17" s="42">
        <f t="shared" si="124"/>
        <v>0</v>
      </c>
      <c r="EE17" s="42">
        <f t="shared" si="125"/>
        <v>0</v>
      </c>
      <c r="EF17" s="42">
        <f t="shared" si="126"/>
        <v>0</v>
      </c>
      <c r="EG17" s="42">
        <f t="shared" si="127"/>
        <v>0</v>
      </c>
      <c r="EH17" s="42">
        <f t="shared" si="128"/>
        <v>0</v>
      </c>
      <c r="EI17" s="42">
        <f t="shared" si="129"/>
        <v>0</v>
      </c>
      <c r="EJ17" s="42">
        <f t="shared" si="130"/>
        <v>0</v>
      </c>
      <c r="EK17" s="42">
        <f t="shared" si="131"/>
        <v>0</v>
      </c>
      <c r="EL17" s="42">
        <f t="shared" si="132"/>
        <v>0</v>
      </c>
      <c r="EM17" s="42">
        <f t="shared" si="133"/>
        <v>0</v>
      </c>
      <c r="EN17" s="42">
        <f t="shared" si="134"/>
        <v>0</v>
      </c>
      <c r="EO17" s="42">
        <f t="shared" si="135"/>
        <v>32</v>
      </c>
      <c r="EP17" s="42"/>
      <c r="EQ17" s="42">
        <f t="shared" si="136"/>
        <v>8</v>
      </c>
      <c r="ER17" s="42">
        <f t="shared" si="137"/>
        <v>9</v>
      </c>
      <c r="ES17" s="42"/>
      <c r="ET17" s="42">
        <f t="shared" si="138"/>
        <v>8</v>
      </c>
      <c r="EU17" s="42" t="e">
        <f>IF(J17=#REF!,IF(H17&lt;#REF!,#REF!,EY17),#REF!)</f>
        <v>#REF!</v>
      </c>
      <c r="EV17" s="42" t="e">
        <f>IF(J17=#REF!,IF(H17&lt;#REF!,0,1))</f>
        <v>#REF!</v>
      </c>
      <c r="EW17" s="42" t="e">
        <f>IF(AND(ET17&gt;=21,ET17&lt;&gt;0),ET17,IF(J17&lt;#REF!,"СТОП",EU17+EV17))</f>
        <v>#REF!</v>
      </c>
      <c r="EX17" s="42"/>
      <c r="EY17" s="42">
        <v>15</v>
      </c>
      <c r="EZ17" s="42">
        <v>16</v>
      </c>
      <c r="FA17" s="42"/>
      <c r="FB17" s="44">
        <f t="shared" si="139"/>
        <v>0</v>
      </c>
      <c r="FC17" s="44">
        <f t="shared" si="140"/>
        <v>0</v>
      </c>
      <c r="FD17" s="44">
        <f t="shared" si="141"/>
        <v>0</v>
      </c>
      <c r="FE17" s="44">
        <f t="shared" si="142"/>
        <v>0</v>
      </c>
      <c r="FF17" s="44">
        <f t="shared" si="143"/>
        <v>0</v>
      </c>
      <c r="FG17" s="44">
        <f t="shared" si="144"/>
        <v>0</v>
      </c>
      <c r="FH17" s="44">
        <f t="shared" si="145"/>
        <v>0</v>
      </c>
      <c r="FI17" s="44">
        <f t="shared" si="146"/>
        <v>13</v>
      </c>
      <c r="FJ17" s="44">
        <f t="shared" si="147"/>
        <v>0</v>
      </c>
      <c r="FK17" s="44">
        <f t="shared" si="148"/>
        <v>0</v>
      </c>
      <c r="FL17" s="44">
        <f t="shared" si="149"/>
        <v>0</v>
      </c>
      <c r="FM17" s="44">
        <f t="shared" si="150"/>
        <v>0</v>
      </c>
      <c r="FN17" s="44">
        <f t="shared" si="151"/>
        <v>0</v>
      </c>
      <c r="FO17" s="44">
        <f t="shared" si="152"/>
        <v>0</v>
      </c>
      <c r="FP17" s="44">
        <f t="shared" si="153"/>
        <v>0</v>
      </c>
      <c r="FQ17" s="44">
        <f t="shared" si="154"/>
        <v>0</v>
      </c>
      <c r="FR17" s="44">
        <f t="shared" si="155"/>
        <v>0</v>
      </c>
      <c r="FS17" s="44">
        <f t="shared" si="156"/>
        <v>0</v>
      </c>
      <c r="FT17" s="44">
        <f t="shared" si="157"/>
        <v>0</v>
      </c>
      <c r="FU17" s="44">
        <f t="shared" si="158"/>
        <v>0</v>
      </c>
      <c r="FV17" s="44">
        <f t="shared" si="159"/>
        <v>0</v>
      </c>
      <c r="FW17" s="44">
        <f t="shared" si="160"/>
        <v>0</v>
      </c>
      <c r="FX17" s="44">
        <f t="shared" si="161"/>
        <v>13</v>
      </c>
      <c r="FY17" s="44">
        <f t="shared" si="162"/>
        <v>0</v>
      </c>
      <c r="FZ17" s="44">
        <f t="shared" si="163"/>
        <v>0</v>
      </c>
      <c r="GA17" s="44">
        <f t="shared" si="164"/>
        <v>0</v>
      </c>
      <c r="GB17" s="44">
        <f t="shared" si="165"/>
        <v>0</v>
      </c>
      <c r="GC17" s="44">
        <f t="shared" si="166"/>
        <v>0</v>
      </c>
      <c r="GD17" s="44">
        <f t="shared" si="167"/>
        <v>0</v>
      </c>
      <c r="GE17" s="44">
        <f t="shared" si="168"/>
        <v>0</v>
      </c>
      <c r="GF17" s="44">
        <f t="shared" si="169"/>
        <v>0</v>
      </c>
      <c r="GG17" s="44">
        <f t="shared" si="170"/>
        <v>12</v>
      </c>
      <c r="GH17" s="44">
        <f t="shared" si="171"/>
        <v>0</v>
      </c>
      <c r="GI17" s="44">
        <f t="shared" si="172"/>
        <v>0</v>
      </c>
      <c r="GJ17" s="44">
        <f t="shared" si="173"/>
        <v>0</v>
      </c>
      <c r="GK17" s="44">
        <f t="shared" si="174"/>
        <v>0</v>
      </c>
      <c r="GL17" s="44">
        <f t="shared" si="175"/>
        <v>0</v>
      </c>
      <c r="GM17" s="44">
        <f t="shared" si="176"/>
        <v>0</v>
      </c>
      <c r="GN17" s="44">
        <f t="shared" si="177"/>
        <v>0</v>
      </c>
      <c r="GO17" s="44">
        <f t="shared" si="178"/>
        <v>0</v>
      </c>
      <c r="GP17" s="44">
        <f t="shared" si="179"/>
        <v>0</v>
      </c>
      <c r="GQ17" s="44">
        <f t="shared" si="180"/>
        <v>0</v>
      </c>
      <c r="GR17" s="44">
        <f t="shared" si="181"/>
        <v>0</v>
      </c>
      <c r="GS17" s="44">
        <f t="shared" si="182"/>
        <v>0</v>
      </c>
      <c r="GT17" s="44">
        <f t="shared" si="183"/>
        <v>0</v>
      </c>
      <c r="GU17" s="44">
        <f t="shared" si="184"/>
        <v>12</v>
      </c>
      <c r="GV17" s="44">
        <f t="shared" si="185"/>
        <v>0</v>
      </c>
      <c r="GW17" s="44">
        <f t="shared" si="186"/>
        <v>0</v>
      </c>
      <c r="GX17" s="44">
        <f t="shared" si="187"/>
        <v>0</v>
      </c>
      <c r="GY17" s="44">
        <f t="shared" si="188"/>
        <v>0</v>
      </c>
      <c r="GZ17" s="44">
        <f t="shared" si="189"/>
        <v>0</v>
      </c>
      <c r="HA17" s="44">
        <f t="shared" si="190"/>
        <v>0</v>
      </c>
      <c r="HB17" s="44">
        <f t="shared" si="191"/>
        <v>0</v>
      </c>
      <c r="HC17" s="44">
        <f t="shared" si="192"/>
        <v>83</v>
      </c>
      <c r="HD17" s="44">
        <f t="shared" si="193"/>
        <v>0</v>
      </c>
      <c r="HE17" s="44">
        <f t="shared" si="194"/>
        <v>0</v>
      </c>
      <c r="HF17" s="44">
        <f t="shared" si="195"/>
        <v>0</v>
      </c>
      <c r="HG17" s="44">
        <f t="shared" si="196"/>
        <v>0</v>
      </c>
      <c r="HH17" s="44">
        <f t="shared" si="197"/>
        <v>0</v>
      </c>
      <c r="HI17" s="44">
        <f t="shared" si="198"/>
        <v>0</v>
      </c>
      <c r="HJ17" s="44">
        <f t="shared" si="199"/>
        <v>0</v>
      </c>
      <c r="HK17" s="44">
        <f t="shared" si="200"/>
        <v>0</v>
      </c>
      <c r="HL17" s="44">
        <f t="shared" si="201"/>
        <v>0</v>
      </c>
      <c r="HM17" s="44">
        <f t="shared" si="202"/>
        <v>0</v>
      </c>
      <c r="HN17" s="44">
        <f t="shared" si="203"/>
        <v>0</v>
      </c>
      <c r="HO17" s="44">
        <f t="shared" si="204"/>
        <v>0</v>
      </c>
      <c r="HP17" s="44">
        <f t="shared" si="205"/>
        <v>0</v>
      </c>
      <c r="HQ17" s="44">
        <f t="shared" si="206"/>
        <v>0</v>
      </c>
      <c r="HR17" s="44">
        <f t="shared" si="207"/>
        <v>83</v>
      </c>
      <c r="HS17" s="44">
        <f t="shared" si="208"/>
        <v>0</v>
      </c>
      <c r="HT17" s="44">
        <f t="shared" si="209"/>
        <v>0</v>
      </c>
      <c r="HU17" s="44">
        <f t="shared" si="210"/>
        <v>0</v>
      </c>
      <c r="HV17" s="44">
        <f t="shared" si="211"/>
        <v>0</v>
      </c>
      <c r="HW17" s="44">
        <f t="shared" si="212"/>
        <v>0</v>
      </c>
      <c r="HX17" s="44">
        <f t="shared" si="213"/>
        <v>0</v>
      </c>
      <c r="HY17" s="44">
        <f t="shared" si="214"/>
        <v>0</v>
      </c>
      <c r="HZ17" s="44">
        <f t="shared" si="215"/>
        <v>0</v>
      </c>
      <c r="IA17" s="44">
        <f t="shared" si="216"/>
        <v>80</v>
      </c>
      <c r="IB17" s="44">
        <f t="shared" si="217"/>
        <v>0</v>
      </c>
      <c r="IC17" s="44">
        <f t="shared" si="218"/>
        <v>0</v>
      </c>
      <c r="ID17" s="44">
        <f t="shared" si="219"/>
        <v>0</v>
      </c>
      <c r="IE17" s="44">
        <f t="shared" si="220"/>
        <v>0</v>
      </c>
      <c r="IF17" s="44">
        <f t="shared" si="221"/>
        <v>0</v>
      </c>
      <c r="IG17" s="44">
        <f t="shared" si="222"/>
        <v>0</v>
      </c>
      <c r="IH17" s="44">
        <f t="shared" si="223"/>
        <v>0</v>
      </c>
      <c r="II17" s="44">
        <f t="shared" si="224"/>
        <v>0</v>
      </c>
      <c r="IJ17" s="44">
        <f t="shared" si="225"/>
        <v>0</v>
      </c>
      <c r="IK17" s="44">
        <f t="shared" si="226"/>
        <v>0</v>
      </c>
      <c r="IL17" s="44">
        <f t="shared" si="227"/>
        <v>0</v>
      </c>
      <c r="IM17" s="44">
        <f t="shared" si="228"/>
        <v>0</v>
      </c>
      <c r="IN17" s="44">
        <f t="shared" si="229"/>
        <v>0</v>
      </c>
      <c r="IO17" s="44">
        <f t="shared" si="230"/>
        <v>80</v>
      </c>
      <c r="IP17" s="42"/>
      <c r="IQ17" s="42"/>
      <c r="IR17" s="42"/>
      <c r="IS17" s="42"/>
      <c r="IT17" s="42"/>
      <c r="IU17" s="42"/>
      <c r="IV17" s="70"/>
      <c r="IW17" s="71"/>
    </row>
    <row r="18" spans="1:257" s="3" customFormat="1" ht="107.25" customHeight="1" thickBot="1" x14ac:dyDescent="2">
      <c r="A18" s="59">
        <v>10</v>
      </c>
      <c r="B18" s="87">
        <v>777</v>
      </c>
      <c r="C18" s="75" t="s">
        <v>188</v>
      </c>
      <c r="D18" s="75" t="s">
        <v>189</v>
      </c>
      <c r="E18" s="60"/>
      <c r="F18" s="46">
        <v>9</v>
      </c>
      <c r="G18" s="39">
        <f t="shared" si="0"/>
        <v>12</v>
      </c>
      <c r="H18" s="47">
        <v>9</v>
      </c>
      <c r="I18" s="39">
        <f t="shared" si="1"/>
        <v>12</v>
      </c>
      <c r="J18" s="45">
        <f t="shared" si="2"/>
        <v>24</v>
      </c>
      <c r="K18" s="41">
        <f t="shared" si="3"/>
        <v>24</v>
      </c>
      <c r="L18" s="42"/>
      <c r="M18" s="43"/>
      <c r="N18" s="42">
        <f t="shared" si="4"/>
        <v>0</v>
      </c>
      <c r="O18" s="42">
        <f t="shared" si="5"/>
        <v>0</v>
      </c>
      <c r="P18" s="42">
        <f t="shared" si="6"/>
        <v>0</v>
      </c>
      <c r="Q18" s="42">
        <f t="shared" si="7"/>
        <v>0</v>
      </c>
      <c r="R18" s="42">
        <f t="shared" si="8"/>
        <v>0</v>
      </c>
      <c r="S18" s="42">
        <f t="shared" si="9"/>
        <v>0</v>
      </c>
      <c r="T18" s="42">
        <f t="shared" si="10"/>
        <v>0</v>
      </c>
      <c r="U18" s="42">
        <f t="shared" si="11"/>
        <v>0</v>
      </c>
      <c r="V18" s="42">
        <f t="shared" si="12"/>
        <v>12</v>
      </c>
      <c r="W18" s="42">
        <f t="shared" si="13"/>
        <v>0</v>
      </c>
      <c r="X18" s="42">
        <f t="shared" si="14"/>
        <v>0</v>
      </c>
      <c r="Y18" s="42">
        <f t="shared" si="15"/>
        <v>0</v>
      </c>
      <c r="Z18" s="42">
        <f t="shared" si="16"/>
        <v>0</v>
      </c>
      <c r="AA18" s="42">
        <f t="shared" si="17"/>
        <v>0</v>
      </c>
      <c r="AB18" s="42">
        <f t="shared" si="18"/>
        <v>0</v>
      </c>
      <c r="AC18" s="42">
        <f t="shared" si="19"/>
        <v>0</v>
      </c>
      <c r="AD18" s="42">
        <f t="shared" si="20"/>
        <v>0</v>
      </c>
      <c r="AE18" s="42">
        <f t="shared" si="21"/>
        <v>0</v>
      </c>
      <c r="AF18" s="42">
        <f t="shared" si="22"/>
        <v>0</v>
      </c>
      <c r="AG18" s="42">
        <f t="shared" si="23"/>
        <v>0</v>
      </c>
      <c r="AH18" s="42">
        <f t="shared" si="24"/>
        <v>0</v>
      </c>
      <c r="AI18" s="42">
        <f t="shared" si="25"/>
        <v>0</v>
      </c>
      <c r="AJ18" s="42">
        <f t="shared" si="26"/>
        <v>12</v>
      </c>
      <c r="AK18" s="42">
        <f t="shared" si="27"/>
        <v>0</v>
      </c>
      <c r="AL18" s="42">
        <f t="shared" si="28"/>
        <v>0</v>
      </c>
      <c r="AM18" s="42">
        <f t="shared" si="29"/>
        <v>0</v>
      </c>
      <c r="AN18" s="42">
        <f t="shared" si="30"/>
        <v>0</v>
      </c>
      <c r="AO18" s="42">
        <f t="shared" si="31"/>
        <v>0</v>
      </c>
      <c r="AP18" s="42">
        <f t="shared" si="32"/>
        <v>0</v>
      </c>
      <c r="AQ18" s="42">
        <f t="shared" si="33"/>
        <v>0</v>
      </c>
      <c r="AR18" s="42">
        <f t="shared" si="34"/>
        <v>0</v>
      </c>
      <c r="AS18" s="42">
        <f t="shared" si="35"/>
        <v>12</v>
      </c>
      <c r="AT18" s="42">
        <f t="shared" si="36"/>
        <v>0</v>
      </c>
      <c r="AU18" s="42">
        <f t="shared" si="37"/>
        <v>0</v>
      </c>
      <c r="AV18" s="42">
        <f t="shared" si="38"/>
        <v>0</v>
      </c>
      <c r="AW18" s="42">
        <f t="shared" si="39"/>
        <v>0</v>
      </c>
      <c r="AX18" s="42">
        <f t="shared" si="40"/>
        <v>0</v>
      </c>
      <c r="AY18" s="42">
        <f t="shared" si="41"/>
        <v>0</v>
      </c>
      <c r="AZ18" s="42">
        <f t="shared" si="42"/>
        <v>0</v>
      </c>
      <c r="BA18" s="42">
        <f t="shared" si="43"/>
        <v>0</v>
      </c>
      <c r="BB18" s="42">
        <f t="shared" si="44"/>
        <v>0</v>
      </c>
      <c r="BC18" s="42">
        <f t="shared" si="45"/>
        <v>0</v>
      </c>
      <c r="BD18" s="42">
        <f t="shared" si="46"/>
        <v>0</v>
      </c>
      <c r="BE18" s="42">
        <f t="shared" si="47"/>
        <v>0</v>
      </c>
      <c r="BF18" s="42">
        <f t="shared" si="48"/>
        <v>0</v>
      </c>
      <c r="BG18" s="42">
        <f t="shared" si="49"/>
        <v>12</v>
      </c>
      <c r="BH18" s="42">
        <f t="shared" si="50"/>
        <v>0</v>
      </c>
      <c r="BI18" s="42">
        <f t="shared" si="51"/>
        <v>0</v>
      </c>
      <c r="BJ18" s="42">
        <f t="shared" si="52"/>
        <v>0</v>
      </c>
      <c r="BK18" s="42">
        <f t="shared" si="53"/>
        <v>0</v>
      </c>
      <c r="BL18" s="42">
        <f t="shared" si="54"/>
        <v>0</v>
      </c>
      <c r="BM18" s="42">
        <f t="shared" si="55"/>
        <v>0</v>
      </c>
      <c r="BN18" s="42">
        <f t="shared" si="56"/>
        <v>0</v>
      </c>
      <c r="BO18" s="42">
        <f t="shared" si="57"/>
        <v>0</v>
      </c>
      <c r="BP18" s="42">
        <f t="shared" si="58"/>
        <v>32</v>
      </c>
      <c r="BQ18" s="42">
        <f t="shared" si="59"/>
        <v>0</v>
      </c>
      <c r="BR18" s="42">
        <f t="shared" si="60"/>
        <v>0</v>
      </c>
      <c r="BS18" s="42">
        <f t="shared" si="61"/>
        <v>0</v>
      </c>
      <c r="BT18" s="42">
        <f t="shared" si="62"/>
        <v>0</v>
      </c>
      <c r="BU18" s="42">
        <f t="shared" si="63"/>
        <v>0</v>
      </c>
      <c r="BV18" s="42">
        <f t="shared" si="64"/>
        <v>0</v>
      </c>
      <c r="BW18" s="42">
        <f t="shared" si="65"/>
        <v>0</v>
      </c>
      <c r="BX18" s="42">
        <f t="shared" si="66"/>
        <v>0</v>
      </c>
      <c r="BY18" s="42">
        <f t="shared" si="67"/>
        <v>0</v>
      </c>
      <c r="BZ18" s="42">
        <f t="shared" si="68"/>
        <v>0</v>
      </c>
      <c r="CA18" s="42">
        <f t="shared" si="69"/>
        <v>0</v>
      </c>
      <c r="CB18" s="42">
        <f t="shared" si="70"/>
        <v>0</v>
      </c>
      <c r="CC18" s="42">
        <f t="shared" si="71"/>
        <v>0</v>
      </c>
      <c r="CD18" s="42">
        <f t="shared" si="72"/>
        <v>0</v>
      </c>
      <c r="CE18" s="42">
        <f t="shared" si="73"/>
        <v>0</v>
      </c>
      <c r="CF18" s="42">
        <f t="shared" si="74"/>
        <v>0</v>
      </c>
      <c r="CG18" s="42">
        <f t="shared" si="75"/>
        <v>0</v>
      </c>
      <c r="CH18" s="42">
        <f t="shared" si="76"/>
        <v>0</v>
      </c>
      <c r="CI18" s="42">
        <f t="shared" si="77"/>
        <v>0</v>
      </c>
      <c r="CJ18" s="42">
        <f t="shared" si="78"/>
        <v>0</v>
      </c>
      <c r="CK18" s="42">
        <f t="shared" si="79"/>
        <v>0</v>
      </c>
      <c r="CL18" s="42">
        <f t="shared" si="80"/>
        <v>0</v>
      </c>
      <c r="CM18" s="42">
        <f t="shared" si="81"/>
        <v>0</v>
      </c>
      <c r="CN18" s="42">
        <f t="shared" si="82"/>
        <v>0</v>
      </c>
      <c r="CO18" s="42">
        <f t="shared" si="83"/>
        <v>0</v>
      </c>
      <c r="CP18" s="42">
        <f t="shared" si="84"/>
        <v>0</v>
      </c>
      <c r="CQ18" s="42">
        <f t="shared" si="85"/>
        <v>0</v>
      </c>
      <c r="CR18" s="42">
        <f t="shared" si="86"/>
        <v>0</v>
      </c>
      <c r="CS18" s="42">
        <f t="shared" si="87"/>
        <v>0</v>
      </c>
      <c r="CT18" s="42">
        <f t="shared" si="88"/>
        <v>0</v>
      </c>
      <c r="CU18" s="42">
        <f t="shared" si="89"/>
        <v>0</v>
      </c>
      <c r="CV18" s="42">
        <f t="shared" si="90"/>
        <v>0</v>
      </c>
      <c r="CW18" s="42">
        <f t="shared" si="91"/>
        <v>0</v>
      </c>
      <c r="CX18" s="42">
        <f t="shared" si="92"/>
        <v>32</v>
      </c>
      <c r="CY18" s="42">
        <f t="shared" si="93"/>
        <v>0</v>
      </c>
      <c r="CZ18" s="42">
        <f t="shared" si="94"/>
        <v>0</v>
      </c>
      <c r="DA18" s="42">
        <f t="shared" si="95"/>
        <v>0</v>
      </c>
      <c r="DB18" s="42">
        <f t="shared" si="96"/>
        <v>0</v>
      </c>
      <c r="DC18" s="42">
        <f t="shared" si="97"/>
        <v>0</v>
      </c>
      <c r="DD18" s="42">
        <f t="shared" si="98"/>
        <v>0</v>
      </c>
      <c r="DE18" s="42">
        <f t="shared" si="99"/>
        <v>0</v>
      </c>
      <c r="DF18" s="42">
        <f t="shared" si="100"/>
        <v>0</v>
      </c>
      <c r="DG18" s="42">
        <f t="shared" si="101"/>
        <v>32</v>
      </c>
      <c r="DH18" s="42">
        <f t="shared" si="102"/>
        <v>0</v>
      </c>
      <c r="DI18" s="42">
        <f t="shared" si="103"/>
        <v>0</v>
      </c>
      <c r="DJ18" s="42">
        <f t="shared" si="104"/>
        <v>0</v>
      </c>
      <c r="DK18" s="42">
        <f t="shared" si="105"/>
        <v>0</v>
      </c>
      <c r="DL18" s="42">
        <f t="shared" si="106"/>
        <v>0</v>
      </c>
      <c r="DM18" s="42">
        <f t="shared" si="107"/>
        <v>0</v>
      </c>
      <c r="DN18" s="42">
        <f t="shared" si="108"/>
        <v>0</v>
      </c>
      <c r="DO18" s="42">
        <f t="shared" si="109"/>
        <v>0</v>
      </c>
      <c r="DP18" s="42">
        <f t="shared" si="110"/>
        <v>0</v>
      </c>
      <c r="DQ18" s="42">
        <f t="shared" si="111"/>
        <v>0</v>
      </c>
      <c r="DR18" s="42">
        <f t="shared" si="112"/>
        <v>0</v>
      </c>
      <c r="DS18" s="42">
        <f t="shared" si="113"/>
        <v>0</v>
      </c>
      <c r="DT18" s="42">
        <f t="shared" si="114"/>
        <v>0</v>
      </c>
      <c r="DU18" s="42">
        <f t="shared" si="115"/>
        <v>0</v>
      </c>
      <c r="DV18" s="42">
        <f t="shared" si="116"/>
        <v>0</v>
      </c>
      <c r="DW18" s="42">
        <f t="shared" si="117"/>
        <v>0</v>
      </c>
      <c r="DX18" s="42">
        <f t="shared" si="118"/>
        <v>0</v>
      </c>
      <c r="DY18" s="42">
        <f t="shared" si="119"/>
        <v>0</v>
      </c>
      <c r="DZ18" s="42">
        <f t="shared" si="120"/>
        <v>0</v>
      </c>
      <c r="EA18" s="42">
        <f t="shared" si="121"/>
        <v>0</v>
      </c>
      <c r="EB18" s="42">
        <f t="shared" si="122"/>
        <v>0</v>
      </c>
      <c r="EC18" s="42">
        <f t="shared" si="123"/>
        <v>0</v>
      </c>
      <c r="ED18" s="42">
        <f t="shared" si="124"/>
        <v>0</v>
      </c>
      <c r="EE18" s="42">
        <f t="shared" si="125"/>
        <v>0</v>
      </c>
      <c r="EF18" s="42">
        <f t="shared" si="126"/>
        <v>0</v>
      </c>
      <c r="EG18" s="42">
        <f t="shared" si="127"/>
        <v>0</v>
      </c>
      <c r="EH18" s="42">
        <f t="shared" si="128"/>
        <v>0</v>
      </c>
      <c r="EI18" s="42">
        <f t="shared" si="129"/>
        <v>0</v>
      </c>
      <c r="EJ18" s="42">
        <f t="shared" si="130"/>
        <v>0</v>
      </c>
      <c r="EK18" s="42">
        <f t="shared" si="131"/>
        <v>0</v>
      </c>
      <c r="EL18" s="42">
        <f t="shared" si="132"/>
        <v>0</v>
      </c>
      <c r="EM18" s="42">
        <f t="shared" si="133"/>
        <v>0</v>
      </c>
      <c r="EN18" s="42">
        <f t="shared" si="134"/>
        <v>0</v>
      </c>
      <c r="EO18" s="42">
        <f t="shared" si="135"/>
        <v>32</v>
      </c>
      <c r="EP18" s="42"/>
      <c r="EQ18" s="42">
        <f t="shared" si="136"/>
        <v>9</v>
      </c>
      <c r="ER18" s="42">
        <f t="shared" si="137"/>
        <v>9</v>
      </c>
      <c r="ES18" s="42"/>
      <c r="ET18" s="42">
        <f t="shared" si="138"/>
        <v>9</v>
      </c>
      <c r="EU18" s="42" t="e">
        <f>IF(J18=#REF!,IF(H18&lt;#REF!,#REF!,EY18),#REF!)</f>
        <v>#REF!</v>
      </c>
      <c r="EV18" s="42" t="e">
        <f>IF(J18=#REF!,IF(H18&lt;#REF!,0,1))</f>
        <v>#REF!</v>
      </c>
      <c r="EW18" s="42" t="e">
        <f>IF(AND(ET18&gt;=21,ET18&lt;&gt;0),ET18,IF(J18&lt;#REF!,"СТОП",EU18+EV18))</f>
        <v>#REF!</v>
      </c>
      <c r="EX18" s="42"/>
      <c r="EY18" s="42">
        <v>15</v>
      </c>
      <c r="EZ18" s="42">
        <v>16</v>
      </c>
      <c r="FA18" s="42"/>
      <c r="FB18" s="44">
        <f t="shared" si="139"/>
        <v>0</v>
      </c>
      <c r="FC18" s="44">
        <f t="shared" si="140"/>
        <v>0</v>
      </c>
      <c r="FD18" s="44">
        <f t="shared" si="141"/>
        <v>0</v>
      </c>
      <c r="FE18" s="44">
        <f t="shared" si="142"/>
        <v>0</v>
      </c>
      <c r="FF18" s="44">
        <f t="shared" si="143"/>
        <v>0</v>
      </c>
      <c r="FG18" s="44">
        <f t="shared" si="144"/>
        <v>0</v>
      </c>
      <c r="FH18" s="44">
        <f t="shared" si="145"/>
        <v>0</v>
      </c>
      <c r="FI18" s="44">
        <f t="shared" si="146"/>
        <v>0</v>
      </c>
      <c r="FJ18" s="44">
        <f t="shared" si="147"/>
        <v>12</v>
      </c>
      <c r="FK18" s="44">
        <f t="shared" si="148"/>
        <v>0</v>
      </c>
      <c r="FL18" s="44">
        <f t="shared" si="149"/>
        <v>0</v>
      </c>
      <c r="FM18" s="44">
        <f t="shared" si="150"/>
        <v>0</v>
      </c>
      <c r="FN18" s="44">
        <f t="shared" si="151"/>
        <v>0</v>
      </c>
      <c r="FO18" s="44">
        <f t="shared" si="152"/>
        <v>0</v>
      </c>
      <c r="FP18" s="44">
        <f t="shared" si="153"/>
        <v>0</v>
      </c>
      <c r="FQ18" s="44">
        <f t="shared" si="154"/>
        <v>0</v>
      </c>
      <c r="FR18" s="44">
        <f t="shared" si="155"/>
        <v>0</v>
      </c>
      <c r="FS18" s="44">
        <f t="shared" si="156"/>
        <v>0</v>
      </c>
      <c r="FT18" s="44">
        <f t="shared" si="157"/>
        <v>0</v>
      </c>
      <c r="FU18" s="44">
        <f t="shared" si="158"/>
        <v>0</v>
      </c>
      <c r="FV18" s="44">
        <f t="shared" si="159"/>
        <v>0</v>
      </c>
      <c r="FW18" s="44">
        <f t="shared" si="160"/>
        <v>0</v>
      </c>
      <c r="FX18" s="44">
        <f t="shared" si="161"/>
        <v>12</v>
      </c>
      <c r="FY18" s="44">
        <f t="shared" si="162"/>
        <v>0</v>
      </c>
      <c r="FZ18" s="44">
        <f t="shared" si="163"/>
        <v>0</v>
      </c>
      <c r="GA18" s="44">
        <f t="shared" si="164"/>
        <v>0</v>
      </c>
      <c r="GB18" s="44">
        <f t="shared" si="165"/>
        <v>0</v>
      </c>
      <c r="GC18" s="44">
        <f t="shared" si="166"/>
        <v>0</v>
      </c>
      <c r="GD18" s="44">
        <f t="shared" si="167"/>
        <v>0</v>
      </c>
      <c r="GE18" s="44">
        <f t="shared" si="168"/>
        <v>0</v>
      </c>
      <c r="GF18" s="44">
        <f t="shared" si="169"/>
        <v>0</v>
      </c>
      <c r="GG18" s="44">
        <f t="shared" si="170"/>
        <v>12</v>
      </c>
      <c r="GH18" s="44">
        <f t="shared" si="171"/>
        <v>0</v>
      </c>
      <c r="GI18" s="44">
        <f t="shared" si="172"/>
        <v>0</v>
      </c>
      <c r="GJ18" s="44">
        <f t="shared" si="173"/>
        <v>0</v>
      </c>
      <c r="GK18" s="44">
        <f t="shared" si="174"/>
        <v>0</v>
      </c>
      <c r="GL18" s="44">
        <f t="shared" si="175"/>
        <v>0</v>
      </c>
      <c r="GM18" s="44">
        <f t="shared" si="176"/>
        <v>0</v>
      </c>
      <c r="GN18" s="44">
        <f t="shared" si="177"/>
        <v>0</v>
      </c>
      <c r="GO18" s="44">
        <f t="shared" si="178"/>
        <v>0</v>
      </c>
      <c r="GP18" s="44">
        <f t="shared" si="179"/>
        <v>0</v>
      </c>
      <c r="GQ18" s="44">
        <f t="shared" si="180"/>
        <v>0</v>
      </c>
      <c r="GR18" s="44">
        <f t="shared" si="181"/>
        <v>0</v>
      </c>
      <c r="GS18" s="44">
        <f t="shared" si="182"/>
        <v>0</v>
      </c>
      <c r="GT18" s="44">
        <f t="shared" si="183"/>
        <v>0</v>
      </c>
      <c r="GU18" s="44">
        <f t="shared" si="184"/>
        <v>12</v>
      </c>
      <c r="GV18" s="44">
        <f t="shared" si="185"/>
        <v>0</v>
      </c>
      <c r="GW18" s="44">
        <f t="shared" si="186"/>
        <v>0</v>
      </c>
      <c r="GX18" s="44">
        <f t="shared" si="187"/>
        <v>0</v>
      </c>
      <c r="GY18" s="44">
        <f t="shared" si="188"/>
        <v>0</v>
      </c>
      <c r="GZ18" s="44">
        <f t="shared" si="189"/>
        <v>0</v>
      </c>
      <c r="HA18" s="44">
        <f t="shared" si="190"/>
        <v>0</v>
      </c>
      <c r="HB18" s="44">
        <f t="shared" si="191"/>
        <v>0</v>
      </c>
      <c r="HC18" s="44">
        <f t="shared" si="192"/>
        <v>0</v>
      </c>
      <c r="HD18" s="44">
        <f t="shared" si="193"/>
        <v>80</v>
      </c>
      <c r="HE18" s="44">
        <f t="shared" si="194"/>
        <v>0</v>
      </c>
      <c r="HF18" s="44">
        <f t="shared" si="195"/>
        <v>0</v>
      </c>
      <c r="HG18" s="44">
        <f t="shared" si="196"/>
        <v>0</v>
      </c>
      <c r="HH18" s="44">
        <f t="shared" si="197"/>
        <v>0</v>
      </c>
      <c r="HI18" s="44">
        <f t="shared" si="198"/>
        <v>0</v>
      </c>
      <c r="HJ18" s="44">
        <f t="shared" si="199"/>
        <v>0</v>
      </c>
      <c r="HK18" s="44">
        <f t="shared" si="200"/>
        <v>0</v>
      </c>
      <c r="HL18" s="44">
        <f t="shared" si="201"/>
        <v>0</v>
      </c>
      <c r="HM18" s="44">
        <f t="shared" si="202"/>
        <v>0</v>
      </c>
      <c r="HN18" s="44">
        <f t="shared" si="203"/>
        <v>0</v>
      </c>
      <c r="HO18" s="44">
        <f t="shared" si="204"/>
        <v>0</v>
      </c>
      <c r="HP18" s="44">
        <f t="shared" si="205"/>
        <v>0</v>
      </c>
      <c r="HQ18" s="44">
        <f t="shared" si="206"/>
        <v>0</v>
      </c>
      <c r="HR18" s="44">
        <f t="shared" si="207"/>
        <v>80</v>
      </c>
      <c r="HS18" s="44">
        <f t="shared" si="208"/>
        <v>0</v>
      </c>
      <c r="HT18" s="44">
        <f t="shared" si="209"/>
        <v>0</v>
      </c>
      <c r="HU18" s="44">
        <f t="shared" si="210"/>
        <v>0</v>
      </c>
      <c r="HV18" s="44">
        <f t="shared" si="211"/>
        <v>0</v>
      </c>
      <c r="HW18" s="44">
        <f t="shared" si="212"/>
        <v>0</v>
      </c>
      <c r="HX18" s="44">
        <f t="shared" si="213"/>
        <v>0</v>
      </c>
      <c r="HY18" s="44">
        <f t="shared" si="214"/>
        <v>0</v>
      </c>
      <c r="HZ18" s="44">
        <f t="shared" si="215"/>
        <v>0</v>
      </c>
      <c r="IA18" s="44">
        <f t="shared" si="216"/>
        <v>80</v>
      </c>
      <c r="IB18" s="44">
        <f t="shared" si="217"/>
        <v>0</v>
      </c>
      <c r="IC18" s="44">
        <f t="shared" si="218"/>
        <v>0</v>
      </c>
      <c r="ID18" s="44">
        <f t="shared" si="219"/>
        <v>0</v>
      </c>
      <c r="IE18" s="44">
        <f t="shared" si="220"/>
        <v>0</v>
      </c>
      <c r="IF18" s="44">
        <f t="shared" si="221"/>
        <v>0</v>
      </c>
      <c r="IG18" s="44">
        <f t="shared" si="222"/>
        <v>0</v>
      </c>
      <c r="IH18" s="44">
        <f t="shared" si="223"/>
        <v>0</v>
      </c>
      <c r="II18" s="44">
        <f t="shared" si="224"/>
        <v>0</v>
      </c>
      <c r="IJ18" s="44">
        <f t="shared" si="225"/>
        <v>0</v>
      </c>
      <c r="IK18" s="44">
        <f t="shared" si="226"/>
        <v>0</v>
      </c>
      <c r="IL18" s="44">
        <f t="shared" si="227"/>
        <v>0</v>
      </c>
      <c r="IM18" s="44">
        <f t="shared" si="228"/>
        <v>0</v>
      </c>
      <c r="IN18" s="44">
        <f t="shared" si="229"/>
        <v>0</v>
      </c>
      <c r="IO18" s="44">
        <f t="shared" si="230"/>
        <v>80</v>
      </c>
      <c r="IP18" s="42"/>
      <c r="IQ18" s="42"/>
      <c r="IR18" s="42"/>
      <c r="IS18" s="42"/>
      <c r="IT18" s="42"/>
      <c r="IU18" s="42"/>
      <c r="IV18" s="70"/>
      <c r="IW18" s="71"/>
    </row>
    <row r="19" spans="1:257" s="3" customFormat="1" ht="107.25" customHeight="1" thickBot="1" x14ac:dyDescent="2">
      <c r="A19" s="72">
        <v>11</v>
      </c>
      <c r="B19" s="87">
        <v>15</v>
      </c>
      <c r="C19" s="73" t="s">
        <v>110</v>
      </c>
      <c r="D19" s="73" t="s">
        <v>111</v>
      </c>
      <c r="E19" s="60"/>
      <c r="F19" s="46">
        <v>11</v>
      </c>
      <c r="G19" s="39">
        <f t="shared" si="0"/>
        <v>10</v>
      </c>
      <c r="H19" s="47">
        <v>10</v>
      </c>
      <c r="I19" s="39">
        <f t="shared" si="1"/>
        <v>11</v>
      </c>
      <c r="J19" s="45">
        <f t="shared" si="2"/>
        <v>21</v>
      </c>
      <c r="K19" s="41">
        <f t="shared" si="3"/>
        <v>21</v>
      </c>
      <c r="L19" s="42"/>
      <c r="M19" s="43"/>
      <c r="N19" s="42">
        <f t="shared" si="4"/>
        <v>0</v>
      </c>
      <c r="O19" s="42">
        <f t="shared" si="5"/>
        <v>0</v>
      </c>
      <c r="P19" s="42">
        <f t="shared" si="6"/>
        <v>0</v>
      </c>
      <c r="Q19" s="42">
        <f t="shared" si="7"/>
        <v>0</v>
      </c>
      <c r="R19" s="42">
        <f t="shared" si="8"/>
        <v>0</v>
      </c>
      <c r="S19" s="42">
        <f t="shared" si="9"/>
        <v>0</v>
      </c>
      <c r="T19" s="42">
        <f t="shared" si="10"/>
        <v>0</v>
      </c>
      <c r="U19" s="42">
        <f t="shared" si="11"/>
        <v>0</v>
      </c>
      <c r="V19" s="42">
        <f t="shared" si="12"/>
        <v>0</v>
      </c>
      <c r="W19" s="42">
        <f t="shared" si="13"/>
        <v>0</v>
      </c>
      <c r="X19" s="42">
        <f t="shared" si="14"/>
        <v>10</v>
      </c>
      <c r="Y19" s="42">
        <f t="shared" si="15"/>
        <v>0</v>
      </c>
      <c r="Z19" s="42">
        <f t="shared" si="16"/>
        <v>0</v>
      </c>
      <c r="AA19" s="42">
        <f t="shared" si="17"/>
        <v>0</v>
      </c>
      <c r="AB19" s="42">
        <f t="shared" si="18"/>
        <v>0</v>
      </c>
      <c r="AC19" s="42">
        <f t="shared" si="19"/>
        <v>0</v>
      </c>
      <c r="AD19" s="42">
        <f t="shared" si="20"/>
        <v>0</v>
      </c>
      <c r="AE19" s="42">
        <f t="shared" si="21"/>
        <v>0</v>
      </c>
      <c r="AF19" s="42">
        <f t="shared" si="22"/>
        <v>0</v>
      </c>
      <c r="AG19" s="42">
        <f t="shared" si="23"/>
        <v>0</v>
      </c>
      <c r="AH19" s="42">
        <f t="shared" si="24"/>
        <v>0</v>
      </c>
      <c r="AI19" s="42">
        <f t="shared" si="25"/>
        <v>0</v>
      </c>
      <c r="AJ19" s="42">
        <f t="shared" si="26"/>
        <v>10</v>
      </c>
      <c r="AK19" s="42">
        <f t="shared" si="27"/>
        <v>0</v>
      </c>
      <c r="AL19" s="42">
        <f t="shared" si="28"/>
        <v>0</v>
      </c>
      <c r="AM19" s="42">
        <f t="shared" si="29"/>
        <v>0</v>
      </c>
      <c r="AN19" s="42">
        <f t="shared" si="30"/>
        <v>0</v>
      </c>
      <c r="AO19" s="42">
        <f t="shared" si="31"/>
        <v>0</v>
      </c>
      <c r="AP19" s="42">
        <f t="shared" si="32"/>
        <v>0</v>
      </c>
      <c r="AQ19" s="42">
        <f t="shared" si="33"/>
        <v>0</v>
      </c>
      <c r="AR19" s="42">
        <f t="shared" si="34"/>
        <v>0</v>
      </c>
      <c r="AS19" s="42">
        <f t="shared" si="35"/>
        <v>0</v>
      </c>
      <c r="AT19" s="42">
        <f t="shared" si="36"/>
        <v>11</v>
      </c>
      <c r="AU19" s="42">
        <f t="shared" si="37"/>
        <v>0</v>
      </c>
      <c r="AV19" s="42">
        <f t="shared" si="38"/>
        <v>0</v>
      </c>
      <c r="AW19" s="42">
        <f t="shared" si="39"/>
        <v>0</v>
      </c>
      <c r="AX19" s="42">
        <f t="shared" si="40"/>
        <v>0</v>
      </c>
      <c r="AY19" s="42">
        <f t="shared" si="41"/>
        <v>0</v>
      </c>
      <c r="AZ19" s="42">
        <f t="shared" si="42"/>
        <v>0</v>
      </c>
      <c r="BA19" s="42">
        <f t="shared" si="43"/>
        <v>0</v>
      </c>
      <c r="BB19" s="42">
        <f t="shared" si="44"/>
        <v>0</v>
      </c>
      <c r="BC19" s="42">
        <f t="shared" si="45"/>
        <v>0</v>
      </c>
      <c r="BD19" s="42">
        <f t="shared" si="46"/>
        <v>0</v>
      </c>
      <c r="BE19" s="42">
        <f t="shared" si="47"/>
        <v>0</v>
      </c>
      <c r="BF19" s="42">
        <f t="shared" si="48"/>
        <v>0</v>
      </c>
      <c r="BG19" s="42">
        <f t="shared" si="49"/>
        <v>11</v>
      </c>
      <c r="BH19" s="42">
        <f t="shared" si="50"/>
        <v>0</v>
      </c>
      <c r="BI19" s="42">
        <f t="shared" si="51"/>
        <v>0</v>
      </c>
      <c r="BJ19" s="42">
        <f t="shared" si="52"/>
        <v>0</v>
      </c>
      <c r="BK19" s="42">
        <f t="shared" si="53"/>
        <v>0</v>
      </c>
      <c r="BL19" s="42">
        <f t="shared" si="54"/>
        <v>0</v>
      </c>
      <c r="BM19" s="42">
        <f t="shared" si="55"/>
        <v>0</v>
      </c>
      <c r="BN19" s="42">
        <f t="shared" si="56"/>
        <v>0</v>
      </c>
      <c r="BO19" s="42">
        <f t="shared" si="57"/>
        <v>0</v>
      </c>
      <c r="BP19" s="42">
        <f t="shared" si="58"/>
        <v>0</v>
      </c>
      <c r="BQ19" s="42">
        <f t="shared" si="59"/>
        <v>0</v>
      </c>
      <c r="BR19" s="42">
        <f t="shared" si="60"/>
        <v>30</v>
      </c>
      <c r="BS19" s="42">
        <f t="shared" si="61"/>
        <v>0</v>
      </c>
      <c r="BT19" s="42">
        <f t="shared" si="62"/>
        <v>0</v>
      </c>
      <c r="BU19" s="42">
        <f t="shared" si="63"/>
        <v>0</v>
      </c>
      <c r="BV19" s="42">
        <f t="shared" si="64"/>
        <v>0</v>
      </c>
      <c r="BW19" s="42">
        <f t="shared" si="65"/>
        <v>0</v>
      </c>
      <c r="BX19" s="42">
        <f t="shared" si="66"/>
        <v>0</v>
      </c>
      <c r="BY19" s="42">
        <f t="shared" si="67"/>
        <v>0</v>
      </c>
      <c r="BZ19" s="42">
        <f t="shared" si="68"/>
        <v>0</v>
      </c>
      <c r="CA19" s="42">
        <f t="shared" si="69"/>
        <v>0</v>
      </c>
      <c r="CB19" s="42">
        <f t="shared" si="70"/>
        <v>0</v>
      </c>
      <c r="CC19" s="42">
        <f t="shared" si="71"/>
        <v>0</v>
      </c>
      <c r="CD19" s="42">
        <f t="shared" si="72"/>
        <v>0</v>
      </c>
      <c r="CE19" s="42">
        <f t="shared" si="73"/>
        <v>0</v>
      </c>
      <c r="CF19" s="42">
        <f t="shared" si="74"/>
        <v>0</v>
      </c>
      <c r="CG19" s="42">
        <f t="shared" si="75"/>
        <v>0</v>
      </c>
      <c r="CH19" s="42">
        <f t="shared" si="76"/>
        <v>0</v>
      </c>
      <c r="CI19" s="42">
        <f t="shared" si="77"/>
        <v>0</v>
      </c>
      <c r="CJ19" s="42">
        <f t="shared" si="78"/>
        <v>0</v>
      </c>
      <c r="CK19" s="42">
        <f t="shared" si="79"/>
        <v>0</v>
      </c>
      <c r="CL19" s="42">
        <f t="shared" si="80"/>
        <v>0</v>
      </c>
      <c r="CM19" s="42">
        <f t="shared" si="81"/>
        <v>0</v>
      </c>
      <c r="CN19" s="42">
        <f t="shared" si="82"/>
        <v>0</v>
      </c>
      <c r="CO19" s="42">
        <f t="shared" si="83"/>
        <v>0</v>
      </c>
      <c r="CP19" s="42">
        <f t="shared" si="84"/>
        <v>0</v>
      </c>
      <c r="CQ19" s="42">
        <f t="shared" si="85"/>
        <v>0</v>
      </c>
      <c r="CR19" s="42">
        <f t="shared" si="86"/>
        <v>0</v>
      </c>
      <c r="CS19" s="42">
        <f t="shared" si="87"/>
        <v>0</v>
      </c>
      <c r="CT19" s="42">
        <f t="shared" si="88"/>
        <v>0</v>
      </c>
      <c r="CU19" s="42">
        <f t="shared" si="89"/>
        <v>0</v>
      </c>
      <c r="CV19" s="42">
        <f t="shared" si="90"/>
        <v>0</v>
      </c>
      <c r="CW19" s="42">
        <f t="shared" si="91"/>
        <v>0</v>
      </c>
      <c r="CX19" s="42">
        <f t="shared" si="92"/>
        <v>30</v>
      </c>
      <c r="CY19" s="42">
        <f t="shared" si="93"/>
        <v>0</v>
      </c>
      <c r="CZ19" s="42">
        <f t="shared" si="94"/>
        <v>0</v>
      </c>
      <c r="DA19" s="42">
        <f t="shared" si="95"/>
        <v>0</v>
      </c>
      <c r="DB19" s="42">
        <f t="shared" si="96"/>
        <v>0</v>
      </c>
      <c r="DC19" s="42">
        <f t="shared" si="97"/>
        <v>0</v>
      </c>
      <c r="DD19" s="42">
        <f t="shared" si="98"/>
        <v>0</v>
      </c>
      <c r="DE19" s="42">
        <f t="shared" si="99"/>
        <v>0</v>
      </c>
      <c r="DF19" s="42">
        <f t="shared" si="100"/>
        <v>0</v>
      </c>
      <c r="DG19" s="42">
        <f t="shared" si="101"/>
        <v>0</v>
      </c>
      <c r="DH19" s="42">
        <f t="shared" si="102"/>
        <v>31</v>
      </c>
      <c r="DI19" s="42">
        <f t="shared" si="103"/>
        <v>0</v>
      </c>
      <c r="DJ19" s="42">
        <f t="shared" si="104"/>
        <v>0</v>
      </c>
      <c r="DK19" s="42">
        <f t="shared" si="105"/>
        <v>0</v>
      </c>
      <c r="DL19" s="42">
        <f t="shared" si="106"/>
        <v>0</v>
      </c>
      <c r="DM19" s="42">
        <f t="shared" si="107"/>
        <v>0</v>
      </c>
      <c r="DN19" s="42">
        <f t="shared" si="108"/>
        <v>0</v>
      </c>
      <c r="DO19" s="42">
        <f t="shared" si="109"/>
        <v>0</v>
      </c>
      <c r="DP19" s="42">
        <f t="shared" si="110"/>
        <v>0</v>
      </c>
      <c r="DQ19" s="42">
        <f t="shared" si="111"/>
        <v>0</v>
      </c>
      <c r="DR19" s="42">
        <f t="shared" si="112"/>
        <v>0</v>
      </c>
      <c r="DS19" s="42">
        <f t="shared" si="113"/>
        <v>0</v>
      </c>
      <c r="DT19" s="42">
        <f t="shared" si="114"/>
        <v>0</v>
      </c>
      <c r="DU19" s="42">
        <f t="shared" si="115"/>
        <v>0</v>
      </c>
      <c r="DV19" s="42">
        <f t="shared" si="116"/>
        <v>0</v>
      </c>
      <c r="DW19" s="42">
        <f t="shared" si="117"/>
        <v>0</v>
      </c>
      <c r="DX19" s="42">
        <f t="shared" si="118"/>
        <v>0</v>
      </c>
      <c r="DY19" s="42">
        <f t="shared" si="119"/>
        <v>0</v>
      </c>
      <c r="DZ19" s="42">
        <f t="shared" si="120"/>
        <v>0</v>
      </c>
      <c r="EA19" s="42">
        <f t="shared" si="121"/>
        <v>0</v>
      </c>
      <c r="EB19" s="42">
        <f t="shared" si="122"/>
        <v>0</v>
      </c>
      <c r="EC19" s="42">
        <f t="shared" si="123"/>
        <v>0</v>
      </c>
      <c r="ED19" s="42">
        <f t="shared" si="124"/>
        <v>0</v>
      </c>
      <c r="EE19" s="42">
        <f t="shared" si="125"/>
        <v>0</v>
      </c>
      <c r="EF19" s="42">
        <f t="shared" si="126"/>
        <v>0</v>
      </c>
      <c r="EG19" s="42">
        <f t="shared" si="127"/>
        <v>0</v>
      </c>
      <c r="EH19" s="42">
        <f t="shared" si="128"/>
        <v>0</v>
      </c>
      <c r="EI19" s="42">
        <f t="shared" si="129"/>
        <v>0</v>
      </c>
      <c r="EJ19" s="42">
        <f t="shared" si="130"/>
        <v>0</v>
      </c>
      <c r="EK19" s="42">
        <f t="shared" si="131"/>
        <v>0</v>
      </c>
      <c r="EL19" s="42">
        <f t="shared" si="132"/>
        <v>0</v>
      </c>
      <c r="EM19" s="42">
        <f t="shared" si="133"/>
        <v>0</v>
      </c>
      <c r="EN19" s="42">
        <f t="shared" si="134"/>
        <v>0</v>
      </c>
      <c r="EO19" s="42">
        <f t="shared" si="135"/>
        <v>31</v>
      </c>
      <c r="EP19" s="42"/>
      <c r="EQ19" s="42">
        <f t="shared" si="136"/>
        <v>11</v>
      </c>
      <c r="ER19" s="42">
        <f t="shared" si="137"/>
        <v>10</v>
      </c>
      <c r="ES19" s="42"/>
      <c r="ET19" s="42">
        <f t="shared" si="138"/>
        <v>10</v>
      </c>
      <c r="EU19" s="42" t="e">
        <f>IF(J19=#REF!,IF(H19&lt;#REF!,#REF!,EY19),#REF!)</f>
        <v>#REF!</v>
      </c>
      <c r="EV19" s="42" t="e">
        <f>IF(J19=#REF!,IF(H19&lt;#REF!,0,1))</f>
        <v>#REF!</v>
      </c>
      <c r="EW19" s="42" t="e">
        <f>IF(AND(ET19&gt;=21,ET19&lt;&gt;0),ET19,IF(J19&lt;#REF!,"СТОП",EU19+EV19))</f>
        <v>#REF!</v>
      </c>
      <c r="EX19" s="42"/>
      <c r="EY19" s="42">
        <v>15</v>
      </c>
      <c r="EZ19" s="42">
        <v>16</v>
      </c>
      <c r="FA19" s="42"/>
      <c r="FB19" s="44">
        <f t="shared" si="139"/>
        <v>0</v>
      </c>
      <c r="FC19" s="44">
        <f t="shared" si="140"/>
        <v>0</v>
      </c>
      <c r="FD19" s="44">
        <f t="shared" si="141"/>
        <v>0</v>
      </c>
      <c r="FE19" s="44">
        <f t="shared" si="142"/>
        <v>0</v>
      </c>
      <c r="FF19" s="44">
        <f t="shared" si="143"/>
        <v>0</v>
      </c>
      <c r="FG19" s="44">
        <f t="shared" si="144"/>
        <v>0</v>
      </c>
      <c r="FH19" s="44">
        <f t="shared" si="145"/>
        <v>0</v>
      </c>
      <c r="FI19" s="44">
        <f t="shared" si="146"/>
        <v>0</v>
      </c>
      <c r="FJ19" s="44">
        <f t="shared" si="147"/>
        <v>0</v>
      </c>
      <c r="FK19" s="44">
        <f t="shared" si="148"/>
        <v>0</v>
      </c>
      <c r="FL19" s="44">
        <f t="shared" si="149"/>
        <v>10</v>
      </c>
      <c r="FM19" s="44">
        <f t="shared" si="150"/>
        <v>0</v>
      </c>
      <c r="FN19" s="44">
        <f t="shared" si="151"/>
        <v>0</v>
      </c>
      <c r="FO19" s="44">
        <f t="shared" si="152"/>
        <v>0</v>
      </c>
      <c r="FP19" s="44">
        <f t="shared" si="153"/>
        <v>0</v>
      </c>
      <c r="FQ19" s="44">
        <f t="shared" si="154"/>
        <v>0</v>
      </c>
      <c r="FR19" s="44">
        <f t="shared" si="155"/>
        <v>0</v>
      </c>
      <c r="FS19" s="44">
        <f t="shared" si="156"/>
        <v>0</v>
      </c>
      <c r="FT19" s="44">
        <f t="shared" si="157"/>
        <v>0</v>
      </c>
      <c r="FU19" s="44">
        <f t="shared" si="158"/>
        <v>0</v>
      </c>
      <c r="FV19" s="44">
        <f t="shared" si="159"/>
        <v>0</v>
      </c>
      <c r="FW19" s="44">
        <f t="shared" si="160"/>
        <v>0</v>
      </c>
      <c r="FX19" s="44">
        <f t="shared" si="161"/>
        <v>10</v>
      </c>
      <c r="FY19" s="44">
        <f t="shared" si="162"/>
        <v>0</v>
      </c>
      <c r="FZ19" s="44">
        <f t="shared" si="163"/>
        <v>0</v>
      </c>
      <c r="GA19" s="44">
        <f t="shared" si="164"/>
        <v>0</v>
      </c>
      <c r="GB19" s="44">
        <f t="shared" si="165"/>
        <v>0</v>
      </c>
      <c r="GC19" s="44">
        <f t="shared" si="166"/>
        <v>0</v>
      </c>
      <c r="GD19" s="44">
        <f t="shared" si="167"/>
        <v>0</v>
      </c>
      <c r="GE19" s="44">
        <f t="shared" si="168"/>
        <v>0</v>
      </c>
      <c r="GF19" s="44">
        <f t="shared" si="169"/>
        <v>0</v>
      </c>
      <c r="GG19" s="44">
        <f t="shared" si="170"/>
        <v>0</v>
      </c>
      <c r="GH19" s="44">
        <f t="shared" si="171"/>
        <v>11</v>
      </c>
      <c r="GI19" s="44">
        <f t="shared" si="172"/>
        <v>0</v>
      </c>
      <c r="GJ19" s="44">
        <f t="shared" si="173"/>
        <v>0</v>
      </c>
      <c r="GK19" s="44">
        <f t="shared" si="174"/>
        <v>0</v>
      </c>
      <c r="GL19" s="44">
        <f t="shared" si="175"/>
        <v>0</v>
      </c>
      <c r="GM19" s="44">
        <f t="shared" si="176"/>
        <v>0</v>
      </c>
      <c r="GN19" s="44">
        <f t="shared" si="177"/>
        <v>0</v>
      </c>
      <c r="GO19" s="44">
        <f t="shared" si="178"/>
        <v>0</v>
      </c>
      <c r="GP19" s="44">
        <f t="shared" si="179"/>
        <v>0</v>
      </c>
      <c r="GQ19" s="44">
        <f t="shared" si="180"/>
        <v>0</v>
      </c>
      <c r="GR19" s="44">
        <f t="shared" si="181"/>
        <v>0</v>
      </c>
      <c r="GS19" s="44">
        <f t="shared" si="182"/>
        <v>0</v>
      </c>
      <c r="GT19" s="44">
        <f t="shared" si="183"/>
        <v>0</v>
      </c>
      <c r="GU19" s="44">
        <f t="shared" si="184"/>
        <v>11</v>
      </c>
      <c r="GV19" s="44">
        <f t="shared" si="185"/>
        <v>0</v>
      </c>
      <c r="GW19" s="44">
        <f t="shared" si="186"/>
        <v>0</v>
      </c>
      <c r="GX19" s="44">
        <f t="shared" si="187"/>
        <v>0</v>
      </c>
      <c r="GY19" s="44">
        <f t="shared" si="188"/>
        <v>0</v>
      </c>
      <c r="GZ19" s="44">
        <f t="shared" si="189"/>
        <v>0</v>
      </c>
      <c r="HA19" s="44">
        <f t="shared" si="190"/>
        <v>0</v>
      </c>
      <c r="HB19" s="44">
        <f t="shared" si="191"/>
        <v>0</v>
      </c>
      <c r="HC19" s="44">
        <f t="shared" si="192"/>
        <v>0</v>
      </c>
      <c r="HD19" s="44">
        <f t="shared" si="193"/>
        <v>0</v>
      </c>
      <c r="HE19" s="44">
        <f t="shared" si="194"/>
        <v>0</v>
      </c>
      <c r="HF19" s="44">
        <f t="shared" si="195"/>
        <v>75</v>
      </c>
      <c r="HG19" s="44">
        <f t="shared" si="196"/>
        <v>0</v>
      </c>
      <c r="HH19" s="44">
        <f t="shared" si="197"/>
        <v>0</v>
      </c>
      <c r="HI19" s="44">
        <f t="shared" si="198"/>
        <v>0</v>
      </c>
      <c r="HJ19" s="44">
        <f t="shared" si="199"/>
        <v>0</v>
      </c>
      <c r="HK19" s="44">
        <f t="shared" si="200"/>
        <v>0</v>
      </c>
      <c r="HL19" s="44">
        <f t="shared" si="201"/>
        <v>0</v>
      </c>
      <c r="HM19" s="44">
        <f t="shared" si="202"/>
        <v>0</v>
      </c>
      <c r="HN19" s="44">
        <f t="shared" si="203"/>
        <v>0</v>
      </c>
      <c r="HO19" s="44">
        <f t="shared" si="204"/>
        <v>0</v>
      </c>
      <c r="HP19" s="44">
        <f t="shared" si="205"/>
        <v>0</v>
      </c>
      <c r="HQ19" s="44">
        <f t="shared" si="206"/>
        <v>0</v>
      </c>
      <c r="HR19" s="44">
        <f t="shared" si="207"/>
        <v>75</v>
      </c>
      <c r="HS19" s="44">
        <f t="shared" si="208"/>
        <v>0</v>
      </c>
      <c r="HT19" s="44">
        <f t="shared" si="209"/>
        <v>0</v>
      </c>
      <c r="HU19" s="44">
        <f t="shared" si="210"/>
        <v>0</v>
      </c>
      <c r="HV19" s="44">
        <f t="shared" si="211"/>
        <v>0</v>
      </c>
      <c r="HW19" s="44">
        <f t="shared" si="212"/>
        <v>0</v>
      </c>
      <c r="HX19" s="44">
        <f t="shared" si="213"/>
        <v>0</v>
      </c>
      <c r="HY19" s="44">
        <f t="shared" si="214"/>
        <v>0</v>
      </c>
      <c r="HZ19" s="44">
        <f t="shared" si="215"/>
        <v>0</v>
      </c>
      <c r="IA19" s="44">
        <f t="shared" si="216"/>
        <v>0</v>
      </c>
      <c r="IB19" s="44">
        <f t="shared" si="217"/>
        <v>78</v>
      </c>
      <c r="IC19" s="44">
        <f t="shared" si="218"/>
        <v>0</v>
      </c>
      <c r="ID19" s="44">
        <f t="shared" si="219"/>
        <v>0</v>
      </c>
      <c r="IE19" s="44">
        <f t="shared" si="220"/>
        <v>0</v>
      </c>
      <c r="IF19" s="44">
        <f t="shared" si="221"/>
        <v>0</v>
      </c>
      <c r="IG19" s="44">
        <f t="shared" si="222"/>
        <v>0</v>
      </c>
      <c r="IH19" s="44">
        <f t="shared" si="223"/>
        <v>0</v>
      </c>
      <c r="II19" s="44">
        <f t="shared" si="224"/>
        <v>0</v>
      </c>
      <c r="IJ19" s="44">
        <f t="shared" si="225"/>
        <v>0</v>
      </c>
      <c r="IK19" s="44">
        <f t="shared" si="226"/>
        <v>0</v>
      </c>
      <c r="IL19" s="44">
        <f t="shared" si="227"/>
        <v>0</v>
      </c>
      <c r="IM19" s="44">
        <f t="shared" si="228"/>
        <v>0</v>
      </c>
      <c r="IN19" s="44">
        <f t="shared" si="229"/>
        <v>0</v>
      </c>
      <c r="IO19" s="44">
        <f t="shared" si="230"/>
        <v>78</v>
      </c>
      <c r="IP19" s="42"/>
      <c r="IQ19" s="42"/>
      <c r="IR19" s="42"/>
      <c r="IS19" s="42"/>
      <c r="IT19" s="42"/>
      <c r="IU19" s="42"/>
      <c r="IV19" s="70"/>
      <c r="IW19" s="71"/>
    </row>
    <row r="20" spans="1:257" s="3" customFormat="1" ht="115.2" thickBot="1" x14ac:dyDescent="2">
      <c r="A20" s="72">
        <v>12</v>
      </c>
      <c r="B20" s="87">
        <v>112</v>
      </c>
      <c r="C20" s="73" t="s">
        <v>118</v>
      </c>
      <c r="D20" s="73" t="s">
        <v>103</v>
      </c>
      <c r="E20" s="60"/>
      <c r="F20" s="46">
        <v>11</v>
      </c>
      <c r="G20" s="39">
        <f t="shared" si="0"/>
        <v>10</v>
      </c>
      <c r="H20" s="47">
        <v>10</v>
      </c>
      <c r="I20" s="39">
        <f t="shared" si="1"/>
        <v>11</v>
      </c>
      <c r="J20" s="45">
        <f t="shared" si="2"/>
        <v>21</v>
      </c>
      <c r="K20" s="41">
        <f t="shared" si="3"/>
        <v>21</v>
      </c>
      <c r="L20" s="42"/>
      <c r="M20" s="43"/>
      <c r="N20" s="42">
        <f t="shared" si="4"/>
        <v>0</v>
      </c>
      <c r="O20" s="42">
        <f t="shared" si="5"/>
        <v>0</v>
      </c>
      <c r="P20" s="42">
        <f t="shared" si="6"/>
        <v>0</v>
      </c>
      <c r="Q20" s="42">
        <f t="shared" si="7"/>
        <v>0</v>
      </c>
      <c r="R20" s="42">
        <f t="shared" si="8"/>
        <v>0</v>
      </c>
      <c r="S20" s="42">
        <f t="shared" si="9"/>
        <v>0</v>
      </c>
      <c r="T20" s="42">
        <f t="shared" si="10"/>
        <v>0</v>
      </c>
      <c r="U20" s="42">
        <f t="shared" si="11"/>
        <v>0</v>
      </c>
      <c r="V20" s="42">
        <f t="shared" si="12"/>
        <v>0</v>
      </c>
      <c r="W20" s="42">
        <f t="shared" si="13"/>
        <v>0</v>
      </c>
      <c r="X20" s="42">
        <f t="shared" si="14"/>
        <v>10</v>
      </c>
      <c r="Y20" s="42">
        <f t="shared" si="15"/>
        <v>0</v>
      </c>
      <c r="Z20" s="42">
        <f t="shared" si="16"/>
        <v>0</v>
      </c>
      <c r="AA20" s="42">
        <f t="shared" si="17"/>
        <v>0</v>
      </c>
      <c r="AB20" s="42">
        <f t="shared" si="18"/>
        <v>0</v>
      </c>
      <c r="AC20" s="42">
        <f t="shared" si="19"/>
        <v>0</v>
      </c>
      <c r="AD20" s="42">
        <f t="shared" si="20"/>
        <v>0</v>
      </c>
      <c r="AE20" s="42">
        <f t="shared" si="21"/>
        <v>0</v>
      </c>
      <c r="AF20" s="42">
        <f t="shared" si="22"/>
        <v>0</v>
      </c>
      <c r="AG20" s="42">
        <f t="shared" si="23"/>
        <v>0</v>
      </c>
      <c r="AH20" s="42">
        <f t="shared" si="24"/>
        <v>0</v>
      </c>
      <c r="AI20" s="42">
        <f t="shared" si="25"/>
        <v>0</v>
      </c>
      <c r="AJ20" s="42">
        <f t="shared" si="26"/>
        <v>10</v>
      </c>
      <c r="AK20" s="42">
        <f t="shared" si="27"/>
        <v>0</v>
      </c>
      <c r="AL20" s="42">
        <f t="shared" si="28"/>
        <v>0</v>
      </c>
      <c r="AM20" s="42">
        <f t="shared" si="29"/>
        <v>0</v>
      </c>
      <c r="AN20" s="42">
        <f t="shared" si="30"/>
        <v>0</v>
      </c>
      <c r="AO20" s="42">
        <f t="shared" si="31"/>
        <v>0</v>
      </c>
      <c r="AP20" s="42">
        <f t="shared" si="32"/>
        <v>0</v>
      </c>
      <c r="AQ20" s="42">
        <f t="shared" si="33"/>
        <v>0</v>
      </c>
      <c r="AR20" s="42">
        <f t="shared" si="34"/>
        <v>0</v>
      </c>
      <c r="AS20" s="42">
        <f t="shared" si="35"/>
        <v>0</v>
      </c>
      <c r="AT20" s="42">
        <f t="shared" si="36"/>
        <v>11</v>
      </c>
      <c r="AU20" s="42">
        <f t="shared" si="37"/>
        <v>0</v>
      </c>
      <c r="AV20" s="42">
        <f t="shared" si="38"/>
        <v>0</v>
      </c>
      <c r="AW20" s="42">
        <f t="shared" si="39"/>
        <v>0</v>
      </c>
      <c r="AX20" s="42">
        <f t="shared" si="40"/>
        <v>0</v>
      </c>
      <c r="AY20" s="42">
        <f t="shared" si="41"/>
        <v>0</v>
      </c>
      <c r="AZ20" s="42">
        <f t="shared" si="42"/>
        <v>0</v>
      </c>
      <c r="BA20" s="42">
        <f t="shared" si="43"/>
        <v>0</v>
      </c>
      <c r="BB20" s="42">
        <f t="shared" si="44"/>
        <v>0</v>
      </c>
      <c r="BC20" s="42">
        <f t="shared" si="45"/>
        <v>0</v>
      </c>
      <c r="BD20" s="42">
        <f t="shared" si="46"/>
        <v>0</v>
      </c>
      <c r="BE20" s="42">
        <f t="shared" si="47"/>
        <v>0</v>
      </c>
      <c r="BF20" s="42">
        <f t="shared" si="48"/>
        <v>0</v>
      </c>
      <c r="BG20" s="42">
        <f t="shared" si="49"/>
        <v>11</v>
      </c>
      <c r="BH20" s="42">
        <f t="shared" si="50"/>
        <v>0</v>
      </c>
      <c r="BI20" s="42">
        <f t="shared" si="51"/>
        <v>0</v>
      </c>
      <c r="BJ20" s="42">
        <f t="shared" si="52"/>
        <v>0</v>
      </c>
      <c r="BK20" s="42">
        <f t="shared" si="53"/>
        <v>0</v>
      </c>
      <c r="BL20" s="42">
        <f t="shared" si="54"/>
        <v>0</v>
      </c>
      <c r="BM20" s="42">
        <f t="shared" si="55"/>
        <v>0</v>
      </c>
      <c r="BN20" s="42">
        <f t="shared" si="56"/>
        <v>0</v>
      </c>
      <c r="BO20" s="42">
        <f t="shared" si="57"/>
        <v>0</v>
      </c>
      <c r="BP20" s="42">
        <f t="shared" si="58"/>
        <v>0</v>
      </c>
      <c r="BQ20" s="42">
        <f t="shared" si="59"/>
        <v>0</v>
      </c>
      <c r="BR20" s="42">
        <f t="shared" si="60"/>
        <v>30</v>
      </c>
      <c r="BS20" s="42">
        <f t="shared" si="61"/>
        <v>0</v>
      </c>
      <c r="BT20" s="42">
        <f t="shared" si="62"/>
        <v>0</v>
      </c>
      <c r="BU20" s="42">
        <f t="shared" si="63"/>
        <v>0</v>
      </c>
      <c r="BV20" s="42">
        <f t="shared" si="64"/>
        <v>0</v>
      </c>
      <c r="BW20" s="42">
        <f t="shared" si="65"/>
        <v>0</v>
      </c>
      <c r="BX20" s="42">
        <f t="shared" si="66"/>
        <v>0</v>
      </c>
      <c r="BY20" s="42">
        <f t="shared" si="67"/>
        <v>0</v>
      </c>
      <c r="BZ20" s="42">
        <f t="shared" si="68"/>
        <v>0</v>
      </c>
      <c r="CA20" s="42">
        <f t="shared" si="69"/>
        <v>0</v>
      </c>
      <c r="CB20" s="42">
        <f t="shared" si="70"/>
        <v>0</v>
      </c>
      <c r="CC20" s="42">
        <f t="shared" si="71"/>
        <v>0</v>
      </c>
      <c r="CD20" s="42">
        <f t="shared" si="72"/>
        <v>0</v>
      </c>
      <c r="CE20" s="42">
        <f t="shared" si="73"/>
        <v>0</v>
      </c>
      <c r="CF20" s="42">
        <f t="shared" si="74"/>
        <v>0</v>
      </c>
      <c r="CG20" s="42">
        <f t="shared" si="75"/>
        <v>0</v>
      </c>
      <c r="CH20" s="42">
        <f t="shared" si="76"/>
        <v>0</v>
      </c>
      <c r="CI20" s="42">
        <f t="shared" si="77"/>
        <v>0</v>
      </c>
      <c r="CJ20" s="42">
        <f t="shared" si="78"/>
        <v>0</v>
      </c>
      <c r="CK20" s="42">
        <f t="shared" si="79"/>
        <v>0</v>
      </c>
      <c r="CL20" s="42">
        <f t="shared" si="80"/>
        <v>0</v>
      </c>
      <c r="CM20" s="42">
        <f t="shared" si="81"/>
        <v>0</v>
      </c>
      <c r="CN20" s="42">
        <f t="shared" si="82"/>
        <v>0</v>
      </c>
      <c r="CO20" s="42">
        <f t="shared" si="83"/>
        <v>0</v>
      </c>
      <c r="CP20" s="42">
        <f t="shared" si="84"/>
        <v>0</v>
      </c>
      <c r="CQ20" s="42">
        <f t="shared" si="85"/>
        <v>0</v>
      </c>
      <c r="CR20" s="42">
        <f t="shared" si="86"/>
        <v>0</v>
      </c>
      <c r="CS20" s="42">
        <f t="shared" si="87"/>
        <v>0</v>
      </c>
      <c r="CT20" s="42">
        <f t="shared" si="88"/>
        <v>0</v>
      </c>
      <c r="CU20" s="42">
        <f t="shared" si="89"/>
        <v>0</v>
      </c>
      <c r="CV20" s="42">
        <f t="shared" si="90"/>
        <v>0</v>
      </c>
      <c r="CW20" s="42">
        <f t="shared" si="91"/>
        <v>0</v>
      </c>
      <c r="CX20" s="42">
        <f t="shared" si="92"/>
        <v>30</v>
      </c>
      <c r="CY20" s="42">
        <f t="shared" si="93"/>
        <v>0</v>
      </c>
      <c r="CZ20" s="42">
        <f t="shared" si="94"/>
        <v>0</v>
      </c>
      <c r="DA20" s="42">
        <f t="shared" si="95"/>
        <v>0</v>
      </c>
      <c r="DB20" s="42">
        <f t="shared" si="96"/>
        <v>0</v>
      </c>
      <c r="DC20" s="42">
        <f t="shared" si="97"/>
        <v>0</v>
      </c>
      <c r="DD20" s="42">
        <f t="shared" si="98"/>
        <v>0</v>
      </c>
      <c r="DE20" s="42">
        <f t="shared" si="99"/>
        <v>0</v>
      </c>
      <c r="DF20" s="42">
        <f t="shared" si="100"/>
        <v>0</v>
      </c>
      <c r="DG20" s="42">
        <f t="shared" si="101"/>
        <v>0</v>
      </c>
      <c r="DH20" s="42">
        <f t="shared" si="102"/>
        <v>31</v>
      </c>
      <c r="DI20" s="42">
        <f t="shared" si="103"/>
        <v>0</v>
      </c>
      <c r="DJ20" s="42">
        <f t="shared" si="104"/>
        <v>0</v>
      </c>
      <c r="DK20" s="42">
        <f t="shared" si="105"/>
        <v>0</v>
      </c>
      <c r="DL20" s="42">
        <f t="shared" si="106"/>
        <v>0</v>
      </c>
      <c r="DM20" s="42">
        <f t="shared" si="107"/>
        <v>0</v>
      </c>
      <c r="DN20" s="42">
        <f t="shared" si="108"/>
        <v>0</v>
      </c>
      <c r="DO20" s="42">
        <f t="shared" si="109"/>
        <v>0</v>
      </c>
      <c r="DP20" s="42">
        <f t="shared" si="110"/>
        <v>0</v>
      </c>
      <c r="DQ20" s="42">
        <f t="shared" si="111"/>
        <v>0</v>
      </c>
      <c r="DR20" s="42">
        <f t="shared" si="112"/>
        <v>0</v>
      </c>
      <c r="DS20" s="42">
        <f t="shared" si="113"/>
        <v>0</v>
      </c>
      <c r="DT20" s="42">
        <f t="shared" si="114"/>
        <v>0</v>
      </c>
      <c r="DU20" s="42">
        <f t="shared" si="115"/>
        <v>0</v>
      </c>
      <c r="DV20" s="42">
        <f t="shared" si="116"/>
        <v>0</v>
      </c>
      <c r="DW20" s="42">
        <f t="shared" si="117"/>
        <v>0</v>
      </c>
      <c r="DX20" s="42">
        <f t="shared" si="118"/>
        <v>0</v>
      </c>
      <c r="DY20" s="42">
        <f t="shared" si="119"/>
        <v>0</v>
      </c>
      <c r="DZ20" s="42">
        <f t="shared" si="120"/>
        <v>0</v>
      </c>
      <c r="EA20" s="42">
        <f t="shared" si="121"/>
        <v>0</v>
      </c>
      <c r="EB20" s="42">
        <f t="shared" si="122"/>
        <v>0</v>
      </c>
      <c r="EC20" s="42">
        <f t="shared" si="123"/>
        <v>0</v>
      </c>
      <c r="ED20" s="42">
        <f t="shared" si="124"/>
        <v>0</v>
      </c>
      <c r="EE20" s="42">
        <f t="shared" si="125"/>
        <v>0</v>
      </c>
      <c r="EF20" s="42">
        <f t="shared" si="126"/>
        <v>0</v>
      </c>
      <c r="EG20" s="42">
        <f t="shared" si="127"/>
        <v>0</v>
      </c>
      <c r="EH20" s="42">
        <f t="shared" si="128"/>
        <v>0</v>
      </c>
      <c r="EI20" s="42">
        <f t="shared" si="129"/>
        <v>0</v>
      </c>
      <c r="EJ20" s="42">
        <f t="shared" si="130"/>
        <v>0</v>
      </c>
      <c r="EK20" s="42">
        <f t="shared" si="131"/>
        <v>0</v>
      </c>
      <c r="EL20" s="42">
        <f t="shared" si="132"/>
        <v>0</v>
      </c>
      <c r="EM20" s="42">
        <f t="shared" si="133"/>
        <v>0</v>
      </c>
      <c r="EN20" s="42">
        <f t="shared" si="134"/>
        <v>0</v>
      </c>
      <c r="EO20" s="42">
        <f t="shared" si="135"/>
        <v>31</v>
      </c>
      <c r="EP20" s="42"/>
      <c r="EQ20" s="42">
        <f t="shared" si="136"/>
        <v>11</v>
      </c>
      <c r="ER20" s="42">
        <f t="shared" si="137"/>
        <v>10</v>
      </c>
      <c r="ES20" s="42"/>
      <c r="ET20" s="42">
        <f t="shared" si="138"/>
        <v>10</v>
      </c>
      <c r="EU20" s="42" t="e">
        <f>IF(J20=#REF!,IF(H20&lt;#REF!,#REF!,EY20),#REF!)</f>
        <v>#REF!</v>
      </c>
      <c r="EV20" s="42" t="e">
        <f>IF(J20=#REF!,IF(H20&lt;#REF!,0,1))</f>
        <v>#REF!</v>
      </c>
      <c r="EW20" s="42" t="e">
        <f>IF(AND(ET20&gt;=21,ET20&lt;&gt;0),ET20,IF(J20&lt;#REF!,"СТОП",EU20+EV20))</f>
        <v>#REF!</v>
      </c>
      <c r="EX20" s="42"/>
      <c r="EY20" s="42">
        <v>15</v>
      </c>
      <c r="EZ20" s="42">
        <v>16</v>
      </c>
      <c r="FA20" s="42"/>
      <c r="FB20" s="44">
        <f t="shared" si="139"/>
        <v>0</v>
      </c>
      <c r="FC20" s="44">
        <f t="shared" si="140"/>
        <v>0</v>
      </c>
      <c r="FD20" s="44">
        <f t="shared" si="141"/>
        <v>0</v>
      </c>
      <c r="FE20" s="44">
        <f t="shared" si="142"/>
        <v>0</v>
      </c>
      <c r="FF20" s="44">
        <f t="shared" si="143"/>
        <v>0</v>
      </c>
      <c r="FG20" s="44">
        <f t="shared" si="144"/>
        <v>0</v>
      </c>
      <c r="FH20" s="44">
        <f t="shared" si="145"/>
        <v>0</v>
      </c>
      <c r="FI20" s="44">
        <f t="shared" si="146"/>
        <v>0</v>
      </c>
      <c r="FJ20" s="44">
        <f t="shared" si="147"/>
        <v>0</v>
      </c>
      <c r="FK20" s="44">
        <f t="shared" si="148"/>
        <v>0</v>
      </c>
      <c r="FL20" s="44">
        <f t="shared" si="149"/>
        <v>10</v>
      </c>
      <c r="FM20" s="44">
        <f t="shared" si="150"/>
        <v>0</v>
      </c>
      <c r="FN20" s="44">
        <f t="shared" si="151"/>
        <v>0</v>
      </c>
      <c r="FO20" s="44">
        <f t="shared" si="152"/>
        <v>0</v>
      </c>
      <c r="FP20" s="44">
        <f t="shared" si="153"/>
        <v>0</v>
      </c>
      <c r="FQ20" s="44">
        <f t="shared" si="154"/>
        <v>0</v>
      </c>
      <c r="FR20" s="44">
        <f t="shared" si="155"/>
        <v>0</v>
      </c>
      <c r="FS20" s="44">
        <f t="shared" si="156"/>
        <v>0</v>
      </c>
      <c r="FT20" s="44">
        <f t="shared" si="157"/>
        <v>0</v>
      </c>
      <c r="FU20" s="44">
        <f t="shared" si="158"/>
        <v>0</v>
      </c>
      <c r="FV20" s="44">
        <f t="shared" si="159"/>
        <v>0</v>
      </c>
      <c r="FW20" s="44">
        <f t="shared" si="160"/>
        <v>0</v>
      </c>
      <c r="FX20" s="44">
        <f t="shared" si="161"/>
        <v>10</v>
      </c>
      <c r="FY20" s="44">
        <f t="shared" si="162"/>
        <v>0</v>
      </c>
      <c r="FZ20" s="44">
        <f t="shared" si="163"/>
        <v>0</v>
      </c>
      <c r="GA20" s="44">
        <f t="shared" si="164"/>
        <v>0</v>
      </c>
      <c r="GB20" s="44">
        <f t="shared" si="165"/>
        <v>0</v>
      </c>
      <c r="GC20" s="44">
        <f t="shared" si="166"/>
        <v>0</v>
      </c>
      <c r="GD20" s="44">
        <f t="shared" si="167"/>
        <v>0</v>
      </c>
      <c r="GE20" s="44">
        <f t="shared" si="168"/>
        <v>0</v>
      </c>
      <c r="GF20" s="44">
        <f t="shared" si="169"/>
        <v>0</v>
      </c>
      <c r="GG20" s="44">
        <f t="shared" si="170"/>
        <v>0</v>
      </c>
      <c r="GH20" s="44">
        <f t="shared" si="171"/>
        <v>11</v>
      </c>
      <c r="GI20" s="44">
        <f t="shared" si="172"/>
        <v>0</v>
      </c>
      <c r="GJ20" s="44">
        <f t="shared" si="173"/>
        <v>0</v>
      </c>
      <c r="GK20" s="44">
        <f t="shared" si="174"/>
        <v>0</v>
      </c>
      <c r="GL20" s="44">
        <f t="shared" si="175"/>
        <v>0</v>
      </c>
      <c r="GM20" s="44">
        <f t="shared" si="176"/>
        <v>0</v>
      </c>
      <c r="GN20" s="44">
        <f t="shared" si="177"/>
        <v>0</v>
      </c>
      <c r="GO20" s="44">
        <f t="shared" si="178"/>
        <v>0</v>
      </c>
      <c r="GP20" s="44">
        <f t="shared" si="179"/>
        <v>0</v>
      </c>
      <c r="GQ20" s="44">
        <f t="shared" si="180"/>
        <v>0</v>
      </c>
      <c r="GR20" s="44">
        <f t="shared" si="181"/>
        <v>0</v>
      </c>
      <c r="GS20" s="44">
        <f t="shared" si="182"/>
        <v>0</v>
      </c>
      <c r="GT20" s="44">
        <f t="shared" si="183"/>
        <v>0</v>
      </c>
      <c r="GU20" s="44">
        <f t="shared" si="184"/>
        <v>11</v>
      </c>
      <c r="GV20" s="44">
        <f t="shared" si="185"/>
        <v>0</v>
      </c>
      <c r="GW20" s="44">
        <f t="shared" si="186"/>
        <v>0</v>
      </c>
      <c r="GX20" s="44">
        <f t="shared" si="187"/>
        <v>0</v>
      </c>
      <c r="GY20" s="44">
        <f t="shared" si="188"/>
        <v>0</v>
      </c>
      <c r="GZ20" s="44">
        <f t="shared" si="189"/>
        <v>0</v>
      </c>
      <c r="HA20" s="44">
        <f t="shared" si="190"/>
        <v>0</v>
      </c>
      <c r="HB20" s="44">
        <f t="shared" si="191"/>
        <v>0</v>
      </c>
      <c r="HC20" s="44">
        <f t="shared" si="192"/>
        <v>0</v>
      </c>
      <c r="HD20" s="44">
        <f t="shared" si="193"/>
        <v>0</v>
      </c>
      <c r="HE20" s="44">
        <f t="shared" si="194"/>
        <v>0</v>
      </c>
      <c r="HF20" s="44">
        <f t="shared" si="195"/>
        <v>75</v>
      </c>
      <c r="HG20" s="44">
        <f t="shared" si="196"/>
        <v>0</v>
      </c>
      <c r="HH20" s="44">
        <f t="shared" si="197"/>
        <v>0</v>
      </c>
      <c r="HI20" s="44">
        <f t="shared" si="198"/>
        <v>0</v>
      </c>
      <c r="HJ20" s="44">
        <f t="shared" si="199"/>
        <v>0</v>
      </c>
      <c r="HK20" s="44">
        <f t="shared" si="200"/>
        <v>0</v>
      </c>
      <c r="HL20" s="44">
        <f t="shared" si="201"/>
        <v>0</v>
      </c>
      <c r="HM20" s="44">
        <f t="shared" si="202"/>
        <v>0</v>
      </c>
      <c r="HN20" s="44">
        <f t="shared" si="203"/>
        <v>0</v>
      </c>
      <c r="HO20" s="44">
        <f t="shared" si="204"/>
        <v>0</v>
      </c>
      <c r="HP20" s="44">
        <f t="shared" si="205"/>
        <v>0</v>
      </c>
      <c r="HQ20" s="44">
        <f t="shared" si="206"/>
        <v>0</v>
      </c>
      <c r="HR20" s="44">
        <f t="shared" si="207"/>
        <v>75</v>
      </c>
      <c r="HS20" s="44">
        <f t="shared" si="208"/>
        <v>0</v>
      </c>
      <c r="HT20" s="44">
        <f t="shared" si="209"/>
        <v>0</v>
      </c>
      <c r="HU20" s="44">
        <f t="shared" si="210"/>
        <v>0</v>
      </c>
      <c r="HV20" s="44">
        <f t="shared" si="211"/>
        <v>0</v>
      </c>
      <c r="HW20" s="44">
        <f t="shared" si="212"/>
        <v>0</v>
      </c>
      <c r="HX20" s="44">
        <f t="shared" si="213"/>
        <v>0</v>
      </c>
      <c r="HY20" s="44">
        <f t="shared" si="214"/>
        <v>0</v>
      </c>
      <c r="HZ20" s="44">
        <f t="shared" si="215"/>
        <v>0</v>
      </c>
      <c r="IA20" s="44">
        <f t="shared" si="216"/>
        <v>0</v>
      </c>
      <c r="IB20" s="44">
        <f t="shared" si="217"/>
        <v>78</v>
      </c>
      <c r="IC20" s="44">
        <f t="shared" si="218"/>
        <v>0</v>
      </c>
      <c r="ID20" s="44">
        <f t="shared" si="219"/>
        <v>0</v>
      </c>
      <c r="IE20" s="44">
        <f t="shared" si="220"/>
        <v>0</v>
      </c>
      <c r="IF20" s="44">
        <f t="shared" si="221"/>
        <v>0</v>
      </c>
      <c r="IG20" s="44">
        <f t="shared" si="222"/>
        <v>0</v>
      </c>
      <c r="IH20" s="44">
        <f t="shared" si="223"/>
        <v>0</v>
      </c>
      <c r="II20" s="44">
        <f t="shared" si="224"/>
        <v>0</v>
      </c>
      <c r="IJ20" s="44">
        <f t="shared" si="225"/>
        <v>0</v>
      </c>
      <c r="IK20" s="44">
        <f t="shared" si="226"/>
        <v>0</v>
      </c>
      <c r="IL20" s="44">
        <f t="shared" si="227"/>
        <v>0</v>
      </c>
      <c r="IM20" s="44">
        <f t="shared" si="228"/>
        <v>0</v>
      </c>
      <c r="IN20" s="44">
        <f t="shared" si="229"/>
        <v>0</v>
      </c>
      <c r="IO20" s="44">
        <f t="shared" si="230"/>
        <v>78</v>
      </c>
      <c r="IP20" s="42"/>
      <c r="IQ20" s="42"/>
      <c r="IR20" s="42"/>
      <c r="IS20" s="42"/>
      <c r="IT20" s="42"/>
      <c r="IU20" s="42"/>
      <c r="IV20" s="70"/>
      <c r="IW20" s="71"/>
    </row>
    <row r="21" spans="1:257" s="3" customFormat="1" ht="115.2" thickBot="1" x14ac:dyDescent="0.3">
      <c r="A21" s="56">
        <v>13</v>
      </c>
      <c r="B21" s="83">
        <v>72</v>
      </c>
      <c r="C21" s="84" t="s">
        <v>114</v>
      </c>
      <c r="D21" s="85" t="s">
        <v>113</v>
      </c>
      <c r="E21" s="60"/>
      <c r="F21" s="46">
        <v>12</v>
      </c>
      <c r="G21" s="39">
        <f t="shared" si="0"/>
        <v>9</v>
      </c>
      <c r="H21" s="47">
        <v>12</v>
      </c>
      <c r="I21" s="39">
        <f t="shared" si="1"/>
        <v>9</v>
      </c>
      <c r="J21" s="45">
        <f t="shared" si="2"/>
        <v>18</v>
      </c>
      <c r="K21" s="41">
        <f t="shared" si="3"/>
        <v>18</v>
      </c>
      <c r="L21" s="42"/>
      <c r="M21" s="43"/>
      <c r="N21" s="42">
        <f t="shared" si="4"/>
        <v>0</v>
      </c>
      <c r="O21" s="42">
        <f t="shared" si="5"/>
        <v>0</v>
      </c>
      <c r="P21" s="42">
        <f t="shared" si="6"/>
        <v>0</v>
      </c>
      <c r="Q21" s="42">
        <f t="shared" si="7"/>
        <v>0</v>
      </c>
      <c r="R21" s="42">
        <f t="shared" si="8"/>
        <v>0</v>
      </c>
      <c r="S21" s="42">
        <f t="shared" si="9"/>
        <v>0</v>
      </c>
      <c r="T21" s="42">
        <f t="shared" si="10"/>
        <v>0</v>
      </c>
      <c r="U21" s="42">
        <f t="shared" si="11"/>
        <v>0</v>
      </c>
      <c r="V21" s="42">
        <f t="shared" si="12"/>
        <v>0</v>
      </c>
      <c r="W21" s="42">
        <f t="shared" si="13"/>
        <v>0</v>
      </c>
      <c r="X21" s="42">
        <f t="shared" si="14"/>
        <v>0</v>
      </c>
      <c r="Y21" s="42">
        <f t="shared" si="15"/>
        <v>9</v>
      </c>
      <c r="Z21" s="42">
        <f t="shared" si="16"/>
        <v>0</v>
      </c>
      <c r="AA21" s="42">
        <f t="shared" si="17"/>
        <v>0</v>
      </c>
      <c r="AB21" s="42">
        <f t="shared" si="18"/>
        <v>0</v>
      </c>
      <c r="AC21" s="42">
        <f t="shared" si="19"/>
        <v>0</v>
      </c>
      <c r="AD21" s="42">
        <f t="shared" si="20"/>
        <v>0</v>
      </c>
      <c r="AE21" s="42">
        <f t="shared" si="21"/>
        <v>0</v>
      </c>
      <c r="AF21" s="42">
        <f t="shared" si="22"/>
        <v>0</v>
      </c>
      <c r="AG21" s="42">
        <f t="shared" si="23"/>
        <v>0</v>
      </c>
      <c r="AH21" s="42">
        <f t="shared" si="24"/>
        <v>0</v>
      </c>
      <c r="AI21" s="42">
        <f t="shared" si="25"/>
        <v>0</v>
      </c>
      <c r="AJ21" s="42">
        <f t="shared" si="26"/>
        <v>9</v>
      </c>
      <c r="AK21" s="42">
        <f t="shared" si="27"/>
        <v>0</v>
      </c>
      <c r="AL21" s="42">
        <f t="shared" si="28"/>
        <v>0</v>
      </c>
      <c r="AM21" s="42">
        <f t="shared" si="29"/>
        <v>0</v>
      </c>
      <c r="AN21" s="42">
        <f t="shared" si="30"/>
        <v>0</v>
      </c>
      <c r="AO21" s="42">
        <f t="shared" si="31"/>
        <v>0</v>
      </c>
      <c r="AP21" s="42">
        <f t="shared" si="32"/>
        <v>0</v>
      </c>
      <c r="AQ21" s="42">
        <f t="shared" si="33"/>
        <v>0</v>
      </c>
      <c r="AR21" s="42">
        <f t="shared" si="34"/>
        <v>0</v>
      </c>
      <c r="AS21" s="42">
        <f t="shared" si="35"/>
        <v>0</v>
      </c>
      <c r="AT21" s="42">
        <f t="shared" si="36"/>
        <v>0</v>
      </c>
      <c r="AU21" s="42">
        <f t="shared" si="37"/>
        <v>0</v>
      </c>
      <c r="AV21" s="42">
        <f t="shared" si="38"/>
        <v>9</v>
      </c>
      <c r="AW21" s="42">
        <f t="shared" si="39"/>
        <v>0</v>
      </c>
      <c r="AX21" s="42">
        <f t="shared" si="40"/>
        <v>0</v>
      </c>
      <c r="AY21" s="42">
        <f t="shared" si="41"/>
        <v>0</v>
      </c>
      <c r="AZ21" s="42">
        <f t="shared" si="42"/>
        <v>0</v>
      </c>
      <c r="BA21" s="42">
        <f t="shared" si="43"/>
        <v>0</v>
      </c>
      <c r="BB21" s="42">
        <f t="shared" si="44"/>
        <v>0</v>
      </c>
      <c r="BC21" s="42">
        <f t="shared" si="45"/>
        <v>0</v>
      </c>
      <c r="BD21" s="42">
        <f t="shared" si="46"/>
        <v>0</v>
      </c>
      <c r="BE21" s="42">
        <f t="shared" si="47"/>
        <v>0</v>
      </c>
      <c r="BF21" s="42">
        <f t="shared" si="48"/>
        <v>0</v>
      </c>
      <c r="BG21" s="42">
        <f t="shared" si="49"/>
        <v>9</v>
      </c>
      <c r="BH21" s="42">
        <f t="shared" si="50"/>
        <v>0</v>
      </c>
      <c r="BI21" s="42">
        <f t="shared" si="51"/>
        <v>0</v>
      </c>
      <c r="BJ21" s="42">
        <f t="shared" si="52"/>
        <v>0</v>
      </c>
      <c r="BK21" s="42">
        <f t="shared" si="53"/>
        <v>0</v>
      </c>
      <c r="BL21" s="42">
        <f t="shared" si="54"/>
        <v>0</v>
      </c>
      <c r="BM21" s="42">
        <f t="shared" si="55"/>
        <v>0</v>
      </c>
      <c r="BN21" s="42">
        <f t="shared" si="56"/>
        <v>0</v>
      </c>
      <c r="BO21" s="42">
        <f t="shared" si="57"/>
        <v>0</v>
      </c>
      <c r="BP21" s="42">
        <f t="shared" si="58"/>
        <v>0</v>
      </c>
      <c r="BQ21" s="42">
        <f t="shared" si="59"/>
        <v>0</v>
      </c>
      <c r="BR21" s="42">
        <f t="shared" si="60"/>
        <v>0</v>
      </c>
      <c r="BS21" s="42">
        <f t="shared" si="61"/>
        <v>29</v>
      </c>
      <c r="BT21" s="42">
        <f t="shared" si="62"/>
        <v>0</v>
      </c>
      <c r="BU21" s="42">
        <f t="shared" si="63"/>
        <v>0</v>
      </c>
      <c r="BV21" s="42">
        <f t="shared" si="64"/>
        <v>0</v>
      </c>
      <c r="BW21" s="42">
        <f t="shared" si="65"/>
        <v>0</v>
      </c>
      <c r="BX21" s="42">
        <f t="shared" si="66"/>
        <v>0</v>
      </c>
      <c r="BY21" s="42">
        <f t="shared" si="67"/>
        <v>0</v>
      </c>
      <c r="BZ21" s="42">
        <f t="shared" si="68"/>
        <v>0</v>
      </c>
      <c r="CA21" s="42">
        <f t="shared" si="69"/>
        <v>0</v>
      </c>
      <c r="CB21" s="42">
        <f t="shared" si="70"/>
        <v>0</v>
      </c>
      <c r="CC21" s="42">
        <f t="shared" si="71"/>
        <v>0</v>
      </c>
      <c r="CD21" s="42">
        <f t="shared" si="72"/>
        <v>0</v>
      </c>
      <c r="CE21" s="42">
        <f t="shared" si="73"/>
        <v>0</v>
      </c>
      <c r="CF21" s="42">
        <f t="shared" si="74"/>
        <v>0</v>
      </c>
      <c r="CG21" s="42">
        <f t="shared" si="75"/>
        <v>0</v>
      </c>
      <c r="CH21" s="42">
        <f t="shared" si="76"/>
        <v>0</v>
      </c>
      <c r="CI21" s="42">
        <f t="shared" si="77"/>
        <v>0</v>
      </c>
      <c r="CJ21" s="42">
        <f t="shared" si="78"/>
        <v>0</v>
      </c>
      <c r="CK21" s="42">
        <f t="shared" si="79"/>
        <v>0</v>
      </c>
      <c r="CL21" s="42">
        <f t="shared" si="80"/>
        <v>0</v>
      </c>
      <c r="CM21" s="42">
        <f t="shared" si="81"/>
        <v>0</v>
      </c>
      <c r="CN21" s="42">
        <f t="shared" si="82"/>
        <v>0</v>
      </c>
      <c r="CO21" s="42">
        <f t="shared" si="83"/>
        <v>0</v>
      </c>
      <c r="CP21" s="42">
        <f t="shared" si="84"/>
        <v>0</v>
      </c>
      <c r="CQ21" s="42">
        <f t="shared" si="85"/>
        <v>0</v>
      </c>
      <c r="CR21" s="42">
        <f t="shared" si="86"/>
        <v>0</v>
      </c>
      <c r="CS21" s="42">
        <f t="shared" si="87"/>
        <v>0</v>
      </c>
      <c r="CT21" s="42">
        <f t="shared" si="88"/>
        <v>0</v>
      </c>
      <c r="CU21" s="42">
        <f t="shared" si="89"/>
        <v>0</v>
      </c>
      <c r="CV21" s="42">
        <f t="shared" si="90"/>
        <v>0</v>
      </c>
      <c r="CW21" s="42">
        <f t="shared" si="91"/>
        <v>0</v>
      </c>
      <c r="CX21" s="42">
        <f t="shared" si="92"/>
        <v>29</v>
      </c>
      <c r="CY21" s="42">
        <f t="shared" si="93"/>
        <v>0</v>
      </c>
      <c r="CZ21" s="42">
        <f t="shared" si="94"/>
        <v>0</v>
      </c>
      <c r="DA21" s="42">
        <f t="shared" si="95"/>
        <v>0</v>
      </c>
      <c r="DB21" s="42">
        <f t="shared" si="96"/>
        <v>0</v>
      </c>
      <c r="DC21" s="42">
        <f t="shared" si="97"/>
        <v>0</v>
      </c>
      <c r="DD21" s="42">
        <f t="shared" si="98"/>
        <v>0</v>
      </c>
      <c r="DE21" s="42">
        <f t="shared" si="99"/>
        <v>0</v>
      </c>
      <c r="DF21" s="42">
        <f t="shared" si="100"/>
        <v>0</v>
      </c>
      <c r="DG21" s="42">
        <f t="shared" si="101"/>
        <v>0</v>
      </c>
      <c r="DH21" s="42">
        <f t="shared" si="102"/>
        <v>0</v>
      </c>
      <c r="DI21" s="42">
        <f t="shared" si="103"/>
        <v>0</v>
      </c>
      <c r="DJ21" s="42">
        <f t="shared" si="104"/>
        <v>29</v>
      </c>
      <c r="DK21" s="42">
        <f t="shared" si="105"/>
        <v>0</v>
      </c>
      <c r="DL21" s="42">
        <f t="shared" si="106"/>
        <v>0</v>
      </c>
      <c r="DM21" s="42">
        <f t="shared" si="107"/>
        <v>0</v>
      </c>
      <c r="DN21" s="42">
        <f t="shared" si="108"/>
        <v>0</v>
      </c>
      <c r="DO21" s="42">
        <f t="shared" si="109"/>
        <v>0</v>
      </c>
      <c r="DP21" s="42">
        <f t="shared" si="110"/>
        <v>0</v>
      </c>
      <c r="DQ21" s="42">
        <f t="shared" si="111"/>
        <v>0</v>
      </c>
      <c r="DR21" s="42">
        <f t="shared" si="112"/>
        <v>0</v>
      </c>
      <c r="DS21" s="42">
        <f t="shared" si="113"/>
        <v>0</v>
      </c>
      <c r="DT21" s="42">
        <f t="shared" si="114"/>
        <v>0</v>
      </c>
      <c r="DU21" s="42">
        <f t="shared" si="115"/>
        <v>0</v>
      </c>
      <c r="DV21" s="42">
        <f t="shared" si="116"/>
        <v>0</v>
      </c>
      <c r="DW21" s="42">
        <f t="shared" si="117"/>
        <v>0</v>
      </c>
      <c r="DX21" s="42">
        <f t="shared" si="118"/>
        <v>0</v>
      </c>
      <c r="DY21" s="42">
        <f t="shared" si="119"/>
        <v>0</v>
      </c>
      <c r="DZ21" s="42">
        <f t="shared" si="120"/>
        <v>0</v>
      </c>
      <c r="EA21" s="42">
        <f t="shared" si="121"/>
        <v>0</v>
      </c>
      <c r="EB21" s="42">
        <f t="shared" si="122"/>
        <v>0</v>
      </c>
      <c r="EC21" s="42">
        <f t="shared" si="123"/>
        <v>0</v>
      </c>
      <c r="ED21" s="42">
        <f t="shared" si="124"/>
        <v>0</v>
      </c>
      <c r="EE21" s="42">
        <f t="shared" si="125"/>
        <v>0</v>
      </c>
      <c r="EF21" s="42">
        <f t="shared" si="126"/>
        <v>0</v>
      </c>
      <c r="EG21" s="42">
        <f t="shared" si="127"/>
        <v>0</v>
      </c>
      <c r="EH21" s="42">
        <f t="shared" si="128"/>
        <v>0</v>
      </c>
      <c r="EI21" s="42">
        <f t="shared" si="129"/>
        <v>0</v>
      </c>
      <c r="EJ21" s="42">
        <f t="shared" si="130"/>
        <v>0</v>
      </c>
      <c r="EK21" s="42">
        <f t="shared" si="131"/>
        <v>0</v>
      </c>
      <c r="EL21" s="42">
        <f t="shared" si="132"/>
        <v>0</v>
      </c>
      <c r="EM21" s="42">
        <f t="shared" si="133"/>
        <v>0</v>
      </c>
      <c r="EN21" s="42">
        <f t="shared" si="134"/>
        <v>0</v>
      </c>
      <c r="EO21" s="42">
        <f t="shared" si="135"/>
        <v>29</v>
      </c>
      <c r="EP21" s="42"/>
      <c r="EQ21" s="42">
        <f t="shared" si="136"/>
        <v>12</v>
      </c>
      <c r="ER21" s="42">
        <f t="shared" si="137"/>
        <v>12</v>
      </c>
      <c r="ES21" s="42"/>
      <c r="ET21" s="42">
        <f t="shared" si="138"/>
        <v>12</v>
      </c>
      <c r="EU21" s="42" t="e">
        <f>IF(J21=#REF!,IF(H21&lt;#REF!,#REF!,EY21),#REF!)</f>
        <v>#REF!</v>
      </c>
      <c r="EV21" s="42" t="e">
        <f>IF(J21=#REF!,IF(H21&lt;#REF!,0,1))</f>
        <v>#REF!</v>
      </c>
      <c r="EW21" s="42" t="e">
        <f>IF(AND(ET21&gt;=21,ET21&lt;&gt;0),ET21,IF(J21&lt;#REF!,"СТОП",EU21+EV21))</f>
        <v>#REF!</v>
      </c>
      <c r="EX21" s="42"/>
      <c r="EY21" s="42">
        <v>15</v>
      </c>
      <c r="EZ21" s="42">
        <v>16</v>
      </c>
      <c r="FA21" s="42"/>
      <c r="FB21" s="44">
        <f t="shared" si="139"/>
        <v>0</v>
      </c>
      <c r="FC21" s="44">
        <f t="shared" si="140"/>
        <v>0</v>
      </c>
      <c r="FD21" s="44">
        <f t="shared" si="141"/>
        <v>0</v>
      </c>
      <c r="FE21" s="44">
        <f t="shared" si="142"/>
        <v>0</v>
      </c>
      <c r="FF21" s="44">
        <f t="shared" si="143"/>
        <v>0</v>
      </c>
      <c r="FG21" s="44">
        <f t="shared" si="144"/>
        <v>0</v>
      </c>
      <c r="FH21" s="44">
        <f t="shared" si="145"/>
        <v>0</v>
      </c>
      <c r="FI21" s="44">
        <f t="shared" si="146"/>
        <v>0</v>
      </c>
      <c r="FJ21" s="44">
        <f t="shared" si="147"/>
        <v>0</v>
      </c>
      <c r="FK21" s="44">
        <f t="shared" si="148"/>
        <v>0</v>
      </c>
      <c r="FL21" s="44">
        <f t="shared" si="149"/>
        <v>0</v>
      </c>
      <c r="FM21" s="44">
        <f t="shared" si="150"/>
        <v>9</v>
      </c>
      <c r="FN21" s="44">
        <f t="shared" si="151"/>
        <v>0</v>
      </c>
      <c r="FO21" s="44">
        <f t="shared" si="152"/>
        <v>0</v>
      </c>
      <c r="FP21" s="44">
        <f t="shared" si="153"/>
        <v>0</v>
      </c>
      <c r="FQ21" s="44">
        <f t="shared" si="154"/>
        <v>0</v>
      </c>
      <c r="FR21" s="44">
        <f t="shared" si="155"/>
        <v>0</v>
      </c>
      <c r="FS21" s="44">
        <f t="shared" si="156"/>
        <v>0</v>
      </c>
      <c r="FT21" s="44">
        <f t="shared" si="157"/>
        <v>0</v>
      </c>
      <c r="FU21" s="44">
        <f t="shared" si="158"/>
        <v>0</v>
      </c>
      <c r="FV21" s="44">
        <f t="shared" si="159"/>
        <v>0</v>
      </c>
      <c r="FW21" s="44">
        <f t="shared" si="160"/>
        <v>0</v>
      </c>
      <c r="FX21" s="44">
        <f t="shared" si="161"/>
        <v>9</v>
      </c>
      <c r="FY21" s="44">
        <f t="shared" si="162"/>
        <v>0</v>
      </c>
      <c r="FZ21" s="44">
        <f t="shared" si="163"/>
        <v>0</v>
      </c>
      <c r="GA21" s="44">
        <f t="shared" si="164"/>
        <v>0</v>
      </c>
      <c r="GB21" s="44">
        <f t="shared" si="165"/>
        <v>0</v>
      </c>
      <c r="GC21" s="44">
        <f t="shared" si="166"/>
        <v>0</v>
      </c>
      <c r="GD21" s="44">
        <f t="shared" si="167"/>
        <v>0</v>
      </c>
      <c r="GE21" s="44">
        <f t="shared" si="168"/>
        <v>0</v>
      </c>
      <c r="GF21" s="44">
        <f t="shared" si="169"/>
        <v>0</v>
      </c>
      <c r="GG21" s="44">
        <f t="shared" si="170"/>
        <v>0</v>
      </c>
      <c r="GH21" s="44">
        <f t="shared" si="171"/>
        <v>0</v>
      </c>
      <c r="GI21" s="44">
        <f t="shared" si="172"/>
        <v>0</v>
      </c>
      <c r="GJ21" s="44">
        <f t="shared" si="173"/>
        <v>9</v>
      </c>
      <c r="GK21" s="44">
        <f t="shared" si="174"/>
        <v>0</v>
      </c>
      <c r="GL21" s="44">
        <f t="shared" si="175"/>
        <v>0</v>
      </c>
      <c r="GM21" s="44">
        <f t="shared" si="176"/>
        <v>0</v>
      </c>
      <c r="GN21" s="44">
        <f t="shared" si="177"/>
        <v>0</v>
      </c>
      <c r="GO21" s="44">
        <f t="shared" si="178"/>
        <v>0</v>
      </c>
      <c r="GP21" s="44">
        <f t="shared" si="179"/>
        <v>0</v>
      </c>
      <c r="GQ21" s="44">
        <f t="shared" si="180"/>
        <v>0</v>
      </c>
      <c r="GR21" s="44">
        <f t="shared" si="181"/>
        <v>0</v>
      </c>
      <c r="GS21" s="44">
        <f t="shared" si="182"/>
        <v>0</v>
      </c>
      <c r="GT21" s="44">
        <f t="shared" si="183"/>
        <v>0</v>
      </c>
      <c r="GU21" s="44">
        <f t="shared" si="184"/>
        <v>9</v>
      </c>
      <c r="GV21" s="44">
        <f t="shared" si="185"/>
        <v>0</v>
      </c>
      <c r="GW21" s="44">
        <f t="shared" si="186"/>
        <v>0</v>
      </c>
      <c r="GX21" s="44">
        <f t="shared" si="187"/>
        <v>0</v>
      </c>
      <c r="GY21" s="44">
        <f t="shared" si="188"/>
        <v>0</v>
      </c>
      <c r="GZ21" s="44">
        <f t="shared" si="189"/>
        <v>0</v>
      </c>
      <c r="HA21" s="44">
        <f t="shared" si="190"/>
        <v>0</v>
      </c>
      <c r="HB21" s="44">
        <f t="shared" si="191"/>
        <v>0</v>
      </c>
      <c r="HC21" s="44">
        <f t="shared" si="192"/>
        <v>0</v>
      </c>
      <c r="HD21" s="44">
        <f t="shared" si="193"/>
        <v>0</v>
      </c>
      <c r="HE21" s="44">
        <f t="shared" si="194"/>
        <v>0</v>
      </c>
      <c r="HF21" s="44">
        <f t="shared" si="195"/>
        <v>0</v>
      </c>
      <c r="HG21" s="44">
        <f t="shared" si="196"/>
        <v>73</v>
      </c>
      <c r="HH21" s="44">
        <f t="shared" si="197"/>
        <v>0</v>
      </c>
      <c r="HI21" s="44">
        <f t="shared" si="198"/>
        <v>0</v>
      </c>
      <c r="HJ21" s="44">
        <f t="shared" si="199"/>
        <v>0</v>
      </c>
      <c r="HK21" s="44">
        <f t="shared" si="200"/>
        <v>0</v>
      </c>
      <c r="HL21" s="44">
        <f t="shared" si="201"/>
        <v>0</v>
      </c>
      <c r="HM21" s="44">
        <f t="shared" si="202"/>
        <v>0</v>
      </c>
      <c r="HN21" s="44">
        <f t="shared" si="203"/>
        <v>0</v>
      </c>
      <c r="HO21" s="44">
        <f t="shared" si="204"/>
        <v>0</v>
      </c>
      <c r="HP21" s="44">
        <f t="shared" si="205"/>
        <v>0</v>
      </c>
      <c r="HQ21" s="44">
        <f t="shared" si="206"/>
        <v>0</v>
      </c>
      <c r="HR21" s="44">
        <f t="shared" si="207"/>
        <v>73</v>
      </c>
      <c r="HS21" s="44">
        <f t="shared" si="208"/>
        <v>0</v>
      </c>
      <c r="HT21" s="44">
        <f t="shared" si="209"/>
        <v>0</v>
      </c>
      <c r="HU21" s="44">
        <f t="shared" si="210"/>
        <v>0</v>
      </c>
      <c r="HV21" s="44">
        <f t="shared" si="211"/>
        <v>0</v>
      </c>
      <c r="HW21" s="44">
        <f t="shared" si="212"/>
        <v>0</v>
      </c>
      <c r="HX21" s="44">
        <f t="shared" si="213"/>
        <v>0</v>
      </c>
      <c r="HY21" s="44">
        <f t="shared" si="214"/>
        <v>0</v>
      </c>
      <c r="HZ21" s="44">
        <f t="shared" si="215"/>
        <v>0</v>
      </c>
      <c r="IA21" s="44">
        <f t="shared" si="216"/>
        <v>0</v>
      </c>
      <c r="IB21" s="44">
        <f t="shared" si="217"/>
        <v>0</v>
      </c>
      <c r="IC21" s="44">
        <f t="shared" si="218"/>
        <v>0</v>
      </c>
      <c r="ID21" s="44">
        <f t="shared" si="219"/>
        <v>73</v>
      </c>
      <c r="IE21" s="44">
        <f t="shared" si="220"/>
        <v>0</v>
      </c>
      <c r="IF21" s="44">
        <f t="shared" si="221"/>
        <v>0</v>
      </c>
      <c r="IG21" s="44">
        <f t="shared" si="222"/>
        <v>0</v>
      </c>
      <c r="IH21" s="44">
        <f t="shared" si="223"/>
        <v>0</v>
      </c>
      <c r="II21" s="44">
        <f t="shared" si="224"/>
        <v>0</v>
      </c>
      <c r="IJ21" s="44">
        <f t="shared" si="225"/>
        <v>0</v>
      </c>
      <c r="IK21" s="44">
        <f t="shared" si="226"/>
        <v>0</v>
      </c>
      <c r="IL21" s="44">
        <f t="shared" si="227"/>
        <v>0</v>
      </c>
      <c r="IM21" s="44">
        <f t="shared" si="228"/>
        <v>0</v>
      </c>
      <c r="IN21" s="44">
        <f t="shared" si="229"/>
        <v>0</v>
      </c>
      <c r="IO21" s="44">
        <f t="shared" si="230"/>
        <v>73</v>
      </c>
      <c r="IP21" s="42"/>
      <c r="IQ21" s="42"/>
      <c r="IR21" s="42"/>
      <c r="IS21" s="42"/>
      <c r="IT21" s="42"/>
      <c r="IU21" s="42"/>
      <c r="IV21" s="70"/>
      <c r="IW21" s="71"/>
    </row>
    <row r="22" spans="1:257" s="3" customFormat="1" ht="115.2" thickBot="1" x14ac:dyDescent="2">
      <c r="A22" s="59">
        <v>14</v>
      </c>
      <c r="B22" s="87">
        <v>788</v>
      </c>
      <c r="C22" s="73" t="s">
        <v>125</v>
      </c>
      <c r="D22" s="73" t="s">
        <v>126</v>
      </c>
      <c r="E22" s="60"/>
      <c r="F22" s="46">
        <v>13</v>
      </c>
      <c r="G22" s="39">
        <f t="shared" si="0"/>
        <v>8</v>
      </c>
      <c r="H22" s="47">
        <v>14</v>
      </c>
      <c r="I22" s="39">
        <f t="shared" si="1"/>
        <v>7</v>
      </c>
      <c r="J22" s="45">
        <f t="shared" si="2"/>
        <v>15</v>
      </c>
      <c r="K22" s="41">
        <f t="shared" si="3"/>
        <v>15</v>
      </c>
      <c r="L22" s="42"/>
      <c r="M22" s="43"/>
      <c r="N22" s="42">
        <f t="shared" si="4"/>
        <v>0</v>
      </c>
      <c r="O22" s="42">
        <f t="shared" si="5"/>
        <v>0</v>
      </c>
      <c r="P22" s="42">
        <f t="shared" si="6"/>
        <v>0</v>
      </c>
      <c r="Q22" s="42">
        <f t="shared" si="7"/>
        <v>0</v>
      </c>
      <c r="R22" s="42">
        <f t="shared" si="8"/>
        <v>0</v>
      </c>
      <c r="S22" s="42">
        <f t="shared" si="9"/>
        <v>0</v>
      </c>
      <c r="T22" s="42">
        <f t="shared" si="10"/>
        <v>0</v>
      </c>
      <c r="U22" s="42">
        <f t="shared" si="11"/>
        <v>0</v>
      </c>
      <c r="V22" s="42">
        <f t="shared" si="12"/>
        <v>0</v>
      </c>
      <c r="W22" s="42">
        <f t="shared" si="13"/>
        <v>0</v>
      </c>
      <c r="X22" s="42">
        <f t="shared" si="14"/>
        <v>0</v>
      </c>
      <c r="Y22" s="42">
        <f t="shared" si="15"/>
        <v>0</v>
      </c>
      <c r="Z22" s="42">
        <f t="shared" si="16"/>
        <v>8</v>
      </c>
      <c r="AA22" s="42">
        <f t="shared" si="17"/>
        <v>0</v>
      </c>
      <c r="AB22" s="42">
        <f t="shared" si="18"/>
        <v>0</v>
      </c>
      <c r="AC22" s="42">
        <f t="shared" si="19"/>
        <v>0</v>
      </c>
      <c r="AD22" s="42">
        <f t="shared" si="20"/>
        <v>0</v>
      </c>
      <c r="AE22" s="42">
        <f t="shared" si="21"/>
        <v>0</v>
      </c>
      <c r="AF22" s="42">
        <f t="shared" si="22"/>
        <v>0</v>
      </c>
      <c r="AG22" s="42">
        <f t="shared" si="23"/>
        <v>0</v>
      </c>
      <c r="AH22" s="42">
        <f t="shared" si="24"/>
        <v>0</v>
      </c>
      <c r="AI22" s="42">
        <f t="shared" si="25"/>
        <v>0</v>
      </c>
      <c r="AJ22" s="42">
        <f t="shared" si="26"/>
        <v>8</v>
      </c>
      <c r="AK22" s="42">
        <f t="shared" si="27"/>
        <v>0</v>
      </c>
      <c r="AL22" s="42">
        <f t="shared" si="28"/>
        <v>0</v>
      </c>
      <c r="AM22" s="42">
        <f t="shared" si="29"/>
        <v>0</v>
      </c>
      <c r="AN22" s="42">
        <f t="shared" si="30"/>
        <v>0</v>
      </c>
      <c r="AO22" s="42">
        <f t="shared" si="31"/>
        <v>0</v>
      </c>
      <c r="AP22" s="42">
        <f t="shared" si="32"/>
        <v>0</v>
      </c>
      <c r="AQ22" s="42">
        <f t="shared" si="33"/>
        <v>0</v>
      </c>
      <c r="AR22" s="42">
        <f t="shared" si="34"/>
        <v>0</v>
      </c>
      <c r="AS22" s="42">
        <f t="shared" si="35"/>
        <v>0</v>
      </c>
      <c r="AT22" s="42">
        <f t="shared" si="36"/>
        <v>0</v>
      </c>
      <c r="AU22" s="42">
        <f t="shared" si="37"/>
        <v>0</v>
      </c>
      <c r="AV22" s="42">
        <f t="shared" si="38"/>
        <v>0</v>
      </c>
      <c r="AW22" s="42">
        <f t="shared" si="39"/>
        <v>0</v>
      </c>
      <c r="AX22" s="42">
        <f t="shared" si="40"/>
        <v>7</v>
      </c>
      <c r="AY22" s="42">
        <f t="shared" si="41"/>
        <v>0</v>
      </c>
      <c r="AZ22" s="42">
        <f t="shared" si="42"/>
        <v>0</v>
      </c>
      <c r="BA22" s="42">
        <f t="shared" si="43"/>
        <v>0</v>
      </c>
      <c r="BB22" s="42">
        <f t="shared" si="44"/>
        <v>0</v>
      </c>
      <c r="BC22" s="42">
        <f t="shared" si="45"/>
        <v>0</v>
      </c>
      <c r="BD22" s="42">
        <f t="shared" si="46"/>
        <v>0</v>
      </c>
      <c r="BE22" s="42">
        <f t="shared" si="47"/>
        <v>0</v>
      </c>
      <c r="BF22" s="42">
        <f t="shared" si="48"/>
        <v>0</v>
      </c>
      <c r="BG22" s="42">
        <f t="shared" si="49"/>
        <v>7</v>
      </c>
      <c r="BH22" s="42">
        <f t="shared" si="50"/>
        <v>0</v>
      </c>
      <c r="BI22" s="42">
        <f t="shared" si="51"/>
        <v>0</v>
      </c>
      <c r="BJ22" s="42">
        <f t="shared" si="52"/>
        <v>0</v>
      </c>
      <c r="BK22" s="42">
        <f t="shared" si="53"/>
        <v>0</v>
      </c>
      <c r="BL22" s="42">
        <f t="shared" si="54"/>
        <v>0</v>
      </c>
      <c r="BM22" s="42">
        <f t="shared" si="55"/>
        <v>0</v>
      </c>
      <c r="BN22" s="42">
        <f t="shared" si="56"/>
        <v>0</v>
      </c>
      <c r="BO22" s="42">
        <f t="shared" si="57"/>
        <v>0</v>
      </c>
      <c r="BP22" s="42">
        <f t="shared" si="58"/>
        <v>0</v>
      </c>
      <c r="BQ22" s="42">
        <f t="shared" si="59"/>
        <v>0</v>
      </c>
      <c r="BR22" s="42">
        <f t="shared" si="60"/>
        <v>0</v>
      </c>
      <c r="BS22" s="42">
        <f t="shared" si="61"/>
        <v>0</v>
      </c>
      <c r="BT22" s="42">
        <f t="shared" si="62"/>
        <v>28</v>
      </c>
      <c r="BU22" s="42">
        <f t="shared" si="63"/>
        <v>0</v>
      </c>
      <c r="BV22" s="42">
        <f t="shared" si="64"/>
        <v>0</v>
      </c>
      <c r="BW22" s="42">
        <f t="shared" si="65"/>
        <v>0</v>
      </c>
      <c r="BX22" s="42">
        <f t="shared" si="66"/>
        <v>0</v>
      </c>
      <c r="BY22" s="42">
        <f t="shared" si="67"/>
        <v>0</v>
      </c>
      <c r="BZ22" s="42">
        <f t="shared" si="68"/>
        <v>0</v>
      </c>
      <c r="CA22" s="42">
        <f t="shared" si="69"/>
        <v>0</v>
      </c>
      <c r="CB22" s="42">
        <f t="shared" si="70"/>
        <v>0</v>
      </c>
      <c r="CC22" s="42">
        <f t="shared" si="71"/>
        <v>0</v>
      </c>
      <c r="CD22" s="42">
        <f t="shared" si="72"/>
        <v>0</v>
      </c>
      <c r="CE22" s="42">
        <f t="shared" si="73"/>
        <v>0</v>
      </c>
      <c r="CF22" s="42">
        <f t="shared" si="74"/>
        <v>0</v>
      </c>
      <c r="CG22" s="42">
        <f t="shared" si="75"/>
        <v>0</v>
      </c>
      <c r="CH22" s="42">
        <f t="shared" si="76"/>
        <v>0</v>
      </c>
      <c r="CI22" s="42">
        <f t="shared" si="77"/>
        <v>0</v>
      </c>
      <c r="CJ22" s="42">
        <f t="shared" si="78"/>
        <v>0</v>
      </c>
      <c r="CK22" s="42">
        <f t="shared" si="79"/>
        <v>0</v>
      </c>
      <c r="CL22" s="42">
        <f t="shared" si="80"/>
        <v>0</v>
      </c>
      <c r="CM22" s="42">
        <f t="shared" si="81"/>
        <v>0</v>
      </c>
      <c r="CN22" s="42">
        <f t="shared" si="82"/>
        <v>0</v>
      </c>
      <c r="CO22" s="42">
        <f t="shared" si="83"/>
        <v>0</v>
      </c>
      <c r="CP22" s="42">
        <f t="shared" si="84"/>
        <v>0</v>
      </c>
      <c r="CQ22" s="42">
        <f t="shared" si="85"/>
        <v>0</v>
      </c>
      <c r="CR22" s="42">
        <f t="shared" si="86"/>
        <v>0</v>
      </c>
      <c r="CS22" s="42">
        <f t="shared" si="87"/>
        <v>0</v>
      </c>
      <c r="CT22" s="42">
        <f t="shared" si="88"/>
        <v>0</v>
      </c>
      <c r="CU22" s="42">
        <f t="shared" si="89"/>
        <v>0</v>
      </c>
      <c r="CV22" s="42">
        <f t="shared" si="90"/>
        <v>0</v>
      </c>
      <c r="CW22" s="42">
        <f t="shared" si="91"/>
        <v>0</v>
      </c>
      <c r="CX22" s="42">
        <f t="shared" si="92"/>
        <v>28</v>
      </c>
      <c r="CY22" s="42">
        <f t="shared" si="93"/>
        <v>0</v>
      </c>
      <c r="CZ22" s="42">
        <f t="shared" si="94"/>
        <v>0</v>
      </c>
      <c r="DA22" s="42">
        <f t="shared" si="95"/>
        <v>0</v>
      </c>
      <c r="DB22" s="42">
        <f t="shared" si="96"/>
        <v>0</v>
      </c>
      <c r="DC22" s="42">
        <f t="shared" si="97"/>
        <v>0</v>
      </c>
      <c r="DD22" s="42">
        <f t="shared" si="98"/>
        <v>0</v>
      </c>
      <c r="DE22" s="42">
        <f t="shared" si="99"/>
        <v>0</v>
      </c>
      <c r="DF22" s="42">
        <f t="shared" si="100"/>
        <v>0</v>
      </c>
      <c r="DG22" s="42">
        <f t="shared" si="101"/>
        <v>0</v>
      </c>
      <c r="DH22" s="42">
        <f t="shared" si="102"/>
        <v>0</v>
      </c>
      <c r="DI22" s="42">
        <f t="shared" si="103"/>
        <v>0</v>
      </c>
      <c r="DJ22" s="42">
        <f t="shared" si="104"/>
        <v>0</v>
      </c>
      <c r="DK22" s="42">
        <f t="shared" si="105"/>
        <v>0</v>
      </c>
      <c r="DL22" s="42">
        <f t="shared" si="106"/>
        <v>27</v>
      </c>
      <c r="DM22" s="42">
        <f t="shared" si="107"/>
        <v>0</v>
      </c>
      <c r="DN22" s="42">
        <f t="shared" si="108"/>
        <v>0</v>
      </c>
      <c r="DO22" s="42">
        <f t="shared" si="109"/>
        <v>0</v>
      </c>
      <c r="DP22" s="42">
        <f t="shared" si="110"/>
        <v>0</v>
      </c>
      <c r="DQ22" s="42">
        <f t="shared" si="111"/>
        <v>0</v>
      </c>
      <c r="DR22" s="42">
        <f t="shared" si="112"/>
        <v>0</v>
      </c>
      <c r="DS22" s="42">
        <f t="shared" si="113"/>
        <v>0</v>
      </c>
      <c r="DT22" s="42">
        <f t="shared" si="114"/>
        <v>0</v>
      </c>
      <c r="DU22" s="42">
        <f t="shared" si="115"/>
        <v>0</v>
      </c>
      <c r="DV22" s="42">
        <f t="shared" si="116"/>
        <v>0</v>
      </c>
      <c r="DW22" s="42">
        <f t="shared" si="117"/>
        <v>0</v>
      </c>
      <c r="DX22" s="42">
        <f t="shared" si="118"/>
        <v>0</v>
      </c>
      <c r="DY22" s="42">
        <f t="shared" si="119"/>
        <v>0</v>
      </c>
      <c r="DZ22" s="42">
        <f t="shared" si="120"/>
        <v>0</v>
      </c>
      <c r="EA22" s="42">
        <f t="shared" si="121"/>
        <v>0</v>
      </c>
      <c r="EB22" s="42">
        <f t="shared" si="122"/>
        <v>0</v>
      </c>
      <c r="EC22" s="42">
        <f t="shared" si="123"/>
        <v>0</v>
      </c>
      <c r="ED22" s="42">
        <f t="shared" si="124"/>
        <v>0</v>
      </c>
      <c r="EE22" s="42">
        <f t="shared" si="125"/>
        <v>0</v>
      </c>
      <c r="EF22" s="42">
        <f t="shared" si="126"/>
        <v>0</v>
      </c>
      <c r="EG22" s="42">
        <f t="shared" si="127"/>
        <v>0</v>
      </c>
      <c r="EH22" s="42">
        <f t="shared" si="128"/>
        <v>0</v>
      </c>
      <c r="EI22" s="42">
        <f t="shared" si="129"/>
        <v>0</v>
      </c>
      <c r="EJ22" s="42">
        <f t="shared" si="130"/>
        <v>0</v>
      </c>
      <c r="EK22" s="42">
        <f t="shared" si="131"/>
        <v>0</v>
      </c>
      <c r="EL22" s="42">
        <f t="shared" si="132"/>
        <v>0</v>
      </c>
      <c r="EM22" s="42">
        <f t="shared" si="133"/>
        <v>0</v>
      </c>
      <c r="EN22" s="42">
        <f t="shared" si="134"/>
        <v>0</v>
      </c>
      <c r="EO22" s="42">
        <f t="shared" si="135"/>
        <v>27</v>
      </c>
      <c r="EP22" s="42"/>
      <c r="EQ22" s="42">
        <f t="shared" si="136"/>
        <v>13</v>
      </c>
      <c r="ER22" s="42">
        <f t="shared" si="137"/>
        <v>14</v>
      </c>
      <c r="ES22" s="42"/>
      <c r="ET22" s="42">
        <f t="shared" si="138"/>
        <v>13</v>
      </c>
      <c r="EU22" s="42" t="e">
        <f>IF(J22=#REF!,IF(H22&lt;#REF!,#REF!,EY22),#REF!)</f>
        <v>#REF!</v>
      </c>
      <c r="EV22" s="42" t="e">
        <f>IF(J22=#REF!,IF(H22&lt;#REF!,0,1))</f>
        <v>#REF!</v>
      </c>
      <c r="EW22" s="42" t="e">
        <f>IF(AND(ET22&gt;=21,ET22&lt;&gt;0),ET22,IF(J22&lt;#REF!,"СТОП",EU22+EV22))</f>
        <v>#REF!</v>
      </c>
      <c r="EX22" s="42"/>
      <c r="EY22" s="42">
        <v>15</v>
      </c>
      <c r="EZ22" s="42">
        <v>16</v>
      </c>
      <c r="FA22" s="42"/>
      <c r="FB22" s="44">
        <f t="shared" si="139"/>
        <v>0</v>
      </c>
      <c r="FC22" s="44">
        <f t="shared" si="140"/>
        <v>0</v>
      </c>
      <c r="FD22" s="44">
        <f t="shared" si="141"/>
        <v>0</v>
      </c>
      <c r="FE22" s="44">
        <f t="shared" si="142"/>
        <v>0</v>
      </c>
      <c r="FF22" s="44">
        <f t="shared" si="143"/>
        <v>0</v>
      </c>
      <c r="FG22" s="44">
        <f t="shared" si="144"/>
        <v>0</v>
      </c>
      <c r="FH22" s="44">
        <f t="shared" si="145"/>
        <v>0</v>
      </c>
      <c r="FI22" s="44">
        <f t="shared" si="146"/>
        <v>0</v>
      </c>
      <c r="FJ22" s="44">
        <f t="shared" si="147"/>
        <v>0</v>
      </c>
      <c r="FK22" s="44">
        <f t="shared" si="148"/>
        <v>0</v>
      </c>
      <c r="FL22" s="44">
        <f t="shared" si="149"/>
        <v>0</v>
      </c>
      <c r="FM22" s="44">
        <f t="shared" si="150"/>
        <v>0</v>
      </c>
      <c r="FN22" s="44">
        <f t="shared" si="151"/>
        <v>8</v>
      </c>
      <c r="FO22" s="44">
        <f t="shared" si="152"/>
        <v>0</v>
      </c>
      <c r="FP22" s="44">
        <f t="shared" si="153"/>
        <v>0</v>
      </c>
      <c r="FQ22" s="44">
        <f t="shared" si="154"/>
        <v>0</v>
      </c>
      <c r="FR22" s="44">
        <f t="shared" si="155"/>
        <v>0</v>
      </c>
      <c r="FS22" s="44">
        <f t="shared" si="156"/>
        <v>0</v>
      </c>
      <c r="FT22" s="44">
        <f t="shared" si="157"/>
        <v>0</v>
      </c>
      <c r="FU22" s="44">
        <f t="shared" si="158"/>
        <v>0</v>
      </c>
      <c r="FV22" s="44">
        <f t="shared" si="159"/>
        <v>0</v>
      </c>
      <c r="FW22" s="44">
        <f t="shared" si="160"/>
        <v>0</v>
      </c>
      <c r="FX22" s="44">
        <f t="shared" si="161"/>
        <v>8</v>
      </c>
      <c r="FY22" s="44">
        <f t="shared" si="162"/>
        <v>0</v>
      </c>
      <c r="FZ22" s="44">
        <f t="shared" si="163"/>
        <v>0</v>
      </c>
      <c r="GA22" s="44">
        <f t="shared" si="164"/>
        <v>0</v>
      </c>
      <c r="GB22" s="44">
        <f t="shared" si="165"/>
        <v>0</v>
      </c>
      <c r="GC22" s="44">
        <f t="shared" si="166"/>
        <v>0</v>
      </c>
      <c r="GD22" s="44">
        <f t="shared" si="167"/>
        <v>0</v>
      </c>
      <c r="GE22" s="44">
        <f t="shared" si="168"/>
        <v>0</v>
      </c>
      <c r="GF22" s="44">
        <f t="shared" si="169"/>
        <v>0</v>
      </c>
      <c r="GG22" s="44">
        <f t="shared" si="170"/>
        <v>0</v>
      </c>
      <c r="GH22" s="44">
        <f t="shared" si="171"/>
        <v>0</v>
      </c>
      <c r="GI22" s="44">
        <f t="shared" si="172"/>
        <v>0</v>
      </c>
      <c r="GJ22" s="44">
        <f t="shared" si="173"/>
        <v>0</v>
      </c>
      <c r="GK22" s="44">
        <f t="shared" si="174"/>
        <v>0</v>
      </c>
      <c r="GL22" s="44">
        <f t="shared" si="175"/>
        <v>7</v>
      </c>
      <c r="GM22" s="44">
        <f t="shared" si="176"/>
        <v>0</v>
      </c>
      <c r="GN22" s="44">
        <f t="shared" si="177"/>
        <v>0</v>
      </c>
      <c r="GO22" s="44">
        <f t="shared" si="178"/>
        <v>0</v>
      </c>
      <c r="GP22" s="44">
        <f t="shared" si="179"/>
        <v>0</v>
      </c>
      <c r="GQ22" s="44">
        <f t="shared" si="180"/>
        <v>0</v>
      </c>
      <c r="GR22" s="44">
        <f t="shared" si="181"/>
        <v>0</v>
      </c>
      <c r="GS22" s="44">
        <f t="shared" si="182"/>
        <v>0</v>
      </c>
      <c r="GT22" s="44">
        <f t="shared" si="183"/>
        <v>0</v>
      </c>
      <c r="GU22" s="44">
        <f t="shared" si="184"/>
        <v>7</v>
      </c>
      <c r="GV22" s="44">
        <f t="shared" si="185"/>
        <v>0</v>
      </c>
      <c r="GW22" s="44">
        <f t="shared" si="186"/>
        <v>0</v>
      </c>
      <c r="GX22" s="44">
        <f t="shared" si="187"/>
        <v>0</v>
      </c>
      <c r="GY22" s="44">
        <f t="shared" si="188"/>
        <v>0</v>
      </c>
      <c r="GZ22" s="44">
        <f t="shared" si="189"/>
        <v>0</v>
      </c>
      <c r="HA22" s="44">
        <f t="shared" si="190"/>
        <v>0</v>
      </c>
      <c r="HB22" s="44">
        <f t="shared" si="191"/>
        <v>0</v>
      </c>
      <c r="HC22" s="44">
        <f t="shared" si="192"/>
        <v>0</v>
      </c>
      <c r="HD22" s="44">
        <f t="shared" si="193"/>
        <v>0</v>
      </c>
      <c r="HE22" s="44">
        <f t="shared" si="194"/>
        <v>0</v>
      </c>
      <c r="HF22" s="44">
        <f t="shared" si="195"/>
        <v>0</v>
      </c>
      <c r="HG22" s="44">
        <f t="shared" si="196"/>
        <v>0</v>
      </c>
      <c r="HH22" s="44">
        <f t="shared" si="197"/>
        <v>70</v>
      </c>
      <c r="HI22" s="44">
        <f t="shared" si="198"/>
        <v>0</v>
      </c>
      <c r="HJ22" s="44">
        <f t="shared" si="199"/>
        <v>0</v>
      </c>
      <c r="HK22" s="44">
        <f t="shared" si="200"/>
        <v>0</v>
      </c>
      <c r="HL22" s="44">
        <f t="shared" si="201"/>
        <v>0</v>
      </c>
      <c r="HM22" s="44">
        <f t="shared" si="202"/>
        <v>0</v>
      </c>
      <c r="HN22" s="44">
        <f t="shared" si="203"/>
        <v>0</v>
      </c>
      <c r="HO22" s="44">
        <f t="shared" si="204"/>
        <v>0</v>
      </c>
      <c r="HP22" s="44">
        <f t="shared" si="205"/>
        <v>0</v>
      </c>
      <c r="HQ22" s="44">
        <f t="shared" si="206"/>
        <v>0</v>
      </c>
      <c r="HR22" s="44">
        <f t="shared" si="207"/>
        <v>70</v>
      </c>
      <c r="HS22" s="44">
        <f t="shared" si="208"/>
        <v>0</v>
      </c>
      <c r="HT22" s="44">
        <f t="shared" si="209"/>
        <v>0</v>
      </c>
      <c r="HU22" s="44">
        <f t="shared" si="210"/>
        <v>0</v>
      </c>
      <c r="HV22" s="44">
        <f t="shared" si="211"/>
        <v>0</v>
      </c>
      <c r="HW22" s="44">
        <f t="shared" si="212"/>
        <v>0</v>
      </c>
      <c r="HX22" s="44">
        <f t="shared" si="213"/>
        <v>0</v>
      </c>
      <c r="HY22" s="44">
        <f t="shared" si="214"/>
        <v>0</v>
      </c>
      <c r="HZ22" s="44">
        <f t="shared" si="215"/>
        <v>0</v>
      </c>
      <c r="IA22" s="44">
        <f t="shared" si="216"/>
        <v>0</v>
      </c>
      <c r="IB22" s="44">
        <f t="shared" si="217"/>
        <v>0</v>
      </c>
      <c r="IC22" s="44">
        <f t="shared" si="218"/>
        <v>0</v>
      </c>
      <c r="ID22" s="44">
        <f t="shared" si="219"/>
        <v>0</v>
      </c>
      <c r="IE22" s="44">
        <f t="shared" si="220"/>
        <v>0</v>
      </c>
      <c r="IF22" s="44">
        <f t="shared" si="221"/>
        <v>68</v>
      </c>
      <c r="IG22" s="44">
        <f t="shared" si="222"/>
        <v>0</v>
      </c>
      <c r="IH22" s="44">
        <f t="shared" si="223"/>
        <v>0</v>
      </c>
      <c r="II22" s="44">
        <f t="shared" si="224"/>
        <v>0</v>
      </c>
      <c r="IJ22" s="44">
        <f t="shared" si="225"/>
        <v>0</v>
      </c>
      <c r="IK22" s="44">
        <f t="shared" si="226"/>
        <v>0</v>
      </c>
      <c r="IL22" s="44">
        <f t="shared" si="227"/>
        <v>0</v>
      </c>
      <c r="IM22" s="44">
        <f t="shared" si="228"/>
        <v>0</v>
      </c>
      <c r="IN22" s="44">
        <f t="shared" si="229"/>
        <v>0</v>
      </c>
      <c r="IO22" s="44">
        <f t="shared" si="230"/>
        <v>68</v>
      </c>
      <c r="IP22" s="42"/>
      <c r="IQ22" s="42"/>
      <c r="IR22" s="42"/>
      <c r="IS22" s="42"/>
      <c r="IT22" s="42"/>
      <c r="IU22" s="42"/>
      <c r="IV22" s="70"/>
      <c r="IW22" s="71"/>
    </row>
    <row r="23" spans="1:257" s="3" customFormat="1" ht="115.2" thickBot="1" x14ac:dyDescent="2">
      <c r="A23" s="59">
        <v>15</v>
      </c>
      <c r="B23" s="87">
        <v>95</v>
      </c>
      <c r="C23" s="73" t="s">
        <v>117</v>
      </c>
      <c r="D23" s="73" t="s">
        <v>51</v>
      </c>
      <c r="E23" s="60"/>
      <c r="F23" s="46">
        <v>14</v>
      </c>
      <c r="G23" s="39">
        <f t="shared" si="0"/>
        <v>7</v>
      </c>
      <c r="H23" s="47">
        <v>14</v>
      </c>
      <c r="I23" s="39">
        <f t="shared" si="1"/>
        <v>7</v>
      </c>
      <c r="J23" s="45">
        <f t="shared" si="2"/>
        <v>14</v>
      </c>
      <c r="K23" s="41">
        <f t="shared" si="3"/>
        <v>14</v>
      </c>
      <c r="L23" s="42"/>
      <c r="M23" s="43"/>
      <c r="N23" s="42">
        <f t="shared" si="4"/>
        <v>0</v>
      </c>
      <c r="O23" s="42">
        <f t="shared" si="5"/>
        <v>0</v>
      </c>
      <c r="P23" s="42">
        <f t="shared" si="6"/>
        <v>0</v>
      </c>
      <c r="Q23" s="42">
        <f t="shared" si="7"/>
        <v>0</v>
      </c>
      <c r="R23" s="42">
        <f t="shared" si="8"/>
        <v>0</v>
      </c>
      <c r="S23" s="42">
        <f t="shared" si="9"/>
        <v>0</v>
      </c>
      <c r="T23" s="42">
        <f t="shared" si="10"/>
        <v>0</v>
      </c>
      <c r="U23" s="42">
        <f t="shared" si="11"/>
        <v>0</v>
      </c>
      <c r="V23" s="42">
        <f t="shared" si="12"/>
        <v>0</v>
      </c>
      <c r="W23" s="42">
        <f t="shared" si="13"/>
        <v>0</v>
      </c>
      <c r="X23" s="42">
        <f t="shared" si="14"/>
        <v>0</v>
      </c>
      <c r="Y23" s="42">
        <f t="shared" si="15"/>
        <v>0</v>
      </c>
      <c r="Z23" s="42">
        <f t="shared" si="16"/>
        <v>0</v>
      </c>
      <c r="AA23" s="42">
        <f t="shared" si="17"/>
        <v>7</v>
      </c>
      <c r="AB23" s="42">
        <f t="shared" si="18"/>
        <v>0</v>
      </c>
      <c r="AC23" s="42">
        <f t="shared" si="19"/>
        <v>0</v>
      </c>
      <c r="AD23" s="42">
        <f t="shared" si="20"/>
        <v>0</v>
      </c>
      <c r="AE23" s="42">
        <f t="shared" si="21"/>
        <v>0</v>
      </c>
      <c r="AF23" s="42">
        <f t="shared" si="22"/>
        <v>0</v>
      </c>
      <c r="AG23" s="42">
        <f t="shared" si="23"/>
        <v>0</v>
      </c>
      <c r="AH23" s="42">
        <f t="shared" si="24"/>
        <v>0</v>
      </c>
      <c r="AI23" s="42">
        <f t="shared" si="25"/>
        <v>0</v>
      </c>
      <c r="AJ23" s="42">
        <f t="shared" si="26"/>
        <v>7</v>
      </c>
      <c r="AK23" s="42">
        <f t="shared" si="27"/>
        <v>0</v>
      </c>
      <c r="AL23" s="42">
        <f t="shared" si="28"/>
        <v>0</v>
      </c>
      <c r="AM23" s="42">
        <f t="shared" si="29"/>
        <v>0</v>
      </c>
      <c r="AN23" s="42">
        <f t="shared" si="30"/>
        <v>0</v>
      </c>
      <c r="AO23" s="42">
        <f t="shared" si="31"/>
        <v>0</v>
      </c>
      <c r="AP23" s="42">
        <f t="shared" si="32"/>
        <v>0</v>
      </c>
      <c r="AQ23" s="42">
        <f t="shared" si="33"/>
        <v>0</v>
      </c>
      <c r="AR23" s="42">
        <f t="shared" si="34"/>
        <v>0</v>
      </c>
      <c r="AS23" s="42">
        <f t="shared" si="35"/>
        <v>0</v>
      </c>
      <c r="AT23" s="42">
        <f t="shared" si="36"/>
        <v>0</v>
      </c>
      <c r="AU23" s="42">
        <f t="shared" si="37"/>
        <v>0</v>
      </c>
      <c r="AV23" s="42">
        <f t="shared" si="38"/>
        <v>0</v>
      </c>
      <c r="AW23" s="42">
        <f t="shared" si="39"/>
        <v>0</v>
      </c>
      <c r="AX23" s="42">
        <f t="shared" si="40"/>
        <v>7</v>
      </c>
      <c r="AY23" s="42">
        <f t="shared" si="41"/>
        <v>0</v>
      </c>
      <c r="AZ23" s="42">
        <f t="shared" si="42"/>
        <v>0</v>
      </c>
      <c r="BA23" s="42">
        <f t="shared" si="43"/>
        <v>0</v>
      </c>
      <c r="BB23" s="42">
        <f t="shared" si="44"/>
        <v>0</v>
      </c>
      <c r="BC23" s="42">
        <f t="shared" si="45"/>
        <v>0</v>
      </c>
      <c r="BD23" s="42">
        <f t="shared" si="46"/>
        <v>0</v>
      </c>
      <c r="BE23" s="42">
        <f t="shared" si="47"/>
        <v>0</v>
      </c>
      <c r="BF23" s="42">
        <f t="shared" si="48"/>
        <v>0</v>
      </c>
      <c r="BG23" s="42">
        <f t="shared" si="49"/>
        <v>7</v>
      </c>
      <c r="BH23" s="42">
        <f t="shared" si="50"/>
        <v>0</v>
      </c>
      <c r="BI23" s="42">
        <f t="shared" si="51"/>
        <v>0</v>
      </c>
      <c r="BJ23" s="42">
        <f t="shared" si="52"/>
        <v>0</v>
      </c>
      <c r="BK23" s="42">
        <f t="shared" si="53"/>
        <v>0</v>
      </c>
      <c r="BL23" s="42">
        <f t="shared" si="54"/>
        <v>0</v>
      </c>
      <c r="BM23" s="42">
        <f t="shared" si="55"/>
        <v>0</v>
      </c>
      <c r="BN23" s="42">
        <f t="shared" si="56"/>
        <v>0</v>
      </c>
      <c r="BO23" s="42">
        <f t="shared" si="57"/>
        <v>0</v>
      </c>
      <c r="BP23" s="42">
        <f t="shared" si="58"/>
        <v>0</v>
      </c>
      <c r="BQ23" s="42">
        <f t="shared" si="59"/>
        <v>0</v>
      </c>
      <c r="BR23" s="42">
        <f t="shared" si="60"/>
        <v>0</v>
      </c>
      <c r="BS23" s="42">
        <f t="shared" si="61"/>
        <v>0</v>
      </c>
      <c r="BT23" s="42">
        <f t="shared" si="62"/>
        <v>0</v>
      </c>
      <c r="BU23" s="42">
        <f t="shared" si="63"/>
        <v>27</v>
      </c>
      <c r="BV23" s="42">
        <f t="shared" si="64"/>
        <v>0</v>
      </c>
      <c r="BW23" s="42">
        <f t="shared" si="65"/>
        <v>0</v>
      </c>
      <c r="BX23" s="42">
        <f t="shared" si="66"/>
        <v>0</v>
      </c>
      <c r="BY23" s="42">
        <f t="shared" si="67"/>
        <v>0</v>
      </c>
      <c r="BZ23" s="42">
        <f t="shared" si="68"/>
        <v>0</v>
      </c>
      <c r="CA23" s="42">
        <f t="shared" si="69"/>
        <v>0</v>
      </c>
      <c r="CB23" s="42">
        <f t="shared" si="70"/>
        <v>0</v>
      </c>
      <c r="CC23" s="42">
        <f t="shared" si="71"/>
        <v>0</v>
      </c>
      <c r="CD23" s="42">
        <f t="shared" si="72"/>
        <v>0</v>
      </c>
      <c r="CE23" s="42">
        <f t="shared" si="73"/>
        <v>0</v>
      </c>
      <c r="CF23" s="42">
        <f t="shared" si="74"/>
        <v>0</v>
      </c>
      <c r="CG23" s="42">
        <f t="shared" si="75"/>
        <v>0</v>
      </c>
      <c r="CH23" s="42">
        <f t="shared" si="76"/>
        <v>0</v>
      </c>
      <c r="CI23" s="42">
        <f t="shared" si="77"/>
        <v>0</v>
      </c>
      <c r="CJ23" s="42">
        <f t="shared" si="78"/>
        <v>0</v>
      </c>
      <c r="CK23" s="42">
        <f t="shared" si="79"/>
        <v>0</v>
      </c>
      <c r="CL23" s="42">
        <f t="shared" si="80"/>
        <v>0</v>
      </c>
      <c r="CM23" s="42">
        <f t="shared" si="81"/>
        <v>0</v>
      </c>
      <c r="CN23" s="42">
        <f t="shared" si="82"/>
        <v>0</v>
      </c>
      <c r="CO23" s="42">
        <f t="shared" si="83"/>
        <v>0</v>
      </c>
      <c r="CP23" s="42">
        <f t="shared" si="84"/>
        <v>0</v>
      </c>
      <c r="CQ23" s="42">
        <f t="shared" si="85"/>
        <v>0</v>
      </c>
      <c r="CR23" s="42">
        <f t="shared" si="86"/>
        <v>0</v>
      </c>
      <c r="CS23" s="42">
        <f t="shared" si="87"/>
        <v>0</v>
      </c>
      <c r="CT23" s="42">
        <f t="shared" si="88"/>
        <v>0</v>
      </c>
      <c r="CU23" s="42">
        <f t="shared" si="89"/>
        <v>0</v>
      </c>
      <c r="CV23" s="42">
        <f t="shared" si="90"/>
        <v>0</v>
      </c>
      <c r="CW23" s="42">
        <f t="shared" si="91"/>
        <v>0</v>
      </c>
      <c r="CX23" s="42">
        <f t="shared" si="92"/>
        <v>27</v>
      </c>
      <c r="CY23" s="42">
        <f t="shared" si="93"/>
        <v>0</v>
      </c>
      <c r="CZ23" s="42">
        <f t="shared" si="94"/>
        <v>0</v>
      </c>
      <c r="DA23" s="42">
        <f t="shared" si="95"/>
        <v>0</v>
      </c>
      <c r="DB23" s="42">
        <f t="shared" si="96"/>
        <v>0</v>
      </c>
      <c r="DC23" s="42">
        <f t="shared" si="97"/>
        <v>0</v>
      </c>
      <c r="DD23" s="42">
        <f t="shared" si="98"/>
        <v>0</v>
      </c>
      <c r="DE23" s="42">
        <f t="shared" si="99"/>
        <v>0</v>
      </c>
      <c r="DF23" s="42">
        <f t="shared" si="100"/>
        <v>0</v>
      </c>
      <c r="DG23" s="42">
        <f t="shared" si="101"/>
        <v>0</v>
      </c>
      <c r="DH23" s="42">
        <f t="shared" si="102"/>
        <v>0</v>
      </c>
      <c r="DI23" s="42">
        <f t="shared" si="103"/>
        <v>0</v>
      </c>
      <c r="DJ23" s="42">
        <f t="shared" si="104"/>
        <v>0</v>
      </c>
      <c r="DK23" s="42">
        <f t="shared" si="105"/>
        <v>0</v>
      </c>
      <c r="DL23" s="42">
        <f t="shared" si="106"/>
        <v>27</v>
      </c>
      <c r="DM23" s="42">
        <f t="shared" si="107"/>
        <v>0</v>
      </c>
      <c r="DN23" s="42">
        <f t="shared" si="108"/>
        <v>0</v>
      </c>
      <c r="DO23" s="42">
        <f t="shared" si="109"/>
        <v>0</v>
      </c>
      <c r="DP23" s="42">
        <f t="shared" si="110"/>
        <v>0</v>
      </c>
      <c r="DQ23" s="42">
        <f t="shared" si="111"/>
        <v>0</v>
      </c>
      <c r="DR23" s="42">
        <f t="shared" si="112"/>
        <v>0</v>
      </c>
      <c r="DS23" s="42">
        <f t="shared" si="113"/>
        <v>0</v>
      </c>
      <c r="DT23" s="42">
        <f t="shared" si="114"/>
        <v>0</v>
      </c>
      <c r="DU23" s="42">
        <f t="shared" si="115"/>
        <v>0</v>
      </c>
      <c r="DV23" s="42">
        <f t="shared" si="116"/>
        <v>0</v>
      </c>
      <c r="DW23" s="42">
        <f t="shared" si="117"/>
        <v>0</v>
      </c>
      <c r="DX23" s="42">
        <f t="shared" si="118"/>
        <v>0</v>
      </c>
      <c r="DY23" s="42">
        <f t="shared" si="119"/>
        <v>0</v>
      </c>
      <c r="DZ23" s="42">
        <f t="shared" si="120"/>
        <v>0</v>
      </c>
      <c r="EA23" s="42">
        <f t="shared" si="121"/>
        <v>0</v>
      </c>
      <c r="EB23" s="42">
        <f t="shared" si="122"/>
        <v>0</v>
      </c>
      <c r="EC23" s="42">
        <f t="shared" si="123"/>
        <v>0</v>
      </c>
      <c r="ED23" s="42">
        <f t="shared" si="124"/>
        <v>0</v>
      </c>
      <c r="EE23" s="42">
        <f t="shared" si="125"/>
        <v>0</v>
      </c>
      <c r="EF23" s="42">
        <f t="shared" si="126"/>
        <v>0</v>
      </c>
      <c r="EG23" s="42">
        <f t="shared" si="127"/>
        <v>0</v>
      </c>
      <c r="EH23" s="42">
        <f t="shared" si="128"/>
        <v>0</v>
      </c>
      <c r="EI23" s="42">
        <f t="shared" si="129"/>
        <v>0</v>
      </c>
      <c r="EJ23" s="42">
        <f t="shared" si="130"/>
        <v>0</v>
      </c>
      <c r="EK23" s="42">
        <f t="shared" si="131"/>
        <v>0</v>
      </c>
      <c r="EL23" s="42">
        <f t="shared" si="132"/>
        <v>0</v>
      </c>
      <c r="EM23" s="42">
        <f t="shared" si="133"/>
        <v>0</v>
      </c>
      <c r="EN23" s="42">
        <f t="shared" si="134"/>
        <v>0</v>
      </c>
      <c r="EO23" s="42">
        <f t="shared" si="135"/>
        <v>27</v>
      </c>
      <c r="EP23" s="42"/>
      <c r="EQ23" s="42">
        <f t="shared" si="136"/>
        <v>14</v>
      </c>
      <c r="ER23" s="42">
        <f t="shared" si="137"/>
        <v>14</v>
      </c>
      <c r="ES23" s="42"/>
      <c r="ET23" s="42">
        <f t="shared" si="138"/>
        <v>14</v>
      </c>
      <c r="EU23" s="42" t="e">
        <f>IF(J23=#REF!,IF(H23&lt;#REF!,#REF!,EY23),#REF!)</f>
        <v>#REF!</v>
      </c>
      <c r="EV23" s="42" t="e">
        <f>IF(J23=#REF!,IF(H23&lt;#REF!,0,1))</f>
        <v>#REF!</v>
      </c>
      <c r="EW23" s="42" t="e">
        <f>IF(AND(ET23&gt;=21,ET23&lt;&gt;0),ET23,IF(J23&lt;#REF!,"СТОП",EU23+EV23))</f>
        <v>#REF!</v>
      </c>
      <c r="EX23" s="42"/>
      <c r="EY23" s="42">
        <v>15</v>
      </c>
      <c r="EZ23" s="42">
        <v>16</v>
      </c>
      <c r="FA23" s="42"/>
      <c r="FB23" s="44">
        <f t="shared" si="139"/>
        <v>0</v>
      </c>
      <c r="FC23" s="44">
        <f t="shared" si="140"/>
        <v>0</v>
      </c>
      <c r="FD23" s="44">
        <f t="shared" si="141"/>
        <v>0</v>
      </c>
      <c r="FE23" s="44">
        <f t="shared" si="142"/>
        <v>0</v>
      </c>
      <c r="FF23" s="44">
        <f t="shared" si="143"/>
        <v>0</v>
      </c>
      <c r="FG23" s="44">
        <f t="shared" si="144"/>
        <v>0</v>
      </c>
      <c r="FH23" s="44">
        <f t="shared" si="145"/>
        <v>0</v>
      </c>
      <c r="FI23" s="44">
        <f t="shared" si="146"/>
        <v>0</v>
      </c>
      <c r="FJ23" s="44">
        <f t="shared" si="147"/>
        <v>0</v>
      </c>
      <c r="FK23" s="44">
        <f t="shared" si="148"/>
        <v>0</v>
      </c>
      <c r="FL23" s="44">
        <f t="shared" si="149"/>
        <v>0</v>
      </c>
      <c r="FM23" s="44">
        <f t="shared" si="150"/>
        <v>0</v>
      </c>
      <c r="FN23" s="44">
        <f t="shared" si="151"/>
        <v>0</v>
      </c>
      <c r="FO23" s="44">
        <f t="shared" si="152"/>
        <v>7</v>
      </c>
      <c r="FP23" s="44">
        <f t="shared" si="153"/>
        <v>0</v>
      </c>
      <c r="FQ23" s="44">
        <f t="shared" si="154"/>
        <v>0</v>
      </c>
      <c r="FR23" s="44">
        <f t="shared" si="155"/>
        <v>0</v>
      </c>
      <c r="FS23" s="44">
        <f t="shared" si="156"/>
        <v>0</v>
      </c>
      <c r="FT23" s="44">
        <f t="shared" si="157"/>
        <v>0</v>
      </c>
      <c r="FU23" s="44">
        <f t="shared" si="158"/>
        <v>0</v>
      </c>
      <c r="FV23" s="44">
        <f t="shared" si="159"/>
        <v>0</v>
      </c>
      <c r="FW23" s="44">
        <f t="shared" si="160"/>
        <v>0</v>
      </c>
      <c r="FX23" s="44">
        <f t="shared" si="161"/>
        <v>7</v>
      </c>
      <c r="FY23" s="44">
        <f t="shared" si="162"/>
        <v>0</v>
      </c>
      <c r="FZ23" s="44">
        <f t="shared" si="163"/>
        <v>0</v>
      </c>
      <c r="GA23" s="44">
        <f t="shared" si="164"/>
        <v>0</v>
      </c>
      <c r="GB23" s="44">
        <f t="shared" si="165"/>
        <v>0</v>
      </c>
      <c r="GC23" s="44">
        <f t="shared" si="166"/>
        <v>0</v>
      </c>
      <c r="GD23" s="44">
        <f t="shared" si="167"/>
        <v>0</v>
      </c>
      <c r="GE23" s="44">
        <f t="shared" si="168"/>
        <v>0</v>
      </c>
      <c r="GF23" s="44">
        <f t="shared" si="169"/>
        <v>0</v>
      </c>
      <c r="GG23" s="44">
        <f t="shared" si="170"/>
        <v>0</v>
      </c>
      <c r="GH23" s="44">
        <f t="shared" si="171"/>
        <v>0</v>
      </c>
      <c r="GI23" s="44">
        <f t="shared" si="172"/>
        <v>0</v>
      </c>
      <c r="GJ23" s="44">
        <f t="shared" si="173"/>
        <v>0</v>
      </c>
      <c r="GK23" s="44">
        <f t="shared" si="174"/>
        <v>0</v>
      </c>
      <c r="GL23" s="44">
        <f t="shared" si="175"/>
        <v>7</v>
      </c>
      <c r="GM23" s="44">
        <f t="shared" si="176"/>
        <v>0</v>
      </c>
      <c r="GN23" s="44">
        <f t="shared" si="177"/>
        <v>0</v>
      </c>
      <c r="GO23" s="44">
        <f t="shared" si="178"/>
        <v>0</v>
      </c>
      <c r="GP23" s="44">
        <f t="shared" si="179"/>
        <v>0</v>
      </c>
      <c r="GQ23" s="44">
        <f t="shared" si="180"/>
        <v>0</v>
      </c>
      <c r="GR23" s="44">
        <f t="shared" si="181"/>
        <v>0</v>
      </c>
      <c r="GS23" s="44">
        <f t="shared" si="182"/>
        <v>0</v>
      </c>
      <c r="GT23" s="44">
        <f t="shared" si="183"/>
        <v>0</v>
      </c>
      <c r="GU23" s="44">
        <f t="shared" si="184"/>
        <v>7</v>
      </c>
      <c r="GV23" s="44">
        <f t="shared" si="185"/>
        <v>0</v>
      </c>
      <c r="GW23" s="44">
        <f t="shared" si="186"/>
        <v>0</v>
      </c>
      <c r="GX23" s="44">
        <f t="shared" si="187"/>
        <v>0</v>
      </c>
      <c r="GY23" s="44">
        <f t="shared" si="188"/>
        <v>0</v>
      </c>
      <c r="GZ23" s="44">
        <f t="shared" si="189"/>
        <v>0</v>
      </c>
      <c r="HA23" s="44">
        <f t="shared" si="190"/>
        <v>0</v>
      </c>
      <c r="HB23" s="44">
        <f t="shared" si="191"/>
        <v>0</v>
      </c>
      <c r="HC23" s="44">
        <f t="shared" si="192"/>
        <v>0</v>
      </c>
      <c r="HD23" s="44">
        <f t="shared" si="193"/>
        <v>0</v>
      </c>
      <c r="HE23" s="44">
        <f t="shared" si="194"/>
        <v>0</v>
      </c>
      <c r="HF23" s="44">
        <f t="shared" si="195"/>
        <v>0</v>
      </c>
      <c r="HG23" s="44">
        <f t="shared" si="196"/>
        <v>0</v>
      </c>
      <c r="HH23" s="44">
        <f t="shared" si="197"/>
        <v>0</v>
      </c>
      <c r="HI23" s="44">
        <f t="shared" si="198"/>
        <v>68</v>
      </c>
      <c r="HJ23" s="44">
        <f t="shared" si="199"/>
        <v>0</v>
      </c>
      <c r="HK23" s="44">
        <f t="shared" si="200"/>
        <v>0</v>
      </c>
      <c r="HL23" s="44">
        <f t="shared" si="201"/>
        <v>0</v>
      </c>
      <c r="HM23" s="44">
        <f t="shared" si="202"/>
        <v>0</v>
      </c>
      <c r="HN23" s="44">
        <f t="shared" si="203"/>
        <v>0</v>
      </c>
      <c r="HO23" s="44">
        <f t="shared" si="204"/>
        <v>0</v>
      </c>
      <c r="HP23" s="44">
        <f t="shared" si="205"/>
        <v>0</v>
      </c>
      <c r="HQ23" s="44">
        <f t="shared" si="206"/>
        <v>0</v>
      </c>
      <c r="HR23" s="44">
        <f t="shared" si="207"/>
        <v>68</v>
      </c>
      <c r="HS23" s="44">
        <f t="shared" si="208"/>
        <v>0</v>
      </c>
      <c r="HT23" s="44">
        <f t="shared" si="209"/>
        <v>0</v>
      </c>
      <c r="HU23" s="44">
        <f t="shared" si="210"/>
        <v>0</v>
      </c>
      <c r="HV23" s="44">
        <f t="shared" si="211"/>
        <v>0</v>
      </c>
      <c r="HW23" s="44">
        <f t="shared" si="212"/>
        <v>0</v>
      </c>
      <c r="HX23" s="44">
        <f t="shared" si="213"/>
        <v>0</v>
      </c>
      <c r="HY23" s="44">
        <f t="shared" si="214"/>
        <v>0</v>
      </c>
      <c r="HZ23" s="44">
        <f t="shared" si="215"/>
        <v>0</v>
      </c>
      <c r="IA23" s="44">
        <f t="shared" si="216"/>
        <v>0</v>
      </c>
      <c r="IB23" s="44">
        <f t="shared" si="217"/>
        <v>0</v>
      </c>
      <c r="IC23" s="44">
        <f t="shared" si="218"/>
        <v>0</v>
      </c>
      <c r="ID23" s="44">
        <f t="shared" si="219"/>
        <v>0</v>
      </c>
      <c r="IE23" s="44">
        <f t="shared" si="220"/>
        <v>0</v>
      </c>
      <c r="IF23" s="44">
        <f t="shared" si="221"/>
        <v>68</v>
      </c>
      <c r="IG23" s="44">
        <f t="shared" si="222"/>
        <v>0</v>
      </c>
      <c r="IH23" s="44">
        <f t="shared" si="223"/>
        <v>0</v>
      </c>
      <c r="II23" s="44">
        <f t="shared" si="224"/>
        <v>0</v>
      </c>
      <c r="IJ23" s="44">
        <f t="shared" si="225"/>
        <v>0</v>
      </c>
      <c r="IK23" s="44">
        <f t="shared" si="226"/>
        <v>0</v>
      </c>
      <c r="IL23" s="44">
        <f t="shared" si="227"/>
        <v>0</v>
      </c>
      <c r="IM23" s="44">
        <f t="shared" si="228"/>
        <v>0</v>
      </c>
      <c r="IN23" s="44">
        <f t="shared" si="229"/>
        <v>0</v>
      </c>
      <c r="IO23" s="44">
        <f t="shared" si="230"/>
        <v>68</v>
      </c>
      <c r="IP23" s="42"/>
      <c r="IQ23" s="42"/>
      <c r="IR23" s="42"/>
      <c r="IS23" s="42"/>
      <c r="IT23" s="42"/>
      <c r="IU23" s="42"/>
      <c r="IV23" s="70"/>
      <c r="IW23" s="71"/>
    </row>
    <row r="24" spans="1:257" s="3" customFormat="1" ht="115.2" thickBot="1" x14ac:dyDescent="2">
      <c r="A24" s="72">
        <v>16</v>
      </c>
      <c r="B24" s="87">
        <v>232</v>
      </c>
      <c r="C24" s="73" t="s">
        <v>190</v>
      </c>
      <c r="D24" s="73" t="s">
        <v>189</v>
      </c>
      <c r="E24" s="60"/>
      <c r="F24" s="46">
        <v>15</v>
      </c>
      <c r="G24" s="39">
        <f t="shared" si="0"/>
        <v>6</v>
      </c>
      <c r="H24" s="47">
        <v>16</v>
      </c>
      <c r="I24" s="39">
        <f t="shared" si="1"/>
        <v>5</v>
      </c>
      <c r="J24" s="45">
        <f t="shared" si="2"/>
        <v>11</v>
      </c>
      <c r="K24" s="41">
        <f t="shared" si="3"/>
        <v>11</v>
      </c>
      <c r="L24" s="42"/>
      <c r="M24" s="43"/>
      <c r="N24" s="42">
        <f t="shared" si="4"/>
        <v>0</v>
      </c>
      <c r="O24" s="42">
        <f t="shared" si="5"/>
        <v>0</v>
      </c>
      <c r="P24" s="42">
        <f t="shared" si="6"/>
        <v>0</v>
      </c>
      <c r="Q24" s="42">
        <f t="shared" si="7"/>
        <v>0</v>
      </c>
      <c r="R24" s="42">
        <f t="shared" si="8"/>
        <v>0</v>
      </c>
      <c r="S24" s="42">
        <f t="shared" si="9"/>
        <v>0</v>
      </c>
      <c r="T24" s="42">
        <f t="shared" si="10"/>
        <v>0</v>
      </c>
      <c r="U24" s="42">
        <f t="shared" si="11"/>
        <v>0</v>
      </c>
      <c r="V24" s="42">
        <f t="shared" si="12"/>
        <v>0</v>
      </c>
      <c r="W24" s="42">
        <f t="shared" si="13"/>
        <v>0</v>
      </c>
      <c r="X24" s="42">
        <f t="shared" si="14"/>
        <v>0</v>
      </c>
      <c r="Y24" s="42">
        <f t="shared" si="15"/>
        <v>0</v>
      </c>
      <c r="Z24" s="42">
        <f t="shared" si="16"/>
        <v>0</v>
      </c>
      <c r="AA24" s="42">
        <f t="shared" si="17"/>
        <v>0</v>
      </c>
      <c r="AB24" s="42">
        <f t="shared" si="18"/>
        <v>6</v>
      </c>
      <c r="AC24" s="42">
        <f t="shared" si="19"/>
        <v>0</v>
      </c>
      <c r="AD24" s="42">
        <f t="shared" si="20"/>
        <v>0</v>
      </c>
      <c r="AE24" s="42">
        <f t="shared" si="21"/>
        <v>0</v>
      </c>
      <c r="AF24" s="42">
        <f t="shared" si="22"/>
        <v>0</v>
      </c>
      <c r="AG24" s="42">
        <f t="shared" si="23"/>
        <v>0</v>
      </c>
      <c r="AH24" s="42">
        <f t="shared" si="24"/>
        <v>0</v>
      </c>
      <c r="AI24" s="42">
        <f t="shared" si="25"/>
        <v>0</v>
      </c>
      <c r="AJ24" s="42">
        <f t="shared" si="26"/>
        <v>6</v>
      </c>
      <c r="AK24" s="42">
        <f t="shared" si="27"/>
        <v>0</v>
      </c>
      <c r="AL24" s="42">
        <f t="shared" si="28"/>
        <v>0</v>
      </c>
      <c r="AM24" s="42">
        <f t="shared" si="29"/>
        <v>0</v>
      </c>
      <c r="AN24" s="42">
        <f t="shared" si="30"/>
        <v>0</v>
      </c>
      <c r="AO24" s="42">
        <f t="shared" si="31"/>
        <v>0</v>
      </c>
      <c r="AP24" s="42">
        <f t="shared" si="32"/>
        <v>0</v>
      </c>
      <c r="AQ24" s="42">
        <f t="shared" si="33"/>
        <v>0</v>
      </c>
      <c r="AR24" s="42">
        <f t="shared" si="34"/>
        <v>0</v>
      </c>
      <c r="AS24" s="42">
        <f t="shared" si="35"/>
        <v>0</v>
      </c>
      <c r="AT24" s="42">
        <f t="shared" si="36"/>
        <v>0</v>
      </c>
      <c r="AU24" s="42">
        <f t="shared" si="37"/>
        <v>0</v>
      </c>
      <c r="AV24" s="42">
        <f t="shared" si="38"/>
        <v>0</v>
      </c>
      <c r="AW24" s="42">
        <f t="shared" si="39"/>
        <v>0</v>
      </c>
      <c r="AX24" s="42">
        <f t="shared" si="40"/>
        <v>0</v>
      </c>
      <c r="AY24" s="42">
        <f t="shared" si="41"/>
        <v>0</v>
      </c>
      <c r="AZ24" s="42">
        <f t="shared" si="42"/>
        <v>5</v>
      </c>
      <c r="BA24" s="42">
        <f t="shared" si="43"/>
        <v>0</v>
      </c>
      <c r="BB24" s="42">
        <f t="shared" si="44"/>
        <v>0</v>
      </c>
      <c r="BC24" s="42">
        <f t="shared" si="45"/>
        <v>0</v>
      </c>
      <c r="BD24" s="42">
        <f t="shared" si="46"/>
        <v>0</v>
      </c>
      <c r="BE24" s="42">
        <f t="shared" si="47"/>
        <v>0</v>
      </c>
      <c r="BF24" s="42">
        <f t="shared" si="48"/>
        <v>0</v>
      </c>
      <c r="BG24" s="42">
        <f t="shared" si="49"/>
        <v>5</v>
      </c>
      <c r="BH24" s="42">
        <f t="shared" si="50"/>
        <v>0</v>
      </c>
      <c r="BI24" s="42">
        <f t="shared" si="51"/>
        <v>0</v>
      </c>
      <c r="BJ24" s="42">
        <f t="shared" si="52"/>
        <v>0</v>
      </c>
      <c r="BK24" s="42">
        <f t="shared" si="53"/>
        <v>0</v>
      </c>
      <c r="BL24" s="42">
        <f t="shared" si="54"/>
        <v>0</v>
      </c>
      <c r="BM24" s="42">
        <f t="shared" si="55"/>
        <v>0</v>
      </c>
      <c r="BN24" s="42">
        <f t="shared" si="56"/>
        <v>0</v>
      </c>
      <c r="BO24" s="42">
        <f t="shared" si="57"/>
        <v>0</v>
      </c>
      <c r="BP24" s="42">
        <f t="shared" si="58"/>
        <v>0</v>
      </c>
      <c r="BQ24" s="42">
        <f t="shared" si="59"/>
        <v>0</v>
      </c>
      <c r="BR24" s="42">
        <f t="shared" si="60"/>
        <v>0</v>
      </c>
      <c r="BS24" s="42">
        <f t="shared" si="61"/>
        <v>0</v>
      </c>
      <c r="BT24" s="42">
        <f t="shared" si="62"/>
        <v>0</v>
      </c>
      <c r="BU24" s="42">
        <f t="shared" si="63"/>
        <v>0</v>
      </c>
      <c r="BV24" s="42">
        <f t="shared" si="64"/>
        <v>26</v>
      </c>
      <c r="BW24" s="42">
        <f t="shared" si="65"/>
        <v>0</v>
      </c>
      <c r="BX24" s="42">
        <f t="shared" si="66"/>
        <v>0</v>
      </c>
      <c r="BY24" s="42">
        <f t="shared" si="67"/>
        <v>0</v>
      </c>
      <c r="BZ24" s="42">
        <f t="shared" si="68"/>
        <v>0</v>
      </c>
      <c r="CA24" s="42">
        <f t="shared" si="69"/>
        <v>0</v>
      </c>
      <c r="CB24" s="42">
        <f t="shared" si="70"/>
        <v>0</v>
      </c>
      <c r="CC24" s="42">
        <f t="shared" si="71"/>
        <v>0</v>
      </c>
      <c r="CD24" s="42">
        <f t="shared" si="72"/>
        <v>0</v>
      </c>
      <c r="CE24" s="42">
        <f t="shared" si="73"/>
        <v>0</v>
      </c>
      <c r="CF24" s="42">
        <f t="shared" si="74"/>
        <v>0</v>
      </c>
      <c r="CG24" s="42">
        <f t="shared" si="75"/>
        <v>0</v>
      </c>
      <c r="CH24" s="42">
        <f t="shared" si="76"/>
        <v>0</v>
      </c>
      <c r="CI24" s="42">
        <f t="shared" si="77"/>
        <v>0</v>
      </c>
      <c r="CJ24" s="42">
        <f t="shared" si="78"/>
        <v>0</v>
      </c>
      <c r="CK24" s="42">
        <f t="shared" si="79"/>
        <v>0</v>
      </c>
      <c r="CL24" s="42">
        <f t="shared" si="80"/>
        <v>0</v>
      </c>
      <c r="CM24" s="42">
        <f t="shared" si="81"/>
        <v>0</v>
      </c>
      <c r="CN24" s="42">
        <f t="shared" si="82"/>
        <v>0</v>
      </c>
      <c r="CO24" s="42">
        <f t="shared" si="83"/>
        <v>0</v>
      </c>
      <c r="CP24" s="42">
        <f t="shared" si="84"/>
        <v>0</v>
      </c>
      <c r="CQ24" s="42">
        <f t="shared" si="85"/>
        <v>0</v>
      </c>
      <c r="CR24" s="42">
        <f t="shared" si="86"/>
        <v>0</v>
      </c>
      <c r="CS24" s="42">
        <f t="shared" si="87"/>
        <v>0</v>
      </c>
      <c r="CT24" s="42">
        <f t="shared" si="88"/>
        <v>0</v>
      </c>
      <c r="CU24" s="42">
        <f t="shared" si="89"/>
        <v>0</v>
      </c>
      <c r="CV24" s="42">
        <f t="shared" si="90"/>
        <v>0</v>
      </c>
      <c r="CW24" s="42">
        <f t="shared" si="91"/>
        <v>0</v>
      </c>
      <c r="CX24" s="42">
        <f t="shared" si="92"/>
        <v>26</v>
      </c>
      <c r="CY24" s="42">
        <f t="shared" si="93"/>
        <v>0</v>
      </c>
      <c r="CZ24" s="42">
        <f t="shared" si="94"/>
        <v>0</v>
      </c>
      <c r="DA24" s="42">
        <f t="shared" si="95"/>
        <v>0</v>
      </c>
      <c r="DB24" s="42">
        <f t="shared" si="96"/>
        <v>0</v>
      </c>
      <c r="DC24" s="42">
        <f t="shared" si="97"/>
        <v>0</v>
      </c>
      <c r="DD24" s="42">
        <f t="shared" si="98"/>
        <v>0</v>
      </c>
      <c r="DE24" s="42">
        <f t="shared" si="99"/>
        <v>0</v>
      </c>
      <c r="DF24" s="42">
        <f t="shared" si="100"/>
        <v>0</v>
      </c>
      <c r="DG24" s="42">
        <f t="shared" si="101"/>
        <v>0</v>
      </c>
      <c r="DH24" s="42">
        <f t="shared" si="102"/>
        <v>0</v>
      </c>
      <c r="DI24" s="42">
        <f t="shared" si="103"/>
        <v>0</v>
      </c>
      <c r="DJ24" s="42">
        <f t="shared" si="104"/>
        <v>0</v>
      </c>
      <c r="DK24" s="42">
        <f t="shared" si="105"/>
        <v>0</v>
      </c>
      <c r="DL24" s="42">
        <f t="shared" si="106"/>
        <v>0</v>
      </c>
      <c r="DM24" s="42">
        <f t="shared" si="107"/>
        <v>0</v>
      </c>
      <c r="DN24" s="42">
        <f t="shared" si="108"/>
        <v>25</v>
      </c>
      <c r="DO24" s="42">
        <f t="shared" si="109"/>
        <v>0</v>
      </c>
      <c r="DP24" s="42">
        <f t="shared" si="110"/>
        <v>0</v>
      </c>
      <c r="DQ24" s="42">
        <f t="shared" si="111"/>
        <v>0</v>
      </c>
      <c r="DR24" s="42">
        <f t="shared" si="112"/>
        <v>0</v>
      </c>
      <c r="DS24" s="42">
        <f t="shared" si="113"/>
        <v>0</v>
      </c>
      <c r="DT24" s="42">
        <f t="shared" si="114"/>
        <v>0</v>
      </c>
      <c r="DU24" s="42">
        <f t="shared" si="115"/>
        <v>0</v>
      </c>
      <c r="DV24" s="42">
        <f t="shared" si="116"/>
        <v>0</v>
      </c>
      <c r="DW24" s="42">
        <f t="shared" si="117"/>
        <v>0</v>
      </c>
      <c r="DX24" s="42">
        <f t="shared" si="118"/>
        <v>0</v>
      </c>
      <c r="DY24" s="42">
        <f t="shared" si="119"/>
        <v>0</v>
      </c>
      <c r="DZ24" s="42">
        <f t="shared" si="120"/>
        <v>0</v>
      </c>
      <c r="EA24" s="42">
        <f t="shared" si="121"/>
        <v>0</v>
      </c>
      <c r="EB24" s="42">
        <f t="shared" si="122"/>
        <v>0</v>
      </c>
      <c r="EC24" s="42">
        <f t="shared" si="123"/>
        <v>0</v>
      </c>
      <c r="ED24" s="42">
        <f t="shared" si="124"/>
        <v>0</v>
      </c>
      <c r="EE24" s="42">
        <f t="shared" si="125"/>
        <v>0</v>
      </c>
      <c r="EF24" s="42">
        <f t="shared" si="126"/>
        <v>0</v>
      </c>
      <c r="EG24" s="42">
        <f t="shared" si="127"/>
        <v>0</v>
      </c>
      <c r="EH24" s="42">
        <f t="shared" si="128"/>
        <v>0</v>
      </c>
      <c r="EI24" s="42">
        <f t="shared" si="129"/>
        <v>0</v>
      </c>
      <c r="EJ24" s="42">
        <f t="shared" si="130"/>
        <v>0</v>
      </c>
      <c r="EK24" s="42">
        <f t="shared" si="131"/>
        <v>0</v>
      </c>
      <c r="EL24" s="42">
        <f t="shared" si="132"/>
        <v>0</v>
      </c>
      <c r="EM24" s="42">
        <f t="shared" si="133"/>
        <v>0</v>
      </c>
      <c r="EN24" s="42">
        <f t="shared" si="134"/>
        <v>0</v>
      </c>
      <c r="EO24" s="42">
        <f t="shared" si="135"/>
        <v>25</v>
      </c>
      <c r="EP24" s="42"/>
      <c r="EQ24" s="42">
        <f t="shared" si="136"/>
        <v>15</v>
      </c>
      <c r="ER24" s="42">
        <f t="shared" si="137"/>
        <v>16</v>
      </c>
      <c r="ES24" s="42"/>
      <c r="ET24" s="42">
        <f t="shared" si="138"/>
        <v>15</v>
      </c>
      <c r="EU24" s="42" t="e">
        <f>IF(J24=#REF!,IF(H24&lt;#REF!,#REF!,EY24),#REF!)</f>
        <v>#REF!</v>
      </c>
      <c r="EV24" s="42" t="e">
        <f>IF(J24=#REF!,IF(H24&lt;#REF!,0,1))</f>
        <v>#REF!</v>
      </c>
      <c r="EW24" s="42" t="e">
        <f>IF(AND(ET24&gt;=21,ET24&lt;&gt;0),ET24,IF(J24&lt;#REF!,"СТОП",EU24+EV24))</f>
        <v>#REF!</v>
      </c>
      <c r="EX24" s="42"/>
      <c r="EY24" s="42">
        <v>15</v>
      </c>
      <c r="EZ24" s="42">
        <v>16</v>
      </c>
      <c r="FA24" s="42"/>
      <c r="FB24" s="44">
        <f t="shared" si="139"/>
        <v>0</v>
      </c>
      <c r="FC24" s="44">
        <f t="shared" si="140"/>
        <v>0</v>
      </c>
      <c r="FD24" s="44">
        <f t="shared" si="141"/>
        <v>0</v>
      </c>
      <c r="FE24" s="44">
        <f t="shared" si="142"/>
        <v>0</v>
      </c>
      <c r="FF24" s="44">
        <f t="shared" si="143"/>
        <v>0</v>
      </c>
      <c r="FG24" s="44">
        <f t="shared" si="144"/>
        <v>0</v>
      </c>
      <c r="FH24" s="44">
        <f t="shared" si="145"/>
        <v>0</v>
      </c>
      <c r="FI24" s="44">
        <f t="shared" si="146"/>
        <v>0</v>
      </c>
      <c r="FJ24" s="44">
        <f t="shared" si="147"/>
        <v>0</v>
      </c>
      <c r="FK24" s="44">
        <f t="shared" si="148"/>
        <v>0</v>
      </c>
      <c r="FL24" s="44">
        <f t="shared" si="149"/>
        <v>0</v>
      </c>
      <c r="FM24" s="44">
        <f t="shared" si="150"/>
        <v>0</v>
      </c>
      <c r="FN24" s="44">
        <f t="shared" si="151"/>
        <v>0</v>
      </c>
      <c r="FO24" s="44">
        <f t="shared" si="152"/>
        <v>0</v>
      </c>
      <c r="FP24" s="44">
        <f t="shared" si="153"/>
        <v>6</v>
      </c>
      <c r="FQ24" s="44">
        <f t="shared" si="154"/>
        <v>0</v>
      </c>
      <c r="FR24" s="44">
        <f t="shared" si="155"/>
        <v>0</v>
      </c>
      <c r="FS24" s="44">
        <f t="shared" si="156"/>
        <v>0</v>
      </c>
      <c r="FT24" s="44">
        <f t="shared" si="157"/>
        <v>0</v>
      </c>
      <c r="FU24" s="44">
        <f t="shared" si="158"/>
        <v>0</v>
      </c>
      <c r="FV24" s="44">
        <f t="shared" si="159"/>
        <v>0</v>
      </c>
      <c r="FW24" s="44">
        <f t="shared" si="160"/>
        <v>0</v>
      </c>
      <c r="FX24" s="44">
        <f t="shared" si="161"/>
        <v>6</v>
      </c>
      <c r="FY24" s="44">
        <f t="shared" si="162"/>
        <v>0</v>
      </c>
      <c r="FZ24" s="44">
        <f t="shared" si="163"/>
        <v>0</v>
      </c>
      <c r="GA24" s="44">
        <f t="shared" si="164"/>
        <v>0</v>
      </c>
      <c r="GB24" s="44">
        <f t="shared" si="165"/>
        <v>0</v>
      </c>
      <c r="GC24" s="44">
        <f t="shared" si="166"/>
        <v>0</v>
      </c>
      <c r="GD24" s="44">
        <f t="shared" si="167"/>
        <v>0</v>
      </c>
      <c r="GE24" s="44">
        <f t="shared" si="168"/>
        <v>0</v>
      </c>
      <c r="GF24" s="44">
        <f t="shared" si="169"/>
        <v>0</v>
      </c>
      <c r="GG24" s="44">
        <f t="shared" si="170"/>
        <v>0</v>
      </c>
      <c r="GH24" s="44">
        <f t="shared" si="171"/>
        <v>0</v>
      </c>
      <c r="GI24" s="44">
        <f t="shared" si="172"/>
        <v>0</v>
      </c>
      <c r="GJ24" s="44">
        <f t="shared" si="173"/>
        <v>0</v>
      </c>
      <c r="GK24" s="44">
        <f t="shared" si="174"/>
        <v>0</v>
      </c>
      <c r="GL24" s="44">
        <f t="shared" si="175"/>
        <v>0</v>
      </c>
      <c r="GM24" s="44">
        <f t="shared" si="176"/>
        <v>0</v>
      </c>
      <c r="GN24" s="44">
        <f t="shared" si="177"/>
        <v>5</v>
      </c>
      <c r="GO24" s="44">
        <f t="shared" si="178"/>
        <v>0</v>
      </c>
      <c r="GP24" s="44">
        <f t="shared" si="179"/>
        <v>0</v>
      </c>
      <c r="GQ24" s="44">
        <f t="shared" si="180"/>
        <v>0</v>
      </c>
      <c r="GR24" s="44">
        <f t="shared" si="181"/>
        <v>0</v>
      </c>
      <c r="GS24" s="44">
        <f t="shared" si="182"/>
        <v>0</v>
      </c>
      <c r="GT24" s="44">
        <f t="shared" si="183"/>
        <v>0</v>
      </c>
      <c r="GU24" s="44">
        <f t="shared" si="184"/>
        <v>5</v>
      </c>
      <c r="GV24" s="44">
        <f t="shared" si="185"/>
        <v>0</v>
      </c>
      <c r="GW24" s="44">
        <f t="shared" si="186"/>
        <v>0</v>
      </c>
      <c r="GX24" s="44">
        <f t="shared" si="187"/>
        <v>0</v>
      </c>
      <c r="GY24" s="44">
        <f t="shared" si="188"/>
        <v>0</v>
      </c>
      <c r="GZ24" s="44">
        <f t="shared" si="189"/>
        <v>0</v>
      </c>
      <c r="HA24" s="44">
        <f t="shared" si="190"/>
        <v>0</v>
      </c>
      <c r="HB24" s="44">
        <f t="shared" si="191"/>
        <v>0</v>
      </c>
      <c r="HC24" s="44">
        <f t="shared" si="192"/>
        <v>0</v>
      </c>
      <c r="HD24" s="44">
        <f t="shared" si="193"/>
        <v>0</v>
      </c>
      <c r="HE24" s="44">
        <f t="shared" si="194"/>
        <v>0</v>
      </c>
      <c r="HF24" s="44">
        <f t="shared" si="195"/>
        <v>0</v>
      </c>
      <c r="HG24" s="44">
        <f t="shared" si="196"/>
        <v>0</v>
      </c>
      <c r="HH24" s="44">
        <f t="shared" si="197"/>
        <v>0</v>
      </c>
      <c r="HI24" s="44">
        <f t="shared" si="198"/>
        <v>0</v>
      </c>
      <c r="HJ24" s="44">
        <f t="shared" si="199"/>
        <v>65</v>
      </c>
      <c r="HK24" s="44">
        <f t="shared" si="200"/>
        <v>0</v>
      </c>
      <c r="HL24" s="44">
        <f t="shared" si="201"/>
        <v>0</v>
      </c>
      <c r="HM24" s="44">
        <f t="shared" si="202"/>
        <v>0</v>
      </c>
      <c r="HN24" s="44">
        <f t="shared" si="203"/>
        <v>0</v>
      </c>
      <c r="HO24" s="44">
        <f t="shared" si="204"/>
        <v>0</v>
      </c>
      <c r="HP24" s="44">
        <f t="shared" si="205"/>
        <v>0</v>
      </c>
      <c r="HQ24" s="44">
        <f t="shared" si="206"/>
        <v>0</v>
      </c>
      <c r="HR24" s="44">
        <f t="shared" si="207"/>
        <v>65</v>
      </c>
      <c r="HS24" s="44">
        <f t="shared" si="208"/>
        <v>0</v>
      </c>
      <c r="HT24" s="44">
        <f t="shared" si="209"/>
        <v>0</v>
      </c>
      <c r="HU24" s="44">
        <f t="shared" si="210"/>
        <v>0</v>
      </c>
      <c r="HV24" s="44">
        <f t="shared" si="211"/>
        <v>0</v>
      </c>
      <c r="HW24" s="44">
        <f t="shared" si="212"/>
        <v>0</v>
      </c>
      <c r="HX24" s="44">
        <f t="shared" si="213"/>
        <v>0</v>
      </c>
      <c r="HY24" s="44">
        <f t="shared" si="214"/>
        <v>0</v>
      </c>
      <c r="HZ24" s="44">
        <f t="shared" si="215"/>
        <v>0</v>
      </c>
      <c r="IA24" s="44">
        <f t="shared" si="216"/>
        <v>0</v>
      </c>
      <c r="IB24" s="44">
        <f t="shared" si="217"/>
        <v>0</v>
      </c>
      <c r="IC24" s="44">
        <f t="shared" si="218"/>
        <v>0</v>
      </c>
      <c r="ID24" s="44">
        <f t="shared" si="219"/>
        <v>0</v>
      </c>
      <c r="IE24" s="44">
        <f t="shared" si="220"/>
        <v>0</v>
      </c>
      <c r="IF24" s="44">
        <f t="shared" si="221"/>
        <v>0</v>
      </c>
      <c r="IG24" s="44">
        <f t="shared" si="222"/>
        <v>0</v>
      </c>
      <c r="IH24" s="44">
        <f t="shared" si="223"/>
        <v>63</v>
      </c>
      <c r="II24" s="44">
        <f t="shared" si="224"/>
        <v>0</v>
      </c>
      <c r="IJ24" s="44">
        <f t="shared" si="225"/>
        <v>0</v>
      </c>
      <c r="IK24" s="44">
        <f t="shared" si="226"/>
        <v>0</v>
      </c>
      <c r="IL24" s="44">
        <f t="shared" si="227"/>
        <v>0</v>
      </c>
      <c r="IM24" s="44">
        <f t="shared" si="228"/>
        <v>0</v>
      </c>
      <c r="IN24" s="44">
        <f t="shared" si="229"/>
        <v>0</v>
      </c>
      <c r="IO24" s="44">
        <f t="shared" si="230"/>
        <v>63</v>
      </c>
      <c r="IP24" s="42"/>
      <c r="IQ24" s="42"/>
      <c r="IR24" s="42"/>
      <c r="IS24" s="42"/>
      <c r="IT24" s="42"/>
      <c r="IU24" s="42"/>
      <c r="IV24" s="70"/>
      <c r="IW24" s="71"/>
    </row>
    <row r="25" spans="1:257" s="3" customFormat="1" ht="115.2" thickBot="1" x14ac:dyDescent="2">
      <c r="A25" s="56">
        <v>17</v>
      </c>
      <c r="B25" s="87">
        <v>261</v>
      </c>
      <c r="C25" s="73" t="s">
        <v>121</v>
      </c>
      <c r="D25" s="73" t="s">
        <v>51</v>
      </c>
      <c r="E25" s="60"/>
      <c r="F25" s="46">
        <v>15</v>
      </c>
      <c r="G25" s="39">
        <f t="shared" si="0"/>
        <v>6</v>
      </c>
      <c r="H25" s="47">
        <v>16</v>
      </c>
      <c r="I25" s="39">
        <f t="shared" si="1"/>
        <v>5</v>
      </c>
      <c r="J25" s="45">
        <f t="shared" si="2"/>
        <v>11</v>
      </c>
      <c r="K25" s="41">
        <f t="shared" si="3"/>
        <v>11</v>
      </c>
      <c r="L25" s="42"/>
      <c r="M25" s="43"/>
      <c r="N25" s="42">
        <f t="shared" si="4"/>
        <v>0</v>
      </c>
      <c r="O25" s="42">
        <f t="shared" si="5"/>
        <v>0</v>
      </c>
      <c r="P25" s="42">
        <f t="shared" si="6"/>
        <v>0</v>
      </c>
      <c r="Q25" s="42">
        <f t="shared" si="7"/>
        <v>0</v>
      </c>
      <c r="R25" s="42">
        <f t="shared" si="8"/>
        <v>0</v>
      </c>
      <c r="S25" s="42">
        <f t="shared" si="9"/>
        <v>0</v>
      </c>
      <c r="T25" s="42">
        <f t="shared" si="10"/>
        <v>0</v>
      </c>
      <c r="U25" s="42">
        <f t="shared" si="11"/>
        <v>0</v>
      </c>
      <c r="V25" s="42">
        <f t="shared" si="12"/>
        <v>0</v>
      </c>
      <c r="W25" s="42">
        <f t="shared" si="13"/>
        <v>0</v>
      </c>
      <c r="X25" s="42">
        <f t="shared" si="14"/>
        <v>0</v>
      </c>
      <c r="Y25" s="42">
        <f t="shared" si="15"/>
        <v>0</v>
      </c>
      <c r="Z25" s="42">
        <f t="shared" si="16"/>
        <v>0</v>
      </c>
      <c r="AA25" s="42">
        <f t="shared" si="17"/>
        <v>0</v>
      </c>
      <c r="AB25" s="42">
        <f t="shared" si="18"/>
        <v>6</v>
      </c>
      <c r="AC25" s="42">
        <f t="shared" si="19"/>
        <v>0</v>
      </c>
      <c r="AD25" s="42">
        <f t="shared" si="20"/>
        <v>0</v>
      </c>
      <c r="AE25" s="42">
        <f t="shared" si="21"/>
        <v>0</v>
      </c>
      <c r="AF25" s="42">
        <f t="shared" si="22"/>
        <v>0</v>
      </c>
      <c r="AG25" s="42">
        <f t="shared" si="23"/>
        <v>0</v>
      </c>
      <c r="AH25" s="42">
        <f t="shared" si="24"/>
        <v>0</v>
      </c>
      <c r="AI25" s="42">
        <f t="shared" si="25"/>
        <v>0</v>
      </c>
      <c r="AJ25" s="42">
        <f t="shared" si="26"/>
        <v>6</v>
      </c>
      <c r="AK25" s="42">
        <f t="shared" si="27"/>
        <v>0</v>
      </c>
      <c r="AL25" s="42">
        <f t="shared" si="28"/>
        <v>0</v>
      </c>
      <c r="AM25" s="42">
        <f t="shared" si="29"/>
        <v>0</v>
      </c>
      <c r="AN25" s="42">
        <f t="shared" si="30"/>
        <v>0</v>
      </c>
      <c r="AO25" s="42">
        <f t="shared" si="31"/>
        <v>0</v>
      </c>
      <c r="AP25" s="42">
        <f t="shared" si="32"/>
        <v>0</v>
      </c>
      <c r="AQ25" s="42">
        <f t="shared" si="33"/>
        <v>0</v>
      </c>
      <c r="AR25" s="42">
        <f t="shared" si="34"/>
        <v>0</v>
      </c>
      <c r="AS25" s="42">
        <f t="shared" si="35"/>
        <v>0</v>
      </c>
      <c r="AT25" s="42">
        <f t="shared" si="36"/>
        <v>0</v>
      </c>
      <c r="AU25" s="42">
        <f t="shared" si="37"/>
        <v>0</v>
      </c>
      <c r="AV25" s="42">
        <f t="shared" si="38"/>
        <v>0</v>
      </c>
      <c r="AW25" s="42">
        <f t="shared" si="39"/>
        <v>0</v>
      </c>
      <c r="AX25" s="42">
        <f t="shared" si="40"/>
        <v>0</v>
      </c>
      <c r="AY25" s="42">
        <f t="shared" si="41"/>
        <v>0</v>
      </c>
      <c r="AZ25" s="42">
        <f t="shared" si="42"/>
        <v>5</v>
      </c>
      <c r="BA25" s="42">
        <f t="shared" si="43"/>
        <v>0</v>
      </c>
      <c r="BB25" s="42">
        <f t="shared" si="44"/>
        <v>0</v>
      </c>
      <c r="BC25" s="42">
        <f t="shared" si="45"/>
        <v>0</v>
      </c>
      <c r="BD25" s="42">
        <f t="shared" si="46"/>
        <v>0</v>
      </c>
      <c r="BE25" s="42">
        <f t="shared" si="47"/>
        <v>0</v>
      </c>
      <c r="BF25" s="42">
        <f t="shared" si="48"/>
        <v>0</v>
      </c>
      <c r="BG25" s="42">
        <f t="shared" si="49"/>
        <v>5</v>
      </c>
      <c r="BH25" s="42">
        <f t="shared" si="50"/>
        <v>0</v>
      </c>
      <c r="BI25" s="42">
        <f t="shared" si="51"/>
        <v>0</v>
      </c>
      <c r="BJ25" s="42">
        <f t="shared" si="52"/>
        <v>0</v>
      </c>
      <c r="BK25" s="42">
        <f t="shared" si="53"/>
        <v>0</v>
      </c>
      <c r="BL25" s="42">
        <f t="shared" si="54"/>
        <v>0</v>
      </c>
      <c r="BM25" s="42">
        <f t="shared" si="55"/>
        <v>0</v>
      </c>
      <c r="BN25" s="42">
        <f t="shared" si="56"/>
        <v>0</v>
      </c>
      <c r="BO25" s="42">
        <f t="shared" si="57"/>
        <v>0</v>
      </c>
      <c r="BP25" s="42">
        <f t="shared" si="58"/>
        <v>0</v>
      </c>
      <c r="BQ25" s="42">
        <f t="shared" si="59"/>
        <v>0</v>
      </c>
      <c r="BR25" s="42">
        <f t="shared" si="60"/>
        <v>0</v>
      </c>
      <c r="BS25" s="42">
        <f t="shared" si="61"/>
        <v>0</v>
      </c>
      <c r="BT25" s="42">
        <f t="shared" si="62"/>
        <v>0</v>
      </c>
      <c r="BU25" s="42">
        <f t="shared" si="63"/>
        <v>0</v>
      </c>
      <c r="BV25" s="42">
        <f t="shared" si="64"/>
        <v>26</v>
      </c>
      <c r="BW25" s="42">
        <f t="shared" si="65"/>
        <v>0</v>
      </c>
      <c r="BX25" s="42">
        <f t="shared" si="66"/>
        <v>0</v>
      </c>
      <c r="BY25" s="42">
        <f t="shared" si="67"/>
        <v>0</v>
      </c>
      <c r="BZ25" s="42">
        <f t="shared" si="68"/>
        <v>0</v>
      </c>
      <c r="CA25" s="42">
        <f t="shared" si="69"/>
        <v>0</v>
      </c>
      <c r="CB25" s="42">
        <f t="shared" si="70"/>
        <v>0</v>
      </c>
      <c r="CC25" s="42">
        <f t="shared" si="71"/>
        <v>0</v>
      </c>
      <c r="CD25" s="42">
        <f t="shared" si="72"/>
        <v>0</v>
      </c>
      <c r="CE25" s="42">
        <f t="shared" si="73"/>
        <v>0</v>
      </c>
      <c r="CF25" s="42">
        <f t="shared" si="74"/>
        <v>0</v>
      </c>
      <c r="CG25" s="42">
        <f t="shared" si="75"/>
        <v>0</v>
      </c>
      <c r="CH25" s="42">
        <f t="shared" si="76"/>
        <v>0</v>
      </c>
      <c r="CI25" s="42">
        <f t="shared" si="77"/>
        <v>0</v>
      </c>
      <c r="CJ25" s="42">
        <f t="shared" si="78"/>
        <v>0</v>
      </c>
      <c r="CK25" s="42">
        <f t="shared" si="79"/>
        <v>0</v>
      </c>
      <c r="CL25" s="42">
        <f t="shared" si="80"/>
        <v>0</v>
      </c>
      <c r="CM25" s="42">
        <f t="shared" si="81"/>
        <v>0</v>
      </c>
      <c r="CN25" s="42">
        <f t="shared" si="82"/>
        <v>0</v>
      </c>
      <c r="CO25" s="42">
        <f t="shared" si="83"/>
        <v>0</v>
      </c>
      <c r="CP25" s="42">
        <f t="shared" si="84"/>
        <v>0</v>
      </c>
      <c r="CQ25" s="42">
        <f t="shared" si="85"/>
        <v>0</v>
      </c>
      <c r="CR25" s="42">
        <f t="shared" si="86"/>
        <v>0</v>
      </c>
      <c r="CS25" s="42">
        <f t="shared" si="87"/>
        <v>0</v>
      </c>
      <c r="CT25" s="42">
        <f t="shared" si="88"/>
        <v>0</v>
      </c>
      <c r="CU25" s="42">
        <f t="shared" si="89"/>
        <v>0</v>
      </c>
      <c r="CV25" s="42">
        <f t="shared" si="90"/>
        <v>0</v>
      </c>
      <c r="CW25" s="42">
        <f t="shared" si="91"/>
        <v>0</v>
      </c>
      <c r="CX25" s="42">
        <f t="shared" si="92"/>
        <v>26</v>
      </c>
      <c r="CY25" s="42">
        <f t="shared" si="93"/>
        <v>0</v>
      </c>
      <c r="CZ25" s="42">
        <f t="shared" si="94"/>
        <v>0</v>
      </c>
      <c r="DA25" s="42">
        <f t="shared" si="95"/>
        <v>0</v>
      </c>
      <c r="DB25" s="42">
        <f t="shared" si="96"/>
        <v>0</v>
      </c>
      <c r="DC25" s="42">
        <f t="shared" si="97"/>
        <v>0</v>
      </c>
      <c r="DD25" s="42">
        <f t="shared" si="98"/>
        <v>0</v>
      </c>
      <c r="DE25" s="42">
        <f t="shared" si="99"/>
        <v>0</v>
      </c>
      <c r="DF25" s="42">
        <f t="shared" si="100"/>
        <v>0</v>
      </c>
      <c r="DG25" s="42">
        <f t="shared" si="101"/>
        <v>0</v>
      </c>
      <c r="DH25" s="42">
        <f t="shared" si="102"/>
        <v>0</v>
      </c>
      <c r="DI25" s="42">
        <f t="shared" si="103"/>
        <v>0</v>
      </c>
      <c r="DJ25" s="42">
        <f t="shared" si="104"/>
        <v>0</v>
      </c>
      <c r="DK25" s="42">
        <f t="shared" si="105"/>
        <v>0</v>
      </c>
      <c r="DL25" s="42">
        <f t="shared" si="106"/>
        <v>0</v>
      </c>
      <c r="DM25" s="42">
        <f t="shared" si="107"/>
        <v>0</v>
      </c>
      <c r="DN25" s="42">
        <f t="shared" si="108"/>
        <v>25</v>
      </c>
      <c r="DO25" s="42">
        <f t="shared" si="109"/>
        <v>0</v>
      </c>
      <c r="DP25" s="42">
        <f t="shared" si="110"/>
        <v>0</v>
      </c>
      <c r="DQ25" s="42">
        <f t="shared" si="111"/>
        <v>0</v>
      </c>
      <c r="DR25" s="42">
        <f t="shared" si="112"/>
        <v>0</v>
      </c>
      <c r="DS25" s="42">
        <f t="shared" si="113"/>
        <v>0</v>
      </c>
      <c r="DT25" s="42">
        <f t="shared" si="114"/>
        <v>0</v>
      </c>
      <c r="DU25" s="42">
        <f t="shared" si="115"/>
        <v>0</v>
      </c>
      <c r="DV25" s="42">
        <f t="shared" si="116"/>
        <v>0</v>
      </c>
      <c r="DW25" s="42">
        <f t="shared" si="117"/>
        <v>0</v>
      </c>
      <c r="DX25" s="42">
        <f t="shared" si="118"/>
        <v>0</v>
      </c>
      <c r="DY25" s="42">
        <f t="shared" si="119"/>
        <v>0</v>
      </c>
      <c r="DZ25" s="42">
        <f t="shared" si="120"/>
        <v>0</v>
      </c>
      <c r="EA25" s="42">
        <f t="shared" si="121"/>
        <v>0</v>
      </c>
      <c r="EB25" s="42">
        <f t="shared" si="122"/>
        <v>0</v>
      </c>
      <c r="EC25" s="42">
        <f t="shared" si="123"/>
        <v>0</v>
      </c>
      <c r="ED25" s="42">
        <f t="shared" si="124"/>
        <v>0</v>
      </c>
      <c r="EE25" s="42">
        <f t="shared" si="125"/>
        <v>0</v>
      </c>
      <c r="EF25" s="42">
        <f t="shared" si="126"/>
        <v>0</v>
      </c>
      <c r="EG25" s="42">
        <f t="shared" si="127"/>
        <v>0</v>
      </c>
      <c r="EH25" s="42">
        <f t="shared" si="128"/>
        <v>0</v>
      </c>
      <c r="EI25" s="42">
        <f t="shared" si="129"/>
        <v>0</v>
      </c>
      <c r="EJ25" s="42">
        <f t="shared" si="130"/>
        <v>0</v>
      </c>
      <c r="EK25" s="42">
        <f t="shared" si="131"/>
        <v>0</v>
      </c>
      <c r="EL25" s="42">
        <f t="shared" si="132"/>
        <v>0</v>
      </c>
      <c r="EM25" s="42">
        <f t="shared" si="133"/>
        <v>0</v>
      </c>
      <c r="EN25" s="42">
        <f t="shared" si="134"/>
        <v>0</v>
      </c>
      <c r="EO25" s="42">
        <f t="shared" si="135"/>
        <v>25</v>
      </c>
      <c r="EP25" s="42"/>
      <c r="EQ25" s="42">
        <f t="shared" si="136"/>
        <v>15</v>
      </c>
      <c r="ER25" s="42">
        <f t="shared" si="137"/>
        <v>16</v>
      </c>
      <c r="ES25" s="42"/>
      <c r="ET25" s="42">
        <f t="shared" si="138"/>
        <v>15</v>
      </c>
      <c r="EU25" s="42" t="e">
        <f>IF(J25=#REF!,IF(H25&lt;#REF!,#REF!,EY25),#REF!)</f>
        <v>#REF!</v>
      </c>
      <c r="EV25" s="42" t="e">
        <f>IF(J25=#REF!,IF(H25&lt;#REF!,0,1))</f>
        <v>#REF!</v>
      </c>
      <c r="EW25" s="42" t="e">
        <f>IF(AND(ET25&gt;=21,ET25&lt;&gt;0),ET25,IF(J25&lt;#REF!,"СТОП",EU25+EV25))</f>
        <v>#REF!</v>
      </c>
      <c r="EX25" s="42"/>
      <c r="EY25" s="42">
        <v>15</v>
      </c>
      <c r="EZ25" s="42">
        <v>16</v>
      </c>
      <c r="FA25" s="42"/>
      <c r="FB25" s="44">
        <f t="shared" si="139"/>
        <v>0</v>
      </c>
      <c r="FC25" s="44">
        <f t="shared" si="140"/>
        <v>0</v>
      </c>
      <c r="FD25" s="44">
        <f t="shared" si="141"/>
        <v>0</v>
      </c>
      <c r="FE25" s="44">
        <f t="shared" si="142"/>
        <v>0</v>
      </c>
      <c r="FF25" s="44">
        <f t="shared" si="143"/>
        <v>0</v>
      </c>
      <c r="FG25" s="44">
        <f t="shared" si="144"/>
        <v>0</v>
      </c>
      <c r="FH25" s="44">
        <f t="shared" si="145"/>
        <v>0</v>
      </c>
      <c r="FI25" s="44">
        <f t="shared" si="146"/>
        <v>0</v>
      </c>
      <c r="FJ25" s="44">
        <f t="shared" si="147"/>
        <v>0</v>
      </c>
      <c r="FK25" s="44">
        <f t="shared" si="148"/>
        <v>0</v>
      </c>
      <c r="FL25" s="44">
        <f t="shared" si="149"/>
        <v>0</v>
      </c>
      <c r="FM25" s="44">
        <f t="shared" si="150"/>
        <v>0</v>
      </c>
      <c r="FN25" s="44">
        <f t="shared" si="151"/>
        <v>0</v>
      </c>
      <c r="FO25" s="44">
        <f t="shared" si="152"/>
        <v>0</v>
      </c>
      <c r="FP25" s="44">
        <f t="shared" si="153"/>
        <v>6</v>
      </c>
      <c r="FQ25" s="44">
        <f t="shared" si="154"/>
        <v>0</v>
      </c>
      <c r="FR25" s="44">
        <f t="shared" si="155"/>
        <v>0</v>
      </c>
      <c r="FS25" s="44">
        <f t="shared" si="156"/>
        <v>0</v>
      </c>
      <c r="FT25" s="44">
        <f t="shared" si="157"/>
        <v>0</v>
      </c>
      <c r="FU25" s="44">
        <f t="shared" si="158"/>
        <v>0</v>
      </c>
      <c r="FV25" s="44">
        <f t="shared" si="159"/>
        <v>0</v>
      </c>
      <c r="FW25" s="44">
        <f t="shared" si="160"/>
        <v>0</v>
      </c>
      <c r="FX25" s="44">
        <f t="shared" si="161"/>
        <v>6</v>
      </c>
      <c r="FY25" s="44">
        <f t="shared" si="162"/>
        <v>0</v>
      </c>
      <c r="FZ25" s="44">
        <f t="shared" si="163"/>
        <v>0</v>
      </c>
      <c r="GA25" s="44">
        <f t="shared" si="164"/>
        <v>0</v>
      </c>
      <c r="GB25" s="44">
        <f t="shared" si="165"/>
        <v>0</v>
      </c>
      <c r="GC25" s="44">
        <f t="shared" si="166"/>
        <v>0</v>
      </c>
      <c r="GD25" s="44">
        <f t="shared" si="167"/>
        <v>0</v>
      </c>
      <c r="GE25" s="44">
        <f t="shared" si="168"/>
        <v>0</v>
      </c>
      <c r="GF25" s="44">
        <f t="shared" si="169"/>
        <v>0</v>
      </c>
      <c r="GG25" s="44">
        <f t="shared" si="170"/>
        <v>0</v>
      </c>
      <c r="GH25" s="44">
        <f t="shared" si="171"/>
        <v>0</v>
      </c>
      <c r="GI25" s="44">
        <f t="shared" si="172"/>
        <v>0</v>
      </c>
      <c r="GJ25" s="44">
        <f t="shared" si="173"/>
        <v>0</v>
      </c>
      <c r="GK25" s="44">
        <f t="shared" si="174"/>
        <v>0</v>
      </c>
      <c r="GL25" s="44">
        <f t="shared" si="175"/>
        <v>0</v>
      </c>
      <c r="GM25" s="44">
        <f t="shared" si="176"/>
        <v>0</v>
      </c>
      <c r="GN25" s="44">
        <f t="shared" si="177"/>
        <v>5</v>
      </c>
      <c r="GO25" s="44">
        <f t="shared" si="178"/>
        <v>0</v>
      </c>
      <c r="GP25" s="44">
        <f t="shared" si="179"/>
        <v>0</v>
      </c>
      <c r="GQ25" s="44">
        <f t="shared" si="180"/>
        <v>0</v>
      </c>
      <c r="GR25" s="44">
        <f t="shared" si="181"/>
        <v>0</v>
      </c>
      <c r="GS25" s="44">
        <f t="shared" si="182"/>
        <v>0</v>
      </c>
      <c r="GT25" s="44">
        <f t="shared" si="183"/>
        <v>0</v>
      </c>
      <c r="GU25" s="44">
        <f t="shared" si="184"/>
        <v>5</v>
      </c>
      <c r="GV25" s="44">
        <f t="shared" si="185"/>
        <v>0</v>
      </c>
      <c r="GW25" s="44">
        <f t="shared" si="186"/>
        <v>0</v>
      </c>
      <c r="GX25" s="44">
        <f t="shared" si="187"/>
        <v>0</v>
      </c>
      <c r="GY25" s="44">
        <f t="shared" si="188"/>
        <v>0</v>
      </c>
      <c r="GZ25" s="44">
        <f t="shared" si="189"/>
        <v>0</v>
      </c>
      <c r="HA25" s="44">
        <f t="shared" si="190"/>
        <v>0</v>
      </c>
      <c r="HB25" s="44">
        <f t="shared" si="191"/>
        <v>0</v>
      </c>
      <c r="HC25" s="44">
        <f t="shared" si="192"/>
        <v>0</v>
      </c>
      <c r="HD25" s="44">
        <f t="shared" si="193"/>
        <v>0</v>
      </c>
      <c r="HE25" s="44">
        <f t="shared" si="194"/>
        <v>0</v>
      </c>
      <c r="HF25" s="44">
        <f t="shared" si="195"/>
        <v>0</v>
      </c>
      <c r="HG25" s="44">
        <f t="shared" si="196"/>
        <v>0</v>
      </c>
      <c r="HH25" s="44">
        <f t="shared" si="197"/>
        <v>0</v>
      </c>
      <c r="HI25" s="44">
        <f t="shared" si="198"/>
        <v>0</v>
      </c>
      <c r="HJ25" s="44">
        <f t="shared" si="199"/>
        <v>65</v>
      </c>
      <c r="HK25" s="44">
        <f t="shared" si="200"/>
        <v>0</v>
      </c>
      <c r="HL25" s="44">
        <f t="shared" si="201"/>
        <v>0</v>
      </c>
      <c r="HM25" s="44">
        <f t="shared" si="202"/>
        <v>0</v>
      </c>
      <c r="HN25" s="44">
        <f t="shared" si="203"/>
        <v>0</v>
      </c>
      <c r="HO25" s="44">
        <f t="shared" si="204"/>
        <v>0</v>
      </c>
      <c r="HP25" s="44">
        <f t="shared" si="205"/>
        <v>0</v>
      </c>
      <c r="HQ25" s="44">
        <f t="shared" si="206"/>
        <v>0</v>
      </c>
      <c r="HR25" s="44">
        <f t="shared" si="207"/>
        <v>65</v>
      </c>
      <c r="HS25" s="44">
        <f t="shared" si="208"/>
        <v>0</v>
      </c>
      <c r="HT25" s="44">
        <f t="shared" si="209"/>
        <v>0</v>
      </c>
      <c r="HU25" s="44">
        <f t="shared" si="210"/>
        <v>0</v>
      </c>
      <c r="HV25" s="44">
        <f t="shared" si="211"/>
        <v>0</v>
      </c>
      <c r="HW25" s="44">
        <f t="shared" si="212"/>
        <v>0</v>
      </c>
      <c r="HX25" s="44">
        <f t="shared" si="213"/>
        <v>0</v>
      </c>
      <c r="HY25" s="44">
        <f t="shared" si="214"/>
        <v>0</v>
      </c>
      <c r="HZ25" s="44">
        <f t="shared" si="215"/>
        <v>0</v>
      </c>
      <c r="IA25" s="44">
        <f t="shared" si="216"/>
        <v>0</v>
      </c>
      <c r="IB25" s="44">
        <f t="shared" si="217"/>
        <v>0</v>
      </c>
      <c r="IC25" s="44">
        <f t="shared" si="218"/>
        <v>0</v>
      </c>
      <c r="ID25" s="44">
        <f t="shared" si="219"/>
        <v>0</v>
      </c>
      <c r="IE25" s="44">
        <f t="shared" si="220"/>
        <v>0</v>
      </c>
      <c r="IF25" s="44">
        <f t="shared" si="221"/>
        <v>0</v>
      </c>
      <c r="IG25" s="44">
        <f t="shared" si="222"/>
        <v>0</v>
      </c>
      <c r="IH25" s="44">
        <f t="shared" si="223"/>
        <v>63</v>
      </c>
      <c r="II25" s="44">
        <f t="shared" si="224"/>
        <v>0</v>
      </c>
      <c r="IJ25" s="44">
        <f t="shared" si="225"/>
        <v>0</v>
      </c>
      <c r="IK25" s="44">
        <f t="shared" si="226"/>
        <v>0</v>
      </c>
      <c r="IL25" s="44">
        <f t="shared" si="227"/>
        <v>0</v>
      </c>
      <c r="IM25" s="44">
        <f t="shared" si="228"/>
        <v>0</v>
      </c>
      <c r="IN25" s="44">
        <f t="shared" si="229"/>
        <v>0</v>
      </c>
      <c r="IO25" s="44">
        <f t="shared" si="230"/>
        <v>63</v>
      </c>
      <c r="IP25" s="42"/>
      <c r="IQ25" s="42"/>
      <c r="IR25" s="42"/>
      <c r="IS25" s="42"/>
      <c r="IT25" s="42"/>
      <c r="IU25" s="42"/>
      <c r="IV25" s="70"/>
      <c r="IW25" s="71"/>
    </row>
    <row r="26" spans="1:257" s="3" customFormat="1" ht="115.2" thickBot="1" x14ac:dyDescent="2">
      <c r="A26" s="59"/>
      <c r="B26" s="87">
        <v>330</v>
      </c>
      <c r="C26" s="73" t="s">
        <v>205</v>
      </c>
      <c r="D26" s="73" t="s">
        <v>206</v>
      </c>
      <c r="E26" s="60"/>
      <c r="F26" s="46" t="s">
        <v>212</v>
      </c>
      <c r="G26" s="39">
        <f t="shared" si="0"/>
        <v>0</v>
      </c>
      <c r="H26" s="47" t="s">
        <v>212</v>
      </c>
      <c r="I26" s="39">
        <f t="shared" si="1"/>
        <v>0</v>
      </c>
      <c r="J26" s="45">
        <f t="shared" si="2"/>
        <v>0</v>
      </c>
      <c r="K26" s="41">
        <f t="shared" si="3"/>
        <v>0</v>
      </c>
      <c r="L26" s="42"/>
      <c r="M26" s="43"/>
      <c r="N26" s="42">
        <f t="shared" si="4"/>
        <v>0</v>
      </c>
      <c r="O26" s="42">
        <f t="shared" si="5"/>
        <v>0</v>
      </c>
      <c r="P26" s="42">
        <f t="shared" si="6"/>
        <v>0</v>
      </c>
      <c r="Q26" s="42">
        <f t="shared" si="7"/>
        <v>0</v>
      </c>
      <c r="R26" s="42">
        <f t="shared" si="8"/>
        <v>0</v>
      </c>
      <c r="S26" s="42">
        <f t="shared" si="9"/>
        <v>0</v>
      </c>
      <c r="T26" s="42">
        <f t="shared" si="10"/>
        <v>0</v>
      </c>
      <c r="U26" s="42">
        <f t="shared" si="11"/>
        <v>0</v>
      </c>
      <c r="V26" s="42">
        <f t="shared" si="12"/>
        <v>0</v>
      </c>
      <c r="W26" s="42">
        <f t="shared" si="13"/>
        <v>0</v>
      </c>
      <c r="X26" s="42">
        <f t="shared" si="14"/>
        <v>0</v>
      </c>
      <c r="Y26" s="42">
        <f t="shared" si="15"/>
        <v>0</v>
      </c>
      <c r="Z26" s="42">
        <f t="shared" si="16"/>
        <v>0</v>
      </c>
      <c r="AA26" s="42">
        <f t="shared" si="17"/>
        <v>0</v>
      </c>
      <c r="AB26" s="42">
        <f t="shared" si="18"/>
        <v>0</v>
      </c>
      <c r="AC26" s="42">
        <f t="shared" si="19"/>
        <v>0</v>
      </c>
      <c r="AD26" s="42">
        <f t="shared" si="20"/>
        <v>0</v>
      </c>
      <c r="AE26" s="42">
        <f t="shared" si="21"/>
        <v>0</v>
      </c>
      <c r="AF26" s="42">
        <f t="shared" si="22"/>
        <v>0</v>
      </c>
      <c r="AG26" s="42">
        <f t="shared" si="23"/>
        <v>0</v>
      </c>
      <c r="AH26" s="42">
        <f t="shared" si="24"/>
        <v>0</v>
      </c>
      <c r="AI26" s="42">
        <f t="shared" si="25"/>
        <v>0</v>
      </c>
      <c r="AJ26" s="42">
        <f t="shared" si="26"/>
        <v>0</v>
      </c>
      <c r="AK26" s="42">
        <f t="shared" si="27"/>
        <v>0</v>
      </c>
      <c r="AL26" s="42">
        <f t="shared" si="28"/>
        <v>0</v>
      </c>
      <c r="AM26" s="42">
        <f t="shared" si="29"/>
        <v>0</v>
      </c>
      <c r="AN26" s="42">
        <f t="shared" si="30"/>
        <v>0</v>
      </c>
      <c r="AO26" s="42">
        <f t="shared" si="31"/>
        <v>0</v>
      </c>
      <c r="AP26" s="42">
        <f t="shared" si="32"/>
        <v>0</v>
      </c>
      <c r="AQ26" s="42">
        <f t="shared" si="33"/>
        <v>0</v>
      </c>
      <c r="AR26" s="42">
        <f t="shared" si="34"/>
        <v>0</v>
      </c>
      <c r="AS26" s="42">
        <f t="shared" si="35"/>
        <v>0</v>
      </c>
      <c r="AT26" s="42">
        <f t="shared" si="36"/>
        <v>0</v>
      </c>
      <c r="AU26" s="42">
        <f t="shared" si="37"/>
        <v>0</v>
      </c>
      <c r="AV26" s="42">
        <f t="shared" si="38"/>
        <v>0</v>
      </c>
      <c r="AW26" s="42">
        <f t="shared" si="39"/>
        <v>0</v>
      </c>
      <c r="AX26" s="42">
        <f t="shared" si="40"/>
        <v>0</v>
      </c>
      <c r="AY26" s="42">
        <f t="shared" si="41"/>
        <v>0</v>
      </c>
      <c r="AZ26" s="42">
        <f t="shared" si="42"/>
        <v>0</v>
      </c>
      <c r="BA26" s="42">
        <f t="shared" si="43"/>
        <v>0</v>
      </c>
      <c r="BB26" s="42">
        <f t="shared" si="44"/>
        <v>0</v>
      </c>
      <c r="BC26" s="42">
        <f t="shared" si="45"/>
        <v>0</v>
      </c>
      <c r="BD26" s="42">
        <f t="shared" si="46"/>
        <v>0</v>
      </c>
      <c r="BE26" s="42">
        <f t="shared" si="47"/>
        <v>0</v>
      </c>
      <c r="BF26" s="42">
        <f t="shared" si="48"/>
        <v>0</v>
      </c>
      <c r="BG26" s="42">
        <f t="shared" si="49"/>
        <v>0</v>
      </c>
      <c r="BH26" s="42">
        <f t="shared" si="50"/>
        <v>0</v>
      </c>
      <c r="BI26" s="42">
        <f t="shared" si="51"/>
        <v>0</v>
      </c>
      <c r="BJ26" s="42">
        <f t="shared" si="52"/>
        <v>0</v>
      </c>
      <c r="BK26" s="42">
        <f t="shared" si="53"/>
        <v>0</v>
      </c>
      <c r="BL26" s="42">
        <f t="shared" si="54"/>
        <v>0</v>
      </c>
      <c r="BM26" s="42">
        <f t="shared" si="55"/>
        <v>0</v>
      </c>
      <c r="BN26" s="42">
        <f t="shared" si="56"/>
        <v>0</v>
      </c>
      <c r="BO26" s="42">
        <f t="shared" si="57"/>
        <v>0</v>
      </c>
      <c r="BP26" s="42">
        <f t="shared" si="58"/>
        <v>0</v>
      </c>
      <c r="BQ26" s="42">
        <f t="shared" si="59"/>
        <v>0</v>
      </c>
      <c r="BR26" s="42">
        <f t="shared" si="60"/>
        <v>0</v>
      </c>
      <c r="BS26" s="42">
        <f t="shared" si="61"/>
        <v>0</v>
      </c>
      <c r="BT26" s="42">
        <f t="shared" si="62"/>
        <v>0</v>
      </c>
      <c r="BU26" s="42">
        <f t="shared" si="63"/>
        <v>0</v>
      </c>
      <c r="BV26" s="42">
        <f t="shared" si="64"/>
        <v>0</v>
      </c>
      <c r="BW26" s="42">
        <f t="shared" si="65"/>
        <v>0</v>
      </c>
      <c r="BX26" s="42">
        <f t="shared" si="66"/>
        <v>0</v>
      </c>
      <c r="BY26" s="42">
        <f t="shared" si="67"/>
        <v>0</v>
      </c>
      <c r="BZ26" s="42">
        <f t="shared" si="68"/>
        <v>0</v>
      </c>
      <c r="CA26" s="42">
        <f t="shared" si="69"/>
        <v>0</v>
      </c>
      <c r="CB26" s="42">
        <f t="shared" si="70"/>
        <v>0</v>
      </c>
      <c r="CC26" s="42">
        <f t="shared" si="71"/>
        <v>0</v>
      </c>
      <c r="CD26" s="42">
        <f t="shared" si="72"/>
        <v>0</v>
      </c>
      <c r="CE26" s="42">
        <f t="shared" si="73"/>
        <v>0</v>
      </c>
      <c r="CF26" s="42">
        <f t="shared" si="74"/>
        <v>0</v>
      </c>
      <c r="CG26" s="42">
        <f t="shared" si="75"/>
        <v>0</v>
      </c>
      <c r="CH26" s="42">
        <f t="shared" si="76"/>
        <v>0</v>
      </c>
      <c r="CI26" s="42">
        <f t="shared" si="77"/>
        <v>0</v>
      </c>
      <c r="CJ26" s="42">
        <f t="shared" si="78"/>
        <v>0</v>
      </c>
      <c r="CK26" s="42">
        <f t="shared" si="79"/>
        <v>0</v>
      </c>
      <c r="CL26" s="42">
        <f t="shared" si="80"/>
        <v>0</v>
      </c>
      <c r="CM26" s="42">
        <f t="shared" si="81"/>
        <v>0</v>
      </c>
      <c r="CN26" s="42">
        <f t="shared" si="82"/>
        <v>0</v>
      </c>
      <c r="CO26" s="42">
        <f t="shared" si="83"/>
        <v>0</v>
      </c>
      <c r="CP26" s="42">
        <f t="shared" si="84"/>
        <v>0</v>
      </c>
      <c r="CQ26" s="42">
        <f t="shared" si="85"/>
        <v>0</v>
      </c>
      <c r="CR26" s="42">
        <f t="shared" si="86"/>
        <v>0</v>
      </c>
      <c r="CS26" s="42">
        <f t="shared" si="87"/>
        <v>0</v>
      </c>
      <c r="CT26" s="42">
        <f t="shared" si="88"/>
        <v>0</v>
      </c>
      <c r="CU26" s="42">
        <f t="shared" si="89"/>
        <v>0</v>
      </c>
      <c r="CV26" s="42">
        <f t="shared" si="90"/>
        <v>0</v>
      </c>
      <c r="CW26" s="42">
        <f t="shared" si="91"/>
        <v>0</v>
      </c>
      <c r="CX26" s="42">
        <f t="shared" si="92"/>
        <v>0</v>
      </c>
      <c r="CY26" s="42">
        <f t="shared" si="93"/>
        <v>0</v>
      </c>
      <c r="CZ26" s="42">
        <f t="shared" si="94"/>
        <v>0</v>
      </c>
      <c r="DA26" s="42">
        <f t="shared" si="95"/>
        <v>0</v>
      </c>
      <c r="DB26" s="42">
        <f t="shared" si="96"/>
        <v>0</v>
      </c>
      <c r="DC26" s="42">
        <f t="shared" si="97"/>
        <v>0</v>
      </c>
      <c r="DD26" s="42">
        <f t="shared" si="98"/>
        <v>0</v>
      </c>
      <c r="DE26" s="42">
        <f t="shared" si="99"/>
        <v>0</v>
      </c>
      <c r="DF26" s="42">
        <f t="shared" si="100"/>
        <v>0</v>
      </c>
      <c r="DG26" s="42">
        <f t="shared" si="101"/>
        <v>0</v>
      </c>
      <c r="DH26" s="42">
        <f t="shared" si="102"/>
        <v>0</v>
      </c>
      <c r="DI26" s="42">
        <f t="shared" si="103"/>
        <v>0</v>
      </c>
      <c r="DJ26" s="42">
        <f t="shared" si="104"/>
        <v>0</v>
      </c>
      <c r="DK26" s="42">
        <f t="shared" si="105"/>
        <v>0</v>
      </c>
      <c r="DL26" s="42">
        <f t="shared" si="106"/>
        <v>0</v>
      </c>
      <c r="DM26" s="42">
        <f t="shared" si="107"/>
        <v>0</v>
      </c>
      <c r="DN26" s="42">
        <f t="shared" si="108"/>
        <v>0</v>
      </c>
      <c r="DO26" s="42">
        <f t="shared" si="109"/>
        <v>0</v>
      </c>
      <c r="DP26" s="42">
        <f t="shared" si="110"/>
        <v>0</v>
      </c>
      <c r="DQ26" s="42">
        <f t="shared" si="111"/>
        <v>0</v>
      </c>
      <c r="DR26" s="42">
        <f t="shared" si="112"/>
        <v>0</v>
      </c>
      <c r="DS26" s="42">
        <f t="shared" si="113"/>
        <v>0</v>
      </c>
      <c r="DT26" s="42">
        <f t="shared" si="114"/>
        <v>0</v>
      </c>
      <c r="DU26" s="42">
        <f t="shared" si="115"/>
        <v>0</v>
      </c>
      <c r="DV26" s="42">
        <f t="shared" si="116"/>
        <v>0</v>
      </c>
      <c r="DW26" s="42">
        <f t="shared" si="117"/>
        <v>0</v>
      </c>
      <c r="DX26" s="42">
        <f t="shared" si="118"/>
        <v>0</v>
      </c>
      <c r="DY26" s="42">
        <f t="shared" si="119"/>
        <v>0</v>
      </c>
      <c r="DZ26" s="42">
        <f t="shared" si="120"/>
        <v>0</v>
      </c>
      <c r="EA26" s="42">
        <f t="shared" si="121"/>
        <v>0</v>
      </c>
      <c r="EB26" s="42">
        <f t="shared" si="122"/>
        <v>0</v>
      </c>
      <c r="EC26" s="42">
        <f t="shared" si="123"/>
        <v>0</v>
      </c>
      <c r="ED26" s="42">
        <f t="shared" si="124"/>
        <v>0</v>
      </c>
      <c r="EE26" s="42">
        <f t="shared" si="125"/>
        <v>0</v>
      </c>
      <c r="EF26" s="42">
        <f t="shared" si="126"/>
        <v>0</v>
      </c>
      <c r="EG26" s="42">
        <f t="shared" si="127"/>
        <v>0</v>
      </c>
      <c r="EH26" s="42">
        <f t="shared" si="128"/>
        <v>0</v>
      </c>
      <c r="EI26" s="42">
        <f t="shared" si="129"/>
        <v>0</v>
      </c>
      <c r="EJ26" s="42">
        <f t="shared" si="130"/>
        <v>0</v>
      </c>
      <c r="EK26" s="42">
        <f t="shared" si="131"/>
        <v>0</v>
      </c>
      <c r="EL26" s="42">
        <f t="shared" si="132"/>
        <v>0</v>
      </c>
      <c r="EM26" s="42">
        <f t="shared" si="133"/>
        <v>0</v>
      </c>
      <c r="EN26" s="42">
        <f t="shared" si="134"/>
        <v>0</v>
      </c>
      <c r="EO26" s="42">
        <f t="shared" si="135"/>
        <v>0</v>
      </c>
      <c r="EP26" s="42"/>
      <c r="EQ26" s="42" t="str">
        <f t="shared" si="136"/>
        <v>нз</v>
      </c>
      <c r="ER26" s="42" t="str">
        <f t="shared" si="137"/>
        <v>нз</v>
      </c>
      <c r="ES26" s="42"/>
      <c r="ET26" s="42">
        <f t="shared" si="138"/>
        <v>0</v>
      </c>
      <c r="EU26" s="42" t="e">
        <f>IF(J26=#REF!,IF(H26&lt;#REF!,#REF!,EY26),#REF!)</f>
        <v>#REF!</v>
      </c>
      <c r="EV26" s="42" t="e">
        <f>IF(J26=#REF!,IF(H26&lt;#REF!,0,1))</f>
        <v>#REF!</v>
      </c>
      <c r="EW26" s="42" t="e">
        <f>IF(AND(ET26&gt;=21,ET26&lt;&gt;0),ET26,IF(J26&lt;#REF!,"СТОП",EU26+EV26))</f>
        <v>#REF!</v>
      </c>
      <c r="EX26" s="42"/>
      <c r="EY26" s="42">
        <v>15</v>
      </c>
      <c r="EZ26" s="42">
        <v>16</v>
      </c>
      <c r="FA26" s="42"/>
      <c r="FB26" s="44">
        <f t="shared" si="139"/>
        <v>0</v>
      </c>
      <c r="FC26" s="44">
        <f t="shared" si="140"/>
        <v>0</v>
      </c>
      <c r="FD26" s="44">
        <f t="shared" si="141"/>
        <v>0</v>
      </c>
      <c r="FE26" s="44">
        <f t="shared" si="142"/>
        <v>0</v>
      </c>
      <c r="FF26" s="44">
        <f t="shared" si="143"/>
        <v>0</v>
      </c>
      <c r="FG26" s="44">
        <f t="shared" si="144"/>
        <v>0</v>
      </c>
      <c r="FH26" s="44">
        <f t="shared" si="145"/>
        <v>0</v>
      </c>
      <c r="FI26" s="44">
        <f t="shared" si="146"/>
        <v>0</v>
      </c>
      <c r="FJ26" s="44">
        <f t="shared" si="147"/>
        <v>0</v>
      </c>
      <c r="FK26" s="44">
        <f t="shared" si="148"/>
        <v>0</v>
      </c>
      <c r="FL26" s="44">
        <f t="shared" si="149"/>
        <v>0</v>
      </c>
      <c r="FM26" s="44">
        <f t="shared" si="150"/>
        <v>0</v>
      </c>
      <c r="FN26" s="44">
        <f t="shared" si="151"/>
        <v>0</v>
      </c>
      <c r="FO26" s="44">
        <f t="shared" si="152"/>
        <v>0</v>
      </c>
      <c r="FP26" s="44">
        <f t="shared" si="153"/>
        <v>0</v>
      </c>
      <c r="FQ26" s="44">
        <f t="shared" si="154"/>
        <v>0</v>
      </c>
      <c r="FR26" s="44">
        <f t="shared" si="155"/>
        <v>0</v>
      </c>
      <c r="FS26" s="44">
        <f t="shared" si="156"/>
        <v>0</v>
      </c>
      <c r="FT26" s="44">
        <f t="shared" si="157"/>
        <v>0</v>
      </c>
      <c r="FU26" s="44">
        <f t="shared" si="158"/>
        <v>0</v>
      </c>
      <c r="FV26" s="44">
        <f t="shared" si="159"/>
        <v>0</v>
      </c>
      <c r="FW26" s="44">
        <f t="shared" si="160"/>
        <v>0</v>
      </c>
      <c r="FX26" s="44">
        <f t="shared" si="161"/>
        <v>0</v>
      </c>
      <c r="FY26" s="44">
        <f t="shared" si="162"/>
        <v>0</v>
      </c>
      <c r="FZ26" s="44">
        <f t="shared" si="163"/>
        <v>0</v>
      </c>
      <c r="GA26" s="44">
        <f t="shared" si="164"/>
        <v>0</v>
      </c>
      <c r="GB26" s="44">
        <f t="shared" si="165"/>
        <v>0</v>
      </c>
      <c r="GC26" s="44">
        <f t="shared" si="166"/>
        <v>0</v>
      </c>
      <c r="GD26" s="44">
        <f t="shared" si="167"/>
        <v>0</v>
      </c>
      <c r="GE26" s="44">
        <f t="shared" si="168"/>
        <v>0</v>
      </c>
      <c r="GF26" s="44">
        <f t="shared" si="169"/>
        <v>0</v>
      </c>
      <c r="GG26" s="44">
        <f t="shared" si="170"/>
        <v>0</v>
      </c>
      <c r="GH26" s="44">
        <f t="shared" si="171"/>
        <v>0</v>
      </c>
      <c r="GI26" s="44">
        <f t="shared" si="172"/>
        <v>0</v>
      </c>
      <c r="GJ26" s="44">
        <f t="shared" si="173"/>
        <v>0</v>
      </c>
      <c r="GK26" s="44">
        <f t="shared" si="174"/>
        <v>0</v>
      </c>
      <c r="GL26" s="44">
        <f t="shared" si="175"/>
        <v>0</v>
      </c>
      <c r="GM26" s="44">
        <f t="shared" si="176"/>
        <v>0</v>
      </c>
      <c r="GN26" s="44">
        <f t="shared" si="177"/>
        <v>0</v>
      </c>
      <c r="GO26" s="44">
        <f t="shared" si="178"/>
        <v>0</v>
      </c>
      <c r="GP26" s="44">
        <f t="shared" si="179"/>
        <v>0</v>
      </c>
      <c r="GQ26" s="44">
        <f t="shared" si="180"/>
        <v>0</v>
      </c>
      <c r="GR26" s="44">
        <f t="shared" si="181"/>
        <v>0</v>
      </c>
      <c r="GS26" s="44">
        <f t="shared" si="182"/>
        <v>0</v>
      </c>
      <c r="GT26" s="44">
        <f t="shared" si="183"/>
        <v>0</v>
      </c>
      <c r="GU26" s="44">
        <f t="shared" si="184"/>
        <v>0</v>
      </c>
      <c r="GV26" s="44">
        <f t="shared" si="185"/>
        <v>0</v>
      </c>
      <c r="GW26" s="44">
        <f t="shared" si="186"/>
        <v>0</v>
      </c>
      <c r="GX26" s="44">
        <f t="shared" si="187"/>
        <v>0</v>
      </c>
      <c r="GY26" s="44">
        <f t="shared" si="188"/>
        <v>0</v>
      </c>
      <c r="GZ26" s="44">
        <f t="shared" si="189"/>
        <v>0</v>
      </c>
      <c r="HA26" s="44">
        <f t="shared" si="190"/>
        <v>0</v>
      </c>
      <c r="HB26" s="44">
        <f t="shared" si="191"/>
        <v>0</v>
      </c>
      <c r="HC26" s="44">
        <f t="shared" si="192"/>
        <v>0</v>
      </c>
      <c r="HD26" s="44">
        <f t="shared" si="193"/>
        <v>0</v>
      </c>
      <c r="HE26" s="44">
        <f t="shared" si="194"/>
        <v>0</v>
      </c>
      <c r="HF26" s="44">
        <f t="shared" si="195"/>
        <v>0</v>
      </c>
      <c r="HG26" s="44">
        <f t="shared" si="196"/>
        <v>0</v>
      </c>
      <c r="HH26" s="44">
        <f t="shared" si="197"/>
        <v>0</v>
      </c>
      <c r="HI26" s="44">
        <f t="shared" si="198"/>
        <v>0</v>
      </c>
      <c r="HJ26" s="44">
        <f t="shared" si="199"/>
        <v>0</v>
      </c>
      <c r="HK26" s="44">
        <f t="shared" si="200"/>
        <v>0</v>
      </c>
      <c r="HL26" s="44">
        <f t="shared" si="201"/>
        <v>0</v>
      </c>
      <c r="HM26" s="44">
        <f t="shared" si="202"/>
        <v>0</v>
      </c>
      <c r="HN26" s="44">
        <f t="shared" si="203"/>
        <v>0</v>
      </c>
      <c r="HO26" s="44">
        <f t="shared" si="204"/>
        <v>0</v>
      </c>
      <c r="HP26" s="44">
        <f t="shared" si="205"/>
        <v>0</v>
      </c>
      <c r="HQ26" s="44">
        <f t="shared" si="206"/>
        <v>0</v>
      </c>
      <c r="HR26" s="44">
        <f t="shared" si="207"/>
        <v>0</v>
      </c>
      <c r="HS26" s="44">
        <f t="shared" si="208"/>
        <v>0</v>
      </c>
      <c r="HT26" s="44">
        <f t="shared" si="209"/>
        <v>0</v>
      </c>
      <c r="HU26" s="44">
        <f t="shared" si="210"/>
        <v>0</v>
      </c>
      <c r="HV26" s="44">
        <f t="shared" si="211"/>
        <v>0</v>
      </c>
      <c r="HW26" s="44">
        <f t="shared" si="212"/>
        <v>0</v>
      </c>
      <c r="HX26" s="44">
        <f t="shared" si="213"/>
        <v>0</v>
      </c>
      <c r="HY26" s="44">
        <f t="shared" si="214"/>
        <v>0</v>
      </c>
      <c r="HZ26" s="44">
        <f t="shared" si="215"/>
        <v>0</v>
      </c>
      <c r="IA26" s="44">
        <f t="shared" si="216"/>
        <v>0</v>
      </c>
      <c r="IB26" s="44">
        <f t="shared" si="217"/>
        <v>0</v>
      </c>
      <c r="IC26" s="44">
        <f t="shared" si="218"/>
        <v>0</v>
      </c>
      <c r="ID26" s="44">
        <f t="shared" si="219"/>
        <v>0</v>
      </c>
      <c r="IE26" s="44">
        <f t="shared" si="220"/>
        <v>0</v>
      </c>
      <c r="IF26" s="44">
        <f t="shared" si="221"/>
        <v>0</v>
      </c>
      <c r="IG26" s="44">
        <f t="shared" si="222"/>
        <v>0</v>
      </c>
      <c r="IH26" s="44">
        <f t="shared" si="223"/>
        <v>0</v>
      </c>
      <c r="II26" s="44">
        <f t="shared" si="224"/>
        <v>0</v>
      </c>
      <c r="IJ26" s="44">
        <f t="shared" si="225"/>
        <v>0</v>
      </c>
      <c r="IK26" s="44">
        <f t="shared" si="226"/>
        <v>0</v>
      </c>
      <c r="IL26" s="44">
        <f t="shared" si="227"/>
        <v>0</v>
      </c>
      <c r="IM26" s="44">
        <f t="shared" si="228"/>
        <v>0</v>
      </c>
      <c r="IN26" s="44">
        <f t="shared" si="229"/>
        <v>0</v>
      </c>
      <c r="IO26" s="44">
        <f t="shared" si="230"/>
        <v>0</v>
      </c>
      <c r="IP26" s="42"/>
      <c r="IQ26" s="42"/>
      <c r="IR26" s="42"/>
      <c r="IS26" s="42"/>
      <c r="IT26" s="42"/>
      <c r="IU26" s="42"/>
      <c r="IV26" s="70"/>
      <c r="IW26" s="71"/>
    </row>
    <row r="27" spans="1:257" s="3" customFormat="1" ht="106.5" customHeight="1" thickBot="1" x14ac:dyDescent="0.3">
      <c r="A27" s="59"/>
      <c r="E27" s="60"/>
      <c r="F27" s="46"/>
      <c r="G27" s="39">
        <f t="shared" si="0"/>
        <v>0</v>
      </c>
      <c r="H27" s="47"/>
      <c r="I27" s="39">
        <f t="shared" si="1"/>
        <v>0</v>
      </c>
      <c r="J27" s="45">
        <f t="shared" si="2"/>
        <v>0</v>
      </c>
      <c r="K27" s="41">
        <f t="shared" si="3"/>
        <v>0</v>
      </c>
      <c r="L27" s="42"/>
      <c r="M27" s="43"/>
      <c r="N27" s="42">
        <f t="shared" si="4"/>
        <v>0</v>
      </c>
      <c r="O27" s="42">
        <f t="shared" si="5"/>
        <v>0</v>
      </c>
      <c r="P27" s="42">
        <f t="shared" si="6"/>
        <v>0</v>
      </c>
      <c r="Q27" s="42">
        <f t="shared" si="7"/>
        <v>0</v>
      </c>
      <c r="R27" s="42">
        <f t="shared" si="8"/>
        <v>0</v>
      </c>
      <c r="S27" s="42">
        <f t="shared" si="9"/>
        <v>0</v>
      </c>
      <c r="T27" s="42">
        <f t="shared" si="10"/>
        <v>0</v>
      </c>
      <c r="U27" s="42">
        <f t="shared" si="11"/>
        <v>0</v>
      </c>
      <c r="V27" s="42">
        <f t="shared" si="12"/>
        <v>0</v>
      </c>
      <c r="W27" s="42">
        <f t="shared" si="13"/>
        <v>0</v>
      </c>
      <c r="X27" s="42">
        <f t="shared" si="14"/>
        <v>0</v>
      </c>
      <c r="Y27" s="42">
        <f t="shared" si="15"/>
        <v>0</v>
      </c>
      <c r="Z27" s="42">
        <f t="shared" si="16"/>
        <v>0</v>
      </c>
      <c r="AA27" s="42">
        <f t="shared" si="17"/>
        <v>0</v>
      </c>
      <c r="AB27" s="42">
        <f t="shared" si="18"/>
        <v>0</v>
      </c>
      <c r="AC27" s="42">
        <f t="shared" si="19"/>
        <v>0</v>
      </c>
      <c r="AD27" s="42">
        <f t="shared" si="20"/>
        <v>0</v>
      </c>
      <c r="AE27" s="42">
        <f t="shared" si="21"/>
        <v>0</v>
      </c>
      <c r="AF27" s="42">
        <f t="shared" si="22"/>
        <v>0</v>
      </c>
      <c r="AG27" s="42">
        <f t="shared" si="23"/>
        <v>0</v>
      </c>
      <c r="AH27" s="42">
        <f t="shared" si="24"/>
        <v>0</v>
      </c>
      <c r="AI27" s="42">
        <f t="shared" si="25"/>
        <v>0</v>
      </c>
      <c r="AJ27" s="42">
        <f t="shared" si="26"/>
        <v>0</v>
      </c>
      <c r="AK27" s="42">
        <f t="shared" si="27"/>
        <v>0</v>
      </c>
      <c r="AL27" s="42">
        <f t="shared" si="28"/>
        <v>0</v>
      </c>
      <c r="AM27" s="42">
        <f t="shared" si="29"/>
        <v>0</v>
      </c>
      <c r="AN27" s="42">
        <f t="shared" si="30"/>
        <v>0</v>
      </c>
      <c r="AO27" s="42">
        <f t="shared" si="31"/>
        <v>0</v>
      </c>
      <c r="AP27" s="42">
        <f t="shared" si="32"/>
        <v>0</v>
      </c>
      <c r="AQ27" s="42">
        <f t="shared" si="33"/>
        <v>0</v>
      </c>
      <c r="AR27" s="42">
        <f t="shared" si="34"/>
        <v>0</v>
      </c>
      <c r="AS27" s="42">
        <f t="shared" si="35"/>
        <v>0</v>
      </c>
      <c r="AT27" s="42">
        <f t="shared" si="36"/>
        <v>0</v>
      </c>
      <c r="AU27" s="42">
        <f t="shared" si="37"/>
        <v>0</v>
      </c>
      <c r="AV27" s="42">
        <f t="shared" si="38"/>
        <v>0</v>
      </c>
      <c r="AW27" s="42">
        <f t="shared" si="39"/>
        <v>0</v>
      </c>
      <c r="AX27" s="42">
        <f t="shared" si="40"/>
        <v>0</v>
      </c>
      <c r="AY27" s="42">
        <f t="shared" si="41"/>
        <v>0</v>
      </c>
      <c r="AZ27" s="42">
        <f t="shared" si="42"/>
        <v>0</v>
      </c>
      <c r="BA27" s="42">
        <f t="shared" si="43"/>
        <v>0</v>
      </c>
      <c r="BB27" s="42">
        <f t="shared" si="44"/>
        <v>0</v>
      </c>
      <c r="BC27" s="42">
        <f t="shared" si="45"/>
        <v>0</v>
      </c>
      <c r="BD27" s="42">
        <f t="shared" si="46"/>
        <v>0</v>
      </c>
      <c r="BE27" s="42">
        <f t="shared" si="47"/>
        <v>0</v>
      </c>
      <c r="BF27" s="42">
        <f t="shared" si="48"/>
        <v>0</v>
      </c>
      <c r="BG27" s="42">
        <f t="shared" si="49"/>
        <v>0</v>
      </c>
      <c r="BH27" s="42">
        <f t="shared" si="50"/>
        <v>0</v>
      </c>
      <c r="BI27" s="42">
        <f t="shared" si="51"/>
        <v>0</v>
      </c>
      <c r="BJ27" s="42">
        <f t="shared" si="52"/>
        <v>0</v>
      </c>
      <c r="BK27" s="42">
        <f t="shared" si="53"/>
        <v>0</v>
      </c>
      <c r="BL27" s="42">
        <f t="shared" si="54"/>
        <v>0</v>
      </c>
      <c r="BM27" s="42">
        <f t="shared" si="55"/>
        <v>0</v>
      </c>
      <c r="BN27" s="42">
        <f t="shared" si="56"/>
        <v>0</v>
      </c>
      <c r="BO27" s="42">
        <f t="shared" si="57"/>
        <v>0</v>
      </c>
      <c r="BP27" s="42">
        <f t="shared" si="58"/>
        <v>0</v>
      </c>
      <c r="BQ27" s="42">
        <f t="shared" si="59"/>
        <v>0</v>
      </c>
      <c r="BR27" s="42">
        <f t="shared" si="60"/>
        <v>0</v>
      </c>
      <c r="BS27" s="42">
        <f t="shared" si="61"/>
        <v>0</v>
      </c>
      <c r="BT27" s="42">
        <f t="shared" si="62"/>
        <v>0</v>
      </c>
      <c r="BU27" s="42">
        <f t="shared" si="63"/>
        <v>0</v>
      </c>
      <c r="BV27" s="42">
        <f t="shared" si="64"/>
        <v>0</v>
      </c>
      <c r="BW27" s="42">
        <f t="shared" si="65"/>
        <v>0</v>
      </c>
      <c r="BX27" s="42">
        <f t="shared" si="66"/>
        <v>0</v>
      </c>
      <c r="BY27" s="42">
        <f t="shared" si="67"/>
        <v>0</v>
      </c>
      <c r="BZ27" s="42">
        <f t="shared" si="68"/>
        <v>0</v>
      </c>
      <c r="CA27" s="42">
        <f t="shared" si="69"/>
        <v>0</v>
      </c>
      <c r="CB27" s="42">
        <f t="shared" si="70"/>
        <v>0</v>
      </c>
      <c r="CC27" s="42">
        <f t="shared" si="71"/>
        <v>0</v>
      </c>
      <c r="CD27" s="42">
        <f t="shared" si="72"/>
        <v>0</v>
      </c>
      <c r="CE27" s="42">
        <f t="shared" si="73"/>
        <v>0</v>
      </c>
      <c r="CF27" s="42">
        <f t="shared" si="74"/>
        <v>0</v>
      </c>
      <c r="CG27" s="42">
        <f t="shared" si="75"/>
        <v>0</v>
      </c>
      <c r="CH27" s="42">
        <f t="shared" si="76"/>
        <v>0</v>
      </c>
      <c r="CI27" s="42">
        <f t="shared" si="77"/>
        <v>0</v>
      </c>
      <c r="CJ27" s="42">
        <f t="shared" si="78"/>
        <v>0</v>
      </c>
      <c r="CK27" s="42">
        <f t="shared" si="79"/>
        <v>0</v>
      </c>
      <c r="CL27" s="42">
        <f t="shared" si="80"/>
        <v>0</v>
      </c>
      <c r="CM27" s="42">
        <f t="shared" si="81"/>
        <v>0</v>
      </c>
      <c r="CN27" s="42">
        <f t="shared" si="82"/>
        <v>0</v>
      </c>
      <c r="CO27" s="42">
        <f t="shared" si="83"/>
        <v>0</v>
      </c>
      <c r="CP27" s="42">
        <f t="shared" si="84"/>
        <v>0</v>
      </c>
      <c r="CQ27" s="42">
        <f t="shared" si="85"/>
        <v>0</v>
      </c>
      <c r="CR27" s="42">
        <f t="shared" si="86"/>
        <v>0</v>
      </c>
      <c r="CS27" s="42">
        <f t="shared" si="87"/>
        <v>0</v>
      </c>
      <c r="CT27" s="42">
        <f t="shared" si="88"/>
        <v>0</v>
      </c>
      <c r="CU27" s="42">
        <f t="shared" si="89"/>
        <v>0</v>
      </c>
      <c r="CV27" s="42">
        <f t="shared" si="90"/>
        <v>0</v>
      </c>
      <c r="CW27" s="42">
        <f t="shared" si="91"/>
        <v>0</v>
      </c>
      <c r="CX27" s="42">
        <f t="shared" si="92"/>
        <v>0</v>
      </c>
      <c r="CY27" s="42">
        <f t="shared" si="93"/>
        <v>0</v>
      </c>
      <c r="CZ27" s="42">
        <f t="shared" si="94"/>
        <v>0</v>
      </c>
      <c r="DA27" s="42">
        <f t="shared" si="95"/>
        <v>0</v>
      </c>
      <c r="DB27" s="42">
        <f t="shared" si="96"/>
        <v>0</v>
      </c>
      <c r="DC27" s="42">
        <f t="shared" si="97"/>
        <v>0</v>
      </c>
      <c r="DD27" s="42">
        <f t="shared" si="98"/>
        <v>0</v>
      </c>
      <c r="DE27" s="42">
        <f t="shared" si="99"/>
        <v>0</v>
      </c>
      <c r="DF27" s="42">
        <f t="shared" si="100"/>
        <v>0</v>
      </c>
      <c r="DG27" s="42">
        <f t="shared" si="101"/>
        <v>0</v>
      </c>
      <c r="DH27" s="42">
        <f t="shared" si="102"/>
        <v>0</v>
      </c>
      <c r="DI27" s="42">
        <f t="shared" si="103"/>
        <v>0</v>
      </c>
      <c r="DJ27" s="42">
        <f t="shared" si="104"/>
        <v>0</v>
      </c>
      <c r="DK27" s="42">
        <f t="shared" si="105"/>
        <v>0</v>
      </c>
      <c r="DL27" s="42">
        <f t="shared" si="106"/>
        <v>0</v>
      </c>
      <c r="DM27" s="42">
        <f t="shared" si="107"/>
        <v>0</v>
      </c>
      <c r="DN27" s="42">
        <f t="shared" si="108"/>
        <v>0</v>
      </c>
      <c r="DO27" s="42">
        <f t="shared" si="109"/>
        <v>0</v>
      </c>
      <c r="DP27" s="42">
        <f t="shared" si="110"/>
        <v>0</v>
      </c>
      <c r="DQ27" s="42">
        <f t="shared" si="111"/>
        <v>0</v>
      </c>
      <c r="DR27" s="42">
        <f t="shared" si="112"/>
        <v>0</v>
      </c>
      <c r="DS27" s="42">
        <f t="shared" si="113"/>
        <v>0</v>
      </c>
      <c r="DT27" s="42">
        <f t="shared" si="114"/>
        <v>0</v>
      </c>
      <c r="DU27" s="42">
        <f t="shared" si="115"/>
        <v>0</v>
      </c>
      <c r="DV27" s="42">
        <f t="shared" si="116"/>
        <v>0</v>
      </c>
      <c r="DW27" s="42">
        <f t="shared" si="117"/>
        <v>0</v>
      </c>
      <c r="DX27" s="42">
        <f t="shared" si="118"/>
        <v>0</v>
      </c>
      <c r="DY27" s="42">
        <f t="shared" si="119"/>
        <v>0</v>
      </c>
      <c r="DZ27" s="42">
        <f t="shared" si="120"/>
        <v>0</v>
      </c>
      <c r="EA27" s="42">
        <f t="shared" si="121"/>
        <v>0</v>
      </c>
      <c r="EB27" s="42">
        <f t="shared" si="122"/>
        <v>0</v>
      </c>
      <c r="EC27" s="42">
        <f t="shared" si="123"/>
        <v>0</v>
      </c>
      <c r="ED27" s="42">
        <f t="shared" si="124"/>
        <v>0</v>
      </c>
      <c r="EE27" s="42">
        <f t="shared" si="125"/>
        <v>0</v>
      </c>
      <c r="EF27" s="42">
        <f t="shared" si="126"/>
        <v>0</v>
      </c>
      <c r="EG27" s="42">
        <f t="shared" si="127"/>
        <v>0</v>
      </c>
      <c r="EH27" s="42">
        <f t="shared" si="128"/>
        <v>0</v>
      </c>
      <c r="EI27" s="42">
        <f t="shared" si="129"/>
        <v>0</v>
      </c>
      <c r="EJ27" s="42">
        <f t="shared" si="130"/>
        <v>0</v>
      </c>
      <c r="EK27" s="42">
        <f t="shared" si="131"/>
        <v>0</v>
      </c>
      <c r="EL27" s="42">
        <f t="shared" si="132"/>
        <v>0</v>
      </c>
      <c r="EM27" s="42">
        <f t="shared" si="133"/>
        <v>0</v>
      </c>
      <c r="EN27" s="42">
        <f t="shared" si="134"/>
        <v>0</v>
      </c>
      <c r="EO27" s="42">
        <f t="shared" si="135"/>
        <v>0</v>
      </c>
      <c r="EP27" s="42"/>
      <c r="EQ27" s="42" t="str">
        <f t="shared" si="136"/>
        <v>Ноль</v>
      </c>
      <c r="ER27" s="42" t="str">
        <f t="shared" si="137"/>
        <v>Ноль</v>
      </c>
      <c r="ES27" s="42"/>
      <c r="ET27" s="42">
        <f t="shared" si="138"/>
        <v>0</v>
      </c>
      <c r="EU27" s="42" t="e">
        <f>IF(J27=#REF!,IF(H27&lt;#REF!,#REF!,EY27),#REF!)</f>
        <v>#REF!</v>
      </c>
      <c r="EV27" s="42" t="e">
        <f>IF(J27=#REF!,IF(H27&lt;#REF!,0,1))</f>
        <v>#REF!</v>
      </c>
      <c r="EW27" s="42" t="e">
        <f>IF(AND(ET27&gt;=21,ET27&lt;&gt;0),ET27,IF(J27&lt;#REF!,"СТОП",EU27+EV27))</f>
        <v>#REF!</v>
      </c>
      <c r="EX27" s="42"/>
      <c r="EY27" s="42">
        <v>15</v>
      </c>
      <c r="EZ27" s="42">
        <v>16</v>
      </c>
      <c r="FA27" s="42"/>
      <c r="FB27" s="44">
        <f t="shared" si="139"/>
        <v>0</v>
      </c>
      <c r="FC27" s="44">
        <f t="shared" si="140"/>
        <v>0</v>
      </c>
      <c r="FD27" s="44">
        <f t="shared" si="141"/>
        <v>0</v>
      </c>
      <c r="FE27" s="44">
        <f t="shared" si="142"/>
        <v>0</v>
      </c>
      <c r="FF27" s="44">
        <f t="shared" si="143"/>
        <v>0</v>
      </c>
      <c r="FG27" s="44">
        <f t="shared" si="144"/>
        <v>0</v>
      </c>
      <c r="FH27" s="44">
        <f t="shared" si="145"/>
        <v>0</v>
      </c>
      <c r="FI27" s="44">
        <f t="shared" si="146"/>
        <v>0</v>
      </c>
      <c r="FJ27" s="44">
        <f t="shared" si="147"/>
        <v>0</v>
      </c>
      <c r="FK27" s="44">
        <f t="shared" si="148"/>
        <v>0</v>
      </c>
      <c r="FL27" s="44">
        <f t="shared" si="149"/>
        <v>0</v>
      </c>
      <c r="FM27" s="44">
        <f t="shared" si="150"/>
        <v>0</v>
      </c>
      <c r="FN27" s="44">
        <f t="shared" si="151"/>
        <v>0</v>
      </c>
      <c r="FO27" s="44">
        <f t="shared" si="152"/>
        <v>0</v>
      </c>
      <c r="FP27" s="44">
        <f t="shared" si="153"/>
        <v>0</v>
      </c>
      <c r="FQ27" s="44">
        <f t="shared" si="154"/>
        <v>0</v>
      </c>
      <c r="FR27" s="44">
        <f t="shared" si="155"/>
        <v>0</v>
      </c>
      <c r="FS27" s="44">
        <f t="shared" si="156"/>
        <v>0</v>
      </c>
      <c r="FT27" s="44">
        <f t="shared" si="157"/>
        <v>0</v>
      </c>
      <c r="FU27" s="44">
        <f t="shared" si="158"/>
        <v>0</v>
      </c>
      <c r="FV27" s="44">
        <f t="shared" si="159"/>
        <v>0</v>
      </c>
      <c r="FW27" s="44">
        <f t="shared" si="160"/>
        <v>0</v>
      </c>
      <c r="FX27" s="44">
        <f t="shared" si="161"/>
        <v>0</v>
      </c>
      <c r="FY27" s="44">
        <f t="shared" si="162"/>
        <v>0</v>
      </c>
      <c r="FZ27" s="44">
        <f t="shared" si="163"/>
        <v>0</v>
      </c>
      <c r="GA27" s="44">
        <f t="shared" si="164"/>
        <v>0</v>
      </c>
      <c r="GB27" s="44">
        <f t="shared" si="165"/>
        <v>0</v>
      </c>
      <c r="GC27" s="44">
        <f t="shared" si="166"/>
        <v>0</v>
      </c>
      <c r="GD27" s="44">
        <f t="shared" si="167"/>
        <v>0</v>
      </c>
      <c r="GE27" s="44">
        <f t="shared" si="168"/>
        <v>0</v>
      </c>
      <c r="GF27" s="44">
        <f t="shared" si="169"/>
        <v>0</v>
      </c>
      <c r="GG27" s="44">
        <f t="shared" si="170"/>
        <v>0</v>
      </c>
      <c r="GH27" s="44">
        <f t="shared" si="171"/>
        <v>0</v>
      </c>
      <c r="GI27" s="44">
        <f t="shared" si="172"/>
        <v>0</v>
      </c>
      <c r="GJ27" s="44">
        <f t="shared" si="173"/>
        <v>0</v>
      </c>
      <c r="GK27" s="44">
        <f t="shared" si="174"/>
        <v>0</v>
      </c>
      <c r="GL27" s="44">
        <f t="shared" si="175"/>
        <v>0</v>
      </c>
      <c r="GM27" s="44">
        <f t="shared" si="176"/>
        <v>0</v>
      </c>
      <c r="GN27" s="44">
        <f t="shared" si="177"/>
        <v>0</v>
      </c>
      <c r="GO27" s="44">
        <f t="shared" si="178"/>
        <v>0</v>
      </c>
      <c r="GP27" s="44">
        <f t="shared" si="179"/>
        <v>0</v>
      </c>
      <c r="GQ27" s="44">
        <f t="shared" si="180"/>
        <v>0</v>
      </c>
      <c r="GR27" s="44">
        <f t="shared" si="181"/>
        <v>0</v>
      </c>
      <c r="GS27" s="44">
        <f t="shared" si="182"/>
        <v>0</v>
      </c>
      <c r="GT27" s="44">
        <f t="shared" si="183"/>
        <v>0</v>
      </c>
      <c r="GU27" s="44">
        <f t="shared" si="184"/>
        <v>0</v>
      </c>
      <c r="GV27" s="44">
        <f t="shared" si="185"/>
        <v>0</v>
      </c>
      <c r="GW27" s="44">
        <f t="shared" si="186"/>
        <v>0</v>
      </c>
      <c r="GX27" s="44">
        <f t="shared" si="187"/>
        <v>0</v>
      </c>
      <c r="GY27" s="44">
        <f t="shared" si="188"/>
        <v>0</v>
      </c>
      <c r="GZ27" s="44">
        <f t="shared" si="189"/>
        <v>0</v>
      </c>
      <c r="HA27" s="44">
        <f t="shared" si="190"/>
        <v>0</v>
      </c>
      <c r="HB27" s="44">
        <f t="shared" si="191"/>
        <v>0</v>
      </c>
      <c r="HC27" s="44">
        <f t="shared" si="192"/>
        <v>0</v>
      </c>
      <c r="HD27" s="44">
        <f t="shared" si="193"/>
        <v>0</v>
      </c>
      <c r="HE27" s="44">
        <f t="shared" si="194"/>
        <v>0</v>
      </c>
      <c r="HF27" s="44">
        <f t="shared" si="195"/>
        <v>0</v>
      </c>
      <c r="HG27" s="44">
        <f t="shared" si="196"/>
        <v>0</v>
      </c>
      <c r="HH27" s="44">
        <f t="shared" si="197"/>
        <v>0</v>
      </c>
      <c r="HI27" s="44">
        <f t="shared" si="198"/>
        <v>0</v>
      </c>
      <c r="HJ27" s="44">
        <f t="shared" si="199"/>
        <v>0</v>
      </c>
      <c r="HK27" s="44">
        <f t="shared" si="200"/>
        <v>0</v>
      </c>
      <c r="HL27" s="44">
        <f t="shared" si="201"/>
        <v>0</v>
      </c>
      <c r="HM27" s="44">
        <f t="shared" si="202"/>
        <v>0</v>
      </c>
      <c r="HN27" s="44">
        <f t="shared" si="203"/>
        <v>0</v>
      </c>
      <c r="HO27" s="44">
        <f t="shared" si="204"/>
        <v>0</v>
      </c>
      <c r="HP27" s="44">
        <f t="shared" si="205"/>
        <v>0</v>
      </c>
      <c r="HQ27" s="44">
        <f t="shared" si="206"/>
        <v>0</v>
      </c>
      <c r="HR27" s="44">
        <f t="shared" si="207"/>
        <v>0</v>
      </c>
      <c r="HS27" s="44">
        <f t="shared" si="208"/>
        <v>0</v>
      </c>
      <c r="HT27" s="44">
        <f t="shared" si="209"/>
        <v>0</v>
      </c>
      <c r="HU27" s="44">
        <f t="shared" si="210"/>
        <v>0</v>
      </c>
      <c r="HV27" s="44">
        <f t="shared" si="211"/>
        <v>0</v>
      </c>
      <c r="HW27" s="44">
        <f t="shared" si="212"/>
        <v>0</v>
      </c>
      <c r="HX27" s="44">
        <f t="shared" si="213"/>
        <v>0</v>
      </c>
      <c r="HY27" s="44">
        <f t="shared" si="214"/>
        <v>0</v>
      </c>
      <c r="HZ27" s="44">
        <f t="shared" si="215"/>
        <v>0</v>
      </c>
      <c r="IA27" s="44">
        <f t="shared" si="216"/>
        <v>0</v>
      </c>
      <c r="IB27" s="44">
        <f t="shared" si="217"/>
        <v>0</v>
      </c>
      <c r="IC27" s="44">
        <f t="shared" si="218"/>
        <v>0</v>
      </c>
      <c r="ID27" s="44">
        <f t="shared" si="219"/>
        <v>0</v>
      </c>
      <c r="IE27" s="44">
        <f t="shared" si="220"/>
        <v>0</v>
      </c>
      <c r="IF27" s="44">
        <f t="shared" si="221"/>
        <v>0</v>
      </c>
      <c r="IG27" s="44">
        <f t="shared" si="222"/>
        <v>0</v>
      </c>
      <c r="IH27" s="44">
        <f t="shared" si="223"/>
        <v>0</v>
      </c>
      <c r="II27" s="44">
        <f t="shared" si="224"/>
        <v>0</v>
      </c>
      <c r="IJ27" s="44">
        <f t="shared" si="225"/>
        <v>0</v>
      </c>
      <c r="IK27" s="44">
        <f t="shared" si="226"/>
        <v>0</v>
      </c>
      <c r="IL27" s="44">
        <f t="shared" si="227"/>
        <v>0</v>
      </c>
      <c r="IM27" s="44">
        <f t="shared" si="228"/>
        <v>0</v>
      </c>
      <c r="IN27" s="44">
        <f t="shared" si="229"/>
        <v>0</v>
      </c>
      <c r="IO27" s="44">
        <f t="shared" si="230"/>
        <v>0</v>
      </c>
      <c r="IP27" s="42"/>
      <c r="IQ27" s="42"/>
      <c r="IR27" s="42"/>
      <c r="IS27" s="42"/>
      <c r="IT27" s="42"/>
      <c r="IU27" s="42"/>
      <c r="IV27" s="70"/>
      <c r="IW27" s="71"/>
    </row>
    <row r="28" spans="1:257" s="3" customFormat="1" ht="115.2" thickBot="1" x14ac:dyDescent="0.3">
      <c r="A28" s="72"/>
      <c r="E28" s="60"/>
      <c r="F28" s="46"/>
      <c r="G28" s="39">
        <f t="shared" si="0"/>
        <v>0</v>
      </c>
      <c r="H28" s="47"/>
      <c r="I28" s="39">
        <f t="shared" si="1"/>
        <v>0</v>
      </c>
      <c r="J28" s="45">
        <f t="shared" si="2"/>
        <v>0</v>
      </c>
      <c r="K28" s="41">
        <f t="shared" si="3"/>
        <v>0</v>
      </c>
      <c r="L28" s="42"/>
      <c r="M28" s="43"/>
      <c r="N28" s="42">
        <f t="shared" si="4"/>
        <v>0</v>
      </c>
      <c r="O28" s="42">
        <f t="shared" si="5"/>
        <v>0</v>
      </c>
      <c r="P28" s="42">
        <f t="shared" si="6"/>
        <v>0</v>
      </c>
      <c r="Q28" s="42">
        <f t="shared" si="7"/>
        <v>0</v>
      </c>
      <c r="R28" s="42">
        <f t="shared" si="8"/>
        <v>0</v>
      </c>
      <c r="S28" s="42">
        <f t="shared" si="9"/>
        <v>0</v>
      </c>
      <c r="T28" s="42">
        <f t="shared" si="10"/>
        <v>0</v>
      </c>
      <c r="U28" s="42">
        <f t="shared" si="11"/>
        <v>0</v>
      </c>
      <c r="V28" s="42">
        <f t="shared" si="12"/>
        <v>0</v>
      </c>
      <c r="W28" s="42">
        <f t="shared" si="13"/>
        <v>0</v>
      </c>
      <c r="X28" s="42">
        <f t="shared" si="14"/>
        <v>0</v>
      </c>
      <c r="Y28" s="42">
        <f t="shared" si="15"/>
        <v>0</v>
      </c>
      <c r="Z28" s="42">
        <f t="shared" si="16"/>
        <v>0</v>
      </c>
      <c r="AA28" s="42">
        <f t="shared" si="17"/>
        <v>0</v>
      </c>
      <c r="AB28" s="42">
        <f t="shared" si="18"/>
        <v>0</v>
      </c>
      <c r="AC28" s="42">
        <f t="shared" si="19"/>
        <v>0</v>
      </c>
      <c r="AD28" s="42">
        <f t="shared" si="20"/>
        <v>0</v>
      </c>
      <c r="AE28" s="42">
        <f t="shared" si="21"/>
        <v>0</v>
      </c>
      <c r="AF28" s="42">
        <f t="shared" si="22"/>
        <v>0</v>
      </c>
      <c r="AG28" s="42">
        <f t="shared" si="23"/>
        <v>0</v>
      </c>
      <c r="AH28" s="42">
        <f t="shared" si="24"/>
        <v>0</v>
      </c>
      <c r="AI28" s="42">
        <f t="shared" si="25"/>
        <v>0</v>
      </c>
      <c r="AJ28" s="42">
        <f t="shared" si="26"/>
        <v>0</v>
      </c>
      <c r="AK28" s="42">
        <f t="shared" si="27"/>
        <v>0</v>
      </c>
      <c r="AL28" s="42">
        <f t="shared" si="28"/>
        <v>0</v>
      </c>
      <c r="AM28" s="42">
        <f t="shared" si="29"/>
        <v>0</v>
      </c>
      <c r="AN28" s="42">
        <f t="shared" si="30"/>
        <v>0</v>
      </c>
      <c r="AO28" s="42">
        <f t="shared" si="31"/>
        <v>0</v>
      </c>
      <c r="AP28" s="42">
        <f t="shared" si="32"/>
        <v>0</v>
      </c>
      <c r="AQ28" s="42">
        <f t="shared" si="33"/>
        <v>0</v>
      </c>
      <c r="AR28" s="42">
        <f t="shared" si="34"/>
        <v>0</v>
      </c>
      <c r="AS28" s="42">
        <f t="shared" si="35"/>
        <v>0</v>
      </c>
      <c r="AT28" s="42">
        <f t="shared" si="36"/>
        <v>0</v>
      </c>
      <c r="AU28" s="42">
        <f t="shared" si="37"/>
        <v>0</v>
      </c>
      <c r="AV28" s="42">
        <f t="shared" si="38"/>
        <v>0</v>
      </c>
      <c r="AW28" s="42">
        <f t="shared" si="39"/>
        <v>0</v>
      </c>
      <c r="AX28" s="42">
        <f t="shared" si="40"/>
        <v>0</v>
      </c>
      <c r="AY28" s="42">
        <f t="shared" si="41"/>
        <v>0</v>
      </c>
      <c r="AZ28" s="42">
        <f t="shared" si="42"/>
        <v>0</v>
      </c>
      <c r="BA28" s="42">
        <f t="shared" si="43"/>
        <v>0</v>
      </c>
      <c r="BB28" s="42">
        <f t="shared" si="44"/>
        <v>0</v>
      </c>
      <c r="BC28" s="42">
        <f t="shared" si="45"/>
        <v>0</v>
      </c>
      <c r="BD28" s="42">
        <f t="shared" si="46"/>
        <v>0</v>
      </c>
      <c r="BE28" s="42">
        <f t="shared" si="47"/>
        <v>0</v>
      </c>
      <c r="BF28" s="42">
        <f t="shared" si="48"/>
        <v>0</v>
      </c>
      <c r="BG28" s="42">
        <f t="shared" si="49"/>
        <v>0</v>
      </c>
      <c r="BH28" s="42">
        <f t="shared" si="50"/>
        <v>0</v>
      </c>
      <c r="BI28" s="42">
        <f t="shared" si="51"/>
        <v>0</v>
      </c>
      <c r="BJ28" s="42">
        <f t="shared" si="52"/>
        <v>0</v>
      </c>
      <c r="BK28" s="42">
        <f t="shared" si="53"/>
        <v>0</v>
      </c>
      <c r="BL28" s="42">
        <f t="shared" si="54"/>
        <v>0</v>
      </c>
      <c r="BM28" s="42">
        <f t="shared" si="55"/>
        <v>0</v>
      </c>
      <c r="BN28" s="42">
        <f t="shared" si="56"/>
        <v>0</v>
      </c>
      <c r="BO28" s="42">
        <f t="shared" si="57"/>
        <v>0</v>
      </c>
      <c r="BP28" s="42">
        <f t="shared" si="58"/>
        <v>0</v>
      </c>
      <c r="BQ28" s="42">
        <f t="shared" si="59"/>
        <v>0</v>
      </c>
      <c r="BR28" s="42">
        <f t="shared" si="60"/>
        <v>0</v>
      </c>
      <c r="BS28" s="42">
        <f t="shared" si="61"/>
        <v>0</v>
      </c>
      <c r="BT28" s="42">
        <f t="shared" si="62"/>
        <v>0</v>
      </c>
      <c r="BU28" s="42">
        <f t="shared" si="63"/>
        <v>0</v>
      </c>
      <c r="BV28" s="42">
        <f t="shared" si="64"/>
        <v>0</v>
      </c>
      <c r="BW28" s="42">
        <f t="shared" si="65"/>
        <v>0</v>
      </c>
      <c r="BX28" s="42">
        <f t="shared" si="66"/>
        <v>0</v>
      </c>
      <c r="BY28" s="42">
        <f t="shared" si="67"/>
        <v>0</v>
      </c>
      <c r="BZ28" s="42">
        <f t="shared" si="68"/>
        <v>0</v>
      </c>
      <c r="CA28" s="42">
        <f t="shared" si="69"/>
        <v>0</v>
      </c>
      <c r="CB28" s="42">
        <f t="shared" si="70"/>
        <v>0</v>
      </c>
      <c r="CC28" s="42">
        <f t="shared" si="71"/>
        <v>0</v>
      </c>
      <c r="CD28" s="42">
        <f t="shared" si="72"/>
        <v>0</v>
      </c>
      <c r="CE28" s="42">
        <f t="shared" si="73"/>
        <v>0</v>
      </c>
      <c r="CF28" s="42">
        <f t="shared" si="74"/>
        <v>0</v>
      </c>
      <c r="CG28" s="42">
        <f t="shared" si="75"/>
        <v>0</v>
      </c>
      <c r="CH28" s="42">
        <f t="shared" si="76"/>
        <v>0</v>
      </c>
      <c r="CI28" s="42">
        <f t="shared" si="77"/>
        <v>0</v>
      </c>
      <c r="CJ28" s="42">
        <f t="shared" si="78"/>
        <v>0</v>
      </c>
      <c r="CK28" s="42">
        <f t="shared" si="79"/>
        <v>0</v>
      </c>
      <c r="CL28" s="42">
        <f t="shared" si="80"/>
        <v>0</v>
      </c>
      <c r="CM28" s="42">
        <f t="shared" si="81"/>
        <v>0</v>
      </c>
      <c r="CN28" s="42">
        <f t="shared" si="82"/>
        <v>0</v>
      </c>
      <c r="CO28" s="42">
        <f t="shared" si="83"/>
        <v>0</v>
      </c>
      <c r="CP28" s="42">
        <f t="shared" si="84"/>
        <v>0</v>
      </c>
      <c r="CQ28" s="42">
        <f t="shared" si="85"/>
        <v>0</v>
      </c>
      <c r="CR28" s="42">
        <f t="shared" si="86"/>
        <v>0</v>
      </c>
      <c r="CS28" s="42">
        <f t="shared" si="87"/>
        <v>0</v>
      </c>
      <c r="CT28" s="42">
        <f t="shared" si="88"/>
        <v>0</v>
      </c>
      <c r="CU28" s="42">
        <f t="shared" si="89"/>
        <v>0</v>
      </c>
      <c r="CV28" s="42">
        <f t="shared" si="90"/>
        <v>0</v>
      </c>
      <c r="CW28" s="42">
        <f t="shared" si="91"/>
        <v>0</v>
      </c>
      <c r="CX28" s="42">
        <f t="shared" si="92"/>
        <v>0</v>
      </c>
      <c r="CY28" s="42">
        <f t="shared" si="93"/>
        <v>0</v>
      </c>
      <c r="CZ28" s="42">
        <f t="shared" si="94"/>
        <v>0</v>
      </c>
      <c r="DA28" s="42">
        <f t="shared" si="95"/>
        <v>0</v>
      </c>
      <c r="DB28" s="42">
        <f t="shared" si="96"/>
        <v>0</v>
      </c>
      <c r="DC28" s="42">
        <f t="shared" si="97"/>
        <v>0</v>
      </c>
      <c r="DD28" s="42">
        <f t="shared" si="98"/>
        <v>0</v>
      </c>
      <c r="DE28" s="42">
        <f t="shared" si="99"/>
        <v>0</v>
      </c>
      <c r="DF28" s="42">
        <f t="shared" si="100"/>
        <v>0</v>
      </c>
      <c r="DG28" s="42">
        <f t="shared" si="101"/>
        <v>0</v>
      </c>
      <c r="DH28" s="42">
        <f t="shared" si="102"/>
        <v>0</v>
      </c>
      <c r="DI28" s="42">
        <f t="shared" si="103"/>
        <v>0</v>
      </c>
      <c r="DJ28" s="42">
        <f t="shared" si="104"/>
        <v>0</v>
      </c>
      <c r="DK28" s="42">
        <f t="shared" si="105"/>
        <v>0</v>
      </c>
      <c r="DL28" s="42">
        <f t="shared" si="106"/>
        <v>0</v>
      </c>
      <c r="DM28" s="42">
        <f t="shared" si="107"/>
        <v>0</v>
      </c>
      <c r="DN28" s="42">
        <f t="shared" si="108"/>
        <v>0</v>
      </c>
      <c r="DO28" s="42">
        <f t="shared" si="109"/>
        <v>0</v>
      </c>
      <c r="DP28" s="42">
        <f t="shared" si="110"/>
        <v>0</v>
      </c>
      <c r="DQ28" s="42">
        <f t="shared" si="111"/>
        <v>0</v>
      </c>
      <c r="DR28" s="42">
        <f t="shared" si="112"/>
        <v>0</v>
      </c>
      <c r="DS28" s="42">
        <f t="shared" si="113"/>
        <v>0</v>
      </c>
      <c r="DT28" s="42">
        <f t="shared" si="114"/>
        <v>0</v>
      </c>
      <c r="DU28" s="42">
        <f t="shared" si="115"/>
        <v>0</v>
      </c>
      <c r="DV28" s="42">
        <f t="shared" si="116"/>
        <v>0</v>
      </c>
      <c r="DW28" s="42">
        <f t="shared" si="117"/>
        <v>0</v>
      </c>
      <c r="DX28" s="42">
        <f t="shared" si="118"/>
        <v>0</v>
      </c>
      <c r="DY28" s="42">
        <f t="shared" si="119"/>
        <v>0</v>
      </c>
      <c r="DZ28" s="42">
        <f t="shared" si="120"/>
        <v>0</v>
      </c>
      <c r="EA28" s="42">
        <f t="shared" si="121"/>
        <v>0</v>
      </c>
      <c r="EB28" s="42">
        <f t="shared" si="122"/>
        <v>0</v>
      </c>
      <c r="EC28" s="42">
        <f t="shared" si="123"/>
        <v>0</v>
      </c>
      <c r="ED28" s="42">
        <f t="shared" si="124"/>
        <v>0</v>
      </c>
      <c r="EE28" s="42">
        <f t="shared" si="125"/>
        <v>0</v>
      </c>
      <c r="EF28" s="42">
        <f t="shared" si="126"/>
        <v>0</v>
      </c>
      <c r="EG28" s="42">
        <f t="shared" si="127"/>
        <v>0</v>
      </c>
      <c r="EH28" s="42">
        <f t="shared" si="128"/>
        <v>0</v>
      </c>
      <c r="EI28" s="42">
        <f t="shared" si="129"/>
        <v>0</v>
      </c>
      <c r="EJ28" s="42">
        <f t="shared" si="130"/>
        <v>0</v>
      </c>
      <c r="EK28" s="42">
        <f t="shared" si="131"/>
        <v>0</v>
      </c>
      <c r="EL28" s="42">
        <f t="shared" si="132"/>
        <v>0</v>
      </c>
      <c r="EM28" s="42">
        <f t="shared" si="133"/>
        <v>0</v>
      </c>
      <c r="EN28" s="42">
        <f t="shared" si="134"/>
        <v>0</v>
      </c>
      <c r="EO28" s="42">
        <f t="shared" si="135"/>
        <v>0</v>
      </c>
      <c r="EP28" s="42"/>
      <c r="EQ28" s="42" t="str">
        <f t="shared" si="136"/>
        <v>Ноль</v>
      </c>
      <c r="ER28" s="42" t="str">
        <f t="shared" si="137"/>
        <v>Ноль</v>
      </c>
      <c r="ES28" s="42"/>
      <c r="ET28" s="42">
        <f t="shared" si="138"/>
        <v>0</v>
      </c>
      <c r="EU28" s="42" t="e">
        <f>IF(J28=#REF!,IF(H28&lt;#REF!,#REF!,EY28),#REF!)</f>
        <v>#REF!</v>
      </c>
      <c r="EV28" s="42" t="e">
        <f>IF(J28=#REF!,IF(H28&lt;#REF!,0,1))</f>
        <v>#REF!</v>
      </c>
      <c r="EW28" s="42" t="e">
        <f>IF(AND(ET28&gt;=21,ET28&lt;&gt;0),ET28,IF(J28&lt;#REF!,"СТОП",EU28+EV28))</f>
        <v>#REF!</v>
      </c>
      <c r="EX28" s="42"/>
      <c r="EY28" s="42">
        <v>15</v>
      </c>
      <c r="EZ28" s="42">
        <v>16</v>
      </c>
      <c r="FA28" s="42"/>
      <c r="FB28" s="44">
        <f t="shared" si="139"/>
        <v>0</v>
      </c>
      <c r="FC28" s="44">
        <f t="shared" si="140"/>
        <v>0</v>
      </c>
      <c r="FD28" s="44">
        <f t="shared" si="141"/>
        <v>0</v>
      </c>
      <c r="FE28" s="44">
        <f t="shared" si="142"/>
        <v>0</v>
      </c>
      <c r="FF28" s="44">
        <f t="shared" si="143"/>
        <v>0</v>
      </c>
      <c r="FG28" s="44">
        <f t="shared" si="144"/>
        <v>0</v>
      </c>
      <c r="FH28" s="44">
        <f t="shared" si="145"/>
        <v>0</v>
      </c>
      <c r="FI28" s="44">
        <f t="shared" si="146"/>
        <v>0</v>
      </c>
      <c r="FJ28" s="44">
        <f t="shared" si="147"/>
        <v>0</v>
      </c>
      <c r="FK28" s="44">
        <f t="shared" si="148"/>
        <v>0</v>
      </c>
      <c r="FL28" s="44">
        <f t="shared" si="149"/>
        <v>0</v>
      </c>
      <c r="FM28" s="44">
        <f t="shared" si="150"/>
        <v>0</v>
      </c>
      <c r="FN28" s="44">
        <f t="shared" si="151"/>
        <v>0</v>
      </c>
      <c r="FO28" s="44">
        <f t="shared" si="152"/>
        <v>0</v>
      </c>
      <c r="FP28" s="44">
        <f t="shared" si="153"/>
        <v>0</v>
      </c>
      <c r="FQ28" s="44">
        <f t="shared" si="154"/>
        <v>0</v>
      </c>
      <c r="FR28" s="44">
        <f t="shared" si="155"/>
        <v>0</v>
      </c>
      <c r="FS28" s="44">
        <f t="shared" si="156"/>
        <v>0</v>
      </c>
      <c r="FT28" s="44">
        <f t="shared" si="157"/>
        <v>0</v>
      </c>
      <c r="FU28" s="44">
        <f t="shared" si="158"/>
        <v>0</v>
      </c>
      <c r="FV28" s="44">
        <f t="shared" si="159"/>
        <v>0</v>
      </c>
      <c r="FW28" s="44">
        <f t="shared" si="160"/>
        <v>0</v>
      </c>
      <c r="FX28" s="44">
        <f t="shared" si="161"/>
        <v>0</v>
      </c>
      <c r="FY28" s="44">
        <f t="shared" si="162"/>
        <v>0</v>
      </c>
      <c r="FZ28" s="44">
        <f t="shared" si="163"/>
        <v>0</v>
      </c>
      <c r="GA28" s="44">
        <f t="shared" si="164"/>
        <v>0</v>
      </c>
      <c r="GB28" s="44">
        <f t="shared" si="165"/>
        <v>0</v>
      </c>
      <c r="GC28" s="44">
        <f t="shared" si="166"/>
        <v>0</v>
      </c>
      <c r="GD28" s="44">
        <f t="shared" si="167"/>
        <v>0</v>
      </c>
      <c r="GE28" s="44">
        <f t="shared" si="168"/>
        <v>0</v>
      </c>
      <c r="GF28" s="44">
        <f t="shared" si="169"/>
        <v>0</v>
      </c>
      <c r="GG28" s="44">
        <f t="shared" si="170"/>
        <v>0</v>
      </c>
      <c r="GH28" s="44">
        <f t="shared" si="171"/>
        <v>0</v>
      </c>
      <c r="GI28" s="44">
        <f t="shared" si="172"/>
        <v>0</v>
      </c>
      <c r="GJ28" s="44">
        <f t="shared" si="173"/>
        <v>0</v>
      </c>
      <c r="GK28" s="44">
        <f t="shared" si="174"/>
        <v>0</v>
      </c>
      <c r="GL28" s="44">
        <f t="shared" si="175"/>
        <v>0</v>
      </c>
      <c r="GM28" s="44">
        <f t="shared" si="176"/>
        <v>0</v>
      </c>
      <c r="GN28" s="44">
        <f t="shared" si="177"/>
        <v>0</v>
      </c>
      <c r="GO28" s="44">
        <f t="shared" si="178"/>
        <v>0</v>
      </c>
      <c r="GP28" s="44">
        <f t="shared" si="179"/>
        <v>0</v>
      </c>
      <c r="GQ28" s="44">
        <f t="shared" si="180"/>
        <v>0</v>
      </c>
      <c r="GR28" s="44">
        <f t="shared" si="181"/>
        <v>0</v>
      </c>
      <c r="GS28" s="44">
        <f t="shared" si="182"/>
        <v>0</v>
      </c>
      <c r="GT28" s="44">
        <f t="shared" si="183"/>
        <v>0</v>
      </c>
      <c r="GU28" s="44">
        <f t="shared" si="184"/>
        <v>0</v>
      </c>
      <c r="GV28" s="44">
        <f t="shared" si="185"/>
        <v>0</v>
      </c>
      <c r="GW28" s="44">
        <f t="shared" si="186"/>
        <v>0</v>
      </c>
      <c r="GX28" s="44">
        <f t="shared" si="187"/>
        <v>0</v>
      </c>
      <c r="GY28" s="44">
        <f t="shared" si="188"/>
        <v>0</v>
      </c>
      <c r="GZ28" s="44">
        <f t="shared" si="189"/>
        <v>0</v>
      </c>
      <c r="HA28" s="44">
        <f t="shared" si="190"/>
        <v>0</v>
      </c>
      <c r="HB28" s="44">
        <f t="shared" si="191"/>
        <v>0</v>
      </c>
      <c r="HC28" s="44">
        <f t="shared" si="192"/>
        <v>0</v>
      </c>
      <c r="HD28" s="44">
        <f t="shared" si="193"/>
        <v>0</v>
      </c>
      <c r="HE28" s="44">
        <f t="shared" si="194"/>
        <v>0</v>
      </c>
      <c r="HF28" s="44">
        <f t="shared" si="195"/>
        <v>0</v>
      </c>
      <c r="HG28" s="44">
        <f t="shared" si="196"/>
        <v>0</v>
      </c>
      <c r="HH28" s="44">
        <f t="shared" si="197"/>
        <v>0</v>
      </c>
      <c r="HI28" s="44">
        <f t="shared" si="198"/>
        <v>0</v>
      </c>
      <c r="HJ28" s="44">
        <f t="shared" si="199"/>
        <v>0</v>
      </c>
      <c r="HK28" s="44">
        <f t="shared" si="200"/>
        <v>0</v>
      </c>
      <c r="HL28" s="44">
        <f t="shared" si="201"/>
        <v>0</v>
      </c>
      <c r="HM28" s="44">
        <f t="shared" si="202"/>
        <v>0</v>
      </c>
      <c r="HN28" s="44">
        <f t="shared" si="203"/>
        <v>0</v>
      </c>
      <c r="HO28" s="44">
        <f t="shared" si="204"/>
        <v>0</v>
      </c>
      <c r="HP28" s="44">
        <f t="shared" si="205"/>
        <v>0</v>
      </c>
      <c r="HQ28" s="44">
        <f t="shared" si="206"/>
        <v>0</v>
      </c>
      <c r="HR28" s="44">
        <f t="shared" si="207"/>
        <v>0</v>
      </c>
      <c r="HS28" s="44">
        <f t="shared" si="208"/>
        <v>0</v>
      </c>
      <c r="HT28" s="44">
        <f t="shared" si="209"/>
        <v>0</v>
      </c>
      <c r="HU28" s="44">
        <f t="shared" si="210"/>
        <v>0</v>
      </c>
      <c r="HV28" s="44">
        <f t="shared" si="211"/>
        <v>0</v>
      </c>
      <c r="HW28" s="44">
        <f t="shared" si="212"/>
        <v>0</v>
      </c>
      <c r="HX28" s="44">
        <f t="shared" si="213"/>
        <v>0</v>
      </c>
      <c r="HY28" s="44">
        <f t="shared" si="214"/>
        <v>0</v>
      </c>
      <c r="HZ28" s="44">
        <f t="shared" si="215"/>
        <v>0</v>
      </c>
      <c r="IA28" s="44">
        <f t="shared" si="216"/>
        <v>0</v>
      </c>
      <c r="IB28" s="44">
        <f t="shared" si="217"/>
        <v>0</v>
      </c>
      <c r="IC28" s="44">
        <f t="shared" si="218"/>
        <v>0</v>
      </c>
      <c r="ID28" s="44">
        <f t="shared" si="219"/>
        <v>0</v>
      </c>
      <c r="IE28" s="44">
        <f t="shared" si="220"/>
        <v>0</v>
      </c>
      <c r="IF28" s="44">
        <f t="shared" si="221"/>
        <v>0</v>
      </c>
      <c r="IG28" s="44">
        <f t="shared" si="222"/>
        <v>0</v>
      </c>
      <c r="IH28" s="44">
        <f t="shared" si="223"/>
        <v>0</v>
      </c>
      <c r="II28" s="44">
        <f t="shared" si="224"/>
        <v>0</v>
      </c>
      <c r="IJ28" s="44">
        <f t="shared" si="225"/>
        <v>0</v>
      </c>
      <c r="IK28" s="44">
        <f t="shared" si="226"/>
        <v>0</v>
      </c>
      <c r="IL28" s="44">
        <f t="shared" si="227"/>
        <v>0</v>
      </c>
      <c r="IM28" s="44">
        <f t="shared" si="228"/>
        <v>0</v>
      </c>
      <c r="IN28" s="44">
        <f t="shared" si="229"/>
        <v>0</v>
      </c>
      <c r="IO28" s="44">
        <f t="shared" si="230"/>
        <v>0</v>
      </c>
      <c r="IP28" s="42"/>
      <c r="IQ28" s="42"/>
      <c r="IR28" s="42"/>
      <c r="IS28" s="42"/>
      <c r="IT28" s="42"/>
      <c r="IU28" s="42"/>
      <c r="IV28" s="70"/>
      <c r="IW28" s="71"/>
    </row>
    <row r="29" spans="1:257" s="3" customFormat="1" ht="98.25" customHeight="1" thickBot="1" x14ac:dyDescent="2">
      <c r="A29" s="74"/>
      <c r="B29" s="83"/>
      <c r="C29" s="76"/>
      <c r="D29" s="77"/>
      <c r="E29" s="60"/>
      <c r="F29" s="46"/>
      <c r="G29" s="39">
        <f t="shared" si="0"/>
        <v>0</v>
      </c>
      <c r="H29" s="47"/>
      <c r="I29" s="39">
        <f t="shared" si="1"/>
        <v>0</v>
      </c>
      <c r="J29" s="45">
        <f t="shared" si="2"/>
        <v>0</v>
      </c>
      <c r="K29" s="41">
        <f t="shared" si="3"/>
        <v>0</v>
      </c>
      <c r="L29" s="42"/>
      <c r="M29" s="43"/>
      <c r="N29" s="42">
        <f t="shared" si="4"/>
        <v>0</v>
      </c>
      <c r="O29" s="42">
        <f t="shared" si="5"/>
        <v>0</v>
      </c>
      <c r="P29" s="42">
        <f t="shared" si="6"/>
        <v>0</v>
      </c>
      <c r="Q29" s="42">
        <f t="shared" si="7"/>
        <v>0</v>
      </c>
      <c r="R29" s="42">
        <f t="shared" si="8"/>
        <v>0</v>
      </c>
      <c r="S29" s="42">
        <f t="shared" si="9"/>
        <v>0</v>
      </c>
      <c r="T29" s="42">
        <f t="shared" si="10"/>
        <v>0</v>
      </c>
      <c r="U29" s="42">
        <f t="shared" si="11"/>
        <v>0</v>
      </c>
      <c r="V29" s="42">
        <f t="shared" si="12"/>
        <v>0</v>
      </c>
      <c r="W29" s="42">
        <f t="shared" si="13"/>
        <v>0</v>
      </c>
      <c r="X29" s="42">
        <f t="shared" si="14"/>
        <v>0</v>
      </c>
      <c r="Y29" s="42">
        <f t="shared" si="15"/>
        <v>0</v>
      </c>
      <c r="Z29" s="42">
        <f t="shared" si="16"/>
        <v>0</v>
      </c>
      <c r="AA29" s="42">
        <f t="shared" si="17"/>
        <v>0</v>
      </c>
      <c r="AB29" s="42">
        <f t="shared" si="18"/>
        <v>0</v>
      </c>
      <c r="AC29" s="42">
        <f t="shared" si="19"/>
        <v>0</v>
      </c>
      <c r="AD29" s="42">
        <f t="shared" si="20"/>
        <v>0</v>
      </c>
      <c r="AE29" s="42">
        <f t="shared" si="21"/>
        <v>0</v>
      </c>
      <c r="AF29" s="42">
        <f t="shared" si="22"/>
        <v>0</v>
      </c>
      <c r="AG29" s="42">
        <f t="shared" si="23"/>
        <v>0</v>
      </c>
      <c r="AH29" s="42">
        <f t="shared" si="24"/>
        <v>0</v>
      </c>
      <c r="AI29" s="42">
        <f t="shared" si="25"/>
        <v>0</v>
      </c>
      <c r="AJ29" s="42">
        <f t="shared" si="26"/>
        <v>0</v>
      </c>
      <c r="AK29" s="42">
        <f t="shared" si="27"/>
        <v>0</v>
      </c>
      <c r="AL29" s="42">
        <f t="shared" si="28"/>
        <v>0</v>
      </c>
      <c r="AM29" s="42">
        <f t="shared" si="29"/>
        <v>0</v>
      </c>
      <c r="AN29" s="42">
        <f t="shared" si="30"/>
        <v>0</v>
      </c>
      <c r="AO29" s="42">
        <f t="shared" si="31"/>
        <v>0</v>
      </c>
      <c r="AP29" s="42">
        <f t="shared" si="32"/>
        <v>0</v>
      </c>
      <c r="AQ29" s="42">
        <f t="shared" si="33"/>
        <v>0</v>
      </c>
      <c r="AR29" s="42">
        <f t="shared" si="34"/>
        <v>0</v>
      </c>
      <c r="AS29" s="42">
        <f t="shared" si="35"/>
        <v>0</v>
      </c>
      <c r="AT29" s="42">
        <f t="shared" si="36"/>
        <v>0</v>
      </c>
      <c r="AU29" s="42">
        <f t="shared" si="37"/>
        <v>0</v>
      </c>
      <c r="AV29" s="42">
        <f t="shared" si="38"/>
        <v>0</v>
      </c>
      <c r="AW29" s="42">
        <f t="shared" si="39"/>
        <v>0</v>
      </c>
      <c r="AX29" s="42">
        <f t="shared" si="40"/>
        <v>0</v>
      </c>
      <c r="AY29" s="42">
        <f t="shared" si="41"/>
        <v>0</v>
      </c>
      <c r="AZ29" s="42">
        <f t="shared" si="42"/>
        <v>0</v>
      </c>
      <c r="BA29" s="42">
        <f t="shared" si="43"/>
        <v>0</v>
      </c>
      <c r="BB29" s="42">
        <f t="shared" si="44"/>
        <v>0</v>
      </c>
      <c r="BC29" s="42">
        <f t="shared" si="45"/>
        <v>0</v>
      </c>
      <c r="BD29" s="42">
        <f t="shared" si="46"/>
        <v>0</v>
      </c>
      <c r="BE29" s="42">
        <f t="shared" si="47"/>
        <v>0</v>
      </c>
      <c r="BF29" s="42">
        <f t="shared" si="48"/>
        <v>0</v>
      </c>
      <c r="BG29" s="42">
        <f t="shared" si="49"/>
        <v>0</v>
      </c>
      <c r="BH29" s="42">
        <f t="shared" si="50"/>
        <v>0</v>
      </c>
      <c r="BI29" s="42">
        <f t="shared" si="51"/>
        <v>0</v>
      </c>
      <c r="BJ29" s="42">
        <f t="shared" si="52"/>
        <v>0</v>
      </c>
      <c r="BK29" s="42">
        <f t="shared" si="53"/>
        <v>0</v>
      </c>
      <c r="BL29" s="42">
        <f t="shared" si="54"/>
        <v>0</v>
      </c>
      <c r="BM29" s="42">
        <f t="shared" si="55"/>
        <v>0</v>
      </c>
      <c r="BN29" s="42">
        <f t="shared" si="56"/>
        <v>0</v>
      </c>
      <c r="BO29" s="42">
        <f t="shared" si="57"/>
        <v>0</v>
      </c>
      <c r="BP29" s="42">
        <f t="shared" si="58"/>
        <v>0</v>
      </c>
      <c r="BQ29" s="42">
        <f t="shared" si="59"/>
        <v>0</v>
      </c>
      <c r="BR29" s="42">
        <f t="shared" si="60"/>
        <v>0</v>
      </c>
      <c r="BS29" s="42">
        <f t="shared" si="61"/>
        <v>0</v>
      </c>
      <c r="BT29" s="42">
        <f t="shared" si="62"/>
        <v>0</v>
      </c>
      <c r="BU29" s="42">
        <f t="shared" si="63"/>
        <v>0</v>
      </c>
      <c r="BV29" s="42">
        <f t="shared" si="64"/>
        <v>0</v>
      </c>
      <c r="BW29" s="42">
        <f t="shared" si="65"/>
        <v>0</v>
      </c>
      <c r="BX29" s="42">
        <f t="shared" si="66"/>
        <v>0</v>
      </c>
      <c r="BY29" s="42">
        <f t="shared" si="67"/>
        <v>0</v>
      </c>
      <c r="BZ29" s="42">
        <f t="shared" si="68"/>
        <v>0</v>
      </c>
      <c r="CA29" s="42">
        <f t="shared" si="69"/>
        <v>0</v>
      </c>
      <c r="CB29" s="42">
        <f t="shared" si="70"/>
        <v>0</v>
      </c>
      <c r="CC29" s="42">
        <f t="shared" si="71"/>
        <v>0</v>
      </c>
      <c r="CD29" s="42">
        <f t="shared" si="72"/>
        <v>0</v>
      </c>
      <c r="CE29" s="42">
        <f t="shared" si="73"/>
        <v>0</v>
      </c>
      <c r="CF29" s="42">
        <f t="shared" si="74"/>
        <v>0</v>
      </c>
      <c r="CG29" s="42">
        <f t="shared" si="75"/>
        <v>0</v>
      </c>
      <c r="CH29" s="42">
        <f t="shared" si="76"/>
        <v>0</v>
      </c>
      <c r="CI29" s="42">
        <f t="shared" si="77"/>
        <v>0</v>
      </c>
      <c r="CJ29" s="42">
        <f t="shared" si="78"/>
        <v>0</v>
      </c>
      <c r="CK29" s="42">
        <f t="shared" si="79"/>
        <v>0</v>
      </c>
      <c r="CL29" s="42">
        <f t="shared" si="80"/>
        <v>0</v>
      </c>
      <c r="CM29" s="42">
        <f t="shared" si="81"/>
        <v>0</v>
      </c>
      <c r="CN29" s="42">
        <f t="shared" si="82"/>
        <v>0</v>
      </c>
      <c r="CO29" s="42">
        <f t="shared" si="83"/>
        <v>0</v>
      </c>
      <c r="CP29" s="42">
        <f t="shared" si="84"/>
        <v>0</v>
      </c>
      <c r="CQ29" s="42">
        <f t="shared" si="85"/>
        <v>0</v>
      </c>
      <c r="CR29" s="42">
        <f t="shared" si="86"/>
        <v>0</v>
      </c>
      <c r="CS29" s="42">
        <f t="shared" si="87"/>
        <v>0</v>
      </c>
      <c r="CT29" s="42">
        <f t="shared" si="88"/>
        <v>0</v>
      </c>
      <c r="CU29" s="42">
        <f t="shared" si="89"/>
        <v>0</v>
      </c>
      <c r="CV29" s="42">
        <f t="shared" si="90"/>
        <v>0</v>
      </c>
      <c r="CW29" s="42">
        <f t="shared" si="91"/>
        <v>0</v>
      </c>
      <c r="CX29" s="42">
        <f t="shared" si="92"/>
        <v>0</v>
      </c>
      <c r="CY29" s="42">
        <f t="shared" si="93"/>
        <v>0</v>
      </c>
      <c r="CZ29" s="42">
        <f t="shared" si="94"/>
        <v>0</v>
      </c>
      <c r="DA29" s="42">
        <f t="shared" si="95"/>
        <v>0</v>
      </c>
      <c r="DB29" s="42">
        <f t="shared" si="96"/>
        <v>0</v>
      </c>
      <c r="DC29" s="42">
        <f t="shared" si="97"/>
        <v>0</v>
      </c>
      <c r="DD29" s="42">
        <f t="shared" si="98"/>
        <v>0</v>
      </c>
      <c r="DE29" s="42">
        <f t="shared" si="99"/>
        <v>0</v>
      </c>
      <c r="DF29" s="42">
        <f t="shared" si="100"/>
        <v>0</v>
      </c>
      <c r="DG29" s="42">
        <f t="shared" si="101"/>
        <v>0</v>
      </c>
      <c r="DH29" s="42">
        <f t="shared" si="102"/>
        <v>0</v>
      </c>
      <c r="DI29" s="42">
        <f t="shared" si="103"/>
        <v>0</v>
      </c>
      <c r="DJ29" s="42">
        <f t="shared" si="104"/>
        <v>0</v>
      </c>
      <c r="DK29" s="42">
        <f t="shared" si="105"/>
        <v>0</v>
      </c>
      <c r="DL29" s="42">
        <f t="shared" si="106"/>
        <v>0</v>
      </c>
      <c r="DM29" s="42">
        <f t="shared" si="107"/>
        <v>0</v>
      </c>
      <c r="DN29" s="42">
        <f t="shared" si="108"/>
        <v>0</v>
      </c>
      <c r="DO29" s="42">
        <f t="shared" si="109"/>
        <v>0</v>
      </c>
      <c r="DP29" s="42">
        <f t="shared" si="110"/>
        <v>0</v>
      </c>
      <c r="DQ29" s="42">
        <f t="shared" si="111"/>
        <v>0</v>
      </c>
      <c r="DR29" s="42">
        <f t="shared" si="112"/>
        <v>0</v>
      </c>
      <c r="DS29" s="42">
        <f t="shared" si="113"/>
        <v>0</v>
      </c>
      <c r="DT29" s="42">
        <f t="shared" si="114"/>
        <v>0</v>
      </c>
      <c r="DU29" s="42">
        <f t="shared" si="115"/>
        <v>0</v>
      </c>
      <c r="DV29" s="42">
        <f t="shared" si="116"/>
        <v>0</v>
      </c>
      <c r="DW29" s="42">
        <f t="shared" si="117"/>
        <v>0</v>
      </c>
      <c r="DX29" s="42">
        <f t="shared" si="118"/>
        <v>0</v>
      </c>
      <c r="DY29" s="42">
        <f t="shared" si="119"/>
        <v>0</v>
      </c>
      <c r="DZ29" s="42">
        <f t="shared" si="120"/>
        <v>0</v>
      </c>
      <c r="EA29" s="42">
        <f t="shared" si="121"/>
        <v>0</v>
      </c>
      <c r="EB29" s="42">
        <f t="shared" si="122"/>
        <v>0</v>
      </c>
      <c r="EC29" s="42">
        <f t="shared" si="123"/>
        <v>0</v>
      </c>
      <c r="ED29" s="42">
        <f t="shared" si="124"/>
        <v>0</v>
      </c>
      <c r="EE29" s="42">
        <f t="shared" si="125"/>
        <v>0</v>
      </c>
      <c r="EF29" s="42">
        <f t="shared" si="126"/>
        <v>0</v>
      </c>
      <c r="EG29" s="42">
        <f t="shared" si="127"/>
        <v>0</v>
      </c>
      <c r="EH29" s="42">
        <f t="shared" si="128"/>
        <v>0</v>
      </c>
      <c r="EI29" s="42">
        <f t="shared" si="129"/>
        <v>0</v>
      </c>
      <c r="EJ29" s="42">
        <f t="shared" si="130"/>
        <v>0</v>
      </c>
      <c r="EK29" s="42">
        <f t="shared" si="131"/>
        <v>0</v>
      </c>
      <c r="EL29" s="42">
        <f t="shared" si="132"/>
        <v>0</v>
      </c>
      <c r="EM29" s="42">
        <f t="shared" si="133"/>
        <v>0</v>
      </c>
      <c r="EN29" s="42">
        <f t="shared" si="134"/>
        <v>0</v>
      </c>
      <c r="EO29" s="42">
        <f t="shared" si="135"/>
        <v>0</v>
      </c>
      <c r="EP29" s="42"/>
      <c r="EQ29" s="42" t="str">
        <f t="shared" si="136"/>
        <v>Ноль</v>
      </c>
      <c r="ER29" s="42" t="str">
        <f t="shared" si="137"/>
        <v>Ноль</v>
      </c>
      <c r="ES29" s="42"/>
      <c r="ET29" s="42">
        <f t="shared" si="138"/>
        <v>0</v>
      </c>
      <c r="EU29" s="42" t="e">
        <f>IF(J29=#REF!,IF(H29&lt;#REF!,#REF!,EY29),#REF!)</f>
        <v>#REF!</v>
      </c>
      <c r="EV29" s="42" t="e">
        <f>IF(J29=#REF!,IF(H29&lt;#REF!,0,1))</f>
        <v>#REF!</v>
      </c>
      <c r="EW29" s="42" t="e">
        <f>IF(AND(ET29&gt;=21,ET29&lt;&gt;0),ET29,IF(J29&lt;#REF!,"СТОП",EU29+EV29))</f>
        <v>#REF!</v>
      </c>
      <c r="EX29" s="42"/>
      <c r="EY29" s="42">
        <v>15</v>
      </c>
      <c r="EZ29" s="42">
        <v>16</v>
      </c>
      <c r="FA29" s="42"/>
      <c r="FB29" s="44">
        <f t="shared" si="139"/>
        <v>0</v>
      </c>
      <c r="FC29" s="44">
        <f t="shared" si="140"/>
        <v>0</v>
      </c>
      <c r="FD29" s="44">
        <f t="shared" si="141"/>
        <v>0</v>
      </c>
      <c r="FE29" s="44">
        <f t="shared" si="142"/>
        <v>0</v>
      </c>
      <c r="FF29" s="44">
        <f t="shared" si="143"/>
        <v>0</v>
      </c>
      <c r="FG29" s="44">
        <f t="shared" si="144"/>
        <v>0</v>
      </c>
      <c r="FH29" s="44">
        <f t="shared" si="145"/>
        <v>0</v>
      </c>
      <c r="FI29" s="44">
        <f t="shared" si="146"/>
        <v>0</v>
      </c>
      <c r="FJ29" s="44">
        <f t="shared" si="147"/>
        <v>0</v>
      </c>
      <c r="FK29" s="44">
        <f t="shared" si="148"/>
        <v>0</v>
      </c>
      <c r="FL29" s="44">
        <f t="shared" si="149"/>
        <v>0</v>
      </c>
      <c r="FM29" s="44">
        <f t="shared" si="150"/>
        <v>0</v>
      </c>
      <c r="FN29" s="44">
        <f t="shared" si="151"/>
        <v>0</v>
      </c>
      <c r="FO29" s="44">
        <f t="shared" si="152"/>
        <v>0</v>
      </c>
      <c r="FP29" s="44">
        <f t="shared" si="153"/>
        <v>0</v>
      </c>
      <c r="FQ29" s="44">
        <f t="shared" si="154"/>
        <v>0</v>
      </c>
      <c r="FR29" s="44">
        <f t="shared" si="155"/>
        <v>0</v>
      </c>
      <c r="FS29" s="44">
        <f t="shared" si="156"/>
        <v>0</v>
      </c>
      <c r="FT29" s="44">
        <f t="shared" si="157"/>
        <v>0</v>
      </c>
      <c r="FU29" s="44">
        <f t="shared" si="158"/>
        <v>0</v>
      </c>
      <c r="FV29" s="44">
        <f t="shared" si="159"/>
        <v>0</v>
      </c>
      <c r="FW29" s="44">
        <f t="shared" si="160"/>
        <v>0</v>
      </c>
      <c r="FX29" s="44">
        <f t="shared" si="161"/>
        <v>0</v>
      </c>
      <c r="FY29" s="44">
        <f t="shared" si="162"/>
        <v>0</v>
      </c>
      <c r="FZ29" s="44">
        <f t="shared" si="163"/>
        <v>0</v>
      </c>
      <c r="GA29" s="44">
        <f t="shared" si="164"/>
        <v>0</v>
      </c>
      <c r="GB29" s="44">
        <f t="shared" si="165"/>
        <v>0</v>
      </c>
      <c r="GC29" s="44">
        <f t="shared" si="166"/>
        <v>0</v>
      </c>
      <c r="GD29" s="44">
        <f t="shared" si="167"/>
        <v>0</v>
      </c>
      <c r="GE29" s="44">
        <f t="shared" si="168"/>
        <v>0</v>
      </c>
      <c r="GF29" s="44">
        <f t="shared" si="169"/>
        <v>0</v>
      </c>
      <c r="GG29" s="44">
        <f t="shared" si="170"/>
        <v>0</v>
      </c>
      <c r="GH29" s="44">
        <f t="shared" si="171"/>
        <v>0</v>
      </c>
      <c r="GI29" s="44">
        <f t="shared" si="172"/>
        <v>0</v>
      </c>
      <c r="GJ29" s="44">
        <f t="shared" si="173"/>
        <v>0</v>
      </c>
      <c r="GK29" s="44">
        <f t="shared" si="174"/>
        <v>0</v>
      </c>
      <c r="GL29" s="44">
        <f t="shared" si="175"/>
        <v>0</v>
      </c>
      <c r="GM29" s="44">
        <f t="shared" si="176"/>
        <v>0</v>
      </c>
      <c r="GN29" s="44">
        <f t="shared" si="177"/>
        <v>0</v>
      </c>
      <c r="GO29" s="44">
        <f t="shared" si="178"/>
        <v>0</v>
      </c>
      <c r="GP29" s="44">
        <f t="shared" si="179"/>
        <v>0</v>
      </c>
      <c r="GQ29" s="44">
        <f t="shared" si="180"/>
        <v>0</v>
      </c>
      <c r="GR29" s="44">
        <f t="shared" si="181"/>
        <v>0</v>
      </c>
      <c r="GS29" s="44">
        <f t="shared" si="182"/>
        <v>0</v>
      </c>
      <c r="GT29" s="44">
        <f t="shared" si="183"/>
        <v>0</v>
      </c>
      <c r="GU29" s="44">
        <f t="shared" si="184"/>
        <v>0</v>
      </c>
      <c r="GV29" s="44">
        <f t="shared" si="185"/>
        <v>0</v>
      </c>
      <c r="GW29" s="44">
        <f t="shared" si="186"/>
        <v>0</v>
      </c>
      <c r="GX29" s="44">
        <f t="shared" si="187"/>
        <v>0</v>
      </c>
      <c r="GY29" s="44">
        <f t="shared" si="188"/>
        <v>0</v>
      </c>
      <c r="GZ29" s="44">
        <f t="shared" si="189"/>
        <v>0</v>
      </c>
      <c r="HA29" s="44">
        <f t="shared" si="190"/>
        <v>0</v>
      </c>
      <c r="HB29" s="44">
        <f t="shared" si="191"/>
        <v>0</v>
      </c>
      <c r="HC29" s="44">
        <f t="shared" si="192"/>
        <v>0</v>
      </c>
      <c r="HD29" s="44">
        <f t="shared" si="193"/>
        <v>0</v>
      </c>
      <c r="HE29" s="44">
        <f t="shared" si="194"/>
        <v>0</v>
      </c>
      <c r="HF29" s="44">
        <f t="shared" si="195"/>
        <v>0</v>
      </c>
      <c r="HG29" s="44">
        <f t="shared" si="196"/>
        <v>0</v>
      </c>
      <c r="HH29" s="44">
        <f t="shared" si="197"/>
        <v>0</v>
      </c>
      <c r="HI29" s="44">
        <f t="shared" si="198"/>
        <v>0</v>
      </c>
      <c r="HJ29" s="44">
        <f t="shared" si="199"/>
        <v>0</v>
      </c>
      <c r="HK29" s="44">
        <f t="shared" si="200"/>
        <v>0</v>
      </c>
      <c r="HL29" s="44">
        <f t="shared" si="201"/>
        <v>0</v>
      </c>
      <c r="HM29" s="44">
        <f t="shared" si="202"/>
        <v>0</v>
      </c>
      <c r="HN29" s="44">
        <f t="shared" si="203"/>
        <v>0</v>
      </c>
      <c r="HO29" s="44">
        <f t="shared" si="204"/>
        <v>0</v>
      </c>
      <c r="HP29" s="44">
        <f t="shared" si="205"/>
        <v>0</v>
      </c>
      <c r="HQ29" s="44">
        <f t="shared" si="206"/>
        <v>0</v>
      </c>
      <c r="HR29" s="44">
        <f t="shared" si="207"/>
        <v>0</v>
      </c>
      <c r="HS29" s="44">
        <f t="shared" si="208"/>
        <v>0</v>
      </c>
      <c r="HT29" s="44">
        <f t="shared" si="209"/>
        <v>0</v>
      </c>
      <c r="HU29" s="44">
        <f t="shared" si="210"/>
        <v>0</v>
      </c>
      <c r="HV29" s="44">
        <f t="shared" si="211"/>
        <v>0</v>
      </c>
      <c r="HW29" s="44">
        <f t="shared" si="212"/>
        <v>0</v>
      </c>
      <c r="HX29" s="44">
        <f t="shared" si="213"/>
        <v>0</v>
      </c>
      <c r="HY29" s="44">
        <f t="shared" si="214"/>
        <v>0</v>
      </c>
      <c r="HZ29" s="44">
        <f t="shared" si="215"/>
        <v>0</v>
      </c>
      <c r="IA29" s="44">
        <f t="shared" si="216"/>
        <v>0</v>
      </c>
      <c r="IB29" s="44">
        <f t="shared" si="217"/>
        <v>0</v>
      </c>
      <c r="IC29" s="44">
        <f t="shared" si="218"/>
        <v>0</v>
      </c>
      <c r="ID29" s="44">
        <f t="shared" si="219"/>
        <v>0</v>
      </c>
      <c r="IE29" s="44">
        <f t="shared" si="220"/>
        <v>0</v>
      </c>
      <c r="IF29" s="44">
        <f t="shared" si="221"/>
        <v>0</v>
      </c>
      <c r="IG29" s="44">
        <f t="shared" si="222"/>
        <v>0</v>
      </c>
      <c r="IH29" s="44">
        <f t="shared" si="223"/>
        <v>0</v>
      </c>
      <c r="II29" s="44">
        <f t="shared" si="224"/>
        <v>0</v>
      </c>
      <c r="IJ29" s="44">
        <f t="shared" si="225"/>
        <v>0</v>
      </c>
      <c r="IK29" s="44">
        <f t="shared" si="226"/>
        <v>0</v>
      </c>
      <c r="IL29" s="44">
        <f t="shared" si="227"/>
        <v>0</v>
      </c>
      <c r="IM29" s="44">
        <f t="shared" si="228"/>
        <v>0</v>
      </c>
      <c r="IN29" s="44">
        <f t="shared" si="229"/>
        <v>0</v>
      </c>
      <c r="IO29" s="44">
        <f t="shared" si="230"/>
        <v>0</v>
      </c>
      <c r="IP29" s="42"/>
      <c r="IQ29" s="42"/>
      <c r="IR29" s="42"/>
      <c r="IS29" s="42"/>
      <c r="IT29" s="42"/>
      <c r="IU29" s="42"/>
      <c r="IV29" s="70"/>
      <c r="IW29" s="71"/>
    </row>
    <row r="30" spans="1:257" s="3" customFormat="1" ht="115.2" thickBot="1" x14ac:dyDescent="2">
      <c r="A30" s="59"/>
      <c r="B30" s="87"/>
      <c r="C30" s="75"/>
      <c r="D30" s="75"/>
      <c r="E30" s="60"/>
      <c r="F30" s="46"/>
      <c r="G30" s="39">
        <f t="shared" si="0"/>
        <v>0</v>
      </c>
      <c r="H30" s="47"/>
      <c r="I30" s="39">
        <f t="shared" si="1"/>
        <v>0</v>
      </c>
      <c r="J30" s="45">
        <f t="shared" si="2"/>
        <v>0</v>
      </c>
      <c r="K30" s="41">
        <f t="shared" si="3"/>
        <v>0</v>
      </c>
      <c r="L30" s="42"/>
      <c r="M30" s="43"/>
      <c r="N30" s="42">
        <f t="shared" si="4"/>
        <v>0</v>
      </c>
      <c r="O30" s="42">
        <f t="shared" si="5"/>
        <v>0</v>
      </c>
      <c r="P30" s="42">
        <f t="shared" si="6"/>
        <v>0</v>
      </c>
      <c r="Q30" s="42">
        <f t="shared" si="7"/>
        <v>0</v>
      </c>
      <c r="R30" s="42">
        <f t="shared" si="8"/>
        <v>0</v>
      </c>
      <c r="S30" s="42">
        <f t="shared" si="9"/>
        <v>0</v>
      </c>
      <c r="T30" s="42">
        <f t="shared" si="10"/>
        <v>0</v>
      </c>
      <c r="U30" s="42">
        <f t="shared" si="11"/>
        <v>0</v>
      </c>
      <c r="V30" s="42">
        <f t="shared" si="12"/>
        <v>0</v>
      </c>
      <c r="W30" s="42">
        <f t="shared" si="13"/>
        <v>0</v>
      </c>
      <c r="X30" s="42">
        <f t="shared" si="14"/>
        <v>0</v>
      </c>
      <c r="Y30" s="42">
        <f t="shared" si="15"/>
        <v>0</v>
      </c>
      <c r="Z30" s="42">
        <f t="shared" si="16"/>
        <v>0</v>
      </c>
      <c r="AA30" s="42">
        <f t="shared" si="17"/>
        <v>0</v>
      </c>
      <c r="AB30" s="42">
        <f t="shared" si="18"/>
        <v>0</v>
      </c>
      <c r="AC30" s="42">
        <f t="shared" si="19"/>
        <v>0</v>
      </c>
      <c r="AD30" s="42">
        <f t="shared" si="20"/>
        <v>0</v>
      </c>
      <c r="AE30" s="42">
        <f t="shared" si="21"/>
        <v>0</v>
      </c>
      <c r="AF30" s="42">
        <f t="shared" si="22"/>
        <v>0</v>
      </c>
      <c r="AG30" s="42">
        <f t="shared" si="23"/>
        <v>0</v>
      </c>
      <c r="AH30" s="42">
        <f t="shared" si="24"/>
        <v>0</v>
      </c>
      <c r="AI30" s="42">
        <f t="shared" si="25"/>
        <v>0</v>
      </c>
      <c r="AJ30" s="42">
        <f t="shared" si="26"/>
        <v>0</v>
      </c>
      <c r="AK30" s="42">
        <f t="shared" si="27"/>
        <v>0</v>
      </c>
      <c r="AL30" s="42">
        <f t="shared" si="28"/>
        <v>0</v>
      </c>
      <c r="AM30" s="42">
        <f t="shared" si="29"/>
        <v>0</v>
      </c>
      <c r="AN30" s="42">
        <f t="shared" si="30"/>
        <v>0</v>
      </c>
      <c r="AO30" s="42">
        <f t="shared" si="31"/>
        <v>0</v>
      </c>
      <c r="AP30" s="42">
        <f t="shared" si="32"/>
        <v>0</v>
      </c>
      <c r="AQ30" s="42">
        <f t="shared" si="33"/>
        <v>0</v>
      </c>
      <c r="AR30" s="42">
        <f t="shared" si="34"/>
        <v>0</v>
      </c>
      <c r="AS30" s="42">
        <f t="shared" si="35"/>
        <v>0</v>
      </c>
      <c r="AT30" s="42">
        <f t="shared" si="36"/>
        <v>0</v>
      </c>
      <c r="AU30" s="42">
        <f t="shared" si="37"/>
        <v>0</v>
      </c>
      <c r="AV30" s="42">
        <f t="shared" si="38"/>
        <v>0</v>
      </c>
      <c r="AW30" s="42">
        <f t="shared" si="39"/>
        <v>0</v>
      </c>
      <c r="AX30" s="42">
        <f t="shared" si="40"/>
        <v>0</v>
      </c>
      <c r="AY30" s="42">
        <f t="shared" si="41"/>
        <v>0</v>
      </c>
      <c r="AZ30" s="42">
        <f t="shared" si="42"/>
        <v>0</v>
      </c>
      <c r="BA30" s="42">
        <f t="shared" si="43"/>
        <v>0</v>
      </c>
      <c r="BB30" s="42">
        <f t="shared" si="44"/>
        <v>0</v>
      </c>
      <c r="BC30" s="42">
        <f t="shared" si="45"/>
        <v>0</v>
      </c>
      <c r="BD30" s="42">
        <f t="shared" si="46"/>
        <v>0</v>
      </c>
      <c r="BE30" s="42">
        <f t="shared" si="47"/>
        <v>0</v>
      </c>
      <c r="BF30" s="42">
        <f t="shared" si="48"/>
        <v>0</v>
      </c>
      <c r="BG30" s="42">
        <f t="shared" si="49"/>
        <v>0</v>
      </c>
      <c r="BH30" s="42">
        <f t="shared" si="50"/>
        <v>0</v>
      </c>
      <c r="BI30" s="42">
        <f t="shared" si="51"/>
        <v>0</v>
      </c>
      <c r="BJ30" s="42">
        <f t="shared" si="52"/>
        <v>0</v>
      </c>
      <c r="BK30" s="42">
        <f t="shared" si="53"/>
        <v>0</v>
      </c>
      <c r="BL30" s="42">
        <f t="shared" si="54"/>
        <v>0</v>
      </c>
      <c r="BM30" s="42">
        <f t="shared" si="55"/>
        <v>0</v>
      </c>
      <c r="BN30" s="42">
        <f t="shared" si="56"/>
        <v>0</v>
      </c>
      <c r="BO30" s="42">
        <f t="shared" si="57"/>
        <v>0</v>
      </c>
      <c r="BP30" s="42">
        <f t="shared" si="58"/>
        <v>0</v>
      </c>
      <c r="BQ30" s="42">
        <f t="shared" si="59"/>
        <v>0</v>
      </c>
      <c r="BR30" s="42">
        <f t="shared" si="60"/>
        <v>0</v>
      </c>
      <c r="BS30" s="42">
        <f t="shared" si="61"/>
        <v>0</v>
      </c>
      <c r="BT30" s="42">
        <f t="shared" si="62"/>
        <v>0</v>
      </c>
      <c r="BU30" s="42">
        <f t="shared" si="63"/>
        <v>0</v>
      </c>
      <c r="BV30" s="42">
        <f t="shared" si="64"/>
        <v>0</v>
      </c>
      <c r="BW30" s="42">
        <f t="shared" si="65"/>
        <v>0</v>
      </c>
      <c r="BX30" s="42">
        <f t="shared" si="66"/>
        <v>0</v>
      </c>
      <c r="BY30" s="42">
        <f t="shared" si="67"/>
        <v>0</v>
      </c>
      <c r="BZ30" s="42">
        <f t="shared" si="68"/>
        <v>0</v>
      </c>
      <c r="CA30" s="42">
        <f t="shared" si="69"/>
        <v>0</v>
      </c>
      <c r="CB30" s="42">
        <f t="shared" si="70"/>
        <v>0</v>
      </c>
      <c r="CC30" s="42">
        <f t="shared" si="71"/>
        <v>0</v>
      </c>
      <c r="CD30" s="42">
        <f t="shared" si="72"/>
        <v>0</v>
      </c>
      <c r="CE30" s="42">
        <f t="shared" si="73"/>
        <v>0</v>
      </c>
      <c r="CF30" s="42">
        <f t="shared" si="74"/>
        <v>0</v>
      </c>
      <c r="CG30" s="42">
        <f t="shared" si="75"/>
        <v>0</v>
      </c>
      <c r="CH30" s="42">
        <f t="shared" si="76"/>
        <v>0</v>
      </c>
      <c r="CI30" s="42">
        <f t="shared" si="77"/>
        <v>0</v>
      </c>
      <c r="CJ30" s="42">
        <f t="shared" si="78"/>
        <v>0</v>
      </c>
      <c r="CK30" s="42">
        <f t="shared" si="79"/>
        <v>0</v>
      </c>
      <c r="CL30" s="42">
        <f t="shared" si="80"/>
        <v>0</v>
      </c>
      <c r="CM30" s="42">
        <f t="shared" si="81"/>
        <v>0</v>
      </c>
      <c r="CN30" s="42">
        <f t="shared" si="82"/>
        <v>0</v>
      </c>
      <c r="CO30" s="42">
        <f t="shared" si="83"/>
        <v>0</v>
      </c>
      <c r="CP30" s="42">
        <f t="shared" si="84"/>
        <v>0</v>
      </c>
      <c r="CQ30" s="42">
        <f t="shared" si="85"/>
        <v>0</v>
      </c>
      <c r="CR30" s="42">
        <f t="shared" si="86"/>
        <v>0</v>
      </c>
      <c r="CS30" s="42">
        <f t="shared" si="87"/>
        <v>0</v>
      </c>
      <c r="CT30" s="42">
        <f t="shared" si="88"/>
        <v>0</v>
      </c>
      <c r="CU30" s="42">
        <f t="shared" si="89"/>
        <v>0</v>
      </c>
      <c r="CV30" s="42">
        <f t="shared" si="90"/>
        <v>0</v>
      </c>
      <c r="CW30" s="42">
        <f t="shared" si="91"/>
        <v>0</v>
      </c>
      <c r="CX30" s="42">
        <f t="shared" si="92"/>
        <v>0</v>
      </c>
      <c r="CY30" s="42">
        <f t="shared" si="93"/>
        <v>0</v>
      </c>
      <c r="CZ30" s="42">
        <f t="shared" si="94"/>
        <v>0</v>
      </c>
      <c r="DA30" s="42">
        <f t="shared" si="95"/>
        <v>0</v>
      </c>
      <c r="DB30" s="42">
        <f t="shared" si="96"/>
        <v>0</v>
      </c>
      <c r="DC30" s="42">
        <f t="shared" si="97"/>
        <v>0</v>
      </c>
      <c r="DD30" s="42">
        <f t="shared" si="98"/>
        <v>0</v>
      </c>
      <c r="DE30" s="42">
        <f t="shared" si="99"/>
        <v>0</v>
      </c>
      <c r="DF30" s="42">
        <f t="shared" si="100"/>
        <v>0</v>
      </c>
      <c r="DG30" s="42">
        <f t="shared" si="101"/>
        <v>0</v>
      </c>
      <c r="DH30" s="42">
        <f t="shared" si="102"/>
        <v>0</v>
      </c>
      <c r="DI30" s="42">
        <f t="shared" si="103"/>
        <v>0</v>
      </c>
      <c r="DJ30" s="42">
        <f t="shared" si="104"/>
        <v>0</v>
      </c>
      <c r="DK30" s="42">
        <f t="shared" si="105"/>
        <v>0</v>
      </c>
      <c r="DL30" s="42">
        <f t="shared" si="106"/>
        <v>0</v>
      </c>
      <c r="DM30" s="42">
        <f t="shared" si="107"/>
        <v>0</v>
      </c>
      <c r="DN30" s="42">
        <f t="shared" si="108"/>
        <v>0</v>
      </c>
      <c r="DO30" s="42">
        <f t="shared" si="109"/>
        <v>0</v>
      </c>
      <c r="DP30" s="42">
        <f t="shared" si="110"/>
        <v>0</v>
      </c>
      <c r="DQ30" s="42">
        <f t="shared" si="111"/>
        <v>0</v>
      </c>
      <c r="DR30" s="42">
        <f t="shared" si="112"/>
        <v>0</v>
      </c>
      <c r="DS30" s="42">
        <f t="shared" si="113"/>
        <v>0</v>
      </c>
      <c r="DT30" s="42">
        <f t="shared" si="114"/>
        <v>0</v>
      </c>
      <c r="DU30" s="42">
        <f t="shared" si="115"/>
        <v>0</v>
      </c>
      <c r="DV30" s="42">
        <f t="shared" si="116"/>
        <v>0</v>
      </c>
      <c r="DW30" s="42">
        <f t="shared" si="117"/>
        <v>0</v>
      </c>
      <c r="DX30" s="42">
        <f t="shared" si="118"/>
        <v>0</v>
      </c>
      <c r="DY30" s="42">
        <f t="shared" si="119"/>
        <v>0</v>
      </c>
      <c r="DZ30" s="42">
        <f t="shared" si="120"/>
        <v>0</v>
      </c>
      <c r="EA30" s="42">
        <f t="shared" si="121"/>
        <v>0</v>
      </c>
      <c r="EB30" s="42">
        <f t="shared" si="122"/>
        <v>0</v>
      </c>
      <c r="EC30" s="42">
        <f t="shared" si="123"/>
        <v>0</v>
      </c>
      <c r="ED30" s="42">
        <f t="shared" si="124"/>
        <v>0</v>
      </c>
      <c r="EE30" s="42">
        <f t="shared" si="125"/>
        <v>0</v>
      </c>
      <c r="EF30" s="42">
        <f t="shared" si="126"/>
        <v>0</v>
      </c>
      <c r="EG30" s="42">
        <f t="shared" si="127"/>
        <v>0</v>
      </c>
      <c r="EH30" s="42">
        <f t="shared" si="128"/>
        <v>0</v>
      </c>
      <c r="EI30" s="42">
        <f t="shared" si="129"/>
        <v>0</v>
      </c>
      <c r="EJ30" s="42">
        <f t="shared" si="130"/>
        <v>0</v>
      </c>
      <c r="EK30" s="42">
        <f t="shared" si="131"/>
        <v>0</v>
      </c>
      <c r="EL30" s="42">
        <f t="shared" si="132"/>
        <v>0</v>
      </c>
      <c r="EM30" s="42">
        <f t="shared" si="133"/>
        <v>0</v>
      </c>
      <c r="EN30" s="42">
        <f t="shared" si="134"/>
        <v>0</v>
      </c>
      <c r="EO30" s="42">
        <f t="shared" si="135"/>
        <v>0</v>
      </c>
      <c r="EP30" s="42"/>
      <c r="EQ30" s="42" t="str">
        <f t="shared" si="136"/>
        <v>Ноль</v>
      </c>
      <c r="ER30" s="42" t="str">
        <f t="shared" si="137"/>
        <v>Ноль</v>
      </c>
      <c r="ES30" s="42"/>
      <c r="ET30" s="42">
        <f t="shared" si="138"/>
        <v>0</v>
      </c>
      <c r="EU30" s="42" t="e">
        <f>IF(J30=#REF!,IF(H30&lt;#REF!,#REF!,EY30),#REF!)</f>
        <v>#REF!</v>
      </c>
      <c r="EV30" s="42" t="e">
        <f>IF(J30=#REF!,IF(H30&lt;#REF!,0,1))</f>
        <v>#REF!</v>
      </c>
      <c r="EW30" s="42" t="e">
        <f>IF(AND(ET30&gt;=21,ET30&lt;&gt;0),ET30,IF(J30&lt;#REF!,"СТОП",EU30+EV30))</f>
        <v>#REF!</v>
      </c>
      <c r="EX30" s="42"/>
      <c r="EY30" s="42">
        <v>15</v>
      </c>
      <c r="EZ30" s="42">
        <v>16</v>
      </c>
      <c r="FA30" s="42"/>
      <c r="FB30" s="44">
        <f t="shared" si="139"/>
        <v>0</v>
      </c>
      <c r="FC30" s="44">
        <f t="shared" si="140"/>
        <v>0</v>
      </c>
      <c r="FD30" s="44">
        <f t="shared" si="141"/>
        <v>0</v>
      </c>
      <c r="FE30" s="44">
        <f t="shared" si="142"/>
        <v>0</v>
      </c>
      <c r="FF30" s="44">
        <f t="shared" si="143"/>
        <v>0</v>
      </c>
      <c r="FG30" s="44">
        <f t="shared" si="144"/>
        <v>0</v>
      </c>
      <c r="FH30" s="44">
        <f t="shared" si="145"/>
        <v>0</v>
      </c>
      <c r="FI30" s="44">
        <f t="shared" si="146"/>
        <v>0</v>
      </c>
      <c r="FJ30" s="44">
        <f t="shared" si="147"/>
        <v>0</v>
      </c>
      <c r="FK30" s="44">
        <f t="shared" si="148"/>
        <v>0</v>
      </c>
      <c r="FL30" s="44">
        <f t="shared" si="149"/>
        <v>0</v>
      </c>
      <c r="FM30" s="44">
        <f t="shared" si="150"/>
        <v>0</v>
      </c>
      <c r="FN30" s="44">
        <f t="shared" si="151"/>
        <v>0</v>
      </c>
      <c r="FO30" s="44">
        <f t="shared" si="152"/>
        <v>0</v>
      </c>
      <c r="FP30" s="44">
        <f t="shared" si="153"/>
        <v>0</v>
      </c>
      <c r="FQ30" s="44">
        <f t="shared" si="154"/>
        <v>0</v>
      </c>
      <c r="FR30" s="44">
        <f t="shared" si="155"/>
        <v>0</v>
      </c>
      <c r="FS30" s="44">
        <f t="shared" si="156"/>
        <v>0</v>
      </c>
      <c r="FT30" s="44">
        <f t="shared" si="157"/>
        <v>0</v>
      </c>
      <c r="FU30" s="44">
        <f t="shared" si="158"/>
        <v>0</v>
      </c>
      <c r="FV30" s="44">
        <f t="shared" si="159"/>
        <v>0</v>
      </c>
      <c r="FW30" s="44">
        <f t="shared" si="160"/>
        <v>0</v>
      </c>
      <c r="FX30" s="44">
        <f t="shared" si="161"/>
        <v>0</v>
      </c>
      <c r="FY30" s="44">
        <f t="shared" si="162"/>
        <v>0</v>
      </c>
      <c r="FZ30" s="44">
        <f t="shared" si="163"/>
        <v>0</v>
      </c>
      <c r="GA30" s="44">
        <f t="shared" si="164"/>
        <v>0</v>
      </c>
      <c r="GB30" s="44">
        <f t="shared" si="165"/>
        <v>0</v>
      </c>
      <c r="GC30" s="44">
        <f t="shared" si="166"/>
        <v>0</v>
      </c>
      <c r="GD30" s="44">
        <f t="shared" si="167"/>
        <v>0</v>
      </c>
      <c r="GE30" s="44">
        <f t="shared" si="168"/>
        <v>0</v>
      </c>
      <c r="GF30" s="44">
        <f t="shared" si="169"/>
        <v>0</v>
      </c>
      <c r="GG30" s="44">
        <f t="shared" si="170"/>
        <v>0</v>
      </c>
      <c r="GH30" s="44">
        <f t="shared" si="171"/>
        <v>0</v>
      </c>
      <c r="GI30" s="44">
        <f t="shared" si="172"/>
        <v>0</v>
      </c>
      <c r="GJ30" s="44">
        <f t="shared" si="173"/>
        <v>0</v>
      </c>
      <c r="GK30" s="44">
        <f t="shared" si="174"/>
        <v>0</v>
      </c>
      <c r="GL30" s="44">
        <f t="shared" si="175"/>
        <v>0</v>
      </c>
      <c r="GM30" s="44">
        <f t="shared" si="176"/>
        <v>0</v>
      </c>
      <c r="GN30" s="44">
        <f t="shared" si="177"/>
        <v>0</v>
      </c>
      <c r="GO30" s="44">
        <f t="shared" si="178"/>
        <v>0</v>
      </c>
      <c r="GP30" s="44">
        <f t="shared" si="179"/>
        <v>0</v>
      </c>
      <c r="GQ30" s="44">
        <f t="shared" si="180"/>
        <v>0</v>
      </c>
      <c r="GR30" s="44">
        <f t="shared" si="181"/>
        <v>0</v>
      </c>
      <c r="GS30" s="44">
        <f t="shared" si="182"/>
        <v>0</v>
      </c>
      <c r="GT30" s="44">
        <f t="shared" si="183"/>
        <v>0</v>
      </c>
      <c r="GU30" s="44">
        <f t="shared" si="184"/>
        <v>0</v>
      </c>
      <c r="GV30" s="44">
        <f t="shared" si="185"/>
        <v>0</v>
      </c>
      <c r="GW30" s="44">
        <f t="shared" si="186"/>
        <v>0</v>
      </c>
      <c r="GX30" s="44">
        <f t="shared" si="187"/>
        <v>0</v>
      </c>
      <c r="GY30" s="44">
        <f t="shared" si="188"/>
        <v>0</v>
      </c>
      <c r="GZ30" s="44">
        <f t="shared" si="189"/>
        <v>0</v>
      </c>
      <c r="HA30" s="44">
        <f t="shared" si="190"/>
        <v>0</v>
      </c>
      <c r="HB30" s="44">
        <f t="shared" si="191"/>
        <v>0</v>
      </c>
      <c r="HC30" s="44">
        <f t="shared" si="192"/>
        <v>0</v>
      </c>
      <c r="HD30" s="44">
        <f t="shared" si="193"/>
        <v>0</v>
      </c>
      <c r="HE30" s="44">
        <f t="shared" si="194"/>
        <v>0</v>
      </c>
      <c r="HF30" s="44">
        <f t="shared" si="195"/>
        <v>0</v>
      </c>
      <c r="HG30" s="44">
        <f t="shared" si="196"/>
        <v>0</v>
      </c>
      <c r="HH30" s="44">
        <f t="shared" si="197"/>
        <v>0</v>
      </c>
      <c r="HI30" s="44">
        <f t="shared" si="198"/>
        <v>0</v>
      </c>
      <c r="HJ30" s="44">
        <f t="shared" si="199"/>
        <v>0</v>
      </c>
      <c r="HK30" s="44">
        <f t="shared" si="200"/>
        <v>0</v>
      </c>
      <c r="HL30" s="44">
        <f t="shared" si="201"/>
        <v>0</v>
      </c>
      <c r="HM30" s="44">
        <f t="shared" si="202"/>
        <v>0</v>
      </c>
      <c r="HN30" s="44">
        <f t="shared" si="203"/>
        <v>0</v>
      </c>
      <c r="HO30" s="44">
        <f t="shared" si="204"/>
        <v>0</v>
      </c>
      <c r="HP30" s="44">
        <f t="shared" si="205"/>
        <v>0</v>
      </c>
      <c r="HQ30" s="44">
        <f t="shared" si="206"/>
        <v>0</v>
      </c>
      <c r="HR30" s="44">
        <f t="shared" si="207"/>
        <v>0</v>
      </c>
      <c r="HS30" s="44">
        <f t="shared" si="208"/>
        <v>0</v>
      </c>
      <c r="HT30" s="44">
        <f t="shared" si="209"/>
        <v>0</v>
      </c>
      <c r="HU30" s="44">
        <f t="shared" si="210"/>
        <v>0</v>
      </c>
      <c r="HV30" s="44">
        <f t="shared" si="211"/>
        <v>0</v>
      </c>
      <c r="HW30" s="44">
        <f t="shared" si="212"/>
        <v>0</v>
      </c>
      <c r="HX30" s="44">
        <f t="shared" si="213"/>
        <v>0</v>
      </c>
      <c r="HY30" s="44">
        <f t="shared" si="214"/>
        <v>0</v>
      </c>
      <c r="HZ30" s="44">
        <f t="shared" si="215"/>
        <v>0</v>
      </c>
      <c r="IA30" s="44">
        <f t="shared" si="216"/>
        <v>0</v>
      </c>
      <c r="IB30" s="44">
        <f t="shared" si="217"/>
        <v>0</v>
      </c>
      <c r="IC30" s="44">
        <f t="shared" si="218"/>
        <v>0</v>
      </c>
      <c r="ID30" s="44">
        <f t="shared" si="219"/>
        <v>0</v>
      </c>
      <c r="IE30" s="44">
        <f t="shared" si="220"/>
        <v>0</v>
      </c>
      <c r="IF30" s="44">
        <f t="shared" si="221"/>
        <v>0</v>
      </c>
      <c r="IG30" s="44">
        <f t="shared" si="222"/>
        <v>0</v>
      </c>
      <c r="IH30" s="44">
        <f t="shared" si="223"/>
        <v>0</v>
      </c>
      <c r="II30" s="44">
        <f t="shared" si="224"/>
        <v>0</v>
      </c>
      <c r="IJ30" s="44">
        <f t="shared" si="225"/>
        <v>0</v>
      </c>
      <c r="IK30" s="44">
        <f t="shared" si="226"/>
        <v>0</v>
      </c>
      <c r="IL30" s="44">
        <f t="shared" si="227"/>
        <v>0</v>
      </c>
      <c r="IM30" s="44">
        <f t="shared" si="228"/>
        <v>0</v>
      </c>
      <c r="IN30" s="44">
        <f t="shared" si="229"/>
        <v>0</v>
      </c>
      <c r="IO30" s="44">
        <f t="shared" si="230"/>
        <v>0</v>
      </c>
      <c r="IP30" s="42"/>
      <c r="IQ30" s="42"/>
      <c r="IR30" s="42"/>
      <c r="IS30" s="42"/>
      <c r="IT30" s="42"/>
      <c r="IU30" s="42"/>
      <c r="IV30" s="70"/>
      <c r="IW30" s="71"/>
    </row>
    <row r="31" spans="1:257" s="3" customFormat="1" ht="115.2" thickBot="1" x14ac:dyDescent="2">
      <c r="A31" s="59"/>
      <c r="B31" s="88"/>
      <c r="C31" s="86"/>
      <c r="D31" s="73"/>
      <c r="E31" s="60"/>
      <c r="F31" s="46"/>
      <c r="G31" s="39">
        <f t="shared" si="0"/>
        <v>0</v>
      </c>
      <c r="H31" s="47"/>
      <c r="I31" s="39">
        <f t="shared" si="1"/>
        <v>0</v>
      </c>
      <c r="J31" s="45">
        <f t="shared" si="2"/>
        <v>0</v>
      </c>
      <c r="K31" s="41">
        <f t="shared" si="3"/>
        <v>0</v>
      </c>
      <c r="L31" s="42"/>
      <c r="M31" s="43"/>
      <c r="N31" s="42">
        <f t="shared" si="4"/>
        <v>0</v>
      </c>
      <c r="O31" s="42">
        <f t="shared" si="5"/>
        <v>0</v>
      </c>
      <c r="P31" s="42">
        <f t="shared" si="6"/>
        <v>0</v>
      </c>
      <c r="Q31" s="42">
        <f t="shared" si="7"/>
        <v>0</v>
      </c>
      <c r="R31" s="42">
        <f t="shared" si="8"/>
        <v>0</v>
      </c>
      <c r="S31" s="42">
        <f t="shared" si="9"/>
        <v>0</v>
      </c>
      <c r="T31" s="42">
        <f t="shared" si="10"/>
        <v>0</v>
      </c>
      <c r="U31" s="42">
        <f t="shared" si="11"/>
        <v>0</v>
      </c>
      <c r="V31" s="42">
        <f t="shared" si="12"/>
        <v>0</v>
      </c>
      <c r="W31" s="42">
        <f t="shared" si="13"/>
        <v>0</v>
      </c>
      <c r="X31" s="42">
        <f t="shared" si="14"/>
        <v>0</v>
      </c>
      <c r="Y31" s="42">
        <f t="shared" si="15"/>
        <v>0</v>
      </c>
      <c r="Z31" s="42">
        <f t="shared" si="16"/>
        <v>0</v>
      </c>
      <c r="AA31" s="42">
        <f t="shared" si="17"/>
        <v>0</v>
      </c>
      <c r="AB31" s="42">
        <f t="shared" si="18"/>
        <v>0</v>
      </c>
      <c r="AC31" s="42">
        <f t="shared" si="19"/>
        <v>0</v>
      </c>
      <c r="AD31" s="42">
        <f t="shared" si="20"/>
        <v>0</v>
      </c>
      <c r="AE31" s="42">
        <f t="shared" si="21"/>
        <v>0</v>
      </c>
      <c r="AF31" s="42">
        <f t="shared" si="22"/>
        <v>0</v>
      </c>
      <c r="AG31" s="42">
        <f t="shared" si="23"/>
        <v>0</v>
      </c>
      <c r="AH31" s="42">
        <f t="shared" si="24"/>
        <v>0</v>
      </c>
      <c r="AI31" s="42">
        <f t="shared" si="25"/>
        <v>0</v>
      </c>
      <c r="AJ31" s="42">
        <f t="shared" si="26"/>
        <v>0</v>
      </c>
      <c r="AK31" s="42">
        <f t="shared" si="27"/>
        <v>0</v>
      </c>
      <c r="AL31" s="42">
        <f t="shared" si="28"/>
        <v>0</v>
      </c>
      <c r="AM31" s="42">
        <f t="shared" si="29"/>
        <v>0</v>
      </c>
      <c r="AN31" s="42">
        <f t="shared" si="30"/>
        <v>0</v>
      </c>
      <c r="AO31" s="42">
        <f t="shared" si="31"/>
        <v>0</v>
      </c>
      <c r="AP31" s="42">
        <f t="shared" si="32"/>
        <v>0</v>
      </c>
      <c r="AQ31" s="42">
        <f t="shared" si="33"/>
        <v>0</v>
      </c>
      <c r="AR31" s="42">
        <f t="shared" si="34"/>
        <v>0</v>
      </c>
      <c r="AS31" s="42">
        <f t="shared" si="35"/>
        <v>0</v>
      </c>
      <c r="AT31" s="42">
        <f t="shared" si="36"/>
        <v>0</v>
      </c>
      <c r="AU31" s="42">
        <f t="shared" si="37"/>
        <v>0</v>
      </c>
      <c r="AV31" s="42">
        <f t="shared" si="38"/>
        <v>0</v>
      </c>
      <c r="AW31" s="42">
        <f t="shared" si="39"/>
        <v>0</v>
      </c>
      <c r="AX31" s="42">
        <f t="shared" si="40"/>
        <v>0</v>
      </c>
      <c r="AY31" s="42">
        <f t="shared" si="41"/>
        <v>0</v>
      </c>
      <c r="AZ31" s="42">
        <f t="shared" si="42"/>
        <v>0</v>
      </c>
      <c r="BA31" s="42">
        <f t="shared" si="43"/>
        <v>0</v>
      </c>
      <c r="BB31" s="42">
        <f t="shared" si="44"/>
        <v>0</v>
      </c>
      <c r="BC31" s="42">
        <f t="shared" si="45"/>
        <v>0</v>
      </c>
      <c r="BD31" s="42">
        <f t="shared" si="46"/>
        <v>0</v>
      </c>
      <c r="BE31" s="42">
        <f t="shared" si="47"/>
        <v>0</v>
      </c>
      <c r="BF31" s="42">
        <f t="shared" si="48"/>
        <v>0</v>
      </c>
      <c r="BG31" s="42">
        <f t="shared" si="49"/>
        <v>0</v>
      </c>
      <c r="BH31" s="42">
        <f t="shared" si="50"/>
        <v>0</v>
      </c>
      <c r="BI31" s="42">
        <f t="shared" si="51"/>
        <v>0</v>
      </c>
      <c r="BJ31" s="42">
        <f t="shared" si="52"/>
        <v>0</v>
      </c>
      <c r="BK31" s="42">
        <f t="shared" si="53"/>
        <v>0</v>
      </c>
      <c r="BL31" s="42">
        <f t="shared" si="54"/>
        <v>0</v>
      </c>
      <c r="BM31" s="42">
        <f t="shared" si="55"/>
        <v>0</v>
      </c>
      <c r="BN31" s="42">
        <f t="shared" si="56"/>
        <v>0</v>
      </c>
      <c r="BO31" s="42">
        <f t="shared" si="57"/>
        <v>0</v>
      </c>
      <c r="BP31" s="42">
        <f t="shared" si="58"/>
        <v>0</v>
      </c>
      <c r="BQ31" s="42">
        <f t="shared" si="59"/>
        <v>0</v>
      </c>
      <c r="BR31" s="42">
        <f t="shared" si="60"/>
        <v>0</v>
      </c>
      <c r="BS31" s="42">
        <f t="shared" si="61"/>
        <v>0</v>
      </c>
      <c r="BT31" s="42">
        <f t="shared" si="62"/>
        <v>0</v>
      </c>
      <c r="BU31" s="42">
        <f t="shared" si="63"/>
        <v>0</v>
      </c>
      <c r="BV31" s="42">
        <f t="shared" si="64"/>
        <v>0</v>
      </c>
      <c r="BW31" s="42">
        <f t="shared" si="65"/>
        <v>0</v>
      </c>
      <c r="BX31" s="42">
        <f t="shared" si="66"/>
        <v>0</v>
      </c>
      <c r="BY31" s="42">
        <f t="shared" si="67"/>
        <v>0</v>
      </c>
      <c r="BZ31" s="42">
        <f t="shared" si="68"/>
        <v>0</v>
      </c>
      <c r="CA31" s="42">
        <f t="shared" si="69"/>
        <v>0</v>
      </c>
      <c r="CB31" s="42">
        <f t="shared" si="70"/>
        <v>0</v>
      </c>
      <c r="CC31" s="42">
        <f t="shared" si="71"/>
        <v>0</v>
      </c>
      <c r="CD31" s="42">
        <f t="shared" si="72"/>
        <v>0</v>
      </c>
      <c r="CE31" s="42">
        <f t="shared" si="73"/>
        <v>0</v>
      </c>
      <c r="CF31" s="42">
        <f t="shared" si="74"/>
        <v>0</v>
      </c>
      <c r="CG31" s="42">
        <f t="shared" si="75"/>
        <v>0</v>
      </c>
      <c r="CH31" s="42">
        <f t="shared" si="76"/>
        <v>0</v>
      </c>
      <c r="CI31" s="42">
        <f t="shared" si="77"/>
        <v>0</v>
      </c>
      <c r="CJ31" s="42">
        <f t="shared" si="78"/>
        <v>0</v>
      </c>
      <c r="CK31" s="42">
        <f t="shared" si="79"/>
        <v>0</v>
      </c>
      <c r="CL31" s="42">
        <f t="shared" si="80"/>
        <v>0</v>
      </c>
      <c r="CM31" s="42">
        <f t="shared" si="81"/>
        <v>0</v>
      </c>
      <c r="CN31" s="42">
        <f t="shared" si="82"/>
        <v>0</v>
      </c>
      <c r="CO31" s="42">
        <f t="shared" si="83"/>
        <v>0</v>
      </c>
      <c r="CP31" s="42">
        <f t="shared" si="84"/>
        <v>0</v>
      </c>
      <c r="CQ31" s="42">
        <f t="shared" si="85"/>
        <v>0</v>
      </c>
      <c r="CR31" s="42">
        <f t="shared" si="86"/>
        <v>0</v>
      </c>
      <c r="CS31" s="42">
        <f t="shared" si="87"/>
        <v>0</v>
      </c>
      <c r="CT31" s="42">
        <f t="shared" si="88"/>
        <v>0</v>
      </c>
      <c r="CU31" s="42">
        <f t="shared" si="89"/>
        <v>0</v>
      </c>
      <c r="CV31" s="42">
        <f t="shared" si="90"/>
        <v>0</v>
      </c>
      <c r="CW31" s="42">
        <f t="shared" si="91"/>
        <v>0</v>
      </c>
      <c r="CX31" s="42">
        <f t="shared" si="92"/>
        <v>0</v>
      </c>
      <c r="CY31" s="42">
        <f t="shared" si="93"/>
        <v>0</v>
      </c>
      <c r="CZ31" s="42">
        <f t="shared" si="94"/>
        <v>0</v>
      </c>
      <c r="DA31" s="42">
        <f t="shared" si="95"/>
        <v>0</v>
      </c>
      <c r="DB31" s="42">
        <f t="shared" si="96"/>
        <v>0</v>
      </c>
      <c r="DC31" s="42">
        <f t="shared" si="97"/>
        <v>0</v>
      </c>
      <c r="DD31" s="42">
        <f t="shared" si="98"/>
        <v>0</v>
      </c>
      <c r="DE31" s="42">
        <f t="shared" si="99"/>
        <v>0</v>
      </c>
      <c r="DF31" s="42">
        <f t="shared" si="100"/>
        <v>0</v>
      </c>
      <c r="DG31" s="42">
        <f t="shared" si="101"/>
        <v>0</v>
      </c>
      <c r="DH31" s="42">
        <f t="shared" si="102"/>
        <v>0</v>
      </c>
      <c r="DI31" s="42">
        <f t="shared" si="103"/>
        <v>0</v>
      </c>
      <c r="DJ31" s="42">
        <f t="shared" si="104"/>
        <v>0</v>
      </c>
      <c r="DK31" s="42">
        <f t="shared" si="105"/>
        <v>0</v>
      </c>
      <c r="DL31" s="42">
        <f t="shared" si="106"/>
        <v>0</v>
      </c>
      <c r="DM31" s="42">
        <f t="shared" si="107"/>
        <v>0</v>
      </c>
      <c r="DN31" s="42">
        <f t="shared" si="108"/>
        <v>0</v>
      </c>
      <c r="DO31" s="42">
        <f t="shared" si="109"/>
        <v>0</v>
      </c>
      <c r="DP31" s="42">
        <f t="shared" si="110"/>
        <v>0</v>
      </c>
      <c r="DQ31" s="42">
        <f t="shared" si="111"/>
        <v>0</v>
      </c>
      <c r="DR31" s="42">
        <f t="shared" si="112"/>
        <v>0</v>
      </c>
      <c r="DS31" s="42">
        <f t="shared" si="113"/>
        <v>0</v>
      </c>
      <c r="DT31" s="42">
        <f t="shared" si="114"/>
        <v>0</v>
      </c>
      <c r="DU31" s="42">
        <f t="shared" si="115"/>
        <v>0</v>
      </c>
      <c r="DV31" s="42">
        <f t="shared" si="116"/>
        <v>0</v>
      </c>
      <c r="DW31" s="42">
        <f t="shared" si="117"/>
        <v>0</v>
      </c>
      <c r="DX31" s="42">
        <f t="shared" si="118"/>
        <v>0</v>
      </c>
      <c r="DY31" s="42">
        <f t="shared" si="119"/>
        <v>0</v>
      </c>
      <c r="DZ31" s="42">
        <f t="shared" si="120"/>
        <v>0</v>
      </c>
      <c r="EA31" s="42">
        <f t="shared" si="121"/>
        <v>0</v>
      </c>
      <c r="EB31" s="42">
        <f t="shared" si="122"/>
        <v>0</v>
      </c>
      <c r="EC31" s="42">
        <f t="shared" si="123"/>
        <v>0</v>
      </c>
      <c r="ED31" s="42">
        <f t="shared" si="124"/>
        <v>0</v>
      </c>
      <c r="EE31" s="42">
        <f t="shared" si="125"/>
        <v>0</v>
      </c>
      <c r="EF31" s="42">
        <f t="shared" si="126"/>
        <v>0</v>
      </c>
      <c r="EG31" s="42">
        <f t="shared" si="127"/>
        <v>0</v>
      </c>
      <c r="EH31" s="42">
        <f t="shared" si="128"/>
        <v>0</v>
      </c>
      <c r="EI31" s="42">
        <f t="shared" si="129"/>
        <v>0</v>
      </c>
      <c r="EJ31" s="42">
        <f t="shared" si="130"/>
        <v>0</v>
      </c>
      <c r="EK31" s="42">
        <f t="shared" si="131"/>
        <v>0</v>
      </c>
      <c r="EL31" s="42">
        <f t="shared" si="132"/>
        <v>0</v>
      </c>
      <c r="EM31" s="42">
        <f t="shared" si="133"/>
        <v>0</v>
      </c>
      <c r="EN31" s="42">
        <f t="shared" si="134"/>
        <v>0</v>
      </c>
      <c r="EO31" s="42">
        <f t="shared" si="135"/>
        <v>0</v>
      </c>
      <c r="EP31" s="42"/>
      <c r="EQ31" s="42" t="str">
        <f t="shared" si="136"/>
        <v>Ноль</v>
      </c>
      <c r="ER31" s="42" t="str">
        <f t="shared" si="137"/>
        <v>Ноль</v>
      </c>
      <c r="ES31" s="42"/>
      <c r="ET31" s="42">
        <f t="shared" si="138"/>
        <v>0</v>
      </c>
      <c r="EU31" s="42" t="e">
        <f>IF(J31=#REF!,IF(H31&lt;#REF!,#REF!,EY31),#REF!)</f>
        <v>#REF!</v>
      </c>
      <c r="EV31" s="42" t="e">
        <f>IF(J31=#REF!,IF(H31&lt;#REF!,0,1))</f>
        <v>#REF!</v>
      </c>
      <c r="EW31" s="42" t="e">
        <f>IF(AND(ET31&gt;=21,ET31&lt;&gt;0),ET31,IF(J31&lt;#REF!,"СТОП",EU31+EV31))</f>
        <v>#REF!</v>
      </c>
      <c r="EX31" s="42"/>
      <c r="EY31" s="42">
        <v>5</v>
      </c>
      <c r="EZ31" s="42">
        <v>6</v>
      </c>
      <c r="FA31" s="42"/>
      <c r="FB31" s="44">
        <f t="shared" si="139"/>
        <v>0</v>
      </c>
      <c r="FC31" s="44">
        <f t="shared" si="140"/>
        <v>0</v>
      </c>
      <c r="FD31" s="44">
        <f t="shared" si="141"/>
        <v>0</v>
      </c>
      <c r="FE31" s="44">
        <f t="shared" si="142"/>
        <v>0</v>
      </c>
      <c r="FF31" s="44">
        <f t="shared" si="143"/>
        <v>0</v>
      </c>
      <c r="FG31" s="44">
        <f t="shared" si="144"/>
        <v>0</v>
      </c>
      <c r="FH31" s="44">
        <f t="shared" si="145"/>
        <v>0</v>
      </c>
      <c r="FI31" s="44">
        <f t="shared" si="146"/>
        <v>0</v>
      </c>
      <c r="FJ31" s="44">
        <f t="shared" si="147"/>
        <v>0</v>
      </c>
      <c r="FK31" s="44">
        <f t="shared" si="148"/>
        <v>0</v>
      </c>
      <c r="FL31" s="44">
        <f t="shared" si="149"/>
        <v>0</v>
      </c>
      <c r="FM31" s="44">
        <f t="shared" si="150"/>
        <v>0</v>
      </c>
      <c r="FN31" s="44">
        <f t="shared" si="151"/>
        <v>0</v>
      </c>
      <c r="FO31" s="44">
        <f t="shared" si="152"/>
        <v>0</v>
      </c>
      <c r="FP31" s="44">
        <f t="shared" si="153"/>
        <v>0</v>
      </c>
      <c r="FQ31" s="44">
        <f t="shared" si="154"/>
        <v>0</v>
      </c>
      <c r="FR31" s="44">
        <f t="shared" si="155"/>
        <v>0</v>
      </c>
      <c r="FS31" s="44">
        <f t="shared" si="156"/>
        <v>0</v>
      </c>
      <c r="FT31" s="44">
        <f t="shared" si="157"/>
        <v>0</v>
      </c>
      <c r="FU31" s="44">
        <f t="shared" si="158"/>
        <v>0</v>
      </c>
      <c r="FV31" s="44">
        <f t="shared" si="159"/>
        <v>0</v>
      </c>
      <c r="FW31" s="44">
        <f t="shared" si="160"/>
        <v>0</v>
      </c>
      <c r="FX31" s="44">
        <f t="shared" si="161"/>
        <v>0</v>
      </c>
      <c r="FY31" s="44">
        <f t="shared" si="162"/>
        <v>0</v>
      </c>
      <c r="FZ31" s="44">
        <f t="shared" si="163"/>
        <v>0</v>
      </c>
      <c r="GA31" s="44">
        <f t="shared" si="164"/>
        <v>0</v>
      </c>
      <c r="GB31" s="44">
        <f t="shared" si="165"/>
        <v>0</v>
      </c>
      <c r="GC31" s="44">
        <f t="shared" si="166"/>
        <v>0</v>
      </c>
      <c r="GD31" s="44">
        <f t="shared" si="167"/>
        <v>0</v>
      </c>
      <c r="GE31" s="44">
        <f t="shared" si="168"/>
        <v>0</v>
      </c>
      <c r="GF31" s="44">
        <f t="shared" si="169"/>
        <v>0</v>
      </c>
      <c r="GG31" s="44">
        <f t="shared" si="170"/>
        <v>0</v>
      </c>
      <c r="GH31" s="44">
        <f t="shared" si="171"/>
        <v>0</v>
      </c>
      <c r="GI31" s="44">
        <f t="shared" si="172"/>
        <v>0</v>
      </c>
      <c r="GJ31" s="44">
        <f t="shared" si="173"/>
        <v>0</v>
      </c>
      <c r="GK31" s="44">
        <f t="shared" si="174"/>
        <v>0</v>
      </c>
      <c r="GL31" s="44">
        <f t="shared" si="175"/>
        <v>0</v>
      </c>
      <c r="GM31" s="44">
        <f t="shared" si="176"/>
        <v>0</v>
      </c>
      <c r="GN31" s="44">
        <f t="shared" si="177"/>
        <v>0</v>
      </c>
      <c r="GO31" s="44">
        <f t="shared" si="178"/>
        <v>0</v>
      </c>
      <c r="GP31" s="44">
        <f t="shared" si="179"/>
        <v>0</v>
      </c>
      <c r="GQ31" s="44">
        <f t="shared" si="180"/>
        <v>0</v>
      </c>
      <c r="GR31" s="44">
        <f t="shared" si="181"/>
        <v>0</v>
      </c>
      <c r="GS31" s="44">
        <f t="shared" si="182"/>
        <v>0</v>
      </c>
      <c r="GT31" s="44">
        <f t="shared" si="183"/>
        <v>0</v>
      </c>
      <c r="GU31" s="44">
        <f t="shared" si="184"/>
        <v>0</v>
      </c>
      <c r="GV31" s="44">
        <f t="shared" si="185"/>
        <v>0</v>
      </c>
      <c r="GW31" s="44">
        <f t="shared" si="186"/>
        <v>0</v>
      </c>
      <c r="GX31" s="44">
        <f t="shared" si="187"/>
        <v>0</v>
      </c>
      <c r="GY31" s="44">
        <f t="shared" si="188"/>
        <v>0</v>
      </c>
      <c r="GZ31" s="44">
        <f t="shared" si="189"/>
        <v>0</v>
      </c>
      <c r="HA31" s="44">
        <f t="shared" si="190"/>
        <v>0</v>
      </c>
      <c r="HB31" s="44">
        <f t="shared" si="191"/>
        <v>0</v>
      </c>
      <c r="HC31" s="44">
        <f t="shared" si="192"/>
        <v>0</v>
      </c>
      <c r="HD31" s="44">
        <f t="shared" si="193"/>
        <v>0</v>
      </c>
      <c r="HE31" s="44">
        <f t="shared" si="194"/>
        <v>0</v>
      </c>
      <c r="HF31" s="44">
        <f t="shared" si="195"/>
        <v>0</v>
      </c>
      <c r="HG31" s="44">
        <f t="shared" si="196"/>
        <v>0</v>
      </c>
      <c r="HH31" s="44">
        <f t="shared" si="197"/>
        <v>0</v>
      </c>
      <c r="HI31" s="44">
        <f t="shared" si="198"/>
        <v>0</v>
      </c>
      <c r="HJ31" s="44">
        <f t="shared" si="199"/>
        <v>0</v>
      </c>
      <c r="HK31" s="44">
        <f t="shared" si="200"/>
        <v>0</v>
      </c>
      <c r="HL31" s="44">
        <f t="shared" si="201"/>
        <v>0</v>
      </c>
      <c r="HM31" s="44">
        <f t="shared" si="202"/>
        <v>0</v>
      </c>
      <c r="HN31" s="44">
        <f t="shared" si="203"/>
        <v>0</v>
      </c>
      <c r="HO31" s="44">
        <f t="shared" si="204"/>
        <v>0</v>
      </c>
      <c r="HP31" s="44">
        <f t="shared" si="205"/>
        <v>0</v>
      </c>
      <c r="HQ31" s="44">
        <f t="shared" si="206"/>
        <v>0</v>
      </c>
      <c r="HR31" s="44">
        <f t="shared" si="207"/>
        <v>0</v>
      </c>
      <c r="HS31" s="44">
        <f t="shared" si="208"/>
        <v>0</v>
      </c>
      <c r="HT31" s="44">
        <f t="shared" si="209"/>
        <v>0</v>
      </c>
      <c r="HU31" s="44">
        <f t="shared" si="210"/>
        <v>0</v>
      </c>
      <c r="HV31" s="44">
        <f t="shared" si="211"/>
        <v>0</v>
      </c>
      <c r="HW31" s="44">
        <f t="shared" si="212"/>
        <v>0</v>
      </c>
      <c r="HX31" s="44">
        <f t="shared" si="213"/>
        <v>0</v>
      </c>
      <c r="HY31" s="44">
        <f t="shared" si="214"/>
        <v>0</v>
      </c>
      <c r="HZ31" s="44">
        <f t="shared" si="215"/>
        <v>0</v>
      </c>
      <c r="IA31" s="44">
        <f t="shared" si="216"/>
        <v>0</v>
      </c>
      <c r="IB31" s="44">
        <f t="shared" si="217"/>
        <v>0</v>
      </c>
      <c r="IC31" s="44">
        <f t="shared" si="218"/>
        <v>0</v>
      </c>
      <c r="ID31" s="44">
        <f t="shared" si="219"/>
        <v>0</v>
      </c>
      <c r="IE31" s="44">
        <f t="shared" si="220"/>
        <v>0</v>
      </c>
      <c r="IF31" s="44">
        <f t="shared" si="221"/>
        <v>0</v>
      </c>
      <c r="IG31" s="44">
        <f t="shared" si="222"/>
        <v>0</v>
      </c>
      <c r="IH31" s="44">
        <f t="shared" si="223"/>
        <v>0</v>
      </c>
      <c r="II31" s="44">
        <f t="shared" si="224"/>
        <v>0</v>
      </c>
      <c r="IJ31" s="44">
        <f t="shared" si="225"/>
        <v>0</v>
      </c>
      <c r="IK31" s="44">
        <f t="shared" si="226"/>
        <v>0</v>
      </c>
      <c r="IL31" s="44">
        <f t="shared" si="227"/>
        <v>0</v>
      </c>
      <c r="IM31" s="44">
        <f t="shared" si="228"/>
        <v>0</v>
      </c>
      <c r="IN31" s="44">
        <f t="shared" si="229"/>
        <v>0</v>
      </c>
      <c r="IO31" s="44">
        <f t="shared" si="230"/>
        <v>0</v>
      </c>
      <c r="IP31" s="44"/>
      <c r="IQ31" s="44"/>
      <c r="IR31" s="44"/>
      <c r="IS31" s="44"/>
      <c r="IT31" s="44"/>
      <c r="IU31" s="42"/>
      <c r="IV31" s="70"/>
      <c r="IW31" s="71"/>
    </row>
    <row r="32" spans="1:257" s="3" customFormat="1" ht="115.2" thickBot="1" x14ac:dyDescent="2">
      <c r="A32" s="72"/>
      <c r="B32" s="87"/>
      <c r="C32" s="73"/>
      <c r="D32" s="73"/>
      <c r="E32" s="60"/>
      <c r="F32" s="46"/>
      <c r="G32" s="39">
        <f t="shared" si="0"/>
        <v>0</v>
      </c>
      <c r="H32" s="47"/>
      <c r="I32" s="39">
        <f t="shared" si="1"/>
        <v>0</v>
      </c>
      <c r="J32" s="45">
        <f t="shared" si="2"/>
        <v>0</v>
      </c>
      <c r="K32" s="41">
        <f t="shared" si="3"/>
        <v>0</v>
      </c>
      <c r="L32" s="42"/>
      <c r="M32" s="43"/>
      <c r="N32" s="42">
        <f t="shared" si="4"/>
        <v>0</v>
      </c>
      <c r="O32" s="42">
        <f t="shared" si="5"/>
        <v>0</v>
      </c>
      <c r="P32" s="42">
        <f t="shared" si="6"/>
        <v>0</v>
      </c>
      <c r="Q32" s="42">
        <f t="shared" si="7"/>
        <v>0</v>
      </c>
      <c r="R32" s="42">
        <f t="shared" si="8"/>
        <v>0</v>
      </c>
      <c r="S32" s="42">
        <f t="shared" si="9"/>
        <v>0</v>
      </c>
      <c r="T32" s="42">
        <f t="shared" si="10"/>
        <v>0</v>
      </c>
      <c r="U32" s="42">
        <f t="shared" si="11"/>
        <v>0</v>
      </c>
      <c r="V32" s="42">
        <f t="shared" si="12"/>
        <v>0</v>
      </c>
      <c r="W32" s="42">
        <f t="shared" si="13"/>
        <v>0</v>
      </c>
      <c r="X32" s="42">
        <f t="shared" si="14"/>
        <v>0</v>
      </c>
      <c r="Y32" s="42">
        <f t="shared" si="15"/>
        <v>0</v>
      </c>
      <c r="Z32" s="42">
        <f t="shared" si="16"/>
        <v>0</v>
      </c>
      <c r="AA32" s="42">
        <f t="shared" si="17"/>
        <v>0</v>
      </c>
      <c r="AB32" s="42">
        <f t="shared" si="18"/>
        <v>0</v>
      </c>
      <c r="AC32" s="42">
        <f t="shared" si="19"/>
        <v>0</v>
      </c>
      <c r="AD32" s="42">
        <f t="shared" si="20"/>
        <v>0</v>
      </c>
      <c r="AE32" s="42">
        <f t="shared" si="21"/>
        <v>0</v>
      </c>
      <c r="AF32" s="42">
        <f t="shared" si="22"/>
        <v>0</v>
      </c>
      <c r="AG32" s="42">
        <f t="shared" si="23"/>
        <v>0</v>
      </c>
      <c r="AH32" s="42">
        <f t="shared" si="24"/>
        <v>0</v>
      </c>
      <c r="AI32" s="42">
        <f t="shared" si="25"/>
        <v>0</v>
      </c>
      <c r="AJ32" s="42">
        <f t="shared" si="26"/>
        <v>0</v>
      </c>
      <c r="AK32" s="42">
        <f t="shared" si="27"/>
        <v>0</v>
      </c>
      <c r="AL32" s="42">
        <f t="shared" si="28"/>
        <v>0</v>
      </c>
      <c r="AM32" s="42">
        <f t="shared" si="29"/>
        <v>0</v>
      </c>
      <c r="AN32" s="42">
        <f t="shared" si="30"/>
        <v>0</v>
      </c>
      <c r="AO32" s="42">
        <f t="shared" si="31"/>
        <v>0</v>
      </c>
      <c r="AP32" s="42">
        <f t="shared" si="32"/>
        <v>0</v>
      </c>
      <c r="AQ32" s="42">
        <f t="shared" si="33"/>
        <v>0</v>
      </c>
      <c r="AR32" s="42">
        <f t="shared" si="34"/>
        <v>0</v>
      </c>
      <c r="AS32" s="42">
        <f t="shared" si="35"/>
        <v>0</v>
      </c>
      <c r="AT32" s="42">
        <f t="shared" si="36"/>
        <v>0</v>
      </c>
      <c r="AU32" s="42">
        <f t="shared" si="37"/>
        <v>0</v>
      </c>
      <c r="AV32" s="42">
        <f t="shared" si="38"/>
        <v>0</v>
      </c>
      <c r="AW32" s="42">
        <f t="shared" si="39"/>
        <v>0</v>
      </c>
      <c r="AX32" s="42">
        <f t="shared" si="40"/>
        <v>0</v>
      </c>
      <c r="AY32" s="42">
        <f t="shared" si="41"/>
        <v>0</v>
      </c>
      <c r="AZ32" s="42">
        <f t="shared" si="42"/>
        <v>0</v>
      </c>
      <c r="BA32" s="42">
        <f t="shared" si="43"/>
        <v>0</v>
      </c>
      <c r="BB32" s="42">
        <f t="shared" si="44"/>
        <v>0</v>
      </c>
      <c r="BC32" s="42">
        <f t="shared" si="45"/>
        <v>0</v>
      </c>
      <c r="BD32" s="42">
        <f t="shared" si="46"/>
        <v>0</v>
      </c>
      <c r="BE32" s="42">
        <f t="shared" si="47"/>
        <v>0</v>
      </c>
      <c r="BF32" s="42">
        <f t="shared" si="48"/>
        <v>0</v>
      </c>
      <c r="BG32" s="42">
        <f t="shared" si="49"/>
        <v>0</v>
      </c>
      <c r="BH32" s="42">
        <f t="shared" si="50"/>
        <v>0</v>
      </c>
      <c r="BI32" s="42">
        <f t="shared" si="51"/>
        <v>0</v>
      </c>
      <c r="BJ32" s="42">
        <f t="shared" si="52"/>
        <v>0</v>
      </c>
      <c r="BK32" s="42">
        <f t="shared" si="53"/>
        <v>0</v>
      </c>
      <c r="BL32" s="42">
        <f t="shared" si="54"/>
        <v>0</v>
      </c>
      <c r="BM32" s="42">
        <f t="shared" si="55"/>
        <v>0</v>
      </c>
      <c r="BN32" s="42">
        <f t="shared" si="56"/>
        <v>0</v>
      </c>
      <c r="BO32" s="42">
        <f t="shared" si="57"/>
        <v>0</v>
      </c>
      <c r="BP32" s="42">
        <f t="shared" si="58"/>
        <v>0</v>
      </c>
      <c r="BQ32" s="42">
        <f t="shared" si="59"/>
        <v>0</v>
      </c>
      <c r="BR32" s="42">
        <f t="shared" si="60"/>
        <v>0</v>
      </c>
      <c r="BS32" s="42">
        <f t="shared" si="61"/>
        <v>0</v>
      </c>
      <c r="BT32" s="42">
        <f t="shared" si="62"/>
        <v>0</v>
      </c>
      <c r="BU32" s="42">
        <f t="shared" si="63"/>
        <v>0</v>
      </c>
      <c r="BV32" s="42">
        <f t="shared" si="64"/>
        <v>0</v>
      </c>
      <c r="BW32" s="42">
        <f t="shared" si="65"/>
        <v>0</v>
      </c>
      <c r="BX32" s="42">
        <f t="shared" si="66"/>
        <v>0</v>
      </c>
      <c r="BY32" s="42">
        <f t="shared" si="67"/>
        <v>0</v>
      </c>
      <c r="BZ32" s="42">
        <f t="shared" si="68"/>
        <v>0</v>
      </c>
      <c r="CA32" s="42">
        <f t="shared" si="69"/>
        <v>0</v>
      </c>
      <c r="CB32" s="42">
        <f t="shared" si="70"/>
        <v>0</v>
      </c>
      <c r="CC32" s="42">
        <f t="shared" si="71"/>
        <v>0</v>
      </c>
      <c r="CD32" s="42">
        <f t="shared" si="72"/>
        <v>0</v>
      </c>
      <c r="CE32" s="42">
        <f t="shared" si="73"/>
        <v>0</v>
      </c>
      <c r="CF32" s="42">
        <f t="shared" si="74"/>
        <v>0</v>
      </c>
      <c r="CG32" s="42">
        <f t="shared" si="75"/>
        <v>0</v>
      </c>
      <c r="CH32" s="42">
        <f t="shared" si="76"/>
        <v>0</v>
      </c>
      <c r="CI32" s="42">
        <f t="shared" si="77"/>
        <v>0</v>
      </c>
      <c r="CJ32" s="42">
        <f t="shared" si="78"/>
        <v>0</v>
      </c>
      <c r="CK32" s="42">
        <f t="shared" si="79"/>
        <v>0</v>
      </c>
      <c r="CL32" s="42">
        <f t="shared" si="80"/>
        <v>0</v>
      </c>
      <c r="CM32" s="42">
        <f t="shared" si="81"/>
        <v>0</v>
      </c>
      <c r="CN32" s="42">
        <f t="shared" si="82"/>
        <v>0</v>
      </c>
      <c r="CO32" s="42">
        <f t="shared" si="83"/>
        <v>0</v>
      </c>
      <c r="CP32" s="42">
        <f t="shared" si="84"/>
        <v>0</v>
      </c>
      <c r="CQ32" s="42">
        <f t="shared" si="85"/>
        <v>0</v>
      </c>
      <c r="CR32" s="42">
        <f t="shared" si="86"/>
        <v>0</v>
      </c>
      <c r="CS32" s="42">
        <f t="shared" si="87"/>
        <v>0</v>
      </c>
      <c r="CT32" s="42">
        <f t="shared" si="88"/>
        <v>0</v>
      </c>
      <c r="CU32" s="42">
        <f t="shared" si="89"/>
        <v>0</v>
      </c>
      <c r="CV32" s="42">
        <f t="shared" si="90"/>
        <v>0</v>
      </c>
      <c r="CW32" s="42">
        <f t="shared" si="91"/>
        <v>0</v>
      </c>
      <c r="CX32" s="42">
        <f t="shared" si="92"/>
        <v>0</v>
      </c>
      <c r="CY32" s="42">
        <f t="shared" si="93"/>
        <v>0</v>
      </c>
      <c r="CZ32" s="42">
        <f t="shared" si="94"/>
        <v>0</v>
      </c>
      <c r="DA32" s="42">
        <f t="shared" si="95"/>
        <v>0</v>
      </c>
      <c r="DB32" s="42">
        <f t="shared" si="96"/>
        <v>0</v>
      </c>
      <c r="DC32" s="42">
        <f t="shared" si="97"/>
        <v>0</v>
      </c>
      <c r="DD32" s="42">
        <f t="shared" si="98"/>
        <v>0</v>
      </c>
      <c r="DE32" s="42">
        <f t="shared" si="99"/>
        <v>0</v>
      </c>
      <c r="DF32" s="42">
        <f t="shared" si="100"/>
        <v>0</v>
      </c>
      <c r="DG32" s="42">
        <f t="shared" si="101"/>
        <v>0</v>
      </c>
      <c r="DH32" s="42">
        <f t="shared" si="102"/>
        <v>0</v>
      </c>
      <c r="DI32" s="42">
        <f t="shared" si="103"/>
        <v>0</v>
      </c>
      <c r="DJ32" s="42">
        <f t="shared" si="104"/>
        <v>0</v>
      </c>
      <c r="DK32" s="42">
        <f t="shared" si="105"/>
        <v>0</v>
      </c>
      <c r="DL32" s="42">
        <f t="shared" si="106"/>
        <v>0</v>
      </c>
      <c r="DM32" s="42">
        <f t="shared" si="107"/>
        <v>0</v>
      </c>
      <c r="DN32" s="42">
        <f t="shared" si="108"/>
        <v>0</v>
      </c>
      <c r="DO32" s="42">
        <f t="shared" si="109"/>
        <v>0</v>
      </c>
      <c r="DP32" s="42">
        <f t="shared" si="110"/>
        <v>0</v>
      </c>
      <c r="DQ32" s="42">
        <f t="shared" si="111"/>
        <v>0</v>
      </c>
      <c r="DR32" s="42">
        <f t="shared" si="112"/>
        <v>0</v>
      </c>
      <c r="DS32" s="42">
        <f t="shared" si="113"/>
        <v>0</v>
      </c>
      <c r="DT32" s="42">
        <f t="shared" si="114"/>
        <v>0</v>
      </c>
      <c r="DU32" s="42">
        <f t="shared" si="115"/>
        <v>0</v>
      </c>
      <c r="DV32" s="42">
        <f t="shared" si="116"/>
        <v>0</v>
      </c>
      <c r="DW32" s="42">
        <f t="shared" si="117"/>
        <v>0</v>
      </c>
      <c r="DX32" s="42">
        <f t="shared" si="118"/>
        <v>0</v>
      </c>
      <c r="DY32" s="42">
        <f t="shared" si="119"/>
        <v>0</v>
      </c>
      <c r="DZ32" s="42">
        <f t="shared" si="120"/>
        <v>0</v>
      </c>
      <c r="EA32" s="42">
        <f t="shared" si="121"/>
        <v>0</v>
      </c>
      <c r="EB32" s="42">
        <f t="shared" si="122"/>
        <v>0</v>
      </c>
      <c r="EC32" s="42">
        <f t="shared" si="123"/>
        <v>0</v>
      </c>
      <c r="ED32" s="42">
        <f t="shared" si="124"/>
        <v>0</v>
      </c>
      <c r="EE32" s="42">
        <f t="shared" si="125"/>
        <v>0</v>
      </c>
      <c r="EF32" s="42">
        <f t="shared" si="126"/>
        <v>0</v>
      </c>
      <c r="EG32" s="42">
        <f t="shared" si="127"/>
        <v>0</v>
      </c>
      <c r="EH32" s="42">
        <f t="shared" si="128"/>
        <v>0</v>
      </c>
      <c r="EI32" s="42">
        <f t="shared" si="129"/>
        <v>0</v>
      </c>
      <c r="EJ32" s="42">
        <f t="shared" si="130"/>
        <v>0</v>
      </c>
      <c r="EK32" s="42">
        <f t="shared" si="131"/>
        <v>0</v>
      </c>
      <c r="EL32" s="42">
        <f t="shared" si="132"/>
        <v>0</v>
      </c>
      <c r="EM32" s="42">
        <f t="shared" si="133"/>
        <v>0</v>
      </c>
      <c r="EN32" s="42">
        <f t="shared" si="134"/>
        <v>0</v>
      </c>
      <c r="EO32" s="42">
        <f t="shared" si="135"/>
        <v>0</v>
      </c>
      <c r="EP32" s="42"/>
      <c r="EQ32" s="42" t="str">
        <f t="shared" si="136"/>
        <v>Ноль</v>
      </c>
      <c r="ER32" s="42" t="str">
        <f t="shared" si="137"/>
        <v>Ноль</v>
      </c>
      <c r="ES32" s="42"/>
      <c r="ET32" s="42">
        <f t="shared" si="138"/>
        <v>0</v>
      </c>
      <c r="EU32" s="42" t="e">
        <f>IF(J32=#REF!,IF(H32&lt;#REF!,#REF!,EY32),#REF!)</f>
        <v>#REF!</v>
      </c>
      <c r="EV32" s="42" t="e">
        <f>IF(J32=#REF!,IF(H32&lt;#REF!,0,1))</f>
        <v>#REF!</v>
      </c>
      <c r="EW32" s="42" t="e">
        <f>IF(AND(ET32&gt;=21,ET32&lt;&gt;0),ET32,IF(J32&lt;#REF!,"СТОП",EU32+EV32))</f>
        <v>#REF!</v>
      </c>
      <c r="EX32" s="42"/>
      <c r="EY32" s="42">
        <v>15</v>
      </c>
      <c r="EZ32" s="42">
        <v>16</v>
      </c>
      <c r="FA32" s="42"/>
      <c r="FB32" s="44">
        <f t="shared" si="139"/>
        <v>0</v>
      </c>
      <c r="FC32" s="44">
        <f t="shared" si="140"/>
        <v>0</v>
      </c>
      <c r="FD32" s="44">
        <f t="shared" si="141"/>
        <v>0</v>
      </c>
      <c r="FE32" s="44">
        <f t="shared" si="142"/>
        <v>0</v>
      </c>
      <c r="FF32" s="44">
        <f t="shared" si="143"/>
        <v>0</v>
      </c>
      <c r="FG32" s="44">
        <f t="shared" si="144"/>
        <v>0</v>
      </c>
      <c r="FH32" s="44">
        <f t="shared" si="145"/>
        <v>0</v>
      </c>
      <c r="FI32" s="44">
        <f t="shared" si="146"/>
        <v>0</v>
      </c>
      <c r="FJ32" s="44">
        <f t="shared" si="147"/>
        <v>0</v>
      </c>
      <c r="FK32" s="44">
        <f t="shared" si="148"/>
        <v>0</v>
      </c>
      <c r="FL32" s="44">
        <f t="shared" si="149"/>
        <v>0</v>
      </c>
      <c r="FM32" s="44">
        <f t="shared" si="150"/>
        <v>0</v>
      </c>
      <c r="FN32" s="44">
        <f t="shared" si="151"/>
        <v>0</v>
      </c>
      <c r="FO32" s="44">
        <f t="shared" si="152"/>
        <v>0</v>
      </c>
      <c r="FP32" s="44">
        <f t="shared" si="153"/>
        <v>0</v>
      </c>
      <c r="FQ32" s="44">
        <f t="shared" si="154"/>
        <v>0</v>
      </c>
      <c r="FR32" s="44">
        <f t="shared" si="155"/>
        <v>0</v>
      </c>
      <c r="FS32" s="44">
        <f t="shared" si="156"/>
        <v>0</v>
      </c>
      <c r="FT32" s="44">
        <f t="shared" si="157"/>
        <v>0</v>
      </c>
      <c r="FU32" s="44">
        <f t="shared" si="158"/>
        <v>0</v>
      </c>
      <c r="FV32" s="44">
        <f t="shared" si="159"/>
        <v>0</v>
      </c>
      <c r="FW32" s="44">
        <f t="shared" si="160"/>
        <v>0</v>
      </c>
      <c r="FX32" s="44">
        <f t="shared" si="161"/>
        <v>0</v>
      </c>
      <c r="FY32" s="44">
        <f t="shared" si="162"/>
        <v>0</v>
      </c>
      <c r="FZ32" s="44">
        <f t="shared" si="163"/>
        <v>0</v>
      </c>
      <c r="GA32" s="44">
        <f t="shared" si="164"/>
        <v>0</v>
      </c>
      <c r="GB32" s="44">
        <f t="shared" si="165"/>
        <v>0</v>
      </c>
      <c r="GC32" s="44">
        <f t="shared" si="166"/>
        <v>0</v>
      </c>
      <c r="GD32" s="44">
        <f t="shared" si="167"/>
        <v>0</v>
      </c>
      <c r="GE32" s="44">
        <f t="shared" si="168"/>
        <v>0</v>
      </c>
      <c r="GF32" s="44">
        <f t="shared" si="169"/>
        <v>0</v>
      </c>
      <c r="GG32" s="44">
        <f t="shared" si="170"/>
        <v>0</v>
      </c>
      <c r="GH32" s="44">
        <f t="shared" si="171"/>
        <v>0</v>
      </c>
      <c r="GI32" s="44">
        <f t="shared" si="172"/>
        <v>0</v>
      </c>
      <c r="GJ32" s="44">
        <f t="shared" si="173"/>
        <v>0</v>
      </c>
      <c r="GK32" s="44">
        <f t="shared" si="174"/>
        <v>0</v>
      </c>
      <c r="GL32" s="44">
        <f t="shared" si="175"/>
        <v>0</v>
      </c>
      <c r="GM32" s="44">
        <f t="shared" si="176"/>
        <v>0</v>
      </c>
      <c r="GN32" s="44">
        <f t="shared" si="177"/>
        <v>0</v>
      </c>
      <c r="GO32" s="44">
        <f t="shared" si="178"/>
        <v>0</v>
      </c>
      <c r="GP32" s="44">
        <f t="shared" si="179"/>
        <v>0</v>
      </c>
      <c r="GQ32" s="44">
        <f t="shared" si="180"/>
        <v>0</v>
      </c>
      <c r="GR32" s="44">
        <f t="shared" si="181"/>
        <v>0</v>
      </c>
      <c r="GS32" s="44">
        <f t="shared" si="182"/>
        <v>0</v>
      </c>
      <c r="GT32" s="44">
        <f t="shared" si="183"/>
        <v>0</v>
      </c>
      <c r="GU32" s="44">
        <f t="shared" si="184"/>
        <v>0</v>
      </c>
      <c r="GV32" s="44">
        <f t="shared" si="185"/>
        <v>0</v>
      </c>
      <c r="GW32" s="44">
        <f t="shared" si="186"/>
        <v>0</v>
      </c>
      <c r="GX32" s="44">
        <f t="shared" si="187"/>
        <v>0</v>
      </c>
      <c r="GY32" s="44">
        <f t="shared" si="188"/>
        <v>0</v>
      </c>
      <c r="GZ32" s="44">
        <f t="shared" si="189"/>
        <v>0</v>
      </c>
      <c r="HA32" s="44">
        <f t="shared" si="190"/>
        <v>0</v>
      </c>
      <c r="HB32" s="44">
        <f t="shared" si="191"/>
        <v>0</v>
      </c>
      <c r="HC32" s="44">
        <f t="shared" si="192"/>
        <v>0</v>
      </c>
      <c r="HD32" s="44">
        <f t="shared" si="193"/>
        <v>0</v>
      </c>
      <c r="HE32" s="44">
        <f t="shared" si="194"/>
        <v>0</v>
      </c>
      <c r="HF32" s="44">
        <f t="shared" si="195"/>
        <v>0</v>
      </c>
      <c r="HG32" s="44">
        <f t="shared" si="196"/>
        <v>0</v>
      </c>
      <c r="HH32" s="44">
        <f t="shared" si="197"/>
        <v>0</v>
      </c>
      <c r="HI32" s="44">
        <f t="shared" si="198"/>
        <v>0</v>
      </c>
      <c r="HJ32" s="44">
        <f t="shared" si="199"/>
        <v>0</v>
      </c>
      <c r="HK32" s="44">
        <f t="shared" si="200"/>
        <v>0</v>
      </c>
      <c r="HL32" s="44">
        <f t="shared" si="201"/>
        <v>0</v>
      </c>
      <c r="HM32" s="44">
        <f t="shared" si="202"/>
        <v>0</v>
      </c>
      <c r="HN32" s="44">
        <f t="shared" si="203"/>
        <v>0</v>
      </c>
      <c r="HO32" s="44">
        <f t="shared" si="204"/>
        <v>0</v>
      </c>
      <c r="HP32" s="44">
        <f t="shared" si="205"/>
        <v>0</v>
      </c>
      <c r="HQ32" s="44">
        <f t="shared" si="206"/>
        <v>0</v>
      </c>
      <c r="HR32" s="44">
        <f t="shared" si="207"/>
        <v>0</v>
      </c>
      <c r="HS32" s="44">
        <f t="shared" si="208"/>
        <v>0</v>
      </c>
      <c r="HT32" s="44">
        <f t="shared" si="209"/>
        <v>0</v>
      </c>
      <c r="HU32" s="44">
        <f t="shared" si="210"/>
        <v>0</v>
      </c>
      <c r="HV32" s="44">
        <f t="shared" si="211"/>
        <v>0</v>
      </c>
      <c r="HW32" s="44">
        <f t="shared" si="212"/>
        <v>0</v>
      </c>
      <c r="HX32" s="44">
        <f t="shared" si="213"/>
        <v>0</v>
      </c>
      <c r="HY32" s="44">
        <f t="shared" si="214"/>
        <v>0</v>
      </c>
      <c r="HZ32" s="44">
        <f t="shared" si="215"/>
        <v>0</v>
      </c>
      <c r="IA32" s="44">
        <f t="shared" si="216"/>
        <v>0</v>
      </c>
      <c r="IB32" s="44">
        <f t="shared" si="217"/>
        <v>0</v>
      </c>
      <c r="IC32" s="44">
        <f t="shared" si="218"/>
        <v>0</v>
      </c>
      <c r="ID32" s="44">
        <f t="shared" si="219"/>
        <v>0</v>
      </c>
      <c r="IE32" s="44">
        <f t="shared" si="220"/>
        <v>0</v>
      </c>
      <c r="IF32" s="44">
        <f t="shared" si="221"/>
        <v>0</v>
      </c>
      <c r="IG32" s="44">
        <f t="shared" si="222"/>
        <v>0</v>
      </c>
      <c r="IH32" s="44">
        <f t="shared" si="223"/>
        <v>0</v>
      </c>
      <c r="II32" s="44">
        <f t="shared" si="224"/>
        <v>0</v>
      </c>
      <c r="IJ32" s="44">
        <f t="shared" si="225"/>
        <v>0</v>
      </c>
      <c r="IK32" s="44">
        <f t="shared" si="226"/>
        <v>0</v>
      </c>
      <c r="IL32" s="44">
        <f t="shared" si="227"/>
        <v>0</v>
      </c>
      <c r="IM32" s="44">
        <f t="shared" si="228"/>
        <v>0</v>
      </c>
      <c r="IN32" s="44">
        <f t="shared" si="229"/>
        <v>0</v>
      </c>
      <c r="IO32" s="44">
        <f t="shared" si="230"/>
        <v>0</v>
      </c>
      <c r="IP32" s="42"/>
      <c r="IQ32" s="42"/>
      <c r="IR32" s="42"/>
      <c r="IS32" s="42"/>
      <c r="IT32" s="42"/>
      <c r="IU32" s="42"/>
      <c r="IV32" s="70"/>
      <c r="IW32" s="71"/>
    </row>
    <row r="33" spans="1:257" s="3" customFormat="1" ht="115.2" thickBot="1" x14ac:dyDescent="2">
      <c r="A33" s="56"/>
      <c r="B33" s="87"/>
      <c r="C33" s="73"/>
      <c r="D33" s="73"/>
      <c r="E33" s="60"/>
      <c r="F33" s="46"/>
      <c r="G33" s="39">
        <f t="shared" si="0"/>
        <v>0</v>
      </c>
      <c r="H33" s="47"/>
      <c r="I33" s="39">
        <f t="shared" si="1"/>
        <v>0</v>
      </c>
      <c r="J33" s="45">
        <f t="shared" si="2"/>
        <v>0</v>
      </c>
      <c r="K33" s="41">
        <f t="shared" si="3"/>
        <v>0</v>
      </c>
      <c r="L33" s="42"/>
      <c r="M33" s="43"/>
      <c r="N33" s="42">
        <f t="shared" si="4"/>
        <v>0</v>
      </c>
      <c r="O33" s="42">
        <f t="shared" si="5"/>
        <v>0</v>
      </c>
      <c r="P33" s="42">
        <f t="shared" si="6"/>
        <v>0</v>
      </c>
      <c r="Q33" s="42">
        <f t="shared" si="7"/>
        <v>0</v>
      </c>
      <c r="R33" s="42">
        <f t="shared" si="8"/>
        <v>0</v>
      </c>
      <c r="S33" s="42">
        <f t="shared" si="9"/>
        <v>0</v>
      </c>
      <c r="T33" s="42">
        <f t="shared" si="10"/>
        <v>0</v>
      </c>
      <c r="U33" s="42">
        <f t="shared" si="11"/>
        <v>0</v>
      </c>
      <c r="V33" s="42">
        <f t="shared" si="12"/>
        <v>0</v>
      </c>
      <c r="W33" s="42">
        <f t="shared" si="13"/>
        <v>0</v>
      </c>
      <c r="X33" s="42">
        <f t="shared" si="14"/>
        <v>0</v>
      </c>
      <c r="Y33" s="42">
        <f t="shared" si="15"/>
        <v>0</v>
      </c>
      <c r="Z33" s="42">
        <f t="shared" si="16"/>
        <v>0</v>
      </c>
      <c r="AA33" s="42">
        <f t="shared" si="17"/>
        <v>0</v>
      </c>
      <c r="AB33" s="42">
        <f t="shared" si="18"/>
        <v>0</v>
      </c>
      <c r="AC33" s="42">
        <f t="shared" si="19"/>
        <v>0</v>
      </c>
      <c r="AD33" s="42">
        <f t="shared" si="20"/>
        <v>0</v>
      </c>
      <c r="AE33" s="42">
        <f t="shared" si="21"/>
        <v>0</v>
      </c>
      <c r="AF33" s="42">
        <f t="shared" si="22"/>
        <v>0</v>
      </c>
      <c r="AG33" s="42">
        <f t="shared" si="23"/>
        <v>0</v>
      </c>
      <c r="AH33" s="42">
        <f t="shared" si="24"/>
        <v>0</v>
      </c>
      <c r="AI33" s="42">
        <f t="shared" si="25"/>
        <v>0</v>
      </c>
      <c r="AJ33" s="42">
        <f t="shared" si="26"/>
        <v>0</v>
      </c>
      <c r="AK33" s="42">
        <f t="shared" si="27"/>
        <v>0</v>
      </c>
      <c r="AL33" s="42">
        <f t="shared" si="28"/>
        <v>0</v>
      </c>
      <c r="AM33" s="42">
        <f t="shared" si="29"/>
        <v>0</v>
      </c>
      <c r="AN33" s="42">
        <f t="shared" si="30"/>
        <v>0</v>
      </c>
      <c r="AO33" s="42">
        <f t="shared" si="31"/>
        <v>0</v>
      </c>
      <c r="AP33" s="42">
        <f t="shared" si="32"/>
        <v>0</v>
      </c>
      <c r="AQ33" s="42">
        <f t="shared" si="33"/>
        <v>0</v>
      </c>
      <c r="AR33" s="42">
        <f t="shared" si="34"/>
        <v>0</v>
      </c>
      <c r="AS33" s="42">
        <f t="shared" si="35"/>
        <v>0</v>
      </c>
      <c r="AT33" s="42">
        <f t="shared" si="36"/>
        <v>0</v>
      </c>
      <c r="AU33" s="42">
        <f t="shared" si="37"/>
        <v>0</v>
      </c>
      <c r="AV33" s="42">
        <f t="shared" si="38"/>
        <v>0</v>
      </c>
      <c r="AW33" s="42">
        <f t="shared" si="39"/>
        <v>0</v>
      </c>
      <c r="AX33" s="42">
        <f t="shared" si="40"/>
        <v>0</v>
      </c>
      <c r="AY33" s="42">
        <f t="shared" si="41"/>
        <v>0</v>
      </c>
      <c r="AZ33" s="42">
        <f t="shared" si="42"/>
        <v>0</v>
      </c>
      <c r="BA33" s="42">
        <f t="shared" si="43"/>
        <v>0</v>
      </c>
      <c r="BB33" s="42">
        <f t="shared" si="44"/>
        <v>0</v>
      </c>
      <c r="BC33" s="42">
        <f t="shared" si="45"/>
        <v>0</v>
      </c>
      <c r="BD33" s="42">
        <f t="shared" si="46"/>
        <v>0</v>
      </c>
      <c r="BE33" s="42">
        <f t="shared" si="47"/>
        <v>0</v>
      </c>
      <c r="BF33" s="42">
        <f t="shared" si="48"/>
        <v>0</v>
      </c>
      <c r="BG33" s="42">
        <f t="shared" si="49"/>
        <v>0</v>
      </c>
      <c r="BH33" s="42">
        <f t="shared" si="50"/>
        <v>0</v>
      </c>
      <c r="BI33" s="42">
        <f t="shared" si="51"/>
        <v>0</v>
      </c>
      <c r="BJ33" s="42">
        <f t="shared" si="52"/>
        <v>0</v>
      </c>
      <c r="BK33" s="42">
        <f t="shared" si="53"/>
        <v>0</v>
      </c>
      <c r="BL33" s="42">
        <f t="shared" si="54"/>
        <v>0</v>
      </c>
      <c r="BM33" s="42">
        <f t="shared" si="55"/>
        <v>0</v>
      </c>
      <c r="BN33" s="42">
        <f t="shared" si="56"/>
        <v>0</v>
      </c>
      <c r="BO33" s="42">
        <f t="shared" si="57"/>
        <v>0</v>
      </c>
      <c r="BP33" s="42">
        <f t="shared" si="58"/>
        <v>0</v>
      </c>
      <c r="BQ33" s="42">
        <f t="shared" si="59"/>
        <v>0</v>
      </c>
      <c r="BR33" s="42">
        <f t="shared" si="60"/>
        <v>0</v>
      </c>
      <c r="BS33" s="42">
        <f t="shared" si="61"/>
        <v>0</v>
      </c>
      <c r="BT33" s="42">
        <f t="shared" si="62"/>
        <v>0</v>
      </c>
      <c r="BU33" s="42">
        <f t="shared" si="63"/>
        <v>0</v>
      </c>
      <c r="BV33" s="42">
        <f t="shared" si="64"/>
        <v>0</v>
      </c>
      <c r="BW33" s="42">
        <f t="shared" si="65"/>
        <v>0</v>
      </c>
      <c r="BX33" s="42">
        <f t="shared" si="66"/>
        <v>0</v>
      </c>
      <c r="BY33" s="42">
        <f t="shared" si="67"/>
        <v>0</v>
      </c>
      <c r="BZ33" s="42">
        <f t="shared" si="68"/>
        <v>0</v>
      </c>
      <c r="CA33" s="42">
        <f t="shared" si="69"/>
        <v>0</v>
      </c>
      <c r="CB33" s="42">
        <f t="shared" si="70"/>
        <v>0</v>
      </c>
      <c r="CC33" s="42">
        <f t="shared" si="71"/>
        <v>0</v>
      </c>
      <c r="CD33" s="42">
        <f t="shared" si="72"/>
        <v>0</v>
      </c>
      <c r="CE33" s="42">
        <f t="shared" si="73"/>
        <v>0</v>
      </c>
      <c r="CF33" s="42">
        <f t="shared" si="74"/>
        <v>0</v>
      </c>
      <c r="CG33" s="42">
        <f t="shared" si="75"/>
        <v>0</v>
      </c>
      <c r="CH33" s="42">
        <f t="shared" si="76"/>
        <v>0</v>
      </c>
      <c r="CI33" s="42">
        <f t="shared" si="77"/>
        <v>0</v>
      </c>
      <c r="CJ33" s="42">
        <f t="shared" si="78"/>
        <v>0</v>
      </c>
      <c r="CK33" s="42">
        <f t="shared" si="79"/>
        <v>0</v>
      </c>
      <c r="CL33" s="42">
        <f t="shared" si="80"/>
        <v>0</v>
      </c>
      <c r="CM33" s="42">
        <f t="shared" si="81"/>
        <v>0</v>
      </c>
      <c r="CN33" s="42">
        <f t="shared" si="82"/>
        <v>0</v>
      </c>
      <c r="CO33" s="42">
        <f t="shared" si="83"/>
        <v>0</v>
      </c>
      <c r="CP33" s="42">
        <f t="shared" si="84"/>
        <v>0</v>
      </c>
      <c r="CQ33" s="42">
        <f t="shared" si="85"/>
        <v>0</v>
      </c>
      <c r="CR33" s="42">
        <f t="shared" si="86"/>
        <v>0</v>
      </c>
      <c r="CS33" s="42">
        <f t="shared" si="87"/>
        <v>0</v>
      </c>
      <c r="CT33" s="42">
        <f t="shared" si="88"/>
        <v>0</v>
      </c>
      <c r="CU33" s="42">
        <f t="shared" si="89"/>
        <v>0</v>
      </c>
      <c r="CV33" s="42">
        <f t="shared" si="90"/>
        <v>0</v>
      </c>
      <c r="CW33" s="42">
        <f t="shared" si="91"/>
        <v>0</v>
      </c>
      <c r="CX33" s="42">
        <f t="shared" si="92"/>
        <v>0</v>
      </c>
      <c r="CY33" s="42">
        <f t="shared" si="93"/>
        <v>0</v>
      </c>
      <c r="CZ33" s="42">
        <f t="shared" si="94"/>
        <v>0</v>
      </c>
      <c r="DA33" s="42">
        <f t="shared" si="95"/>
        <v>0</v>
      </c>
      <c r="DB33" s="42">
        <f t="shared" si="96"/>
        <v>0</v>
      </c>
      <c r="DC33" s="42">
        <f t="shared" si="97"/>
        <v>0</v>
      </c>
      <c r="DD33" s="42">
        <f t="shared" si="98"/>
        <v>0</v>
      </c>
      <c r="DE33" s="42">
        <f t="shared" si="99"/>
        <v>0</v>
      </c>
      <c r="DF33" s="42">
        <f t="shared" si="100"/>
        <v>0</v>
      </c>
      <c r="DG33" s="42">
        <f t="shared" si="101"/>
        <v>0</v>
      </c>
      <c r="DH33" s="42">
        <f t="shared" si="102"/>
        <v>0</v>
      </c>
      <c r="DI33" s="42">
        <f t="shared" si="103"/>
        <v>0</v>
      </c>
      <c r="DJ33" s="42">
        <f t="shared" si="104"/>
        <v>0</v>
      </c>
      <c r="DK33" s="42">
        <f t="shared" si="105"/>
        <v>0</v>
      </c>
      <c r="DL33" s="42">
        <f t="shared" si="106"/>
        <v>0</v>
      </c>
      <c r="DM33" s="42">
        <f t="shared" si="107"/>
        <v>0</v>
      </c>
      <c r="DN33" s="42">
        <f t="shared" si="108"/>
        <v>0</v>
      </c>
      <c r="DO33" s="42">
        <f t="shared" si="109"/>
        <v>0</v>
      </c>
      <c r="DP33" s="42">
        <f t="shared" si="110"/>
        <v>0</v>
      </c>
      <c r="DQ33" s="42">
        <f t="shared" si="111"/>
        <v>0</v>
      </c>
      <c r="DR33" s="42">
        <f t="shared" si="112"/>
        <v>0</v>
      </c>
      <c r="DS33" s="42">
        <f t="shared" si="113"/>
        <v>0</v>
      </c>
      <c r="DT33" s="42">
        <f t="shared" si="114"/>
        <v>0</v>
      </c>
      <c r="DU33" s="42">
        <f t="shared" si="115"/>
        <v>0</v>
      </c>
      <c r="DV33" s="42">
        <f t="shared" si="116"/>
        <v>0</v>
      </c>
      <c r="DW33" s="42">
        <f t="shared" si="117"/>
        <v>0</v>
      </c>
      <c r="DX33" s="42">
        <f t="shared" si="118"/>
        <v>0</v>
      </c>
      <c r="DY33" s="42">
        <f t="shared" si="119"/>
        <v>0</v>
      </c>
      <c r="DZ33" s="42">
        <f t="shared" si="120"/>
        <v>0</v>
      </c>
      <c r="EA33" s="42">
        <f t="shared" si="121"/>
        <v>0</v>
      </c>
      <c r="EB33" s="42">
        <f t="shared" si="122"/>
        <v>0</v>
      </c>
      <c r="EC33" s="42">
        <f t="shared" si="123"/>
        <v>0</v>
      </c>
      <c r="ED33" s="42">
        <f t="shared" si="124"/>
        <v>0</v>
      </c>
      <c r="EE33" s="42">
        <f t="shared" si="125"/>
        <v>0</v>
      </c>
      <c r="EF33" s="42">
        <f t="shared" si="126"/>
        <v>0</v>
      </c>
      <c r="EG33" s="42">
        <f t="shared" si="127"/>
        <v>0</v>
      </c>
      <c r="EH33" s="42">
        <f t="shared" si="128"/>
        <v>0</v>
      </c>
      <c r="EI33" s="42">
        <f t="shared" si="129"/>
        <v>0</v>
      </c>
      <c r="EJ33" s="42">
        <f t="shared" si="130"/>
        <v>0</v>
      </c>
      <c r="EK33" s="42">
        <f t="shared" si="131"/>
        <v>0</v>
      </c>
      <c r="EL33" s="42">
        <f t="shared" si="132"/>
        <v>0</v>
      </c>
      <c r="EM33" s="42">
        <f t="shared" si="133"/>
        <v>0</v>
      </c>
      <c r="EN33" s="42">
        <f t="shared" si="134"/>
        <v>0</v>
      </c>
      <c r="EO33" s="42">
        <f t="shared" si="135"/>
        <v>0</v>
      </c>
      <c r="EP33" s="42"/>
      <c r="EQ33" s="42" t="str">
        <f t="shared" si="136"/>
        <v>Ноль</v>
      </c>
      <c r="ER33" s="42" t="str">
        <f t="shared" si="137"/>
        <v>Ноль</v>
      </c>
      <c r="ES33" s="42"/>
      <c r="ET33" s="42">
        <f t="shared" si="138"/>
        <v>0</v>
      </c>
      <c r="EU33" s="42" t="e">
        <f>IF(J33=#REF!,IF(H33&lt;#REF!,#REF!,EY33),#REF!)</f>
        <v>#REF!</v>
      </c>
      <c r="EV33" s="42" t="e">
        <f>IF(J33=#REF!,IF(H33&lt;#REF!,0,1))</f>
        <v>#REF!</v>
      </c>
      <c r="EW33" s="42" t="e">
        <f>IF(AND(ET33&gt;=21,ET33&lt;&gt;0),ET33,IF(J33&lt;#REF!,"СТОП",EU33+EV33))</f>
        <v>#REF!</v>
      </c>
      <c r="EX33" s="42"/>
      <c r="EY33" s="42">
        <v>15</v>
      </c>
      <c r="EZ33" s="42">
        <v>16</v>
      </c>
      <c r="FA33" s="42"/>
      <c r="FB33" s="44">
        <f t="shared" si="139"/>
        <v>0</v>
      </c>
      <c r="FC33" s="44">
        <f t="shared" si="140"/>
        <v>0</v>
      </c>
      <c r="FD33" s="44">
        <f t="shared" si="141"/>
        <v>0</v>
      </c>
      <c r="FE33" s="44">
        <f t="shared" si="142"/>
        <v>0</v>
      </c>
      <c r="FF33" s="44">
        <f t="shared" si="143"/>
        <v>0</v>
      </c>
      <c r="FG33" s="44">
        <f t="shared" si="144"/>
        <v>0</v>
      </c>
      <c r="FH33" s="44">
        <f t="shared" si="145"/>
        <v>0</v>
      </c>
      <c r="FI33" s="44">
        <f t="shared" si="146"/>
        <v>0</v>
      </c>
      <c r="FJ33" s="44">
        <f t="shared" si="147"/>
        <v>0</v>
      </c>
      <c r="FK33" s="44">
        <f t="shared" si="148"/>
        <v>0</v>
      </c>
      <c r="FL33" s="44">
        <f t="shared" si="149"/>
        <v>0</v>
      </c>
      <c r="FM33" s="44">
        <f t="shared" si="150"/>
        <v>0</v>
      </c>
      <c r="FN33" s="44">
        <f t="shared" si="151"/>
        <v>0</v>
      </c>
      <c r="FO33" s="44">
        <f t="shared" si="152"/>
        <v>0</v>
      </c>
      <c r="FP33" s="44">
        <f t="shared" si="153"/>
        <v>0</v>
      </c>
      <c r="FQ33" s="44">
        <f t="shared" si="154"/>
        <v>0</v>
      </c>
      <c r="FR33" s="44">
        <f t="shared" si="155"/>
        <v>0</v>
      </c>
      <c r="FS33" s="44">
        <f t="shared" si="156"/>
        <v>0</v>
      </c>
      <c r="FT33" s="44">
        <f t="shared" si="157"/>
        <v>0</v>
      </c>
      <c r="FU33" s="44">
        <f t="shared" si="158"/>
        <v>0</v>
      </c>
      <c r="FV33" s="44">
        <f t="shared" si="159"/>
        <v>0</v>
      </c>
      <c r="FW33" s="44">
        <f t="shared" si="160"/>
        <v>0</v>
      </c>
      <c r="FX33" s="44">
        <f t="shared" si="161"/>
        <v>0</v>
      </c>
      <c r="FY33" s="44">
        <f t="shared" si="162"/>
        <v>0</v>
      </c>
      <c r="FZ33" s="44">
        <f t="shared" si="163"/>
        <v>0</v>
      </c>
      <c r="GA33" s="44">
        <f t="shared" si="164"/>
        <v>0</v>
      </c>
      <c r="GB33" s="44">
        <f t="shared" si="165"/>
        <v>0</v>
      </c>
      <c r="GC33" s="44">
        <f t="shared" si="166"/>
        <v>0</v>
      </c>
      <c r="GD33" s="44">
        <f t="shared" si="167"/>
        <v>0</v>
      </c>
      <c r="GE33" s="44">
        <f t="shared" si="168"/>
        <v>0</v>
      </c>
      <c r="GF33" s="44">
        <f t="shared" si="169"/>
        <v>0</v>
      </c>
      <c r="GG33" s="44">
        <f t="shared" si="170"/>
        <v>0</v>
      </c>
      <c r="GH33" s="44">
        <f t="shared" si="171"/>
        <v>0</v>
      </c>
      <c r="GI33" s="44">
        <f t="shared" si="172"/>
        <v>0</v>
      </c>
      <c r="GJ33" s="44">
        <f t="shared" si="173"/>
        <v>0</v>
      </c>
      <c r="GK33" s="44">
        <f t="shared" si="174"/>
        <v>0</v>
      </c>
      <c r="GL33" s="44">
        <f t="shared" si="175"/>
        <v>0</v>
      </c>
      <c r="GM33" s="44">
        <f t="shared" si="176"/>
        <v>0</v>
      </c>
      <c r="GN33" s="44">
        <f t="shared" si="177"/>
        <v>0</v>
      </c>
      <c r="GO33" s="44">
        <f t="shared" si="178"/>
        <v>0</v>
      </c>
      <c r="GP33" s="44">
        <f t="shared" si="179"/>
        <v>0</v>
      </c>
      <c r="GQ33" s="44">
        <f t="shared" si="180"/>
        <v>0</v>
      </c>
      <c r="GR33" s="44">
        <f t="shared" si="181"/>
        <v>0</v>
      </c>
      <c r="GS33" s="44">
        <f t="shared" si="182"/>
        <v>0</v>
      </c>
      <c r="GT33" s="44">
        <f t="shared" si="183"/>
        <v>0</v>
      </c>
      <c r="GU33" s="44">
        <f t="shared" si="184"/>
        <v>0</v>
      </c>
      <c r="GV33" s="44">
        <f t="shared" si="185"/>
        <v>0</v>
      </c>
      <c r="GW33" s="44">
        <f t="shared" si="186"/>
        <v>0</v>
      </c>
      <c r="GX33" s="44">
        <f t="shared" si="187"/>
        <v>0</v>
      </c>
      <c r="GY33" s="44">
        <f t="shared" si="188"/>
        <v>0</v>
      </c>
      <c r="GZ33" s="44">
        <f t="shared" si="189"/>
        <v>0</v>
      </c>
      <c r="HA33" s="44">
        <f t="shared" si="190"/>
        <v>0</v>
      </c>
      <c r="HB33" s="44">
        <f t="shared" si="191"/>
        <v>0</v>
      </c>
      <c r="HC33" s="44">
        <f t="shared" si="192"/>
        <v>0</v>
      </c>
      <c r="HD33" s="44">
        <f t="shared" si="193"/>
        <v>0</v>
      </c>
      <c r="HE33" s="44">
        <f t="shared" si="194"/>
        <v>0</v>
      </c>
      <c r="HF33" s="44">
        <f t="shared" si="195"/>
        <v>0</v>
      </c>
      <c r="HG33" s="44">
        <f t="shared" si="196"/>
        <v>0</v>
      </c>
      <c r="HH33" s="44">
        <f t="shared" si="197"/>
        <v>0</v>
      </c>
      <c r="HI33" s="44">
        <f t="shared" si="198"/>
        <v>0</v>
      </c>
      <c r="HJ33" s="44">
        <f t="shared" si="199"/>
        <v>0</v>
      </c>
      <c r="HK33" s="44">
        <f t="shared" si="200"/>
        <v>0</v>
      </c>
      <c r="HL33" s="44">
        <f t="shared" si="201"/>
        <v>0</v>
      </c>
      <c r="HM33" s="44">
        <f t="shared" si="202"/>
        <v>0</v>
      </c>
      <c r="HN33" s="44">
        <f t="shared" si="203"/>
        <v>0</v>
      </c>
      <c r="HO33" s="44">
        <f t="shared" si="204"/>
        <v>0</v>
      </c>
      <c r="HP33" s="44">
        <f t="shared" si="205"/>
        <v>0</v>
      </c>
      <c r="HQ33" s="44">
        <f t="shared" si="206"/>
        <v>0</v>
      </c>
      <c r="HR33" s="44">
        <f t="shared" si="207"/>
        <v>0</v>
      </c>
      <c r="HS33" s="44">
        <f t="shared" si="208"/>
        <v>0</v>
      </c>
      <c r="HT33" s="44">
        <f t="shared" si="209"/>
        <v>0</v>
      </c>
      <c r="HU33" s="44">
        <f t="shared" si="210"/>
        <v>0</v>
      </c>
      <c r="HV33" s="44">
        <f t="shared" si="211"/>
        <v>0</v>
      </c>
      <c r="HW33" s="44">
        <f t="shared" si="212"/>
        <v>0</v>
      </c>
      <c r="HX33" s="44">
        <f t="shared" si="213"/>
        <v>0</v>
      </c>
      <c r="HY33" s="44">
        <f t="shared" si="214"/>
        <v>0</v>
      </c>
      <c r="HZ33" s="44">
        <f t="shared" si="215"/>
        <v>0</v>
      </c>
      <c r="IA33" s="44">
        <f t="shared" si="216"/>
        <v>0</v>
      </c>
      <c r="IB33" s="44">
        <f t="shared" si="217"/>
        <v>0</v>
      </c>
      <c r="IC33" s="44">
        <f t="shared" si="218"/>
        <v>0</v>
      </c>
      <c r="ID33" s="44">
        <f t="shared" si="219"/>
        <v>0</v>
      </c>
      <c r="IE33" s="44">
        <f t="shared" si="220"/>
        <v>0</v>
      </c>
      <c r="IF33" s="44">
        <f t="shared" si="221"/>
        <v>0</v>
      </c>
      <c r="IG33" s="44">
        <f t="shared" si="222"/>
        <v>0</v>
      </c>
      <c r="IH33" s="44">
        <f t="shared" si="223"/>
        <v>0</v>
      </c>
      <c r="II33" s="44">
        <f t="shared" si="224"/>
        <v>0</v>
      </c>
      <c r="IJ33" s="44">
        <f t="shared" si="225"/>
        <v>0</v>
      </c>
      <c r="IK33" s="44">
        <f t="shared" si="226"/>
        <v>0</v>
      </c>
      <c r="IL33" s="44">
        <f t="shared" si="227"/>
        <v>0</v>
      </c>
      <c r="IM33" s="44">
        <f t="shared" si="228"/>
        <v>0</v>
      </c>
      <c r="IN33" s="44">
        <f t="shared" si="229"/>
        <v>0</v>
      </c>
      <c r="IO33" s="44">
        <f t="shared" si="230"/>
        <v>0</v>
      </c>
      <c r="IP33" s="42"/>
      <c r="IQ33" s="42"/>
      <c r="IR33" s="42"/>
      <c r="IS33" s="42"/>
      <c r="IT33" s="42"/>
      <c r="IU33" s="42"/>
      <c r="IV33" s="70"/>
      <c r="IW33" s="71"/>
    </row>
    <row r="34" spans="1:257" s="3" customFormat="1" ht="115.2" thickBot="1" x14ac:dyDescent="2">
      <c r="A34" s="72"/>
      <c r="B34" s="83"/>
      <c r="C34" s="76"/>
      <c r="D34" s="77"/>
      <c r="E34" s="60"/>
      <c r="F34" s="46"/>
      <c r="G34" s="39">
        <f t="shared" si="0"/>
        <v>0</v>
      </c>
      <c r="H34" s="47"/>
      <c r="I34" s="39">
        <f t="shared" si="1"/>
        <v>0</v>
      </c>
      <c r="J34" s="45">
        <f t="shared" si="2"/>
        <v>0</v>
      </c>
      <c r="K34" s="41">
        <f t="shared" si="3"/>
        <v>0</v>
      </c>
      <c r="L34" s="42"/>
      <c r="M34" s="43"/>
      <c r="N34" s="42">
        <f t="shared" si="4"/>
        <v>0</v>
      </c>
      <c r="O34" s="42">
        <f t="shared" si="5"/>
        <v>0</v>
      </c>
      <c r="P34" s="42">
        <f t="shared" si="6"/>
        <v>0</v>
      </c>
      <c r="Q34" s="42">
        <f t="shared" si="7"/>
        <v>0</v>
      </c>
      <c r="R34" s="42">
        <f t="shared" si="8"/>
        <v>0</v>
      </c>
      <c r="S34" s="42">
        <f t="shared" si="9"/>
        <v>0</v>
      </c>
      <c r="T34" s="42">
        <f t="shared" si="10"/>
        <v>0</v>
      </c>
      <c r="U34" s="42">
        <f t="shared" si="11"/>
        <v>0</v>
      </c>
      <c r="V34" s="42">
        <f t="shared" si="12"/>
        <v>0</v>
      </c>
      <c r="W34" s="42">
        <f t="shared" si="13"/>
        <v>0</v>
      </c>
      <c r="X34" s="42">
        <f t="shared" si="14"/>
        <v>0</v>
      </c>
      <c r="Y34" s="42">
        <f t="shared" si="15"/>
        <v>0</v>
      </c>
      <c r="Z34" s="42">
        <f t="shared" si="16"/>
        <v>0</v>
      </c>
      <c r="AA34" s="42">
        <f t="shared" si="17"/>
        <v>0</v>
      </c>
      <c r="AB34" s="42">
        <f t="shared" si="18"/>
        <v>0</v>
      </c>
      <c r="AC34" s="42">
        <f t="shared" si="19"/>
        <v>0</v>
      </c>
      <c r="AD34" s="42">
        <f t="shared" si="20"/>
        <v>0</v>
      </c>
      <c r="AE34" s="42">
        <f t="shared" si="21"/>
        <v>0</v>
      </c>
      <c r="AF34" s="42">
        <f t="shared" si="22"/>
        <v>0</v>
      </c>
      <c r="AG34" s="42">
        <f t="shared" si="23"/>
        <v>0</v>
      </c>
      <c r="AH34" s="42">
        <f t="shared" si="24"/>
        <v>0</v>
      </c>
      <c r="AI34" s="42">
        <f t="shared" si="25"/>
        <v>0</v>
      </c>
      <c r="AJ34" s="42">
        <f t="shared" si="26"/>
        <v>0</v>
      </c>
      <c r="AK34" s="42">
        <f t="shared" si="27"/>
        <v>0</v>
      </c>
      <c r="AL34" s="42">
        <f t="shared" si="28"/>
        <v>0</v>
      </c>
      <c r="AM34" s="42">
        <f t="shared" si="29"/>
        <v>0</v>
      </c>
      <c r="AN34" s="42">
        <f t="shared" si="30"/>
        <v>0</v>
      </c>
      <c r="AO34" s="42">
        <f t="shared" si="31"/>
        <v>0</v>
      </c>
      <c r="AP34" s="42">
        <f t="shared" si="32"/>
        <v>0</v>
      </c>
      <c r="AQ34" s="42">
        <f t="shared" si="33"/>
        <v>0</v>
      </c>
      <c r="AR34" s="42">
        <f t="shared" si="34"/>
        <v>0</v>
      </c>
      <c r="AS34" s="42">
        <f t="shared" si="35"/>
        <v>0</v>
      </c>
      <c r="AT34" s="42">
        <f t="shared" si="36"/>
        <v>0</v>
      </c>
      <c r="AU34" s="42">
        <f t="shared" si="37"/>
        <v>0</v>
      </c>
      <c r="AV34" s="42">
        <f t="shared" si="38"/>
        <v>0</v>
      </c>
      <c r="AW34" s="42">
        <f t="shared" si="39"/>
        <v>0</v>
      </c>
      <c r="AX34" s="42">
        <f t="shared" si="40"/>
        <v>0</v>
      </c>
      <c r="AY34" s="42">
        <f t="shared" si="41"/>
        <v>0</v>
      </c>
      <c r="AZ34" s="42">
        <f t="shared" si="42"/>
        <v>0</v>
      </c>
      <c r="BA34" s="42">
        <f t="shared" si="43"/>
        <v>0</v>
      </c>
      <c r="BB34" s="42">
        <f t="shared" si="44"/>
        <v>0</v>
      </c>
      <c r="BC34" s="42">
        <f t="shared" si="45"/>
        <v>0</v>
      </c>
      <c r="BD34" s="42">
        <f t="shared" si="46"/>
        <v>0</v>
      </c>
      <c r="BE34" s="42">
        <f t="shared" si="47"/>
        <v>0</v>
      </c>
      <c r="BF34" s="42">
        <f t="shared" si="48"/>
        <v>0</v>
      </c>
      <c r="BG34" s="42">
        <f t="shared" si="49"/>
        <v>0</v>
      </c>
      <c r="BH34" s="42">
        <f t="shared" si="50"/>
        <v>0</v>
      </c>
      <c r="BI34" s="42">
        <f t="shared" si="51"/>
        <v>0</v>
      </c>
      <c r="BJ34" s="42">
        <f t="shared" si="52"/>
        <v>0</v>
      </c>
      <c r="BK34" s="42">
        <f t="shared" si="53"/>
        <v>0</v>
      </c>
      <c r="BL34" s="42">
        <f t="shared" si="54"/>
        <v>0</v>
      </c>
      <c r="BM34" s="42">
        <f t="shared" si="55"/>
        <v>0</v>
      </c>
      <c r="BN34" s="42">
        <f t="shared" si="56"/>
        <v>0</v>
      </c>
      <c r="BO34" s="42">
        <f t="shared" si="57"/>
        <v>0</v>
      </c>
      <c r="BP34" s="42">
        <f t="shared" si="58"/>
        <v>0</v>
      </c>
      <c r="BQ34" s="42">
        <f t="shared" si="59"/>
        <v>0</v>
      </c>
      <c r="BR34" s="42">
        <f t="shared" si="60"/>
        <v>0</v>
      </c>
      <c r="BS34" s="42">
        <f t="shared" si="61"/>
        <v>0</v>
      </c>
      <c r="BT34" s="42">
        <f t="shared" si="62"/>
        <v>0</v>
      </c>
      <c r="BU34" s="42">
        <f t="shared" si="63"/>
        <v>0</v>
      </c>
      <c r="BV34" s="42">
        <f t="shared" si="64"/>
        <v>0</v>
      </c>
      <c r="BW34" s="42">
        <f t="shared" si="65"/>
        <v>0</v>
      </c>
      <c r="BX34" s="42">
        <f t="shared" si="66"/>
        <v>0</v>
      </c>
      <c r="BY34" s="42">
        <f t="shared" si="67"/>
        <v>0</v>
      </c>
      <c r="BZ34" s="42">
        <f t="shared" si="68"/>
        <v>0</v>
      </c>
      <c r="CA34" s="42">
        <f t="shared" si="69"/>
        <v>0</v>
      </c>
      <c r="CB34" s="42">
        <f t="shared" si="70"/>
        <v>0</v>
      </c>
      <c r="CC34" s="42">
        <f t="shared" si="71"/>
        <v>0</v>
      </c>
      <c r="CD34" s="42">
        <f t="shared" si="72"/>
        <v>0</v>
      </c>
      <c r="CE34" s="42">
        <f t="shared" si="73"/>
        <v>0</v>
      </c>
      <c r="CF34" s="42">
        <f t="shared" si="74"/>
        <v>0</v>
      </c>
      <c r="CG34" s="42">
        <f t="shared" si="75"/>
        <v>0</v>
      </c>
      <c r="CH34" s="42">
        <f t="shared" si="76"/>
        <v>0</v>
      </c>
      <c r="CI34" s="42">
        <f t="shared" si="77"/>
        <v>0</v>
      </c>
      <c r="CJ34" s="42">
        <f t="shared" si="78"/>
        <v>0</v>
      </c>
      <c r="CK34" s="42">
        <f t="shared" si="79"/>
        <v>0</v>
      </c>
      <c r="CL34" s="42">
        <f t="shared" si="80"/>
        <v>0</v>
      </c>
      <c r="CM34" s="42">
        <f t="shared" si="81"/>
        <v>0</v>
      </c>
      <c r="CN34" s="42">
        <f t="shared" si="82"/>
        <v>0</v>
      </c>
      <c r="CO34" s="42">
        <f t="shared" si="83"/>
        <v>0</v>
      </c>
      <c r="CP34" s="42">
        <f t="shared" si="84"/>
        <v>0</v>
      </c>
      <c r="CQ34" s="42">
        <f t="shared" si="85"/>
        <v>0</v>
      </c>
      <c r="CR34" s="42">
        <f t="shared" si="86"/>
        <v>0</v>
      </c>
      <c r="CS34" s="42">
        <f t="shared" si="87"/>
        <v>0</v>
      </c>
      <c r="CT34" s="42">
        <f t="shared" si="88"/>
        <v>0</v>
      </c>
      <c r="CU34" s="42">
        <f t="shared" si="89"/>
        <v>0</v>
      </c>
      <c r="CV34" s="42">
        <f t="shared" si="90"/>
        <v>0</v>
      </c>
      <c r="CW34" s="42">
        <f t="shared" si="91"/>
        <v>0</v>
      </c>
      <c r="CX34" s="42">
        <f t="shared" si="92"/>
        <v>0</v>
      </c>
      <c r="CY34" s="42">
        <f t="shared" si="93"/>
        <v>0</v>
      </c>
      <c r="CZ34" s="42">
        <f t="shared" si="94"/>
        <v>0</v>
      </c>
      <c r="DA34" s="42">
        <f t="shared" si="95"/>
        <v>0</v>
      </c>
      <c r="DB34" s="42">
        <f t="shared" si="96"/>
        <v>0</v>
      </c>
      <c r="DC34" s="42">
        <f t="shared" si="97"/>
        <v>0</v>
      </c>
      <c r="DD34" s="42">
        <f t="shared" si="98"/>
        <v>0</v>
      </c>
      <c r="DE34" s="42">
        <f t="shared" si="99"/>
        <v>0</v>
      </c>
      <c r="DF34" s="42">
        <f t="shared" si="100"/>
        <v>0</v>
      </c>
      <c r="DG34" s="42">
        <f t="shared" si="101"/>
        <v>0</v>
      </c>
      <c r="DH34" s="42">
        <f t="shared" si="102"/>
        <v>0</v>
      </c>
      <c r="DI34" s="42">
        <f t="shared" si="103"/>
        <v>0</v>
      </c>
      <c r="DJ34" s="42">
        <f t="shared" si="104"/>
        <v>0</v>
      </c>
      <c r="DK34" s="42">
        <f t="shared" si="105"/>
        <v>0</v>
      </c>
      <c r="DL34" s="42">
        <f t="shared" si="106"/>
        <v>0</v>
      </c>
      <c r="DM34" s="42">
        <f t="shared" si="107"/>
        <v>0</v>
      </c>
      <c r="DN34" s="42">
        <f t="shared" si="108"/>
        <v>0</v>
      </c>
      <c r="DO34" s="42">
        <f t="shared" si="109"/>
        <v>0</v>
      </c>
      <c r="DP34" s="42">
        <f t="shared" si="110"/>
        <v>0</v>
      </c>
      <c r="DQ34" s="42">
        <f t="shared" si="111"/>
        <v>0</v>
      </c>
      <c r="DR34" s="42">
        <f t="shared" si="112"/>
        <v>0</v>
      </c>
      <c r="DS34" s="42">
        <f t="shared" si="113"/>
        <v>0</v>
      </c>
      <c r="DT34" s="42">
        <f t="shared" si="114"/>
        <v>0</v>
      </c>
      <c r="DU34" s="42">
        <f t="shared" si="115"/>
        <v>0</v>
      </c>
      <c r="DV34" s="42">
        <f t="shared" si="116"/>
        <v>0</v>
      </c>
      <c r="DW34" s="42">
        <f t="shared" si="117"/>
        <v>0</v>
      </c>
      <c r="DX34" s="42">
        <f t="shared" si="118"/>
        <v>0</v>
      </c>
      <c r="DY34" s="42">
        <f t="shared" si="119"/>
        <v>0</v>
      </c>
      <c r="DZ34" s="42">
        <f t="shared" si="120"/>
        <v>0</v>
      </c>
      <c r="EA34" s="42">
        <f t="shared" si="121"/>
        <v>0</v>
      </c>
      <c r="EB34" s="42">
        <f t="shared" si="122"/>
        <v>0</v>
      </c>
      <c r="EC34" s="42">
        <f t="shared" si="123"/>
        <v>0</v>
      </c>
      <c r="ED34" s="42">
        <f t="shared" si="124"/>
        <v>0</v>
      </c>
      <c r="EE34" s="42">
        <f t="shared" si="125"/>
        <v>0</v>
      </c>
      <c r="EF34" s="42">
        <f t="shared" si="126"/>
        <v>0</v>
      </c>
      <c r="EG34" s="42">
        <f t="shared" si="127"/>
        <v>0</v>
      </c>
      <c r="EH34" s="42">
        <f t="shared" si="128"/>
        <v>0</v>
      </c>
      <c r="EI34" s="42">
        <f t="shared" si="129"/>
        <v>0</v>
      </c>
      <c r="EJ34" s="42">
        <f t="shared" si="130"/>
        <v>0</v>
      </c>
      <c r="EK34" s="42">
        <f t="shared" si="131"/>
        <v>0</v>
      </c>
      <c r="EL34" s="42">
        <f t="shared" si="132"/>
        <v>0</v>
      </c>
      <c r="EM34" s="42">
        <f t="shared" si="133"/>
        <v>0</v>
      </c>
      <c r="EN34" s="42">
        <f t="shared" si="134"/>
        <v>0</v>
      </c>
      <c r="EO34" s="42">
        <f t="shared" si="135"/>
        <v>0</v>
      </c>
      <c r="EP34" s="42"/>
      <c r="EQ34" s="42" t="str">
        <f t="shared" si="136"/>
        <v>Ноль</v>
      </c>
      <c r="ER34" s="42" t="str">
        <f t="shared" si="137"/>
        <v>Ноль</v>
      </c>
      <c r="ES34" s="42"/>
      <c r="ET34" s="42">
        <f t="shared" si="138"/>
        <v>0</v>
      </c>
      <c r="EU34" s="42" t="e">
        <f>IF(J34=#REF!,IF(H34&lt;#REF!,#REF!,EY34),#REF!)</f>
        <v>#REF!</v>
      </c>
      <c r="EV34" s="42" t="e">
        <f>IF(J34=#REF!,IF(H34&lt;#REF!,0,1))</f>
        <v>#REF!</v>
      </c>
      <c r="EW34" s="42" t="e">
        <f>IF(AND(ET34&gt;=21,ET34&lt;&gt;0),ET34,IF(J34&lt;#REF!,"СТОП",EU34+EV34))</f>
        <v>#REF!</v>
      </c>
      <c r="EX34" s="42"/>
      <c r="EY34" s="42">
        <v>5</v>
      </c>
      <c r="EZ34" s="42">
        <v>6</v>
      </c>
      <c r="FA34" s="42"/>
      <c r="FB34" s="44">
        <f t="shared" si="139"/>
        <v>0</v>
      </c>
      <c r="FC34" s="44">
        <f t="shared" si="140"/>
        <v>0</v>
      </c>
      <c r="FD34" s="44">
        <f t="shared" si="141"/>
        <v>0</v>
      </c>
      <c r="FE34" s="44">
        <f t="shared" si="142"/>
        <v>0</v>
      </c>
      <c r="FF34" s="44">
        <f t="shared" si="143"/>
        <v>0</v>
      </c>
      <c r="FG34" s="44">
        <f t="shared" si="144"/>
        <v>0</v>
      </c>
      <c r="FH34" s="44">
        <f t="shared" si="145"/>
        <v>0</v>
      </c>
      <c r="FI34" s="44">
        <f t="shared" si="146"/>
        <v>0</v>
      </c>
      <c r="FJ34" s="44">
        <f t="shared" si="147"/>
        <v>0</v>
      </c>
      <c r="FK34" s="44">
        <f t="shared" si="148"/>
        <v>0</v>
      </c>
      <c r="FL34" s="44">
        <f t="shared" si="149"/>
        <v>0</v>
      </c>
      <c r="FM34" s="44">
        <f t="shared" si="150"/>
        <v>0</v>
      </c>
      <c r="FN34" s="44">
        <f t="shared" si="151"/>
        <v>0</v>
      </c>
      <c r="FO34" s="44">
        <f t="shared" si="152"/>
        <v>0</v>
      </c>
      <c r="FP34" s="44">
        <f t="shared" si="153"/>
        <v>0</v>
      </c>
      <c r="FQ34" s="44">
        <f t="shared" si="154"/>
        <v>0</v>
      </c>
      <c r="FR34" s="44">
        <f t="shared" si="155"/>
        <v>0</v>
      </c>
      <c r="FS34" s="44">
        <f t="shared" si="156"/>
        <v>0</v>
      </c>
      <c r="FT34" s="44">
        <f t="shared" si="157"/>
        <v>0</v>
      </c>
      <c r="FU34" s="44">
        <f t="shared" si="158"/>
        <v>0</v>
      </c>
      <c r="FV34" s="44">
        <f t="shared" si="159"/>
        <v>0</v>
      </c>
      <c r="FW34" s="44">
        <f t="shared" si="160"/>
        <v>0</v>
      </c>
      <c r="FX34" s="44">
        <f t="shared" si="161"/>
        <v>0</v>
      </c>
      <c r="FY34" s="44">
        <f t="shared" si="162"/>
        <v>0</v>
      </c>
      <c r="FZ34" s="44">
        <f t="shared" si="163"/>
        <v>0</v>
      </c>
      <c r="GA34" s="44">
        <f t="shared" si="164"/>
        <v>0</v>
      </c>
      <c r="GB34" s="44">
        <f t="shared" si="165"/>
        <v>0</v>
      </c>
      <c r="GC34" s="44">
        <f t="shared" si="166"/>
        <v>0</v>
      </c>
      <c r="GD34" s="44">
        <f t="shared" si="167"/>
        <v>0</v>
      </c>
      <c r="GE34" s="44">
        <f t="shared" si="168"/>
        <v>0</v>
      </c>
      <c r="GF34" s="44">
        <f t="shared" si="169"/>
        <v>0</v>
      </c>
      <c r="GG34" s="44">
        <f t="shared" si="170"/>
        <v>0</v>
      </c>
      <c r="GH34" s="44">
        <f t="shared" si="171"/>
        <v>0</v>
      </c>
      <c r="GI34" s="44">
        <f t="shared" si="172"/>
        <v>0</v>
      </c>
      <c r="GJ34" s="44">
        <f t="shared" si="173"/>
        <v>0</v>
      </c>
      <c r="GK34" s="44">
        <f t="shared" si="174"/>
        <v>0</v>
      </c>
      <c r="GL34" s="44">
        <f t="shared" si="175"/>
        <v>0</v>
      </c>
      <c r="GM34" s="44">
        <f t="shared" si="176"/>
        <v>0</v>
      </c>
      <c r="GN34" s="44">
        <f t="shared" si="177"/>
        <v>0</v>
      </c>
      <c r="GO34" s="44">
        <f t="shared" si="178"/>
        <v>0</v>
      </c>
      <c r="GP34" s="44">
        <f t="shared" si="179"/>
        <v>0</v>
      </c>
      <c r="GQ34" s="44">
        <f t="shared" si="180"/>
        <v>0</v>
      </c>
      <c r="GR34" s="44">
        <f t="shared" si="181"/>
        <v>0</v>
      </c>
      <c r="GS34" s="44">
        <f t="shared" si="182"/>
        <v>0</v>
      </c>
      <c r="GT34" s="44">
        <f t="shared" si="183"/>
        <v>0</v>
      </c>
      <c r="GU34" s="44">
        <f t="shared" si="184"/>
        <v>0</v>
      </c>
      <c r="GV34" s="44">
        <f t="shared" si="185"/>
        <v>0</v>
      </c>
      <c r="GW34" s="44">
        <f t="shared" si="186"/>
        <v>0</v>
      </c>
      <c r="GX34" s="44">
        <f t="shared" si="187"/>
        <v>0</v>
      </c>
      <c r="GY34" s="44">
        <f t="shared" si="188"/>
        <v>0</v>
      </c>
      <c r="GZ34" s="44">
        <f t="shared" si="189"/>
        <v>0</v>
      </c>
      <c r="HA34" s="44">
        <f t="shared" si="190"/>
        <v>0</v>
      </c>
      <c r="HB34" s="44">
        <f t="shared" si="191"/>
        <v>0</v>
      </c>
      <c r="HC34" s="44">
        <f t="shared" si="192"/>
        <v>0</v>
      </c>
      <c r="HD34" s="44">
        <f t="shared" si="193"/>
        <v>0</v>
      </c>
      <c r="HE34" s="44">
        <f t="shared" si="194"/>
        <v>0</v>
      </c>
      <c r="HF34" s="44">
        <f t="shared" si="195"/>
        <v>0</v>
      </c>
      <c r="HG34" s="44">
        <f t="shared" si="196"/>
        <v>0</v>
      </c>
      <c r="HH34" s="44">
        <f t="shared" si="197"/>
        <v>0</v>
      </c>
      <c r="HI34" s="44">
        <f t="shared" si="198"/>
        <v>0</v>
      </c>
      <c r="HJ34" s="44">
        <f t="shared" si="199"/>
        <v>0</v>
      </c>
      <c r="HK34" s="44">
        <f t="shared" si="200"/>
        <v>0</v>
      </c>
      <c r="HL34" s="44">
        <f t="shared" si="201"/>
        <v>0</v>
      </c>
      <c r="HM34" s="44">
        <f t="shared" si="202"/>
        <v>0</v>
      </c>
      <c r="HN34" s="44">
        <f t="shared" si="203"/>
        <v>0</v>
      </c>
      <c r="HO34" s="44">
        <f t="shared" si="204"/>
        <v>0</v>
      </c>
      <c r="HP34" s="44">
        <f t="shared" si="205"/>
        <v>0</v>
      </c>
      <c r="HQ34" s="44">
        <f t="shared" si="206"/>
        <v>0</v>
      </c>
      <c r="HR34" s="44">
        <f t="shared" si="207"/>
        <v>0</v>
      </c>
      <c r="HS34" s="44">
        <f t="shared" si="208"/>
        <v>0</v>
      </c>
      <c r="HT34" s="44">
        <f t="shared" si="209"/>
        <v>0</v>
      </c>
      <c r="HU34" s="44">
        <f t="shared" si="210"/>
        <v>0</v>
      </c>
      <c r="HV34" s="44">
        <f t="shared" si="211"/>
        <v>0</v>
      </c>
      <c r="HW34" s="44">
        <f t="shared" si="212"/>
        <v>0</v>
      </c>
      <c r="HX34" s="44">
        <f t="shared" si="213"/>
        <v>0</v>
      </c>
      <c r="HY34" s="44">
        <f t="shared" si="214"/>
        <v>0</v>
      </c>
      <c r="HZ34" s="44">
        <f t="shared" si="215"/>
        <v>0</v>
      </c>
      <c r="IA34" s="44">
        <f t="shared" si="216"/>
        <v>0</v>
      </c>
      <c r="IB34" s="44">
        <f t="shared" si="217"/>
        <v>0</v>
      </c>
      <c r="IC34" s="44">
        <f t="shared" si="218"/>
        <v>0</v>
      </c>
      <c r="ID34" s="44">
        <f t="shared" si="219"/>
        <v>0</v>
      </c>
      <c r="IE34" s="44">
        <f t="shared" si="220"/>
        <v>0</v>
      </c>
      <c r="IF34" s="44">
        <f t="shared" si="221"/>
        <v>0</v>
      </c>
      <c r="IG34" s="44">
        <f t="shared" si="222"/>
        <v>0</v>
      </c>
      <c r="IH34" s="44">
        <f t="shared" si="223"/>
        <v>0</v>
      </c>
      <c r="II34" s="44">
        <f t="shared" si="224"/>
        <v>0</v>
      </c>
      <c r="IJ34" s="44">
        <f t="shared" si="225"/>
        <v>0</v>
      </c>
      <c r="IK34" s="44">
        <f t="shared" si="226"/>
        <v>0</v>
      </c>
      <c r="IL34" s="44">
        <f t="shared" si="227"/>
        <v>0</v>
      </c>
      <c r="IM34" s="44">
        <f t="shared" si="228"/>
        <v>0</v>
      </c>
      <c r="IN34" s="44">
        <f t="shared" si="229"/>
        <v>0</v>
      </c>
      <c r="IO34" s="44">
        <f t="shared" si="230"/>
        <v>0</v>
      </c>
      <c r="IP34" s="44"/>
      <c r="IQ34" s="44"/>
      <c r="IR34" s="44"/>
      <c r="IS34" s="44"/>
      <c r="IT34" s="44"/>
      <c r="IU34" s="42"/>
      <c r="IV34" s="70"/>
      <c r="IW34" s="71"/>
    </row>
    <row r="35" spans="1:257" s="3" customFormat="1" ht="115.2" thickBot="1" x14ac:dyDescent="2">
      <c r="A35" s="59"/>
      <c r="B35" s="87"/>
      <c r="C35" s="75"/>
      <c r="D35" s="75"/>
      <c r="E35" s="60"/>
      <c r="F35" s="46"/>
      <c r="G35" s="39">
        <f t="shared" si="0"/>
        <v>0</v>
      </c>
      <c r="H35" s="47"/>
      <c r="I35" s="39">
        <f t="shared" si="1"/>
        <v>0</v>
      </c>
      <c r="J35" s="45">
        <f t="shared" si="2"/>
        <v>0</v>
      </c>
      <c r="K35" s="41">
        <f t="shared" si="3"/>
        <v>0</v>
      </c>
      <c r="L35" s="42"/>
      <c r="M35" s="43"/>
      <c r="N35" s="42">
        <f t="shared" si="4"/>
        <v>0</v>
      </c>
      <c r="O35" s="42">
        <f t="shared" si="5"/>
        <v>0</v>
      </c>
      <c r="P35" s="42">
        <f t="shared" si="6"/>
        <v>0</v>
      </c>
      <c r="Q35" s="42">
        <f t="shared" si="7"/>
        <v>0</v>
      </c>
      <c r="R35" s="42">
        <f t="shared" si="8"/>
        <v>0</v>
      </c>
      <c r="S35" s="42">
        <f t="shared" si="9"/>
        <v>0</v>
      </c>
      <c r="T35" s="42">
        <f t="shared" si="10"/>
        <v>0</v>
      </c>
      <c r="U35" s="42">
        <f t="shared" si="11"/>
        <v>0</v>
      </c>
      <c r="V35" s="42">
        <f t="shared" si="12"/>
        <v>0</v>
      </c>
      <c r="W35" s="42">
        <f t="shared" si="13"/>
        <v>0</v>
      </c>
      <c r="X35" s="42">
        <f t="shared" si="14"/>
        <v>0</v>
      </c>
      <c r="Y35" s="42">
        <f t="shared" si="15"/>
        <v>0</v>
      </c>
      <c r="Z35" s="42">
        <f t="shared" si="16"/>
        <v>0</v>
      </c>
      <c r="AA35" s="42">
        <f t="shared" si="17"/>
        <v>0</v>
      </c>
      <c r="AB35" s="42">
        <f t="shared" si="18"/>
        <v>0</v>
      </c>
      <c r="AC35" s="42">
        <f t="shared" si="19"/>
        <v>0</v>
      </c>
      <c r="AD35" s="42">
        <f t="shared" si="20"/>
        <v>0</v>
      </c>
      <c r="AE35" s="42">
        <f t="shared" si="21"/>
        <v>0</v>
      </c>
      <c r="AF35" s="42">
        <f t="shared" si="22"/>
        <v>0</v>
      </c>
      <c r="AG35" s="42">
        <f t="shared" si="23"/>
        <v>0</v>
      </c>
      <c r="AH35" s="42">
        <f t="shared" si="24"/>
        <v>0</v>
      </c>
      <c r="AI35" s="42">
        <f t="shared" si="25"/>
        <v>0</v>
      </c>
      <c r="AJ35" s="42">
        <f t="shared" si="26"/>
        <v>0</v>
      </c>
      <c r="AK35" s="42">
        <f t="shared" si="27"/>
        <v>0</v>
      </c>
      <c r="AL35" s="42">
        <f t="shared" si="28"/>
        <v>0</v>
      </c>
      <c r="AM35" s="42">
        <f t="shared" si="29"/>
        <v>0</v>
      </c>
      <c r="AN35" s="42">
        <f t="shared" si="30"/>
        <v>0</v>
      </c>
      <c r="AO35" s="42">
        <f t="shared" si="31"/>
        <v>0</v>
      </c>
      <c r="AP35" s="42">
        <f t="shared" si="32"/>
        <v>0</v>
      </c>
      <c r="AQ35" s="42">
        <f t="shared" si="33"/>
        <v>0</v>
      </c>
      <c r="AR35" s="42">
        <f t="shared" si="34"/>
        <v>0</v>
      </c>
      <c r="AS35" s="42">
        <f t="shared" si="35"/>
        <v>0</v>
      </c>
      <c r="AT35" s="42">
        <f t="shared" si="36"/>
        <v>0</v>
      </c>
      <c r="AU35" s="42">
        <f t="shared" si="37"/>
        <v>0</v>
      </c>
      <c r="AV35" s="42">
        <f t="shared" si="38"/>
        <v>0</v>
      </c>
      <c r="AW35" s="42">
        <f t="shared" si="39"/>
        <v>0</v>
      </c>
      <c r="AX35" s="42">
        <f t="shared" si="40"/>
        <v>0</v>
      </c>
      <c r="AY35" s="42">
        <f t="shared" si="41"/>
        <v>0</v>
      </c>
      <c r="AZ35" s="42">
        <f t="shared" si="42"/>
        <v>0</v>
      </c>
      <c r="BA35" s="42">
        <f t="shared" si="43"/>
        <v>0</v>
      </c>
      <c r="BB35" s="42">
        <f t="shared" si="44"/>
        <v>0</v>
      </c>
      <c r="BC35" s="42">
        <f t="shared" si="45"/>
        <v>0</v>
      </c>
      <c r="BD35" s="42">
        <f t="shared" si="46"/>
        <v>0</v>
      </c>
      <c r="BE35" s="42">
        <f t="shared" si="47"/>
        <v>0</v>
      </c>
      <c r="BF35" s="42">
        <f t="shared" si="48"/>
        <v>0</v>
      </c>
      <c r="BG35" s="42">
        <f t="shared" si="49"/>
        <v>0</v>
      </c>
      <c r="BH35" s="42">
        <f t="shared" si="50"/>
        <v>0</v>
      </c>
      <c r="BI35" s="42">
        <f t="shared" si="51"/>
        <v>0</v>
      </c>
      <c r="BJ35" s="42">
        <f t="shared" si="52"/>
        <v>0</v>
      </c>
      <c r="BK35" s="42">
        <f t="shared" si="53"/>
        <v>0</v>
      </c>
      <c r="BL35" s="42">
        <f t="shared" si="54"/>
        <v>0</v>
      </c>
      <c r="BM35" s="42">
        <f t="shared" si="55"/>
        <v>0</v>
      </c>
      <c r="BN35" s="42">
        <f t="shared" si="56"/>
        <v>0</v>
      </c>
      <c r="BO35" s="42">
        <f t="shared" si="57"/>
        <v>0</v>
      </c>
      <c r="BP35" s="42">
        <f t="shared" si="58"/>
        <v>0</v>
      </c>
      <c r="BQ35" s="42">
        <f t="shared" si="59"/>
        <v>0</v>
      </c>
      <c r="BR35" s="42">
        <f t="shared" si="60"/>
        <v>0</v>
      </c>
      <c r="BS35" s="42">
        <f t="shared" si="61"/>
        <v>0</v>
      </c>
      <c r="BT35" s="42">
        <f t="shared" si="62"/>
        <v>0</v>
      </c>
      <c r="BU35" s="42">
        <f t="shared" si="63"/>
        <v>0</v>
      </c>
      <c r="BV35" s="42">
        <f t="shared" si="64"/>
        <v>0</v>
      </c>
      <c r="BW35" s="42">
        <f t="shared" si="65"/>
        <v>0</v>
      </c>
      <c r="BX35" s="42">
        <f t="shared" si="66"/>
        <v>0</v>
      </c>
      <c r="BY35" s="42">
        <f t="shared" si="67"/>
        <v>0</v>
      </c>
      <c r="BZ35" s="42">
        <f t="shared" si="68"/>
        <v>0</v>
      </c>
      <c r="CA35" s="42">
        <f t="shared" si="69"/>
        <v>0</v>
      </c>
      <c r="CB35" s="42">
        <f t="shared" si="70"/>
        <v>0</v>
      </c>
      <c r="CC35" s="42">
        <f t="shared" si="71"/>
        <v>0</v>
      </c>
      <c r="CD35" s="42">
        <f t="shared" si="72"/>
        <v>0</v>
      </c>
      <c r="CE35" s="42">
        <f t="shared" si="73"/>
        <v>0</v>
      </c>
      <c r="CF35" s="42">
        <f t="shared" si="74"/>
        <v>0</v>
      </c>
      <c r="CG35" s="42">
        <f t="shared" si="75"/>
        <v>0</v>
      </c>
      <c r="CH35" s="42">
        <f t="shared" si="76"/>
        <v>0</v>
      </c>
      <c r="CI35" s="42">
        <f t="shared" si="77"/>
        <v>0</v>
      </c>
      <c r="CJ35" s="42">
        <f t="shared" si="78"/>
        <v>0</v>
      </c>
      <c r="CK35" s="42">
        <f t="shared" si="79"/>
        <v>0</v>
      </c>
      <c r="CL35" s="42">
        <f t="shared" si="80"/>
        <v>0</v>
      </c>
      <c r="CM35" s="42">
        <f t="shared" si="81"/>
        <v>0</v>
      </c>
      <c r="CN35" s="42">
        <f t="shared" si="82"/>
        <v>0</v>
      </c>
      <c r="CO35" s="42">
        <f t="shared" si="83"/>
        <v>0</v>
      </c>
      <c r="CP35" s="42">
        <f t="shared" si="84"/>
        <v>0</v>
      </c>
      <c r="CQ35" s="42">
        <f t="shared" si="85"/>
        <v>0</v>
      </c>
      <c r="CR35" s="42">
        <f t="shared" si="86"/>
        <v>0</v>
      </c>
      <c r="CS35" s="42">
        <f t="shared" si="87"/>
        <v>0</v>
      </c>
      <c r="CT35" s="42">
        <f t="shared" si="88"/>
        <v>0</v>
      </c>
      <c r="CU35" s="42">
        <f t="shared" si="89"/>
        <v>0</v>
      </c>
      <c r="CV35" s="42">
        <f t="shared" si="90"/>
        <v>0</v>
      </c>
      <c r="CW35" s="42">
        <f t="shared" si="91"/>
        <v>0</v>
      </c>
      <c r="CX35" s="42">
        <f t="shared" si="92"/>
        <v>0</v>
      </c>
      <c r="CY35" s="42">
        <f t="shared" si="93"/>
        <v>0</v>
      </c>
      <c r="CZ35" s="42">
        <f t="shared" si="94"/>
        <v>0</v>
      </c>
      <c r="DA35" s="42">
        <f t="shared" si="95"/>
        <v>0</v>
      </c>
      <c r="DB35" s="42">
        <f t="shared" si="96"/>
        <v>0</v>
      </c>
      <c r="DC35" s="42">
        <f t="shared" si="97"/>
        <v>0</v>
      </c>
      <c r="DD35" s="42">
        <f t="shared" si="98"/>
        <v>0</v>
      </c>
      <c r="DE35" s="42">
        <f t="shared" si="99"/>
        <v>0</v>
      </c>
      <c r="DF35" s="42">
        <f t="shared" si="100"/>
        <v>0</v>
      </c>
      <c r="DG35" s="42">
        <f t="shared" si="101"/>
        <v>0</v>
      </c>
      <c r="DH35" s="42">
        <f t="shared" si="102"/>
        <v>0</v>
      </c>
      <c r="DI35" s="42">
        <f t="shared" si="103"/>
        <v>0</v>
      </c>
      <c r="DJ35" s="42">
        <f t="shared" si="104"/>
        <v>0</v>
      </c>
      <c r="DK35" s="42">
        <f t="shared" si="105"/>
        <v>0</v>
      </c>
      <c r="DL35" s="42">
        <f t="shared" si="106"/>
        <v>0</v>
      </c>
      <c r="DM35" s="42">
        <f t="shared" si="107"/>
        <v>0</v>
      </c>
      <c r="DN35" s="42">
        <f t="shared" si="108"/>
        <v>0</v>
      </c>
      <c r="DO35" s="42">
        <f t="shared" si="109"/>
        <v>0</v>
      </c>
      <c r="DP35" s="42">
        <f t="shared" si="110"/>
        <v>0</v>
      </c>
      <c r="DQ35" s="42">
        <f t="shared" si="111"/>
        <v>0</v>
      </c>
      <c r="DR35" s="42">
        <f t="shared" si="112"/>
        <v>0</v>
      </c>
      <c r="DS35" s="42">
        <f t="shared" si="113"/>
        <v>0</v>
      </c>
      <c r="DT35" s="42">
        <f t="shared" si="114"/>
        <v>0</v>
      </c>
      <c r="DU35" s="42">
        <f t="shared" si="115"/>
        <v>0</v>
      </c>
      <c r="DV35" s="42">
        <f t="shared" si="116"/>
        <v>0</v>
      </c>
      <c r="DW35" s="42">
        <f t="shared" si="117"/>
        <v>0</v>
      </c>
      <c r="DX35" s="42">
        <f t="shared" si="118"/>
        <v>0</v>
      </c>
      <c r="DY35" s="42">
        <f t="shared" si="119"/>
        <v>0</v>
      </c>
      <c r="DZ35" s="42">
        <f t="shared" si="120"/>
        <v>0</v>
      </c>
      <c r="EA35" s="42">
        <f t="shared" si="121"/>
        <v>0</v>
      </c>
      <c r="EB35" s="42">
        <f t="shared" si="122"/>
        <v>0</v>
      </c>
      <c r="EC35" s="42">
        <f t="shared" si="123"/>
        <v>0</v>
      </c>
      <c r="ED35" s="42">
        <f t="shared" si="124"/>
        <v>0</v>
      </c>
      <c r="EE35" s="42">
        <f t="shared" si="125"/>
        <v>0</v>
      </c>
      <c r="EF35" s="42">
        <f t="shared" si="126"/>
        <v>0</v>
      </c>
      <c r="EG35" s="42">
        <f t="shared" si="127"/>
        <v>0</v>
      </c>
      <c r="EH35" s="42">
        <f t="shared" si="128"/>
        <v>0</v>
      </c>
      <c r="EI35" s="42">
        <f t="shared" si="129"/>
        <v>0</v>
      </c>
      <c r="EJ35" s="42">
        <f t="shared" si="130"/>
        <v>0</v>
      </c>
      <c r="EK35" s="42">
        <f t="shared" si="131"/>
        <v>0</v>
      </c>
      <c r="EL35" s="42">
        <f t="shared" si="132"/>
        <v>0</v>
      </c>
      <c r="EM35" s="42">
        <f t="shared" si="133"/>
        <v>0</v>
      </c>
      <c r="EN35" s="42">
        <f t="shared" si="134"/>
        <v>0</v>
      </c>
      <c r="EO35" s="42">
        <f t="shared" si="135"/>
        <v>0</v>
      </c>
      <c r="EP35" s="42"/>
      <c r="EQ35" s="42" t="str">
        <f t="shared" si="136"/>
        <v>Ноль</v>
      </c>
      <c r="ER35" s="42" t="str">
        <f t="shared" si="137"/>
        <v>Ноль</v>
      </c>
      <c r="ES35" s="42"/>
      <c r="ET35" s="42">
        <f t="shared" si="138"/>
        <v>0</v>
      </c>
      <c r="EU35" s="42" t="e">
        <f>IF(J35=#REF!,IF(H35&lt;#REF!,#REF!,EY35),#REF!)</f>
        <v>#REF!</v>
      </c>
      <c r="EV35" s="42" t="e">
        <f>IF(J35=#REF!,IF(H35&lt;#REF!,0,1))</f>
        <v>#REF!</v>
      </c>
      <c r="EW35" s="42" t="e">
        <f>IF(AND(ET35&gt;=21,ET35&lt;&gt;0),ET35,IF(J35&lt;#REF!,"СТОП",EU35+EV35))</f>
        <v>#REF!</v>
      </c>
      <c r="EX35" s="42"/>
      <c r="EY35" s="42">
        <v>15</v>
      </c>
      <c r="EZ35" s="42">
        <v>16</v>
      </c>
      <c r="FA35" s="42"/>
      <c r="FB35" s="44">
        <f t="shared" si="139"/>
        <v>0</v>
      </c>
      <c r="FC35" s="44">
        <f t="shared" si="140"/>
        <v>0</v>
      </c>
      <c r="FD35" s="44">
        <f t="shared" si="141"/>
        <v>0</v>
      </c>
      <c r="FE35" s="44">
        <f t="shared" si="142"/>
        <v>0</v>
      </c>
      <c r="FF35" s="44">
        <f t="shared" si="143"/>
        <v>0</v>
      </c>
      <c r="FG35" s="44">
        <f t="shared" si="144"/>
        <v>0</v>
      </c>
      <c r="FH35" s="44">
        <f t="shared" si="145"/>
        <v>0</v>
      </c>
      <c r="FI35" s="44">
        <f t="shared" si="146"/>
        <v>0</v>
      </c>
      <c r="FJ35" s="44">
        <f t="shared" si="147"/>
        <v>0</v>
      </c>
      <c r="FK35" s="44">
        <f t="shared" si="148"/>
        <v>0</v>
      </c>
      <c r="FL35" s="44">
        <f t="shared" si="149"/>
        <v>0</v>
      </c>
      <c r="FM35" s="44">
        <f t="shared" si="150"/>
        <v>0</v>
      </c>
      <c r="FN35" s="44">
        <f t="shared" si="151"/>
        <v>0</v>
      </c>
      <c r="FO35" s="44">
        <f t="shared" si="152"/>
        <v>0</v>
      </c>
      <c r="FP35" s="44">
        <f t="shared" si="153"/>
        <v>0</v>
      </c>
      <c r="FQ35" s="44">
        <f t="shared" si="154"/>
        <v>0</v>
      </c>
      <c r="FR35" s="44">
        <f t="shared" si="155"/>
        <v>0</v>
      </c>
      <c r="FS35" s="44">
        <f t="shared" si="156"/>
        <v>0</v>
      </c>
      <c r="FT35" s="44">
        <f t="shared" si="157"/>
        <v>0</v>
      </c>
      <c r="FU35" s="44">
        <f t="shared" si="158"/>
        <v>0</v>
      </c>
      <c r="FV35" s="44">
        <f t="shared" si="159"/>
        <v>0</v>
      </c>
      <c r="FW35" s="44">
        <f t="shared" si="160"/>
        <v>0</v>
      </c>
      <c r="FX35" s="44">
        <f t="shared" si="161"/>
        <v>0</v>
      </c>
      <c r="FY35" s="44">
        <f t="shared" si="162"/>
        <v>0</v>
      </c>
      <c r="FZ35" s="44">
        <f t="shared" si="163"/>
        <v>0</v>
      </c>
      <c r="GA35" s="44">
        <f t="shared" si="164"/>
        <v>0</v>
      </c>
      <c r="GB35" s="44">
        <f t="shared" si="165"/>
        <v>0</v>
      </c>
      <c r="GC35" s="44">
        <f t="shared" si="166"/>
        <v>0</v>
      </c>
      <c r="GD35" s="44">
        <f t="shared" si="167"/>
        <v>0</v>
      </c>
      <c r="GE35" s="44">
        <f t="shared" si="168"/>
        <v>0</v>
      </c>
      <c r="GF35" s="44">
        <f t="shared" si="169"/>
        <v>0</v>
      </c>
      <c r="GG35" s="44">
        <f t="shared" si="170"/>
        <v>0</v>
      </c>
      <c r="GH35" s="44">
        <f t="shared" si="171"/>
        <v>0</v>
      </c>
      <c r="GI35" s="44">
        <f t="shared" si="172"/>
        <v>0</v>
      </c>
      <c r="GJ35" s="44">
        <f t="shared" si="173"/>
        <v>0</v>
      </c>
      <c r="GK35" s="44">
        <f t="shared" si="174"/>
        <v>0</v>
      </c>
      <c r="GL35" s="44">
        <f t="shared" si="175"/>
        <v>0</v>
      </c>
      <c r="GM35" s="44">
        <f t="shared" si="176"/>
        <v>0</v>
      </c>
      <c r="GN35" s="44">
        <f t="shared" si="177"/>
        <v>0</v>
      </c>
      <c r="GO35" s="44">
        <f t="shared" si="178"/>
        <v>0</v>
      </c>
      <c r="GP35" s="44">
        <f t="shared" si="179"/>
        <v>0</v>
      </c>
      <c r="GQ35" s="44">
        <f t="shared" si="180"/>
        <v>0</v>
      </c>
      <c r="GR35" s="44">
        <f t="shared" si="181"/>
        <v>0</v>
      </c>
      <c r="GS35" s="44">
        <f t="shared" si="182"/>
        <v>0</v>
      </c>
      <c r="GT35" s="44">
        <f t="shared" si="183"/>
        <v>0</v>
      </c>
      <c r="GU35" s="44">
        <f t="shared" si="184"/>
        <v>0</v>
      </c>
      <c r="GV35" s="44">
        <f t="shared" si="185"/>
        <v>0</v>
      </c>
      <c r="GW35" s="44">
        <f t="shared" si="186"/>
        <v>0</v>
      </c>
      <c r="GX35" s="44">
        <f t="shared" si="187"/>
        <v>0</v>
      </c>
      <c r="GY35" s="44">
        <f t="shared" si="188"/>
        <v>0</v>
      </c>
      <c r="GZ35" s="44">
        <f t="shared" si="189"/>
        <v>0</v>
      </c>
      <c r="HA35" s="44">
        <f t="shared" si="190"/>
        <v>0</v>
      </c>
      <c r="HB35" s="44">
        <f t="shared" si="191"/>
        <v>0</v>
      </c>
      <c r="HC35" s="44">
        <f t="shared" si="192"/>
        <v>0</v>
      </c>
      <c r="HD35" s="44">
        <f t="shared" si="193"/>
        <v>0</v>
      </c>
      <c r="HE35" s="44">
        <f t="shared" si="194"/>
        <v>0</v>
      </c>
      <c r="HF35" s="44">
        <f t="shared" si="195"/>
        <v>0</v>
      </c>
      <c r="HG35" s="44">
        <f t="shared" si="196"/>
        <v>0</v>
      </c>
      <c r="HH35" s="44">
        <f t="shared" si="197"/>
        <v>0</v>
      </c>
      <c r="HI35" s="44">
        <f t="shared" si="198"/>
        <v>0</v>
      </c>
      <c r="HJ35" s="44">
        <f t="shared" si="199"/>
        <v>0</v>
      </c>
      <c r="HK35" s="44">
        <f t="shared" si="200"/>
        <v>0</v>
      </c>
      <c r="HL35" s="44">
        <f t="shared" si="201"/>
        <v>0</v>
      </c>
      <c r="HM35" s="44">
        <f t="shared" si="202"/>
        <v>0</v>
      </c>
      <c r="HN35" s="44">
        <f t="shared" si="203"/>
        <v>0</v>
      </c>
      <c r="HO35" s="44">
        <f t="shared" si="204"/>
        <v>0</v>
      </c>
      <c r="HP35" s="44">
        <f t="shared" si="205"/>
        <v>0</v>
      </c>
      <c r="HQ35" s="44">
        <f t="shared" si="206"/>
        <v>0</v>
      </c>
      <c r="HR35" s="44">
        <f t="shared" si="207"/>
        <v>0</v>
      </c>
      <c r="HS35" s="44">
        <f t="shared" si="208"/>
        <v>0</v>
      </c>
      <c r="HT35" s="44">
        <f t="shared" si="209"/>
        <v>0</v>
      </c>
      <c r="HU35" s="44">
        <f t="shared" si="210"/>
        <v>0</v>
      </c>
      <c r="HV35" s="44">
        <f t="shared" si="211"/>
        <v>0</v>
      </c>
      <c r="HW35" s="44">
        <f t="shared" si="212"/>
        <v>0</v>
      </c>
      <c r="HX35" s="44">
        <f t="shared" si="213"/>
        <v>0</v>
      </c>
      <c r="HY35" s="44">
        <f t="shared" si="214"/>
        <v>0</v>
      </c>
      <c r="HZ35" s="44">
        <f t="shared" si="215"/>
        <v>0</v>
      </c>
      <c r="IA35" s="44">
        <f t="shared" si="216"/>
        <v>0</v>
      </c>
      <c r="IB35" s="44">
        <f t="shared" si="217"/>
        <v>0</v>
      </c>
      <c r="IC35" s="44">
        <f t="shared" si="218"/>
        <v>0</v>
      </c>
      <c r="ID35" s="44">
        <f t="shared" si="219"/>
        <v>0</v>
      </c>
      <c r="IE35" s="44">
        <f t="shared" si="220"/>
        <v>0</v>
      </c>
      <c r="IF35" s="44">
        <f t="shared" si="221"/>
        <v>0</v>
      </c>
      <c r="IG35" s="44">
        <f t="shared" si="222"/>
        <v>0</v>
      </c>
      <c r="IH35" s="44">
        <f t="shared" si="223"/>
        <v>0</v>
      </c>
      <c r="II35" s="44">
        <f t="shared" si="224"/>
        <v>0</v>
      </c>
      <c r="IJ35" s="44">
        <f t="shared" si="225"/>
        <v>0</v>
      </c>
      <c r="IK35" s="44">
        <f t="shared" si="226"/>
        <v>0</v>
      </c>
      <c r="IL35" s="44">
        <f t="shared" si="227"/>
        <v>0</v>
      </c>
      <c r="IM35" s="44">
        <f t="shared" si="228"/>
        <v>0</v>
      </c>
      <c r="IN35" s="44">
        <f t="shared" si="229"/>
        <v>0</v>
      </c>
      <c r="IO35" s="44">
        <f t="shared" si="230"/>
        <v>0</v>
      </c>
      <c r="IP35" s="42"/>
      <c r="IQ35" s="42"/>
      <c r="IR35" s="42"/>
      <c r="IS35" s="42"/>
      <c r="IT35" s="42"/>
      <c r="IU35" s="42"/>
      <c r="IV35" s="70"/>
      <c r="IW35" s="71"/>
    </row>
    <row r="36" spans="1:257" s="3" customFormat="1" ht="115.2" thickBot="1" x14ac:dyDescent="2">
      <c r="A36" s="59"/>
      <c r="B36" s="87"/>
      <c r="C36" s="73"/>
      <c r="D36" s="73"/>
      <c r="E36" s="60"/>
      <c r="F36" s="46"/>
      <c r="G36" s="39">
        <f t="shared" si="0"/>
        <v>0</v>
      </c>
      <c r="H36" s="47"/>
      <c r="I36" s="39">
        <f t="shared" si="1"/>
        <v>0</v>
      </c>
      <c r="J36" s="45">
        <f t="shared" si="2"/>
        <v>0</v>
      </c>
      <c r="K36" s="41">
        <f t="shared" si="3"/>
        <v>0</v>
      </c>
      <c r="L36" s="42"/>
      <c r="M36" s="43"/>
      <c r="N36" s="42">
        <f t="shared" si="4"/>
        <v>0</v>
      </c>
      <c r="O36" s="42">
        <f t="shared" si="5"/>
        <v>0</v>
      </c>
      <c r="P36" s="42">
        <f t="shared" si="6"/>
        <v>0</v>
      </c>
      <c r="Q36" s="42">
        <f t="shared" si="7"/>
        <v>0</v>
      </c>
      <c r="R36" s="42">
        <f t="shared" si="8"/>
        <v>0</v>
      </c>
      <c r="S36" s="42">
        <f t="shared" si="9"/>
        <v>0</v>
      </c>
      <c r="T36" s="42">
        <f t="shared" si="10"/>
        <v>0</v>
      </c>
      <c r="U36" s="42">
        <f t="shared" si="11"/>
        <v>0</v>
      </c>
      <c r="V36" s="42">
        <f t="shared" si="12"/>
        <v>0</v>
      </c>
      <c r="W36" s="42">
        <f t="shared" si="13"/>
        <v>0</v>
      </c>
      <c r="X36" s="42">
        <f t="shared" si="14"/>
        <v>0</v>
      </c>
      <c r="Y36" s="42">
        <f t="shared" si="15"/>
        <v>0</v>
      </c>
      <c r="Z36" s="42">
        <f t="shared" si="16"/>
        <v>0</v>
      </c>
      <c r="AA36" s="42">
        <f t="shared" si="17"/>
        <v>0</v>
      </c>
      <c r="AB36" s="42">
        <f t="shared" si="18"/>
        <v>0</v>
      </c>
      <c r="AC36" s="42">
        <f t="shared" si="19"/>
        <v>0</v>
      </c>
      <c r="AD36" s="42">
        <f t="shared" si="20"/>
        <v>0</v>
      </c>
      <c r="AE36" s="42">
        <f t="shared" si="21"/>
        <v>0</v>
      </c>
      <c r="AF36" s="42">
        <f t="shared" si="22"/>
        <v>0</v>
      </c>
      <c r="AG36" s="42">
        <f t="shared" si="23"/>
        <v>0</v>
      </c>
      <c r="AH36" s="42">
        <f t="shared" si="24"/>
        <v>0</v>
      </c>
      <c r="AI36" s="42">
        <f t="shared" si="25"/>
        <v>0</v>
      </c>
      <c r="AJ36" s="42">
        <f t="shared" si="26"/>
        <v>0</v>
      </c>
      <c r="AK36" s="42">
        <f t="shared" si="27"/>
        <v>0</v>
      </c>
      <c r="AL36" s="42">
        <f t="shared" si="28"/>
        <v>0</v>
      </c>
      <c r="AM36" s="42">
        <f t="shared" si="29"/>
        <v>0</v>
      </c>
      <c r="AN36" s="42">
        <f t="shared" si="30"/>
        <v>0</v>
      </c>
      <c r="AO36" s="42">
        <f t="shared" si="31"/>
        <v>0</v>
      </c>
      <c r="AP36" s="42">
        <f t="shared" si="32"/>
        <v>0</v>
      </c>
      <c r="AQ36" s="42">
        <f t="shared" si="33"/>
        <v>0</v>
      </c>
      <c r="AR36" s="42">
        <f t="shared" si="34"/>
        <v>0</v>
      </c>
      <c r="AS36" s="42">
        <f t="shared" si="35"/>
        <v>0</v>
      </c>
      <c r="AT36" s="42">
        <f t="shared" si="36"/>
        <v>0</v>
      </c>
      <c r="AU36" s="42">
        <f t="shared" si="37"/>
        <v>0</v>
      </c>
      <c r="AV36" s="42">
        <f t="shared" si="38"/>
        <v>0</v>
      </c>
      <c r="AW36" s="42">
        <f t="shared" si="39"/>
        <v>0</v>
      </c>
      <c r="AX36" s="42">
        <f t="shared" si="40"/>
        <v>0</v>
      </c>
      <c r="AY36" s="42">
        <f t="shared" si="41"/>
        <v>0</v>
      </c>
      <c r="AZ36" s="42">
        <f t="shared" si="42"/>
        <v>0</v>
      </c>
      <c r="BA36" s="42">
        <f t="shared" si="43"/>
        <v>0</v>
      </c>
      <c r="BB36" s="42">
        <f t="shared" si="44"/>
        <v>0</v>
      </c>
      <c r="BC36" s="42">
        <f t="shared" si="45"/>
        <v>0</v>
      </c>
      <c r="BD36" s="42">
        <f t="shared" si="46"/>
        <v>0</v>
      </c>
      <c r="BE36" s="42">
        <f t="shared" si="47"/>
        <v>0</v>
      </c>
      <c r="BF36" s="42">
        <f t="shared" si="48"/>
        <v>0</v>
      </c>
      <c r="BG36" s="42">
        <f t="shared" si="49"/>
        <v>0</v>
      </c>
      <c r="BH36" s="42">
        <f t="shared" si="50"/>
        <v>0</v>
      </c>
      <c r="BI36" s="42">
        <f t="shared" si="51"/>
        <v>0</v>
      </c>
      <c r="BJ36" s="42">
        <f t="shared" si="52"/>
        <v>0</v>
      </c>
      <c r="BK36" s="42">
        <f t="shared" si="53"/>
        <v>0</v>
      </c>
      <c r="BL36" s="42">
        <f t="shared" si="54"/>
        <v>0</v>
      </c>
      <c r="BM36" s="42">
        <f t="shared" si="55"/>
        <v>0</v>
      </c>
      <c r="BN36" s="42">
        <f t="shared" si="56"/>
        <v>0</v>
      </c>
      <c r="BO36" s="42">
        <f t="shared" si="57"/>
        <v>0</v>
      </c>
      <c r="BP36" s="42">
        <f t="shared" si="58"/>
        <v>0</v>
      </c>
      <c r="BQ36" s="42">
        <f t="shared" si="59"/>
        <v>0</v>
      </c>
      <c r="BR36" s="42">
        <f t="shared" si="60"/>
        <v>0</v>
      </c>
      <c r="BS36" s="42">
        <f t="shared" si="61"/>
        <v>0</v>
      </c>
      <c r="BT36" s="42">
        <f t="shared" si="62"/>
        <v>0</v>
      </c>
      <c r="BU36" s="42">
        <f t="shared" si="63"/>
        <v>0</v>
      </c>
      <c r="BV36" s="42">
        <f t="shared" si="64"/>
        <v>0</v>
      </c>
      <c r="BW36" s="42">
        <f t="shared" si="65"/>
        <v>0</v>
      </c>
      <c r="BX36" s="42">
        <f t="shared" si="66"/>
        <v>0</v>
      </c>
      <c r="BY36" s="42">
        <f t="shared" si="67"/>
        <v>0</v>
      </c>
      <c r="BZ36" s="42">
        <f t="shared" si="68"/>
        <v>0</v>
      </c>
      <c r="CA36" s="42">
        <f t="shared" si="69"/>
        <v>0</v>
      </c>
      <c r="CB36" s="42">
        <f t="shared" si="70"/>
        <v>0</v>
      </c>
      <c r="CC36" s="42">
        <f t="shared" si="71"/>
        <v>0</v>
      </c>
      <c r="CD36" s="42">
        <f t="shared" si="72"/>
        <v>0</v>
      </c>
      <c r="CE36" s="42">
        <f t="shared" si="73"/>
        <v>0</v>
      </c>
      <c r="CF36" s="42">
        <f t="shared" si="74"/>
        <v>0</v>
      </c>
      <c r="CG36" s="42">
        <f t="shared" si="75"/>
        <v>0</v>
      </c>
      <c r="CH36" s="42">
        <f t="shared" si="76"/>
        <v>0</v>
      </c>
      <c r="CI36" s="42">
        <f t="shared" si="77"/>
        <v>0</v>
      </c>
      <c r="CJ36" s="42">
        <f t="shared" si="78"/>
        <v>0</v>
      </c>
      <c r="CK36" s="42">
        <f t="shared" si="79"/>
        <v>0</v>
      </c>
      <c r="CL36" s="42">
        <f t="shared" si="80"/>
        <v>0</v>
      </c>
      <c r="CM36" s="42">
        <f t="shared" si="81"/>
        <v>0</v>
      </c>
      <c r="CN36" s="42">
        <f t="shared" si="82"/>
        <v>0</v>
      </c>
      <c r="CO36" s="42">
        <f t="shared" si="83"/>
        <v>0</v>
      </c>
      <c r="CP36" s="42">
        <f t="shared" si="84"/>
        <v>0</v>
      </c>
      <c r="CQ36" s="42">
        <f t="shared" si="85"/>
        <v>0</v>
      </c>
      <c r="CR36" s="42">
        <f t="shared" si="86"/>
        <v>0</v>
      </c>
      <c r="CS36" s="42">
        <f t="shared" si="87"/>
        <v>0</v>
      </c>
      <c r="CT36" s="42">
        <f t="shared" si="88"/>
        <v>0</v>
      </c>
      <c r="CU36" s="42">
        <f t="shared" si="89"/>
        <v>0</v>
      </c>
      <c r="CV36" s="42">
        <f t="shared" si="90"/>
        <v>0</v>
      </c>
      <c r="CW36" s="42">
        <f t="shared" si="91"/>
        <v>0</v>
      </c>
      <c r="CX36" s="42">
        <f t="shared" si="92"/>
        <v>0</v>
      </c>
      <c r="CY36" s="42">
        <f t="shared" si="93"/>
        <v>0</v>
      </c>
      <c r="CZ36" s="42">
        <f t="shared" si="94"/>
        <v>0</v>
      </c>
      <c r="DA36" s="42">
        <f t="shared" si="95"/>
        <v>0</v>
      </c>
      <c r="DB36" s="42">
        <f t="shared" si="96"/>
        <v>0</v>
      </c>
      <c r="DC36" s="42">
        <f t="shared" si="97"/>
        <v>0</v>
      </c>
      <c r="DD36" s="42">
        <f t="shared" si="98"/>
        <v>0</v>
      </c>
      <c r="DE36" s="42">
        <f t="shared" si="99"/>
        <v>0</v>
      </c>
      <c r="DF36" s="42">
        <f t="shared" si="100"/>
        <v>0</v>
      </c>
      <c r="DG36" s="42">
        <f t="shared" si="101"/>
        <v>0</v>
      </c>
      <c r="DH36" s="42">
        <f t="shared" si="102"/>
        <v>0</v>
      </c>
      <c r="DI36" s="42">
        <f t="shared" si="103"/>
        <v>0</v>
      </c>
      <c r="DJ36" s="42">
        <f t="shared" si="104"/>
        <v>0</v>
      </c>
      <c r="DK36" s="42">
        <f t="shared" si="105"/>
        <v>0</v>
      </c>
      <c r="DL36" s="42">
        <f t="shared" si="106"/>
        <v>0</v>
      </c>
      <c r="DM36" s="42">
        <f t="shared" si="107"/>
        <v>0</v>
      </c>
      <c r="DN36" s="42">
        <f t="shared" si="108"/>
        <v>0</v>
      </c>
      <c r="DO36" s="42">
        <f t="shared" si="109"/>
        <v>0</v>
      </c>
      <c r="DP36" s="42">
        <f t="shared" si="110"/>
        <v>0</v>
      </c>
      <c r="DQ36" s="42">
        <f t="shared" si="111"/>
        <v>0</v>
      </c>
      <c r="DR36" s="42">
        <f t="shared" si="112"/>
        <v>0</v>
      </c>
      <c r="DS36" s="42">
        <f t="shared" si="113"/>
        <v>0</v>
      </c>
      <c r="DT36" s="42">
        <f t="shared" si="114"/>
        <v>0</v>
      </c>
      <c r="DU36" s="42">
        <f t="shared" si="115"/>
        <v>0</v>
      </c>
      <c r="DV36" s="42">
        <f t="shared" si="116"/>
        <v>0</v>
      </c>
      <c r="DW36" s="42">
        <f t="shared" si="117"/>
        <v>0</v>
      </c>
      <c r="DX36" s="42">
        <f t="shared" si="118"/>
        <v>0</v>
      </c>
      <c r="DY36" s="42">
        <f t="shared" si="119"/>
        <v>0</v>
      </c>
      <c r="DZ36" s="42">
        <f t="shared" si="120"/>
        <v>0</v>
      </c>
      <c r="EA36" s="42">
        <f t="shared" si="121"/>
        <v>0</v>
      </c>
      <c r="EB36" s="42">
        <f t="shared" si="122"/>
        <v>0</v>
      </c>
      <c r="EC36" s="42">
        <f t="shared" si="123"/>
        <v>0</v>
      </c>
      <c r="ED36" s="42">
        <f t="shared" si="124"/>
        <v>0</v>
      </c>
      <c r="EE36" s="42">
        <f t="shared" si="125"/>
        <v>0</v>
      </c>
      <c r="EF36" s="42">
        <f t="shared" si="126"/>
        <v>0</v>
      </c>
      <c r="EG36" s="42">
        <f t="shared" si="127"/>
        <v>0</v>
      </c>
      <c r="EH36" s="42">
        <f t="shared" si="128"/>
        <v>0</v>
      </c>
      <c r="EI36" s="42">
        <f t="shared" si="129"/>
        <v>0</v>
      </c>
      <c r="EJ36" s="42">
        <f t="shared" si="130"/>
        <v>0</v>
      </c>
      <c r="EK36" s="42">
        <f t="shared" si="131"/>
        <v>0</v>
      </c>
      <c r="EL36" s="42">
        <f t="shared" si="132"/>
        <v>0</v>
      </c>
      <c r="EM36" s="42">
        <f t="shared" si="133"/>
        <v>0</v>
      </c>
      <c r="EN36" s="42">
        <f t="shared" si="134"/>
        <v>0</v>
      </c>
      <c r="EO36" s="42">
        <f t="shared" si="135"/>
        <v>0</v>
      </c>
      <c r="EP36" s="42"/>
      <c r="EQ36" s="42" t="str">
        <f t="shared" si="136"/>
        <v>Ноль</v>
      </c>
      <c r="ER36" s="42" t="str">
        <f t="shared" si="137"/>
        <v>Ноль</v>
      </c>
      <c r="ES36" s="42"/>
      <c r="ET36" s="42">
        <f t="shared" si="138"/>
        <v>0</v>
      </c>
      <c r="EU36" s="42" t="e">
        <f>IF(J36=#REF!,IF(H36&lt;#REF!,#REF!,EY36),#REF!)</f>
        <v>#REF!</v>
      </c>
      <c r="EV36" s="42" t="e">
        <f>IF(J36=#REF!,IF(H36&lt;#REF!,0,1))</f>
        <v>#REF!</v>
      </c>
      <c r="EW36" s="42" t="e">
        <f>IF(AND(ET36&gt;=21,ET36&lt;&gt;0),ET36,IF(J36&lt;#REF!,"СТОП",EU36+EV36))</f>
        <v>#REF!</v>
      </c>
      <c r="EX36" s="42"/>
      <c r="EY36" s="42">
        <v>15</v>
      </c>
      <c r="EZ36" s="42">
        <v>16</v>
      </c>
      <c r="FA36" s="42"/>
      <c r="FB36" s="44">
        <f t="shared" si="139"/>
        <v>0</v>
      </c>
      <c r="FC36" s="44">
        <f t="shared" si="140"/>
        <v>0</v>
      </c>
      <c r="FD36" s="44">
        <f t="shared" si="141"/>
        <v>0</v>
      </c>
      <c r="FE36" s="44">
        <f t="shared" si="142"/>
        <v>0</v>
      </c>
      <c r="FF36" s="44">
        <f t="shared" si="143"/>
        <v>0</v>
      </c>
      <c r="FG36" s="44">
        <f t="shared" si="144"/>
        <v>0</v>
      </c>
      <c r="FH36" s="44">
        <f t="shared" si="145"/>
        <v>0</v>
      </c>
      <c r="FI36" s="44">
        <f t="shared" si="146"/>
        <v>0</v>
      </c>
      <c r="FJ36" s="44">
        <f t="shared" si="147"/>
        <v>0</v>
      </c>
      <c r="FK36" s="44">
        <f t="shared" si="148"/>
        <v>0</v>
      </c>
      <c r="FL36" s="44">
        <f t="shared" si="149"/>
        <v>0</v>
      </c>
      <c r="FM36" s="44">
        <f t="shared" si="150"/>
        <v>0</v>
      </c>
      <c r="FN36" s="44">
        <f t="shared" si="151"/>
        <v>0</v>
      </c>
      <c r="FO36" s="44">
        <f t="shared" si="152"/>
        <v>0</v>
      </c>
      <c r="FP36" s="44">
        <f t="shared" si="153"/>
        <v>0</v>
      </c>
      <c r="FQ36" s="44">
        <f t="shared" si="154"/>
        <v>0</v>
      </c>
      <c r="FR36" s="44">
        <f t="shared" si="155"/>
        <v>0</v>
      </c>
      <c r="FS36" s="44">
        <f t="shared" si="156"/>
        <v>0</v>
      </c>
      <c r="FT36" s="44">
        <f t="shared" si="157"/>
        <v>0</v>
      </c>
      <c r="FU36" s="44">
        <f t="shared" si="158"/>
        <v>0</v>
      </c>
      <c r="FV36" s="44">
        <f t="shared" si="159"/>
        <v>0</v>
      </c>
      <c r="FW36" s="44">
        <f t="shared" si="160"/>
        <v>0</v>
      </c>
      <c r="FX36" s="44">
        <f t="shared" si="161"/>
        <v>0</v>
      </c>
      <c r="FY36" s="44">
        <f t="shared" si="162"/>
        <v>0</v>
      </c>
      <c r="FZ36" s="44">
        <f t="shared" si="163"/>
        <v>0</v>
      </c>
      <c r="GA36" s="44">
        <f t="shared" si="164"/>
        <v>0</v>
      </c>
      <c r="GB36" s="44">
        <f t="shared" si="165"/>
        <v>0</v>
      </c>
      <c r="GC36" s="44">
        <f t="shared" si="166"/>
        <v>0</v>
      </c>
      <c r="GD36" s="44">
        <f t="shared" si="167"/>
        <v>0</v>
      </c>
      <c r="GE36" s="44">
        <f t="shared" si="168"/>
        <v>0</v>
      </c>
      <c r="GF36" s="44">
        <f t="shared" si="169"/>
        <v>0</v>
      </c>
      <c r="GG36" s="44">
        <f t="shared" si="170"/>
        <v>0</v>
      </c>
      <c r="GH36" s="44">
        <f t="shared" si="171"/>
        <v>0</v>
      </c>
      <c r="GI36" s="44">
        <f t="shared" si="172"/>
        <v>0</v>
      </c>
      <c r="GJ36" s="44">
        <f t="shared" si="173"/>
        <v>0</v>
      </c>
      <c r="GK36" s="44">
        <f t="shared" si="174"/>
        <v>0</v>
      </c>
      <c r="GL36" s="44">
        <f t="shared" si="175"/>
        <v>0</v>
      </c>
      <c r="GM36" s="44">
        <f t="shared" si="176"/>
        <v>0</v>
      </c>
      <c r="GN36" s="44">
        <f t="shared" si="177"/>
        <v>0</v>
      </c>
      <c r="GO36" s="44">
        <f t="shared" si="178"/>
        <v>0</v>
      </c>
      <c r="GP36" s="44">
        <f t="shared" si="179"/>
        <v>0</v>
      </c>
      <c r="GQ36" s="44">
        <f t="shared" si="180"/>
        <v>0</v>
      </c>
      <c r="GR36" s="44">
        <f t="shared" si="181"/>
        <v>0</v>
      </c>
      <c r="GS36" s="44">
        <f t="shared" si="182"/>
        <v>0</v>
      </c>
      <c r="GT36" s="44">
        <f t="shared" si="183"/>
        <v>0</v>
      </c>
      <c r="GU36" s="44">
        <f t="shared" si="184"/>
        <v>0</v>
      </c>
      <c r="GV36" s="44">
        <f t="shared" si="185"/>
        <v>0</v>
      </c>
      <c r="GW36" s="44">
        <f t="shared" si="186"/>
        <v>0</v>
      </c>
      <c r="GX36" s="44">
        <f t="shared" si="187"/>
        <v>0</v>
      </c>
      <c r="GY36" s="44">
        <f t="shared" si="188"/>
        <v>0</v>
      </c>
      <c r="GZ36" s="44">
        <f t="shared" si="189"/>
        <v>0</v>
      </c>
      <c r="HA36" s="44">
        <f t="shared" si="190"/>
        <v>0</v>
      </c>
      <c r="HB36" s="44">
        <f t="shared" si="191"/>
        <v>0</v>
      </c>
      <c r="HC36" s="44">
        <f t="shared" si="192"/>
        <v>0</v>
      </c>
      <c r="HD36" s="44">
        <f t="shared" si="193"/>
        <v>0</v>
      </c>
      <c r="HE36" s="44">
        <f t="shared" si="194"/>
        <v>0</v>
      </c>
      <c r="HF36" s="44">
        <f t="shared" si="195"/>
        <v>0</v>
      </c>
      <c r="HG36" s="44">
        <f t="shared" si="196"/>
        <v>0</v>
      </c>
      <c r="HH36" s="44">
        <f t="shared" si="197"/>
        <v>0</v>
      </c>
      <c r="HI36" s="44">
        <f t="shared" si="198"/>
        <v>0</v>
      </c>
      <c r="HJ36" s="44">
        <f t="shared" si="199"/>
        <v>0</v>
      </c>
      <c r="HK36" s="44">
        <f t="shared" si="200"/>
        <v>0</v>
      </c>
      <c r="HL36" s="44">
        <f t="shared" si="201"/>
        <v>0</v>
      </c>
      <c r="HM36" s="44">
        <f t="shared" si="202"/>
        <v>0</v>
      </c>
      <c r="HN36" s="44">
        <f t="shared" si="203"/>
        <v>0</v>
      </c>
      <c r="HO36" s="44">
        <f t="shared" si="204"/>
        <v>0</v>
      </c>
      <c r="HP36" s="44">
        <f t="shared" si="205"/>
        <v>0</v>
      </c>
      <c r="HQ36" s="44">
        <f t="shared" si="206"/>
        <v>0</v>
      </c>
      <c r="HR36" s="44">
        <f t="shared" si="207"/>
        <v>0</v>
      </c>
      <c r="HS36" s="44">
        <f t="shared" si="208"/>
        <v>0</v>
      </c>
      <c r="HT36" s="44">
        <f t="shared" si="209"/>
        <v>0</v>
      </c>
      <c r="HU36" s="44">
        <f t="shared" si="210"/>
        <v>0</v>
      </c>
      <c r="HV36" s="44">
        <f t="shared" si="211"/>
        <v>0</v>
      </c>
      <c r="HW36" s="44">
        <f t="shared" si="212"/>
        <v>0</v>
      </c>
      <c r="HX36" s="44">
        <f t="shared" si="213"/>
        <v>0</v>
      </c>
      <c r="HY36" s="44">
        <f t="shared" si="214"/>
        <v>0</v>
      </c>
      <c r="HZ36" s="44">
        <f t="shared" si="215"/>
        <v>0</v>
      </c>
      <c r="IA36" s="44">
        <f t="shared" si="216"/>
        <v>0</v>
      </c>
      <c r="IB36" s="44">
        <f t="shared" si="217"/>
        <v>0</v>
      </c>
      <c r="IC36" s="44">
        <f t="shared" si="218"/>
        <v>0</v>
      </c>
      <c r="ID36" s="44">
        <f t="shared" si="219"/>
        <v>0</v>
      </c>
      <c r="IE36" s="44">
        <f t="shared" si="220"/>
        <v>0</v>
      </c>
      <c r="IF36" s="44">
        <f t="shared" si="221"/>
        <v>0</v>
      </c>
      <c r="IG36" s="44">
        <f t="shared" si="222"/>
        <v>0</v>
      </c>
      <c r="IH36" s="44">
        <f t="shared" si="223"/>
        <v>0</v>
      </c>
      <c r="II36" s="44">
        <f t="shared" si="224"/>
        <v>0</v>
      </c>
      <c r="IJ36" s="44">
        <f t="shared" si="225"/>
        <v>0</v>
      </c>
      <c r="IK36" s="44">
        <f t="shared" si="226"/>
        <v>0</v>
      </c>
      <c r="IL36" s="44">
        <f t="shared" si="227"/>
        <v>0</v>
      </c>
      <c r="IM36" s="44">
        <f t="shared" si="228"/>
        <v>0</v>
      </c>
      <c r="IN36" s="44">
        <f t="shared" si="229"/>
        <v>0</v>
      </c>
      <c r="IO36" s="44">
        <f t="shared" si="230"/>
        <v>0</v>
      </c>
      <c r="IP36" s="42"/>
      <c r="IQ36" s="42"/>
      <c r="IR36" s="42"/>
      <c r="IS36" s="42"/>
      <c r="IT36" s="42"/>
      <c r="IU36" s="42"/>
      <c r="IV36" s="70"/>
      <c r="IW36" s="71"/>
    </row>
    <row r="37" spans="1:257" s="3" customFormat="1" ht="115.2" thickBot="1" x14ac:dyDescent="2">
      <c r="A37" s="56"/>
      <c r="B37" s="87"/>
      <c r="C37" s="73"/>
      <c r="D37" s="73"/>
      <c r="E37" s="60"/>
      <c r="F37" s="46"/>
      <c r="G37" s="39">
        <f t="shared" si="0"/>
        <v>0</v>
      </c>
      <c r="H37" s="47"/>
      <c r="I37" s="39">
        <f t="shared" si="1"/>
        <v>0</v>
      </c>
      <c r="J37" s="45">
        <f t="shared" si="2"/>
        <v>0</v>
      </c>
      <c r="K37" s="41">
        <f t="shared" si="3"/>
        <v>0</v>
      </c>
      <c r="L37" s="42"/>
      <c r="M37" s="43"/>
      <c r="N37" s="42">
        <f t="shared" si="4"/>
        <v>0</v>
      </c>
      <c r="O37" s="42">
        <f t="shared" si="5"/>
        <v>0</v>
      </c>
      <c r="P37" s="42">
        <f t="shared" si="6"/>
        <v>0</v>
      </c>
      <c r="Q37" s="42">
        <f t="shared" si="7"/>
        <v>0</v>
      </c>
      <c r="R37" s="42">
        <f t="shared" si="8"/>
        <v>0</v>
      </c>
      <c r="S37" s="42">
        <f t="shared" si="9"/>
        <v>0</v>
      </c>
      <c r="T37" s="42">
        <f t="shared" si="10"/>
        <v>0</v>
      </c>
      <c r="U37" s="42">
        <f t="shared" si="11"/>
        <v>0</v>
      </c>
      <c r="V37" s="42">
        <f t="shared" si="12"/>
        <v>0</v>
      </c>
      <c r="W37" s="42">
        <f t="shared" si="13"/>
        <v>0</v>
      </c>
      <c r="X37" s="42">
        <f t="shared" si="14"/>
        <v>0</v>
      </c>
      <c r="Y37" s="42">
        <f t="shared" si="15"/>
        <v>0</v>
      </c>
      <c r="Z37" s="42">
        <f t="shared" si="16"/>
        <v>0</v>
      </c>
      <c r="AA37" s="42">
        <f t="shared" si="17"/>
        <v>0</v>
      </c>
      <c r="AB37" s="42">
        <f t="shared" si="18"/>
        <v>0</v>
      </c>
      <c r="AC37" s="42">
        <f t="shared" si="19"/>
        <v>0</v>
      </c>
      <c r="AD37" s="42">
        <f t="shared" si="20"/>
        <v>0</v>
      </c>
      <c r="AE37" s="42">
        <f t="shared" si="21"/>
        <v>0</v>
      </c>
      <c r="AF37" s="42">
        <f t="shared" si="22"/>
        <v>0</v>
      </c>
      <c r="AG37" s="42">
        <f t="shared" si="23"/>
        <v>0</v>
      </c>
      <c r="AH37" s="42">
        <f t="shared" si="24"/>
        <v>0</v>
      </c>
      <c r="AI37" s="42">
        <f t="shared" si="25"/>
        <v>0</v>
      </c>
      <c r="AJ37" s="42">
        <f t="shared" si="26"/>
        <v>0</v>
      </c>
      <c r="AK37" s="42">
        <f t="shared" si="27"/>
        <v>0</v>
      </c>
      <c r="AL37" s="42">
        <f t="shared" si="28"/>
        <v>0</v>
      </c>
      <c r="AM37" s="42">
        <f t="shared" si="29"/>
        <v>0</v>
      </c>
      <c r="AN37" s="42">
        <f t="shared" si="30"/>
        <v>0</v>
      </c>
      <c r="AO37" s="42">
        <f t="shared" si="31"/>
        <v>0</v>
      </c>
      <c r="AP37" s="42">
        <f t="shared" si="32"/>
        <v>0</v>
      </c>
      <c r="AQ37" s="42">
        <f t="shared" si="33"/>
        <v>0</v>
      </c>
      <c r="AR37" s="42">
        <f t="shared" si="34"/>
        <v>0</v>
      </c>
      <c r="AS37" s="42">
        <f t="shared" si="35"/>
        <v>0</v>
      </c>
      <c r="AT37" s="42">
        <f t="shared" si="36"/>
        <v>0</v>
      </c>
      <c r="AU37" s="42">
        <f t="shared" si="37"/>
        <v>0</v>
      </c>
      <c r="AV37" s="42">
        <f t="shared" si="38"/>
        <v>0</v>
      </c>
      <c r="AW37" s="42">
        <f t="shared" si="39"/>
        <v>0</v>
      </c>
      <c r="AX37" s="42">
        <f t="shared" si="40"/>
        <v>0</v>
      </c>
      <c r="AY37" s="42">
        <f t="shared" si="41"/>
        <v>0</v>
      </c>
      <c r="AZ37" s="42">
        <f t="shared" si="42"/>
        <v>0</v>
      </c>
      <c r="BA37" s="42">
        <f t="shared" si="43"/>
        <v>0</v>
      </c>
      <c r="BB37" s="42">
        <f t="shared" si="44"/>
        <v>0</v>
      </c>
      <c r="BC37" s="42">
        <f t="shared" si="45"/>
        <v>0</v>
      </c>
      <c r="BD37" s="42">
        <f t="shared" si="46"/>
        <v>0</v>
      </c>
      <c r="BE37" s="42">
        <f t="shared" si="47"/>
        <v>0</v>
      </c>
      <c r="BF37" s="42">
        <f t="shared" si="48"/>
        <v>0</v>
      </c>
      <c r="BG37" s="42">
        <f t="shared" si="49"/>
        <v>0</v>
      </c>
      <c r="BH37" s="42">
        <f t="shared" si="50"/>
        <v>0</v>
      </c>
      <c r="BI37" s="42">
        <f t="shared" si="51"/>
        <v>0</v>
      </c>
      <c r="BJ37" s="42">
        <f t="shared" si="52"/>
        <v>0</v>
      </c>
      <c r="BK37" s="42">
        <f t="shared" si="53"/>
        <v>0</v>
      </c>
      <c r="BL37" s="42">
        <f t="shared" si="54"/>
        <v>0</v>
      </c>
      <c r="BM37" s="42">
        <f t="shared" si="55"/>
        <v>0</v>
      </c>
      <c r="BN37" s="42">
        <f t="shared" si="56"/>
        <v>0</v>
      </c>
      <c r="BO37" s="42">
        <f t="shared" si="57"/>
        <v>0</v>
      </c>
      <c r="BP37" s="42">
        <f t="shared" si="58"/>
        <v>0</v>
      </c>
      <c r="BQ37" s="42">
        <f t="shared" si="59"/>
        <v>0</v>
      </c>
      <c r="BR37" s="42">
        <f t="shared" si="60"/>
        <v>0</v>
      </c>
      <c r="BS37" s="42">
        <f t="shared" si="61"/>
        <v>0</v>
      </c>
      <c r="BT37" s="42">
        <f t="shared" si="62"/>
        <v>0</v>
      </c>
      <c r="BU37" s="42">
        <f t="shared" si="63"/>
        <v>0</v>
      </c>
      <c r="BV37" s="42">
        <f t="shared" si="64"/>
        <v>0</v>
      </c>
      <c r="BW37" s="42">
        <f t="shared" si="65"/>
        <v>0</v>
      </c>
      <c r="BX37" s="42">
        <f t="shared" si="66"/>
        <v>0</v>
      </c>
      <c r="BY37" s="42">
        <f t="shared" si="67"/>
        <v>0</v>
      </c>
      <c r="BZ37" s="42">
        <f t="shared" si="68"/>
        <v>0</v>
      </c>
      <c r="CA37" s="42">
        <f t="shared" si="69"/>
        <v>0</v>
      </c>
      <c r="CB37" s="42">
        <f t="shared" si="70"/>
        <v>0</v>
      </c>
      <c r="CC37" s="42">
        <f t="shared" si="71"/>
        <v>0</v>
      </c>
      <c r="CD37" s="42">
        <f t="shared" si="72"/>
        <v>0</v>
      </c>
      <c r="CE37" s="42">
        <f t="shared" si="73"/>
        <v>0</v>
      </c>
      <c r="CF37" s="42">
        <f t="shared" si="74"/>
        <v>0</v>
      </c>
      <c r="CG37" s="42">
        <f t="shared" si="75"/>
        <v>0</v>
      </c>
      <c r="CH37" s="42">
        <f t="shared" si="76"/>
        <v>0</v>
      </c>
      <c r="CI37" s="42">
        <f t="shared" si="77"/>
        <v>0</v>
      </c>
      <c r="CJ37" s="42">
        <f t="shared" si="78"/>
        <v>0</v>
      </c>
      <c r="CK37" s="42">
        <f t="shared" si="79"/>
        <v>0</v>
      </c>
      <c r="CL37" s="42">
        <f t="shared" si="80"/>
        <v>0</v>
      </c>
      <c r="CM37" s="42">
        <f t="shared" si="81"/>
        <v>0</v>
      </c>
      <c r="CN37" s="42">
        <f t="shared" si="82"/>
        <v>0</v>
      </c>
      <c r="CO37" s="42">
        <f t="shared" si="83"/>
        <v>0</v>
      </c>
      <c r="CP37" s="42">
        <f t="shared" si="84"/>
        <v>0</v>
      </c>
      <c r="CQ37" s="42">
        <f t="shared" si="85"/>
        <v>0</v>
      </c>
      <c r="CR37" s="42">
        <f t="shared" si="86"/>
        <v>0</v>
      </c>
      <c r="CS37" s="42">
        <f t="shared" si="87"/>
        <v>0</v>
      </c>
      <c r="CT37" s="42">
        <f t="shared" si="88"/>
        <v>0</v>
      </c>
      <c r="CU37" s="42">
        <f t="shared" si="89"/>
        <v>0</v>
      </c>
      <c r="CV37" s="42">
        <f t="shared" si="90"/>
        <v>0</v>
      </c>
      <c r="CW37" s="42">
        <f t="shared" si="91"/>
        <v>0</v>
      </c>
      <c r="CX37" s="42">
        <f t="shared" si="92"/>
        <v>0</v>
      </c>
      <c r="CY37" s="42">
        <f t="shared" si="93"/>
        <v>0</v>
      </c>
      <c r="CZ37" s="42">
        <f t="shared" si="94"/>
        <v>0</v>
      </c>
      <c r="DA37" s="42">
        <f t="shared" si="95"/>
        <v>0</v>
      </c>
      <c r="DB37" s="42">
        <f t="shared" si="96"/>
        <v>0</v>
      </c>
      <c r="DC37" s="42">
        <f t="shared" si="97"/>
        <v>0</v>
      </c>
      <c r="DD37" s="42">
        <f t="shared" si="98"/>
        <v>0</v>
      </c>
      <c r="DE37" s="42">
        <f t="shared" si="99"/>
        <v>0</v>
      </c>
      <c r="DF37" s="42">
        <f t="shared" si="100"/>
        <v>0</v>
      </c>
      <c r="DG37" s="42">
        <f t="shared" si="101"/>
        <v>0</v>
      </c>
      <c r="DH37" s="42">
        <f t="shared" si="102"/>
        <v>0</v>
      </c>
      <c r="DI37" s="42">
        <f t="shared" si="103"/>
        <v>0</v>
      </c>
      <c r="DJ37" s="42">
        <f t="shared" si="104"/>
        <v>0</v>
      </c>
      <c r="DK37" s="42">
        <f t="shared" si="105"/>
        <v>0</v>
      </c>
      <c r="DL37" s="42">
        <f t="shared" si="106"/>
        <v>0</v>
      </c>
      <c r="DM37" s="42">
        <f t="shared" si="107"/>
        <v>0</v>
      </c>
      <c r="DN37" s="42">
        <f t="shared" si="108"/>
        <v>0</v>
      </c>
      <c r="DO37" s="42">
        <f t="shared" si="109"/>
        <v>0</v>
      </c>
      <c r="DP37" s="42">
        <f t="shared" si="110"/>
        <v>0</v>
      </c>
      <c r="DQ37" s="42">
        <f t="shared" si="111"/>
        <v>0</v>
      </c>
      <c r="DR37" s="42">
        <f t="shared" si="112"/>
        <v>0</v>
      </c>
      <c r="DS37" s="42">
        <f t="shared" si="113"/>
        <v>0</v>
      </c>
      <c r="DT37" s="42">
        <f t="shared" si="114"/>
        <v>0</v>
      </c>
      <c r="DU37" s="42">
        <f t="shared" si="115"/>
        <v>0</v>
      </c>
      <c r="DV37" s="42">
        <f t="shared" si="116"/>
        <v>0</v>
      </c>
      <c r="DW37" s="42">
        <f t="shared" si="117"/>
        <v>0</v>
      </c>
      <c r="DX37" s="42">
        <f t="shared" si="118"/>
        <v>0</v>
      </c>
      <c r="DY37" s="42">
        <f t="shared" si="119"/>
        <v>0</v>
      </c>
      <c r="DZ37" s="42">
        <f t="shared" si="120"/>
        <v>0</v>
      </c>
      <c r="EA37" s="42">
        <f t="shared" si="121"/>
        <v>0</v>
      </c>
      <c r="EB37" s="42">
        <f t="shared" si="122"/>
        <v>0</v>
      </c>
      <c r="EC37" s="42">
        <f t="shared" si="123"/>
        <v>0</v>
      </c>
      <c r="ED37" s="42">
        <f t="shared" si="124"/>
        <v>0</v>
      </c>
      <c r="EE37" s="42">
        <f t="shared" si="125"/>
        <v>0</v>
      </c>
      <c r="EF37" s="42">
        <f t="shared" si="126"/>
        <v>0</v>
      </c>
      <c r="EG37" s="42">
        <f t="shared" si="127"/>
        <v>0</v>
      </c>
      <c r="EH37" s="42">
        <f t="shared" si="128"/>
        <v>0</v>
      </c>
      <c r="EI37" s="42">
        <f t="shared" si="129"/>
        <v>0</v>
      </c>
      <c r="EJ37" s="42">
        <f t="shared" si="130"/>
        <v>0</v>
      </c>
      <c r="EK37" s="42">
        <f t="shared" si="131"/>
        <v>0</v>
      </c>
      <c r="EL37" s="42">
        <f t="shared" si="132"/>
        <v>0</v>
      </c>
      <c r="EM37" s="42">
        <f t="shared" si="133"/>
        <v>0</v>
      </c>
      <c r="EN37" s="42">
        <f t="shared" si="134"/>
        <v>0</v>
      </c>
      <c r="EO37" s="42">
        <f t="shared" si="135"/>
        <v>0</v>
      </c>
      <c r="EP37" s="42"/>
      <c r="EQ37" s="42" t="str">
        <f t="shared" si="136"/>
        <v>Ноль</v>
      </c>
      <c r="ER37" s="42" t="str">
        <f t="shared" si="137"/>
        <v>Ноль</v>
      </c>
      <c r="ES37" s="42"/>
      <c r="ET37" s="42">
        <f t="shared" si="138"/>
        <v>0</v>
      </c>
      <c r="EU37" s="42" t="e">
        <f>IF(J37=#REF!,IF(H37&lt;#REF!,#REF!,EY37),#REF!)</f>
        <v>#REF!</v>
      </c>
      <c r="EV37" s="42" t="e">
        <f>IF(J37=#REF!,IF(H37&lt;#REF!,0,1))</f>
        <v>#REF!</v>
      </c>
      <c r="EW37" s="42" t="e">
        <f>IF(AND(ET37&gt;=21,ET37&lt;&gt;0),ET37,IF(J37&lt;#REF!,"СТОП",EU37+EV37))</f>
        <v>#REF!</v>
      </c>
      <c r="EX37" s="42"/>
      <c r="EY37" s="42">
        <v>15</v>
      </c>
      <c r="EZ37" s="42">
        <v>16</v>
      </c>
      <c r="FA37" s="42"/>
      <c r="FB37" s="44">
        <f t="shared" si="139"/>
        <v>0</v>
      </c>
      <c r="FC37" s="44">
        <f t="shared" si="140"/>
        <v>0</v>
      </c>
      <c r="FD37" s="44">
        <f t="shared" si="141"/>
        <v>0</v>
      </c>
      <c r="FE37" s="44">
        <f t="shared" si="142"/>
        <v>0</v>
      </c>
      <c r="FF37" s="44">
        <f t="shared" si="143"/>
        <v>0</v>
      </c>
      <c r="FG37" s="44">
        <f t="shared" si="144"/>
        <v>0</v>
      </c>
      <c r="FH37" s="44">
        <f t="shared" si="145"/>
        <v>0</v>
      </c>
      <c r="FI37" s="44">
        <f t="shared" si="146"/>
        <v>0</v>
      </c>
      <c r="FJ37" s="44">
        <f t="shared" si="147"/>
        <v>0</v>
      </c>
      <c r="FK37" s="44">
        <f t="shared" si="148"/>
        <v>0</v>
      </c>
      <c r="FL37" s="44">
        <f t="shared" si="149"/>
        <v>0</v>
      </c>
      <c r="FM37" s="44">
        <f t="shared" si="150"/>
        <v>0</v>
      </c>
      <c r="FN37" s="44">
        <f t="shared" si="151"/>
        <v>0</v>
      </c>
      <c r="FO37" s="44">
        <f t="shared" si="152"/>
        <v>0</v>
      </c>
      <c r="FP37" s="44">
        <f t="shared" si="153"/>
        <v>0</v>
      </c>
      <c r="FQ37" s="44">
        <f t="shared" si="154"/>
        <v>0</v>
      </c>
      <c r="FR37" s="44">
        <f t="shared" si="155"/>
        <v>0</v>
      </c>
      <c r="FS37" s="44">
        <f t="shared" si="156"/>
        <v>0</v>
      </c>
      <c r="FT37" s="44">
        <f t="shared" si="157"/>
        <v>0</v>
      </c>
      <c r="FU37" s="44">
        <f t="shared" si="158"/>
        <v>0</v>
      </c>
      <c r="FV37" s="44">
        <f t="shared" si="159"/>
        <v>0</v>
      </c>
      <c r="FW37" s="44">
        <f t="shared" si="160"/>
        <v>0</v>
      </c>
      <c r="FX37" s="44">
        <f t="shared" si="161"/>
        <v>0</v>
      </c>
      <c r="FY37" s="44">
        <f t="shared" si="162"/>
        <v>0</v>
      </c>
      <c r="FZ37" s="44">
        <f t="shared" si="163"/>
        <v>0</v>
      </c>
      <c r="GA37" s="44">
        <f t="shared" si="164"/>
        <v>0</v>
      </c>
      <c r="GB37" s="44">
        <f t="shared" si="165"/>
        <v>0</v>
      </c>
      <c r="GC37" s="44">
        <f t="shared" si="166"/>
        <v>0</v>
      </c>
      <c r="GD37" s="44">
        <f t="shared" si="167"/>
        <v>0</v>
      </c>
      <c r="GE37" s="44">
        <f t="shared" si="168"/>
        <v>0</v>
      </c>
      <c r="GF37" s="44">
        <f t="shared" si="169"/>
        <v>0</v>
      </c>
      <c r="GG37" s="44">
        <f t="shared" si="170"/>
        <v>0</v>
      </c>
      <c r="GH37" s="44">
        <f t="shared" si="171"/>
        <v>0</v>
      </c>
      <c r="GI37" s="44">
        <f t="shared" si="172"/>
        <v>0</v>
      </c>
      <c r="GJ37" s="44">
        <f t="shared" si="173"/>
        <v>0</v>
      </c>
      <c r="GK37" s="44">
        <f t="shared" si="174"/>
        <v>0</v>
      </c>
      <c r="GL37" s="44">
        <f t="shared" si="175"/>
        <v>0</v>
      </c>
      <c r="GM37" s="44">
        <f t="shared" si="176"/>
        <v>0</v>
      </c>
      <c r="GN37" s="44">
        <f t="shared" si="177"/>
        <v>0</v>
      </c>
      <c r="GO37" s="44">
        <f t="shared" si="178"/>
        <v>0</v>
      </c>
      <c r="GP37" s="44">
        <f t="shared" si="179"/>
        <v>0</v>
      </c>
      <c r="GQ37" s="44">
        <f t="shared" si="180"/>
        <v>0</v>
      </c>
      <c r="GR37" s="44">
        <f t="shared" si="181"/>
        <v>0</v>
      </c>
      <c r="GS37" s="44">
        <f t="shared" si="182"/>
        <v>0</v>
      </c>
      <c r="GT37" s="44">
        <f t="shared" si="183"/>
        <v>0</v>
      </c>
      <c r="GU37" s="44">
        <f t="shared" si="184"/>
        <v>0</v>
      </c>
      <c r="GV37" s="44">
        <f t="shared" si="185"/>
        <v>0</v>
      </c>
      <c r="GW37" s="44">
        <f t="shared" si="186"/>
        <v>0</v>
      </c>
      <c r="GX37" s="44">
        <f t="shared" si="187"/>
        <v>0</v>
      </c>
      <c r="GY37" s="44">
        <f t="shared" si="188"/>
        <v>0</v>
      </c>
      <c r="GZ37" s="44">
        <f t="shared" si="189"/>
        <v>0</v>
      </c>
      <c r="HA37" s="44">
        <f t="shared" si="190"/>
        <v>0</v>
      </c>
      <c r="HB37" s="44">
        <f t="shared" si="191"/>
        <v>0</v>
      </c>
      <c r="HC37" s="44">
        <f t="shared" si="192"/>
        <v>0</v>
      </c>
      <c r="HD37" s="44">
        <f t="shared" si="193"/>
        <v>0</v>
      </c>
      <c r="HE37" s="44">
        <f t="shared" si="194"/>
        <v>0</v>
      </c>
      <c r="HF37" s="44">
        <f t="shared" si="195"/>
        <v>0</v>
      </c>
      <c r="HG37" s="44">
        <f t="shared" si="196"/>
        <v>0</v>
      </c>
      <c r="HH37" s="44">
        <f t="shared" si="197"/>
        <v>0</v>
      </c>
      <c r="HI37" s="44">
        <f t="shared" si="198"/>
        <v>0</v>
      </c>
      <c r="HJ37" s="44">
        <f t="shared" si="199"/>
        <v>0</v>
      </c>
      <c r="HK37" s="44">
        <f t="shared" si="200"/>
        <v>0</v>
      </c>
      <c r="HL37" s="44">
        <f t="shared" si="201"/>
        <v>0</v>
      </c>
      <c r="HM37" s="44">
        <f t="shared" si="202"/>
        <v>0</v>
      </c>
      <c r="HN37" s="44">
        <f t="shared" si="203"/>
        <v>0</v>
      </c>
      <c r="HO37" s="44">
        <f t="shared" si="204"/>
        <v>0</v>
      </c>
      <c r="HP37" s="44">
        <f t="shared" si="205"/>
        <v>0</v>
      </c>
      <c r="HQ37" s="44">
        <f t="shared" si="206"/>
        <v>0</v>
      </c>
      <c r="HR37" s="44">
        <f t="shared" si="207"/>
        <v>0</v>
      </c>
      <c r="HS37" s="44">
        <f t="shared" si="208"/>
        <v>0</v>
      </c>
      <c r="HT37" s="44">
        <f t="shared" si="209"/>
        <v>0</v>
      </c>
      <c r="HU37" s="44">
        <f t="shared" si="210"/>
        <v>0</v>
      </c>
      <c r="HV37" s="44">
        <f t="shared" si="211"/>
        <v>0</v>
      </c>
      <c r="HW37" s="44">
        <f t="shared" si="212"/>
        <v>0</v>
      </c>
      <c r="HX37" s="44">
        <f t="shared" si="213"/>
        <v>0</v>
      </c>
      <c r="HY37" s="44">
        <f t="shared" si="214"/>
        <v>0</v>
      </c>
      <c r="HZ37" s="44">
        <f t="shared" si="215"/>
        <v>0</v>
      </c>
      <c r="IA37" s="44">
        <f t="shared" si="216"/>
        <v>0</v>
      </c>
      <c r="IB37" s="44">
        <f t="shared" si="217"/>
        <v>0</v>
      </c>
      <c r="IC37" s="44">
        <f t="shared" si="218"/>
        <v>0</v>
      </c>
      <c r="ID37" s="44">
        <f t="shared" si="219"/>
        <v>0</v>
      </c>
      <c r="IE37" s="44">
        <f t="shared" si="220"/>
        <v>0</v>
      </c>
      <c r="IF37" s="44">
        <f t="shared" si="221"/>
        <v>0</v>
      </c>
      <c r="IG37" s="44">
        <f t="shared" si="222"/>
        <v>0</v>
      </c>
      <c r="IH37" s="44">
        <f t="shared" si="223"/>
        <v>0</v>
      </c>
      <c r="II37" s="44">
        <f t="shared" si="224"/>
        <v>0</v>
      </c>
      <c r="IJ37" s="44">
        <f t="shared" si="225"/>
        <v>0</v>
      </c>
      <c r="IK37" s="44">
        <f t="shared" si="226"/>
        <v>0</v>
      </c>
      <c r="IL37" s="44">
        <f t="shared" si="227"/>
        <v>0</v>
      </c>
      <c r="IM37" s="44">
        <f t="shared" si="228"/>
        <v>0</v>
      </c>
      <c r="IN37" s="44">
        <f t="shared" si="229"/>
        <v>0</v>
      </c>
      <c r="IO37" s="44">
        <f t="shared" si="230"/>
        <v>0</v>
      </c>
      <c r="IP37" s="42"/>
      <c r="IQ37" s="42"/>
      <c r="IR37" s="42"/>
      <c r="IS37" s="42"/>
      <c r="IT37" s="42"/>
      <c r="IU37" s="42"/>
      <c r="IV37" s="70"/>
      <c r="IW37" s="71"/>
    </row>
    <row r="38" spans="1:257" s="3" customFormat="1" ht="115.2" thickBot="1" x14ac:dyDescent="0.3">
      <c r="A38" s="72"/>
      <c r="B38" s="78"/>
      <c r="C38" s="79"/>
      <c r="D38" s="80"/>
      <c r="E38" s="60"/>
      <c r="F38" s="46"/>
      <c r="G38" s="39">
        <f t="shared" si="0"/>
        <v>0</v>
      </c>
      <c r="H38" s="47"/>
      <c r="I38" s="39">
        <f t="shared" si="1"/>
        <v>0</v>
      </c>
      <c r="J38" s="45">
        <f t="shared" si="2"/>
        <v>0</v>
      </c>
      <c r="K38" s="41">
        <f t="shared" si="3"/>
        <v>0</v>
      </c>
      <c r="L38" s="42"/>
      <c r="M38" s="43"/>
      <c r="N38" s="42">
        <f t="shared" si="4"/>
        <v>0</v>
      </c>
      <c r="O38" s="42">
        <f t="shared" si="5"/>
        <v>0</v>
      </c>
      <c r="P38" s="42">
        <f t="shared" si="6"/>
        <v>0</v>
      </c>
      <c r="Q38" s="42">
        <f t="shared" si="7"/>
        <v>0</v>
      </c>
      <c r="R38" s="42">
        <f t="shared" si="8"/>
        <v>0</v>
      </c>
      <c r="S38" s="42">
        <f t="shared" si="9"/>
        <v>0</v>
      </c>
      <c r="T38" s="42">
        <f t="shared" si="10"/>
        <v>0</v>
      </c>
      <c r="U38" s="42">
        <f t="shared" si="11"/>
        <v>0</v>
      </c>
      <c r="V38" s="42">
        <f t="shared" si="12"/>
        <v>0</v>
      </c>
      <c r="W38" s="42">
        <f t="shared" si="13"/>
        <v>0</v>
      </c>
      <c r="X38" s="42">
        <f t="shared" si="14"/>
        <v>0</v>
      </c>
      <c r="Y38" s="42">
        <f t="shared" si="15"/>
        <v>0</v>
      </c>
      <c r="Z38" s="42">
        <f t="shared" si="16"/>
        <v>0</v>
      </c>
      <c r="AA38" s="42">
        <f t="shared" si="17"/>
        <v>0</v>
      </c>
      <c r="AB38" s="42">
        <f t="shared" si="18"/>
        <v>0</v>
      </c>
      <c r="AC38" s="42">
        <f t="shared" si="19"/>
        <v>0</v>
      </c>
      <c r="AD38" s="42">
        <f t="shared" si="20"/>
        <v>0</v>
      </c>
      <c r="AE38" s="42">
        <f t="shared" si="21"/>
        <v>0</v>
      </c>
      <c r="AF38" s="42">
        <f t="shared" si="22"/>
        <v>0</v>
      </c>
      <c r="AG38" s="42">
        <f t="shared" si="23"/>
        <v>0</v>
      </c>
      <c r="AH38" s="42">
        <f t="shared" si="24"/>
        <v>0</v>
      </c>
      <c r="AI38" s="42">
        <f t="shared" si="25"/>
        <v>0</v>
      </c>
      <c r="AJ38" s="42">
        <f t="shared" si="26"/>
        <v>0</v>
      </c>
      <c r="AK38" s="42">
        <f t="shared" si="27"/>
        <v>0</v>
      </c>
      <c r="AL38" s="42">
        <f t="shared" si="28"/>
        <v>0</v>
      </c>
      <c r="AM38" s="42">
        <f t="shared" si="29"/>
        <v>0</v>
      </c>
      <c r="AN38" s="42">
        <f t="shared" si="30"/>
        <v>0</v>
      </c>
      <c r="AO38" s="42">
        <f t="shared" si="31"/>
        <v>0</v>
      </c>
      <c r="AP38" s="42">
        <f t="shared" si="32"/>
        <v>0</v>
      </c>
      <c r="AQ38" s="42">
        <f t="shared" si="33"/>
        <v>0</v>
      </c>
      <c r="AR38" s="42">
        <f t="shared" si="34"/>
        <v>0</v>
      </c>
      <c r="AS38" s="42">
        <f t="shared" si="35"/>
        <v>0</v>
      </c>
      <c r="AT38" s="42">
        <f t="shared" si="36"/>
        <v>0</v>
      </c>
      <c r="AU38" s="42">
        <f t="shared" si="37"/>
        <v>0</v>
      </c>
      <c r="AV38" s="42">
        <f t="shared" si="38"/>
        <v>0</v>
      </c>
      <c r="AW38" s="42">
        <f t="shared" si="39"/>
        <v>0</v>
      </c>
      <c r="AX38" s="42">
        <f t="shared" si="40"/>
        <v>0</v>
      </c>
      <c r="AY38" s="42">
        <f t="shared" si="41"/>
        <v>0</v>
      </c>
      <c r="AZ38" s="42">
        <f t="shared" si="42"/>
        <v>0</v>
      </c>
      <c r="BA38" s="42">
        <f t="shared" si="43"/>
        <v>0</v>
      </c>
      <c r="BB38" s="42">
        <f t="shared" si="44"/>
        <v>0</v>
      </c>
      <c r="BC38" s="42">
        <f t="shared" si="45"/>
        <v>0</v>
      </c>
      <c r="BD38" s="42">
        <f t="shared" si="46"/>
        <v>0</v>
      </c>
      <c r="BE38" s="42">
        <f t="shared" si="47"/>
        <v>0</v>
      </c>
      <c r="BF38" s="42">
        <f t="shared" si="48"/>
        <v>0</v>
      </c>
      <c r="BG38" s="42">
        <f t="shared" si="49"/>
        <v>0</v>
      </c>
      <c r="BH38" s="42">
        <f t="shared" si="50"/>
        <v>0</v>
      </c>
      <c r="BI38" s="42">
        <f t="shared" si="51"/>
        <v>0</v>
      </c>
      <c r="BJ38" s="42">
        <f t="shared" si="52"/>
        <v>0</v>
      </c>
      <c r="BK38" s="42">
        <f t="shared" si="53"/>
        <v>0</v>
      </c>
      <c r="BL38" s="42">
        <f t="shared" si="54"/>
        <v>0</v>
      </c>
      <c r="BM38" s="42">
        <f t="shared" si="55"/>
        <v>0</v>
      </c>
      <c r="BN38" s="42">
        <f t="shared" si="56"/>
        <v>0</v>
      </c>
      <c r="BO38" s="42">
        <f t="shared" si="57"/>
        <v>0</v>
      </c>
      <c r="BP38" s="42">
        <f t="shared" si="58"/>
        <v>0</v>
      </c>
      <c r="BQ38" s="42">
        <f t="shared" si="59"/>
        <v>0</v>
      </c>
      <c r="BR38" s="42">
        <f t="shared" si="60"/>
        <v>0</v>
      </c>
      <c r="BS38" s="42">
        <f t="shared" si="61"/>
        <v>0</v>
      </c>
      <c r="BT38" s="42">
        <f t="shared" si="62"/>
        <v>0</v>
      </c>
      <c r="BU38" s="42">
        <f t="shared" si="63"/>
        <v>0</v>
      </c>
      <c r="BV38" s="42">
        <f t="shared" si="64"/>
        <v>0</v>
      </c>
      <c r="BW38" s="42">
        <f t="shared" si="65"/>
        <v>0</v>
      </c>
      <c r="BX38" s="42">
        <f t="shared" si="66"/>
        <v>0</v>
      </c>
      <c r="BY38" s="42">
        <f t="shared" si="67"/>
        <v>0</v>
      </c>
      <c r="BZ38" s="42">
        <f t="shared" si="68"/>
        <v>0</v>
      </c>
      <c r="CA38" s="42">
        <f t="shared" si="69"/>
        <v>0</v>
      </c>
      <c r="CB38" s="42">
        <f t="shared" si="70"/>
        <v>0</v>
      </c>
      <c r="CC38" s="42">
        <f t="shared" si="71"/>
        <v>0</v>
      </c>
      <c r="CD38" s="42">
        <f t="shared" si="72"/>
        <v>0</v>
      </c>
      <c r="CE38" s="42">
        <f t="shared" si="73"/>
        <v>0</v>
      </c>
      <c r="CF38" s="42">
        <f t="shared" si="74"/>
        <v>0</v>
      </c>
      <c r="CG38" s="42">
        <f t="shared" si="75"/>
        <v>0</v>
      </c>
      <c r="CH38" s="42">
        <f t="shared" si="76"/>
        <v>0</v>
      </c>
      <c r="CI38" s="42">
        <f t="shared" si="77"/>
        <v>0</v>
      </c>
      <c r="CJ38" s="42">
        <f t="shared" si="78"/>
        <v>0</v>
      </c>
      <c r="CK38" s="42">
        <f t="shared" si="79"/>
        <v>0</v>
      </c>
      <c r="CL38" s="42">
        <f t="shared" si="80"/>
        <v>0</v>
      </c>
      <c r="CM38" s="42">
        <f t="shared" si="81"/>
        <v>0</v>
      </c>
      <c r="CN38" s="42">
        <f t="shared" si="82"/>
        <v>0</v>
      </c>
      <c r="CO38" s="42">
        <f t="shared" si="83"/>
        <v>0</v>
      </c>
      <c r="CP38" s="42">
        <f t="shared" si="84"/>
        <v>0</v>
      </c>
      <c r="CQ38" s="42">
        <f t="shared" si="85"/>
        <v>0</v>
      </c>
      <c r="CR38" s="42">
        <f t="shared" si="86"/>
        <v>0</v>
      </c>
      <c r="CS38" s="42">
        <f t="shared" si="87"/>
        <v>0</v>
      </c>
      <c r="CT38" s="42">
        <f t="shared" si="88"/>
        <v>0</v>
      </c>
      <c r="CU38" s="42">
        <f t="shared" si="89"/>
        <v>0</v>
      </c>
      <c r="CV38" s="42">
        <f t="shared" si="90"/>
        <v>0</v>
      </c>
      <c r="CW38" s="42">
        <f t="shared" si="91"/>
        <v>0</v>
      </c>
      <c r="CX38" s="42">
        <f t="shared" si="92"/>
        <v>0</v>
      </c>
      <c r="CY38" s="42">
        <f t="shared" si="93"/>
        <v>0</v>
      </c>
      <c r="CZ38" s="42">
        <f t="shared" si="94"/>
        <v>0</v>
      </c>
      <c r="DA38" s="42">
        <f t="shared" si="95"/>
        <v>0</v>
      </c>
      <c r="DB38" s="42">
        <f t="shared" si="96"/>
        <v>0</v>
      </c>
      <c r="DC38" s="42">
        <f t="shared" si="97"/>
        <v>0</v>
      </c>
      <c r="DD38" s="42">
        <f t="shared" si="98"/>
        <v>0</v>
      </c>
      <c r="DE38" s="42">
        <f t="shared" si="99"/>
        <v>0</v>
      </c>
      <c r="DF38" s="42">
        <f t="shared" si="100"/>
        <v>0</v>
      </c>
      <c r="DG38" s="42">
        <f t="shared" si="101"/>
        <v>0</v>
      </c>
      <c r="DH38" s="42">
        <f t="shared" si="102"/>
        <v>0</v>
      </c>
      <c r="DI38" s="42">
        <f t="shared" si="103"/>
        <v>0</v>
      </c>
      <c r="DJ38" s="42">
        <f t="shared" si="104"/>
        <v>0</v>
      </c>
      <c r="DK38" s="42">
        <f t="shared" si="105"/>
        <v>0</v>
      </c>
      <c r="DL38" s="42">
        <f t="shared" si="106"/>
        <v>0</v>
      </c>
      <c r="DM38" s="42">
        <f t="shared" si="107"/>
        <v>0</v>
      </c>
      <c r="DN38" s="42">
        <f t="shared" si="108"/>
        <v>0</v>
      </c>
      <c r="DO38" s="42">
        <f t="shared" si="109"/>
        <v>0</v>
      </c>
      <c r="DP38" s="42">
        <f t="shared" si="110"/>
        <v>0</v>
      </c>
      <c r="DQ38" s="42">
        <f t="shared" si="111"/>
        <v>0</v>
      </c>
      <c r="DR38" s="42">
        <f t="shared" si="112"/>
        <v>0</v>
      </c>
      <c r="DS38" s="42">
        <f t="shared" si="113"/>
        <v>0</v>
      </c>
      <c r="DT38" s="42">
        <f t="shared" si="114"/>
        <v>0</v>
      </c>
      <c r="DU38" s="42">
        <f t="shared" si="115"/>
        <v>0</v>
      </c>
      <c r="DV38" s="42">
        <f t="shared" si="116"/>
        <v>0</v>
      </c>
      <c r="DW38" s="42">
        <f t="shared" si="117"/>
        <v>0</v>
      </c>
      <c r="DX38" s="42">
        <f t="shared" si="118"/>
        <v>0</v>
      </c>
      <c r="DY38" s="42">
        <f t="shared" si="119"/>
        <v>0</v>
      </c>
      <c r="DZ38" s="42">
        <f t="shared" si="120"/>
        <v>0</v>
      </c>
      <c r="EA38" s="42">
        <f t="shared" si="121"/>
        <v>0</v>
      </c>
      <c r="EB38" s="42">
        <f t="shared" si="122"/>
        <v>0</v>
      </c>
      <c r="EC38" s="42">
        <f t="shared" si="123"/>
        <v>0</v>
      </c>
      <c r="ED38" s="42">
        <f t="shared" si="124"/>
        <v>0</v>
      </c>
      <c r="EE38" s="42">
        <f t="shared" si="125"/>
        <v>0</v>
      </c>
      <c r="EF38" s="42">
        <f t="shared" si="126"/>
        <v>0</v>
      </c>
      <c r="EG38" s="42">
        <f t="shared" si="127"/>
        <v>0</v>
      </c>
      <c r="EH38" s="42">
        <f t="shared" si="128"/>
        <v>0</v>
      </c>
      <c r="EI38" s="42">
        <f t="shared" si="129"/>
        <v>0</v>
      </c>
      <c r="EJ38" s="42">
        <f t="shared" si="130"/>
        <v>0</v>
      </c>
      <c r="EK38" s="42">
        <f t="shared" si="131"/>
        <v>0</v>
      </c>
      <c r="EL38" s="42">
        <f t="shared" si="132"/>
        <v>0</v>
      </c>
      <c r="EM38" s="42">
        <f t="shared" si="133"/>
        <v>0</v>
      </c>
      <c r="EN38" s="42">
        <f t="shared" si="134"/>
        <v>0</v>
      </c>
      <c r="EO38" s="42">
        <f t="shared" si="135"/>
        <v>0</v>
      </c>
      <c r="EP38" s="42"/>
      <c r="EQ38" s="42" t="str">
        <f t="shared" si="136"/>
        <v>Ноль</v>
      </c>
      <c r="ER38" s="42" t="str">
        <f t="shared" si="137"/>
        <v>Ноль</v>
      </c>
      <c r="ES38" s="42"/>
      <c r="ET38" s="42">
        <f t="shared" si="138"/>
        <v>0</v>
      </c>
      <c r="EU38" s="42" t="e">
        <f>IF(J38=#REF!,IF(H38&lt;#REF!,#REF!,EY38),#REF!)</f>
        <v>#REF!</v>
      </c>
      <c r="EV38" s="42" t="e">
        <f>IF(J38=#REF!,IF(H38&lt;#REF!,0,1))</f>
        <v>#REF!</v>
      </c>
      <c r="EW38" s="42" t="e">
        <f>IF(AND(ET38&gt;=21,ET38&lt;&gt;0),ET38,IF(J38&lt;#REF!,"СТОП",EU38+EV38))</f>
        <v>#REF!</v>
      </c>
      <c r="EX38" s="42"/>
      <c r="EY38" s="42">
        <v>15</v>
      </c>
      <c r="EZ38" s="42">
        <v>16</v>
      </c>
      <c r="FA38" s="42"/>
      <c r="FB38" s="44">
        <f t="shared" si="139"/>
        <v>0</v>
      </c>
      <c r="FC38" s="44">
        <f t="shared" si="140"/>
        <v>0</v>
      </c>
      <c r="FD38" s="44">
        <f t="shared" si="141"/>
        <v>0</v>
      </c>
      <c r="FE38" s="44">
        <f t="shared" si="142"/>
        <v>0</v>
      </c>
      <c r="FF38" s="44">
        <f t="shared" si="143"/>
        <v>0</v>
      </c>
      <c r="FG38" s="44">
        <f t="shared" si="144"/>
        <v>0</v>
      </c>
      <c r="FH38" s="44">
        <f t="shared" si="145"/>
        <v>0</v>
      </c>
      <c r="FI38" s="44">
        <f t="shared" si="146"/>
        <v>0</v>
      </c>
      <c r="FJ38" s="44">
        <f t="shared" si="147"/>
        <v>0</v>
      </c>
      <c r="FK38" s="44">
        <f t="shared" si="148"/>
        <v>0</v>
      </c>
      <c r="FL38" s="44">
        <f t="shared" si="149"/>
        <v>0</v>
      </c>
      <c r="FM38" s="44">
        <f t="shared" si="150"/>
        <v>0</v>
      </c>
      <c r="FN38" s="44">
        <f t="shared" si="151"/>
        <v>0</v>
      </c>
      <c r="FO38" s="44">
        <f t="shared" si="152"/>
        <v>0</v>
      </c>
      <c r="FP38" s="44">
        <f t="shared" si="153"/>
        <v>0</v>
      </c>
      <c r="FQ38" s="44">
        <f t="shared" si="154"/>
        <v>0</v>
      </c>
      <c r="FR38" s="44">
        <f t="shared" si="155"/>
        <v>0</v>
      </c>
      <c r="FS38" s="44">
        <f t="shared" si="156"/>
        <v>0</v>
      </c>
      <c r="FT38" s="44">
        <f t="shared" si="157"/>
        <v>0</v>
      </c>
      <c r="FU38" s="44">
        <f t="shared" si="158"/>
        <v>0</v>
      </c>
      <c r="FV38" s="44">
        <f t="shared" si="159"/>
        <v>0</v>
      </c>
      <c r="FW38" s="44">
        <f t="shared" si="160"/>
        <v>0</v>
      </c>
      <c r="FX38" s="44">
        <f t="shared" si="161"/>
        <v>0</v>
      </c>
      <c r="FY38" s="44">
        <f t="shared" si="162"/>
        <v>0</v>
      </c>
      <c r="FZ38" s="44">
        <f t="shared" si="163"/>
        <v>0</v>
      </c>
      <c r="GA38" s="44">
        <f t="shared" si="164"/>
        <v>0</v>
      </c>
      <c r="GB38" s="44">
        <f t="shared" si="165"/>
        <v>0</v>
      </c>
      <c r="GC38" s="44">
        <f t="shared" si="166"/>
        <v>0</v>
      </c>
      <c r="GD38" s="44">
        <f t="shared" si="167"/>
        <v>0</v>
      </c>
      <c r="GE38" s="44">
        <f t="shared" si="168"/>
        <v>0</v>
      </c>
      <c r="GF38" s="44">
        <f t="shared" si="169"/>
        <v>0</v>
      </c>
      <c r="GG38" s="44">
        <f t="shared" si="170"/>
        <v>0</v>
      </c>
      <c r="GH38" s="44">
        <f t="shared" si="171"/>
        <v>0</v>
      </c>
      <c r="GI38" s="44">
        <f t="shared" si="172"/>
        <v>0</v>
      </c>
      <c r="GJ38" s="44">
        <f t="shared" si="173"/>
        <v>0</v>
      </c>
      <c r="GK38" s="44">
        <f t="shared" si="174"/>
        <v>0</v>
      </c>
      <c r="GL38" s="44">
        <f t="shared" si="175"/>
        <v>0</v>
      </c>
      <c r="GM38" s="44">
        <f t="shared" si="176"/>
        <v>0</v>
      </c>
      <c r="GN38" s="44">
        <f t="shared" si="177"/>
        <v>0</v>
      </c>
      <c r="GO38" s="44">
        <f t="shared" si="178"/>
        <v>0</v>
      </c>
      <c r="GP38" s="44">
        <f t="shared" si="179"/>
        <v>0</v>
      </c>
      <c r="GQ38" s="44">
        <f t="shared" si="180"/>
        <v>0</v>
      </c>
      <c r="GR38" s="44">
        <f t="shared" si="181"/>
        <v>0</v>
      </c>
      <c r="GS38" s="44">
        <f t="shared" si="182"/>
        <v>0</v>
      </c>
      <c r="GT38" s="44">
        <f t="shared" si="183"/>
        <v>0</v>
      </c>
      <c r="GU38" s="44">
        <f t="shared" si="184"/>
        <v>0</v>
      </c>
      <c r="GV38" s="44">
        <f t="shared" si="185"/>
        <v>0</v>
      </c>
      <c r="GW38" s="44">
        <f t="shared" si="186"/>
        <v>0</v>
      </c>
      <c r="GX38" s="44">
        <f t="shared" si="187"/>
        <v>0</v>
      </c>
      <c r="GY38" s="44">
        <f t="shared" si="188"/>
        <v>0</v>
      </c>
      <c r="GZ38" s="44">
        <f t="shared" si="189"/>
        <v>0</v>
      </c>
      <c r="HA38" s="44">
        <f t="shared" si="190"/>
        <v>0</v>
      </c>
      <c r="HB38" s="44">
        <f t="shared" si="191"/>
        <v>0</v>
      </c>
      <c r="HC38" s="44">
        <f t="shared" si="192"/>
        <v>0</v>
      </c>
      <c r="HD38" s="44">
        <f t="shared" si="193"/>
        <v>0</v>
      </c>
      <c r="HE38" s="44">
        <f t="shared" si="194"/>
        <v>0</v>
      </c>
      <c r="HF38" s="44">
        <f t="shared" si="195"/>
        <v>0</v>
      </c>
      <c r="HG38" s="44">
        <f t="shared" si="196"/>
        <v>0</v>
      </c>
      <c r="HH38" s="44">
        <f t="shared" si="197"/>
        <v>0</v>
      </c>
      <c r="HI38" s="44">
        <f t="shared" si="198"/>
        <v>0</v>
      </c>
      <c r="HJ38" s="44">
        <f t="shared" si="199"/>
        <v>0</v>
      </c>
      <c r="HK38" s="44">
        <f t="shared" si="200"/>
        <v>0</v>
      </c>
      <c r="HL38" s="44">
        <f t="shared" si="201"/>
        <v>0</v>
      </c>
      <c r="HM38" s="44">
        <f t="shared" si="202"/>
        <v>0</v>
      </c>
      <c r="HN38" s="44">
        <f t="shared" si="203"/>
        <v>0</v>
      </c>
      <c r="HO38" s="44">
        <f t="shared" si="204"/>
        <v>0</v>
      </c>
      <c r="HP38" s="44">
        <f t="shared" si="205"/>
        <v>0</v>
      </c>
      <c r="HQ38" s="44">
        <f t="shared" si="206"/>
        <v>0</v>
      </c>
      <c r="HR38" s="44">
        <f t="shared" si="207"/>
        <v>0</v>
      </c>
      <c r="HS38" s="44">
        <f t="shared" si="208"/>
        <v>0</v>
      </c>
      <c r="HT38" s="44">
        <f t="shared" si="209"/>
        <v>0</v>
      </c>
      <c r="HU38" s="44">
        <f t="shared" si="210"/>
        <v>0</v>
      </c>
      <c r="HV38" s="44">
        <f t="shared" si="211"/>
        <v>0</v>
      </c>
      <c r="HW38" s="44">
        <f t="shared" si="212"/>
        <v>0</v>
      </c>
      <c r="HX38" s="44">
        <f t="shared" si="213"/>
        <v>0</v>
      </c>
      <c r="HY38" s="44">
        <f t="shared" si="214"/>
        <v>0</v>
      </c>
      <c r="HZ38" s="44">
        <f t="shared" si="215"/>
        <v>0</v>
      </c>
      <c r="IA38" s="44">
        <f t="shared" si="216"/>
        <v>0</v>
      </c>
      <c r="IB38" s="44">
        <f t="shared" si="217"/>
        <v>0</v>
      </c>
      <c r="IC38" s="44">
        <f t="shared" si="218"/>
        <v>0</v>
      </c>
      <c r="ID38" s="44">
        <f t="shared" si="219"/>
        <v>0</v>
      </c>
      <c r="IE38" s="44">
        <f t="shared" si="220"/>
        <v>0</v>
      </c>
      <c r="IF38" s="44">
        <f t="shared" si="221"/>
        <v>0</v>
      </c>
      <c r="IG38" s="44">
        <f t="shared" si="222"/>
        <v>0</v>
      </c>
      <c r="IH38" s="44">
        <f t="shared" si="223"/>
        <v>0</v>
      </c>
      <c r="II38" s="44">
        <f t="shared" si="224"/>
        <v>0</v>
      </c>
      <c r="IJ38" s="44">
        <f t="shared" si="225"/>
        <v>0</v>
      </c>
      <c r="IK38" s="44">
        <f t="shared" si="226"/>
        <v>0</v>
      </c>
      <c r="IL38" s="44">
        <f t="shared" si="227"/>
        <v>0</v>
      </c>
      <c r="IM38" s="44">
        <f t="shared" si="228"/>
        <v>0</v>
      </c>
      <c r="IN38" s="44">
        <f t="shared" si="229"/>
        <v>0</v>
      </c>
      <c r="IO38" s="44">
        <f t="shared" si="230"/>
        <v>0</v>
      </c>
      <c r="IP38" s="42"/>
      <c r="IQ38" s="42"/>
      <c r="IR38" s="42"/>
      <c r="IS38" s="42"/>
      <c r="IT38" s="42"/>
      <c r="IU38" s="42"/>
      <c r="IV38" s="70"/>
      <c r="IW38" s="71"/>
    </row>
    <row r="39" spans="1:257" s="3" customFormat="1" ht="115.2" thickBot="1" x14ac:dyDescent="0.3">
      <c r="A39" s="72"/>
      <c r="B39" s="78"/>
      <c r="C39" s="79"/>
      <c r="D39" s="80"/>
      <c r="E39" s="60"/>
      <c r="F39" s="46"/>
      <c r="G39" s="39">
        <f t="shared" si="0"/>
        <v>0</v>
      </c>
      <c r="H39" s="47"/>
      <c r="I39" s="39">
        <f t="shared" si="1"/>
        <v>0</v>
      </c>
      <c r="J39" s="45">
        <f t="shared" si="2"/>
        <v>0</v>
      </c>
      <c r="K39" s="41">
        <f t="shared" si="3"/>
        <v>0</v>
      </c>
      <c r="L39" s="42"/>
      <c r="M39" s="43"/>
      <c r="N39" s="42">
        <f t="shared" si="4"/>
        <v>0</v>
      </c>
      <c r="O39" s="42">
        <f t="shared" si="5"/>
        <v>0</v>
      </c>
      <c r="P39" s="42">
        <f t="shared" si="6"/>
        <v>0</v>
      </c>
      <c r="Q39" s="42">
        <f t="shared" si="7"/>
        <v>0</v>
      </c>
      <c r="R39" s="42">
        <f t="shared" si="8"/>
        <v>0</v>
      </c>
      <c r="S39" s="42">
        <f t="shared" si="9"/>
        <v>0</v>
      </c>
      <c r="T39" s="42">
        <f t="shared" si="10"/>
        <v>0</v>
      </c>
      <c r="U39" s="42">
        <f t="shared" si="11"/>
        <v>0</v>
      </c>
      <c r="V39" s="42">
        <f t="shared" si="12"/>
        <v>0</v>
      </c>
      <c r="W39" s="42">
        <f t="shared" si="13"/>
        <v>0</v>
      </c>
      <c r="X39" s="42">
        <f t="shared" si="14"/>
        <v>0</v>
      </c>
      <c r="Y39" s="42">
        <f t="shared" si="15"/>
        <v>0</v>
      </c>
      <c r="Z39" s="42">
        <f t="shared" si="16"/>
        <v>0</v>
      </c>
      <c r="AA39" s="42">
        <f t="shared" si="17"/>
        <v>0</v>
      </c>
      <c r="AB39" s="42">
        <f t="shared" si="18"/>
        <v>0</v>
      </c>
      <c r="AC39" s="42">
        <f t="shared" si="19"/>
        <v>0</v>
      </c>
      <c r="AD39" s="42">
        <f t="shared" si="20"/>
        <v>0</v>
      </c>
      <c r="AE39" s="42">
        <f t="shared" si="21"/>
        <v>0</v>
      </c>
      <c r="AF39" s="42">
        <f t="shared" si="22"/>
        <v>0</v>
      </c>
      <c r="AG39" s="42">
        <f t="shared" si="23"/>
        <v>0</v>
      </c>
      <c r="AH39" s="42">
        <f t="shared" si="24"/>
        <v>0</v>
      </c>
      <c r="AI39" s="42">
        <f t="shared" si="25"/>
        <v>0</v>
      </c>
      <c r="AJ39" s="42">
        <f t="shared" si="26"/>
        <v>0</v>
      </c>
      <c r="AK39" s="42">
        <f t="shared" si="27"/>
        <v>0</v>
      </c>
      <c r="AL39" s="42">
        <f t="shared" si="28"/>
        <v>0</v>
      </c>
      <c r="AM39" s="42">
        <f t="shared" si="29"/>
        <v>0</v>
      </c>
      <c r="AN39" s="42">
        <f t="shared" si="30"/>
        <v>0</v>
      </c>
      <c r="AO39" s="42">
        <f t="shared" si="31"/>
        <v>0</v>
      </c>
      <c r="AP39" s="42">
        <f t="shared" si="32"/>
        <v>0</v>
      </c>
      <c r="AQ39" s="42">
        <f t="shared" si="33"/>
        <v>0</v>
      </c>
      <c r="AR39" s="42">
        <f t="shared" si="34"/>
        <v>0</v>
      </c>
      <c r="AS39" s="42">
        <f t="shared" si="35"/>
        <v>0</v>
      </c>
      <c r="AT39" s="42">
        <f t="shared" si="36"/>
        <v>0</v>
      </c>
      <c r="AU39" s="42">
        <f t="shared" si="37"/>
        <v>0</v>
      </c>
      <c r="AV39" s="42">
        <f t="shared" si="38"/>
        <v>0</v>
      </c>
      <c r="AW39" s="42">
        <f t="shared" si="39"/>
        <v>0</v>
      </c>
      <c r="AX39" s="42">
        <f t="shared" si="40"/>
        <v>0</v>
      </c>
      <c r="AY39" s="42">
        <f t="shared" si="41"/>
        <v>0</v>
      </c>
      <c r="AZ39" s="42">
        <f t="shared" si="42"/>
        <v>0</v>
      </c>
      <c r="BA39" s="42">
        <f t="shared" si="43"/>
        <v>0</v>
      </c>
      <c r="BB39" s="42">
        <f t="shared" si="44"/>
        <v>0</v>
      </c>
      <c r="BC39" s="42">
        <f t="shared" si="45"/>
        <v>0</v>
      </c>
      <c r="BD39" s="42">
        <f t="shared" si="46"/>
        <v>0</v>
      </c>
      <c r="BE39" s="42">
        <f t="shared" si="47"/>
        <v>0</v>
      </c>
      <c r="BF39" s="42">
        <f t="shared" si="48"/>
        <v>0</v>
      </c>
      <c r="BG39" s="42">
        <f t="shared" si="49"/>
        <v>0</v>
      </c>
      <c r="BH39" s="42">
        <f t="shared" si="50"/>
        <v>0</v>
      </c>
      <c r="BI39" s="42">
        <f t="shared" si="51"/>
        <v>0</v>
      </c>
      <c r="BJ39" s="42">
        <f t="shared" si="52"/>
        <v>0</v>
      </c>
      <c r="BK39" s="42">
        <f t="shared" si="53"/>
        <v>0</v>
      </c>
      <c r="BL39" s="42">
        <f t="shared" si="54"/>
        <v>0</v>
      </c>
      <c r="BM39" s="42">
        <f t="shared" si="55"/>
        <v>0</v>
      </c>
      <c r="BN39" s="42">
        <f t="shared" si="56"/>
        <v>0</v>
      </c>
      <c r="BO39" s="42">
        <f t="shared" si="57"/>
        <v>0</v>
      </c>
      <c r="BP39" s="42">
        <f t="shared" si="58"/>
        <v>0</v>
      </c>
      <c r="BQ39" s="42">
        <f t="shared" si="59"/>
        <v>0</v>
      </c>
      <c r="BR39" s="42">
        <f t="shared" si="60"/>
        <v>0</v>
      </c>
      <c r="BS39" s="42">
        <f t="shared" si="61"/>
        <v>0</v>
      </c>
      <c r="BT39" s="42">
        <f t="shared" si="62"/>
        <v>0</v>
      </c>
      <c r="BU39" s="42">
        <f t="shared" si="63"/>
        <v>0</v>
      </c>
      <c r="BV39" s="42">
        <f t="shared" si="64"/>
        <v>0</v>
      </c>
      <c r="BW39" s="42">
        <f t="shared" si="65"/>
        <v>0</v>
      </c>
      <c r="BX39" s="42">
        <f t="shared" si="66"/>
        <v>0</v>
      </c>
      <c r="BY39" s="42">
        <f t="shared" si="67"/>
        <v>0</v>
      </c>
      <c r="BZ39" s="42">
        <f t="shared" si="68"/>
        <v>0</v>
      </c>
      <c r="CA39" s="42">
        <f t="shared" si="69"/>
        <v>0</v>
      </c>
      <c r="CB39" s="42">
        <f t="shared" si="70"/>
        <v>0</v>
      </c>
      <c r="CC39" s="42">
        <f t="shared" si="71"/>
        <v>0</v>
      </c>
      <c r="CD39" s="42">
        <f t="shared" si="72"/>
        <v>0</v>
      </c>
      <c r="CE39" s="42">
        <f t="shared" si="73"/>
        <v>0</v>
      </c>
      <c r="CF39" s="42">
        <f t="shared" si="74"/>
        <v>0</v>
      </c>
      <c r="CG39" s="42">
        <f t="shared" si="75"/>
        <v>0</v>
      </c>
      <c r="CH39" s="42">
        <f t="shared" si="76"/>
        <v>0</v>
      </c>
      <c r="CI39" s="42">
        <f t="shared" si="77"/>
        <v>0</v>
      </c>
      <c r="CJ39" s="42">
        <f t="shared" si="78"/>
        <v>0</v>
      </c>
      <c r="CK39" s="42">
        <f t="shared" si="79"/>
        <v>0</v>
      </c>
      <c r="CL39" s="42">
        <f t="shared" si="80"/>
        <v>0</v>
      </c>
      <c r="CM39" s="42">
        <f t="shared" si="81"/>
        <v>0</v>
      </c>
      <c r="CN39" s="42">
        <f t="shared" si="82"/>
        <v>0</v>
      </c>
      <c r="CO39" s="42">
        <f t="shared" si="83"/>
        <v>0</v>
      </c>
      <c r="CP39" s="42">
        <f t="shared" si="84"/>
        <v>0</v>
      </c>
      <c r="CQ39" s="42">
        <f t="shared" si="85"/>
        <v>0</v>
      </c>
      <c r="CR39" s="42">
        <f t="shared" si="86"/>
        <v>0</v>
      </c>
      <c r="CS39" s="42">
        <f t="shared" si="87"/>
        <v>0</v>
      </c>
      <c r="CT39" s="42">
        <f t="shared" si="88"/>
        <v>0</v>
      </c>
      <c r="CU39" s="42">
        <f t="shared" si="89"/>
        <v>0</v>
      </c>
      <c r="CV39" s="42">
        <f t="shared" si="90"/>
        <v>0</v>
      </c>
      <c r="CW39" s="42">
        <f t="shared" si="91"/>
        <v>0</v>
      </c>
      <c r="CX39" s="42">
        <f t="shared" si="92"/>
        <v>0</v>
      </c>
      <c r="CY39" s="42">
        <f t="shared" si="93"/>
        <v>0</v>
      </c>
      <c r="CZ39" s="42">
        <f t="shared" si="94"/>
        <v>0</v>
      </c>
      <c r="DA39" s="42">
        <f t="shared" si="95"/>
        <v>0</v>
      </c>
      <c r="DB39" s="42">
        <f t="shared" si="96"/>
        <v>0</v>
      </c>
      <c r="DC39" s="42">
        <f t="shared" si="97"/>
        <v>0</v>
      </c>
      <c r="DD39" s="42">
        <f t="shared" si="98"/>
        <v>0</v>
      </c>
      <c r="DE39" s="42">
        <f t="shared" si="99"/>
        <v>0</v>
      </c>
      <c r="DF39" s="42">
        <f t="shared" si="100"/>
        <v>0</v>
      </c>
      <c r="DG39" s="42">
        <f t="shared" si="101"/>
        <v>0</v>
      </c>
      <c r="DH39" s="42">
        <f t="shared" si="102"/>
        <v>0</v>
      </c>
      <c r="DI39" s="42">
        <f t="shared" si="103"/>
        <v>0</v>
      </c>
      <c r="DJ39" s="42">
        <f t="shared" si="104"/>
        <v>0</v>
      </c>
      <c r="DK39" s="42">
        <f t="shared" si="105"/>
        <v>0</v>
      </c>
      <c r="DL39" s="42">
        <f t="shared" si="106"/>
        <v>0</v>
      </c>
      <c r="DM39" s="42">
        <f t="shared" si="107"/>
        <v>0</v>
      </c>
      <c r="DN39" s="42">
        <f t="shared" si="108"/>
        <v>0</v>
      </c>
      <c r="DO39" s="42">
        <f t="shared" si="109"/>
        <v>0</v>
      </c>
      <c r="DP39" s="42">
        <f t="shared" si="110"/>
        <v>0</v>
      </c>
      <c r="DQ39" s="42">
        <f t="shared" si="111"/>
        <v>0</v>
      </c>
      <c r="DR39" s="42">
        <f t="shared" si="112"/>
        <v>0</v>
      </c>
      <c r="DS39" s="42">
        <f t="shared" si="113"/>
        <v>0</v>
      </c>
      <c r="DT39" s="42">
        <f t="shared" si="114"/>
        <v>0</v>
      </c>
      <c r="DU39" s="42">
        <f t="shared" si="115"/>
        <v>0</v>
      </c>
      <c r="DV39" s="42">
        <f t="shared" si="116"/>
        <v>0</v>
      </c>
      <c r="DW39" s="42">
        <f t="shared" si="117"/>
        <v>0</v>
      </c>
      <c r="DX39" s="42">
        <f t="shared" si="118"/>
        <v>0</v>
      </c>
      <c r="DY39" s="42">
        <f t="shared" si="119"/>
        <v>0</v>
      </c>
      <c r="DZ39" s="42">
        <f t="shared" si="120"/>
        <v>0</v>
      </c>
      <c r="EA39" s="42">
        <f t="shared" si="121"/>
        <v>0</v>
      </c>
      <c r="EB39" s="42">
        <f t="shared" si="122"/>
        <v>0</v>
      </c>
      <c r="EC39" s="42">
        <f t="shared" si="123"/>
        <v>0</v>
      </c>
      <c r="ED39" s="42">
        <f t="shared" si="124"/>
        <v>0</v>
      </c>
      <c r="EE39" s="42">
        <f t="shared" si="125"/>
        <v>0</v>
      </c>
      <c r="EF39" s="42">
        <f t="shared" si="126"/>
        <v>0</v>
      </c>
      <c r="EG39" s="42">
        <f t="shared" si="127"/>
        <v>0</v>
      </c>
      <c r="EH39" s="42">
        <f t="shared" si="128"/>
        <v>0</v>
      </c>
      <c r="EI39" s="42">
        <f t="shared" si="129"/>
        <v>0</v>
      </c>
      <c r="EJ39" s="42">
        <f t="shared" si="130"/>
        <v>0</v>
      </c>
      <c r="EK39" s="42">
        <f t="shared" si="131"/>
        <v>0</v>
      </c>
      <c r="EL39" s="42">
        <f t="shared" si="132"/>
        <v>0</v>
      </c>
      <c r="EM39" s="42">
        <f t="shared" si="133"/>
        <v>0</v>
      </c>
      <c r="EN39" s="42">
        <f t="shared" si="134"/>
        <v>0</v>
      </c>
      <c r="EO39" s="42">
        <f t="shared" si="135"/>
        <v>0</v>
      </c>
      <c r="EP39" s="42"/>
      <c r="EQ39" s="42" t="str">
        <f t="shared" si="136"/>
        <v>Ноль</v>
      </c>
      <c r="ER39" s="42" t="str">
        <f t="shared" si="137"/>
        <v>Ноль</v>
      </c>
      <c r="ES39" s="42"/>
      <c r="ET39" s="42">
        <f t="shared" si="138"/>
        <v>0</v>
      </c>
      <c r="EU39" s="42" t="e">
        <f>IF(J39=#REF!,IF(H39&lt;#REF!,#REF!,EY39),#REF!)</f>
        <v>#REF!</v>
      </c>
      <c r="EV39" s="42" t="e">
        <f>IF(J39=#REF!,IF(H39&lt;#REF!,0,1))</f>
        <v>#REF!</v>
      </c>
      <c r="EW39" s="42" t="e">
        <f>IF(AND(ET39&gt;=21,ET39&lt;&gt;0),ET39,IF(J39&lt;#REF!,"СТОП",EU39+EV39))</f>
        <v>#REF!</v>
      </c>
      <c r="EX39" s="42"/>
      <c r="EY39" s="42">
        <v>15</v>
      </c>
      <c r="EZ39" s="42">
        <v>16</v>
      </c>
      <c r="FA39" s="42"/>
      <c r="FB39" s="44">
        <f t="shared" si="139"/>
        <v>0</v>
      </c>
      <c r="FC39" s="44">
        <f t="shared" si="140"/>
        <v>0</v>
      </c>
      <c r="FD39" s="44">
        <f t="shared" si="141"/>
        <v>0</v>
      </c>
      <c r="FE39" s="44">
        <f t="shared" si="142"/>
        <v>0</v>
      </c>
      <c r="FF39" s="44">
        <f t="shared" si="143"/>
        <v>0</v>
      </c>
      <c r="FG39" s="44">
        <f t="shared" si="144"/>
        <v>0</v>
      </c>
      <c r="FH39" s="44">
        <f t="shared" si="145"/>
        <v>0</v>
      </c>
      <c r="FI39" s="44">
        <f t="shared" si="146"/>
        <v>0</v>
      </c>
      <c r="FJ39" s="44">
        <f t="shared" si="147"/>
        <v>0</v>
      </c>
      <c r="FK39" s="44">
        <f t="shared" si="148"/>
        <v>0</v>
      </c>
      <c r="FL39" s="44">
        <f t="shared" si="149"/>
        <v>0</v>
      </c>
      <c r="FM39" s="44">
        <f t="shared" si="150"/>
        <v>0</v>
      </c>
      <c r="FN39" s="44">
        <f t="shared" si="151"/>
        <v>0</v>
      </c>
      <c r="FO39" s="44">
        <f t="shared" si="152"/>
        <v>0</v>
      </c>
      <c r="FP39" s="44">
        <f t="shared" si="153"/>
        <v>0</v>
      </c>
      <c r="FQ39" s="44">
        <f t="shared" si="154"/>
        <v>0</v>
      </c>
      <c r="FR39" s="44">
        <f t="shared" si="155"/>
        <v>0</v>
      </c>
      <c r="FS39" s="44">
        <f t="shared" si="156"/>
        <v>0</v>
      </c>
      <c r="FT39" s="44">
        <f t="shared" si="157"/>
        <v>0</v>
      </c>
      <c r="FU39" s="44">
        <f t="shared" si="158"/>
        <v>0</v>
      </c>
      <c r="FV39" s="44">
        <f t="shared" si="159"/>
        <v>0</v>
      </c>
      <c r="FW39" s="44">
        <f t="shared" si="160"/>
        <v>0</v>
      </c>
      <c r="FX39" s="44">
        <f t="shared" si="161"/>
        <v>0</v>
      </c>
      <c r="FY39" s="44">
        <f t="shared" si="162"/>
        <v>0</v>
      </c>
      <c r="FZ39" s="44">
        <f t="shared" si="163"/>
        <v>0</v>
      </c>
      <c r="GA39" s="44">
        <f t="shared" si="164"/>
        <v>0</v>
      </c>
      <c r="GB39" s="44">
        <f t="shared" si="165"/>
        <v>0</v>
      </c>
      <c r="GC39" s="44">
        <f t="shared" si="166"/>
        <v>0</v>
      </c>
      <c r="GD39" s="44">
        <f t="shared" si="167"/>
        <v>0</v>
      </c>
      <c r="GE39" s="44">
        <f t="shared" si="168"/>
        <v>0</v>
      </c>
      <c r="GF39" s="44">
        <f t="shared" si="169"/>
        <v>0</v>
      </c>
      <c r="GG39" s="44">
        <f t="shared" si="170"/>
        <v>0</v>
      </c>
      <c r="GH39" s="44">
        <f t="shared" si="171"/>
        <v>0</v>
      </c>
      <c r="GI39" s="44">
        <f t="shared" si="172"/>
        <v>0</v>
      </c>
      <c r="GJ39" s="44">
        <f t="shared" si="173"/>
        <v>0</v>
      </c>
      <c r="GK39" s="44">
        <f t="shared" si="174"/>
        <v>0</v>
      </c>
      <c r="GL39" s="44">
        <f t="shared" si="175"/>
        <v>0</v>
      </c>
      <c r="GM39" s="44">
        <f t="shared" si="176"/>
        <v>0</v>
      </c>
      <c r="GN39" s="44">
        <f t="shared" si="177"/>
        <v>0</v>
      </c>
      <c r="GO39" s="44">
        <f t="shared" si="178"/>
        <v>0</v>
      </c>
      <c r="GP39" s="44">
        <f t="shared" si="179"/>
        <v>0</v>
      </c>
      <c r="GQ39" s="44">
        <f t="shared" si="180"/>
        <v>0</v>
      </c>
      <c r="GR39" s="44">
        <f t="shared" si="181"/>
        <v>0</v>
      </c>
      <c r="GS39" s="44">
        <f t="shared" si="182"/>
        <v>0</v>
      </c>
      <c r="GT39" s="44">
        <f t="shared" si="183"/>
        <v>0</v>
      </c>
      <c r="GU39" s="44">
        <f t="shared" si="184"/>
        <v>0</v>
      </c>
      <c r="GV39" s="44">
        <f t="shared" si="185"/>
        <v>0</v>
      </c>
      <c r="GW39" s="44">
        <f t="shared" si="186"/>
        <v>0</v>
      </c>
      <c r="GX39" s="44">
        <f t="shared" si="187"/>
        <v>0</v>
      </c>
      <c r="GY39" s="44">
        <f t="shared" si="188"/>
        <v>0</v>
      </c>
      <c r="GZ39" s="44">
        <f t="shared" si="189"/>
        <v>0</v>
      </c>
      <c r="HA39" s="44">
        <f t="shared" si="190"/>
        <v>0</v>
      </c>
      <c r="HB39" s="44">
        <f t="shared" si="191"/>
        <v>0</v>
      </c>
      <c r="HC39" s="44">
        <f t="shared" si="192"/>
        <v>0</v>
      </c>
      <c r="HD39" s="44">
        <f t="shared" si="193"/>
        <v>0</v>
      </c>
      <c r="HE39" s="44">
        <f t="shared" si="194"/>
        <v>0</v>
      </c>
      <c r="HF39" s="44">
        <f t="shared" si="195"/>
        <v>0</v>
      </c>
      <c r="HG39" s="44">
        <f t="shared" si="196"/>
        <v>0</v>
      </c>
      <c r="HH39" s="44">
        <f t="shared" si="197"/>
        <v>0</v>
      </c>
      <c r="HI39" s="44">
        <f t="shared" si="198"/>
        <v>0</v>
      </c>
      <c r="HJ39" s="44">
        <f t="shared" si="199"/>
        <v>0</v>
      </c>
      <c r="HK39" s="44">
        <f t="shared" si="200"/>
        <v>0</v>
      </c>
      <c r="HL39" s="44">
        <f t="shared" si="201"/>
        <v>0</v>
      </c>
      <c r="HM39" s="44">
        <f t="shared" si="202"/>
        <v>0</v>
      </c>
      <c r="HN39" s="44">
        <f t="shared" si="203"/>
        <v>0</v>
      </c>
      <c r="HO39" s="44">
        <f t="shared" si="204"/>
        <v>0</v>
      </c>
      <c r="HP39" s="44">
        <f t="shared" si="205"/>
        <v>0</v>
      </c>
      <c r="HQ39" s="44">
        <f t="shared" si="206"/>
        <v>0</v>
      </c>
      <c r="HR39" s="44">
        <f t="shared" si="207"/>
        <v>0</v>
      </c>
      <c r="HS39" s="44">
        <f t="shared" si="208"/>
        <v>0</v>
      </c>
      <c r="HT39" s="44">
        <f t="shared" si="209"/>
        <v>0</v>
      </c>
      <c r="HU39" s="44">
        <f t="shared" si="210"/>
        <v>0</v>
      </c>
      <c r="HV39" s="44">
        <f t="shared" si="211"/>
        <v>0</v>
      </c>
      <c r="HW39" s="44">
        <f t="shared" si="212"/>
        <v>0</v>
      </c>
      <c r="HX39" s="44">
        <f t="shared" si="213"/>
        <v>0</v>
      </c>
      <c r="HY39" s="44">
        <f t="shared" si="214"/>
        <v>0</v>
      </c>
      <c r="HZ39" s="44">
        <f t="shared" si="215"/>
        <v>0</v>
      </c>
      <c r="IA39" s="44">
        <f t="shared" si="216"/>
        <v>0</v>
      </c>
      <c r="IB39" s="44">
        <f t="shared" si="217"/>
        <v>0</v>
      </c>
      <c r="IC39" s="44">
        <f t="shared" si="218"/>
        <v>0</v>
      </c>
      <c r="ID39" s="44">
        <f t="shared" si="219"/>
        <v>0</v>
      </c>
      <c r="IE39" s="44">
        <f t="shared" si="220"/>
        <v>0</v>
      </c>
      <c r="IF39" s="44">
        <f t="shared" si="221"/>
        <v>0</v>
      </c>
      <c r="IG39" s="44">
        <f t="shared" si="222"/>
        <v>0</v>
      </c>
      <c r="IH39" s="44">
        <f t="shared" si="223"/>
        <v>0</v>
      </c>
      <c r="II39" s="44">
        <f t="shared" si="224"/>
        <v>0</v>
      </c>
      <c r="IJ39" s="44">
        <f t="shared" si="225"/>
        <v>0</v>
      </c>
      <c r="IK39" s="44">
        <f t="shared" si="226"/>
        <v>0</v>
      </c>
      <c r="IL39" s="44">
        <f t="shared" si="227"/>
        <v>0</v>
      </c>
      <c r="IM39" s="44">
        <f t="shared" si="228"/>
        <v>0</v>
      </c>
      <c r="IN39" s="44">
        <f t="shared" si="229"/>
        <v>0</v>
      </c>
      <c r="IO39" s="44">
        <f t="shared" si="230"/>
        <v>0</v>
      </c>
      <c r="IP39" s="42"/>
      <c r="IQ39" s="42"/>
      <c r="IR39" s="42"/>
      <c r="IS39" s="42"/>
      <c r="IT39" s="42"/>
      <c r="IU39" s="42"/>
      <c r="IV39" s="70"/>
      <c r="IW39" s="71"/>
    </row>
    <row r="40" spans="1:257" s="3" customFormat="1" ht="115.2" thickBot="1" x14ac:dyDescent="0.3">
      <c r="A40" s="72"/>
      <c r="B40" s="78"/>
      <c r="C40" s="79"/>
      <c r="D40" s="80"/>
      <c r="E40" s="60"/>
      <c r="F40" s="46"/>
      <c r="G40" s="39">
        <f t="shared" si="0"/>
        <v>0</v>
      </c>
      <c r="H40" s="47"/>
      <c r="I40" s="39">
        <f t="shared" si="1"/>
        <v>0</v>
      </c>
      <c r="J40" s="45">
        <f t="shared" si="2"/>
        <v>0</v>
      </c>
      <c r="K40" s="41">
        <f t="shared" si="3"/>
        <v>0</v>
      </c>
      <c r="L40" s="42"/>
      <c r="M40" s="43"/>
      <c r="N40" s="42">
        <f t="shared" si="4"/>
        <v>0</v>
      </c>
      <c r="O40" s="42">
        <f t="shared" si="5"/>
        <v>0</v>
      </c>
      <c r="P40" s="42">
        <f t="shared" si="6"/>
        <v>0</v>
      </c>
      <c r="Q40" s="42">
        <f t="shared" si="7"/>
        <v>0</v>
      </c>
      <c r="R40" s="42">
        <f t="shared" si="8"/>
        <v>0</v>
      </c>
      <c r="S40" s="42">
        <f t="shared" si="9"/>
        <v>0</v>
      </c>
      <c r="T40" s="42">
        <f t="shared" si="10"/>
        <v>0</v>
      </c>
      <c r="U40" s="42">
        <f t="shared" si="11"/>
        <v>0</v>
      </c>
      <c r="V40" s="42">
        <f t="shared" si="12"/>
        <v>0</v>
      </c>
      <c r="W40" s="42">
        <f t="shared" si="13"/>
        <v>0</v>
      </c>
      <c r="X40" s="42">
        <f t="shared" si="14"/>
        <v>0</v>
      </c>
      <c r="Y40" s="42">
        <f t="shared" si="15"/>
        <v>0</v>
      </c>
      <c r="Z40" s="42">
        <f t="shared" si="16"/>
        <v>0</v>
      </c>
      <c r="AA40" s="42">
        <f t="shared" si="17"/>
        <v>0</v>
      </c>
      <c r="AB40" s="42">
        <f t="shared" si="18"/>
        <v>0</v>
      </c>
      <c r="AC40" s="42">
        <f t="shared" si="19"/>
        <v>0</v>
      </c>
      <c r="AD40" s="42">
        <f t="shared" si="20"/>
        <v>0</v>
      </c>
      <c r="AE40" s="42">
        <f t="shared" si="21"/>
        <v>0</v>
      </c>
      <c r="AF40" s="42">
        <f t="shared" si="22"/>
        <v>0</v>
      </c>
      <c r="AG40" s="42">
        <f t="shared" si="23"/>
        <v>0</v>
      </c>
      <c r="AH40" s="42">
        <f t="shared" si="24"/>
        <v>0</v>
      </c>
      <c r="AI40" s="42">
        <f t="shared" si="25"/>
        <v>0</v>
      </c>
      <c r="AJ40" s="42">
        <f t="shared" si="26"/>
        <v>0</v>
      </c>
      <c r="AK40" s="42">
        <f t="shared" si="27"/>
        <v>0</v>
      </c>
      <c r="AL40" s="42">
        <f t="shared" si="28"/>
        <v>0</v>
      </c>
      <c r="AM40" s="42">
        <f t="shared" si="29"/>
        <v>0</v>
      </c>
      <c r="AN40" s="42">
        <f t="shared" si="30"/>
        <v>0</v>
      </c>
      <c r="AO40" s="42">
        <f t="shared" si="31"/>
        <v>0</v>
      </c>
      <c r="AP40" s="42">
        <f t="shared" si="32"/>
        <v>0</v>
      </c>
      <c r="AQ40" s="42">
        <f t="shared" si="33"/>
        <v>0</v>
      </c>
      <c r="AR40" s="42">
        <f t="shared" si="34"/>
        <v>0</v>
      </c>
      <c r="AS40" s="42">
        <f t="shared" si="35"/>
        <v>0</v>
      </c>
      <c r="AT40" s="42">
        <f t="shared" si="36"/>
        <v>0</v>
      </c>
      <c r="AU40" s="42">
        <f t="shared" si="37"/>
        <v>0</v>
      </c>
      <c r="AV40" s="42">
        <f t="shared" si="38"/>
        <v>0</v>
      </c>
      <c r="AW40" s="42">
        <f t="shared" si="39"/>
        <v>0</v>
      </c>
      <c r="AX40" s="42">
        <f t="shared" si="40"/>
        <v>0</v>
      </c>
      <c r="AY40" s="42">
        <f t="shared" si="41"/>
        <v>0</v>
      </c>
      <c r="AZ40" s="42">
        <f t="shared" si="42"/>
        <v>0</v>
      </c>
      <c r="BA40" s="42">
        <f t="shared" si="43"/>
        <v>0</v>
      </c>
      <c r="BB40" s="42">
        <f t="shared" si="44"/>
        <v>0</v>
      </c>
      <c r="BC40" s="42">
        <f t="shared" si="45"/>
        <v>0</v>
      </c>
      <c r="BD40" s="42">
        <f t="shared" si="46"/>
        <v>0</v>
      </c>
      <c r="BE40" s="42">
        <f t="shared" si="47"/>
        <v>0</v>
      </c>
      <c r="BF40" s="42">
        <f t="shared" si="48"/>
        <v>0</v>
      </c>
      <c r="BG40" s="42">
        <f t="shared" si="49"/>
        <v>0</v>
      </c>
      <c r="BH40" s="42">
        <f t="shared" si="50"/>
        <v>0</v>
      </c>
      <c r="BI40" s="42">
        <f t="shared" si="51"/>
        <v>0</v>
      </c>
      <c r="BJ40" s="42">
        <f t="shared" si="52"/>
        <v>0</v>
      </c>
      <c r="BK40" s="42">
        <f t="shared" si="53"/>
        <v>0</v>
      </c>
      <c r="BL40" s="42">
        <f t="shared" si="54"/>
        <v>0</v>
      </c>
      <c r="BM40" s="42">
        <f t="shared" si="55"/>
        <v>0</v>
      </c>
      <c r="BN40" s="42">
        <f t="shared" si="56"/>
        <v>0</v>
      </c>
      <c r="BO40" s="42">
        <f t="shared" si="57"/>
        <v>0</v>
      </c>
      <c r="BP40" s="42">
        <f t="shared" si="58"/>
        <v>0</v>
      </c>
      <c r="BQ40" s="42">
        <f t="shared" si="59"/>
        <v>0</v>
      </c>
      <c r="BR40" s="42">
        <f t="shared" si="60"/>
        <v>0</v>
      </c>
      <c r="BS40" s="42">
        <f t="shared" si="61"/>
        <v>0</v>
      </c>
      <c r="BT40" s="42">
        <f t="shared" si="62"/>
        <v>0</v>
      </c>
      <c r="BU40" s="42">
        <f t="shared" si="63"/>
        <v>0</v>
      </c>
      <c r="BV40" s="42">
        <f t="shared" si="64"/>
        <v>0</v>
      </c>
      <c r="BW40" s="42">
        <f t="shared" si="65"/>
        <v>0</v>
      </c>
      <c r="BX40" s="42">
        <f t="shared" si="66"/>
        <v>0</v>
      </c>
      <c r="BY40" s="42">
        <f t="shared" si="67"/>
        <v>0</v>
      </c>
      <c r="BZ40" s="42">
        <f t="shared" si="68"/>
        <v>0</v>
      </c>
      <c r="CA40" s="42">
        <f t="shared" si="69"/>
        <v>0</v>
      </c>
      <c r="CB40" s="42">
        <f t="shared" si="70"/>
        <v>0</v>
      </c>
      <c r="CC40" s="42">
        <f t="shared" si="71"/>
        <v>0</v>
      </c>
      <c r="CD40" s="42">
        <f t="shared" si="72"/>
        <v>0</v>
      </c>
      <c r="CE40" s="42">
        <f t="shared" si="73"/>
        <v>0</v>
      </c>
      <c r="CF40" s="42">
        <f t="shared" si="74"/>
        <v>0</v>
      </c>
      <c r="CG40" s="42">
        <f t="shared" si="75"/>
        <v>0</v>
      </c>
      <c r="CH40" s="42">
        <f t="shared" si="76"/>
        <v>0</v>
      </c>
      <c r="CI40" s="42">
        <f t="shared" si="77"/>
        <v>0</v>
      </c>
      <c r="CJ40" s="42">
        <f t="shared" si="78"/>
        <v>0</v>
      </c>
      <c r="CK40" s="42">
        <f t="shared" si="79"/>
        <v>0</v>
      </c>
      <c r="CL40" s="42">
        <f t="shared" si="80"/>
        <v>0</v>
      </c>
      <c r="CM40" s="42">
        <f t="shared" si="81"/>
        <v>0</v>
      </c>
      <c r="CN40" s="42">
        <f t="shared" si="82"/>
        <v>0</v>
      </c>
      <c r="CO40" s="42">
        <f t="shared" si="83"/>
        <v>0</v>
      </c>
      <c r="CP40" s="42">
        <f t="shared" si="84"/>
        <v>0</v>
      </c>
      <c r="CQ40" s="42">
        <f t="shared" si="85"/>
        <v>0</v>
      </c>
      <c r="CR40" s="42">
        <f t="shared" si="86"/>
        <v>0</v>
      </c>
      <c r="CS40" s="42">
        <f t="shared" si="87"/>
        <v>0</v>
      </c>
      <c r="CT40" s="42">
        <f t="shared" si="88"/>
        <v>0</v>
      </c>
      <c r="CU40" s="42">
        <f t="shared" si="89"/>
        <v>0</v>
      </c>
      <c r="CV40" s="42">
        <f t="shared" si="90"/>
        <v>0</v>
      </c>
      <c r="CW40" s="42">
        <f t="shared" si="91"/>
        <v>0</v>
      </c>
      <c r="CX40" s="42">
        <f t="shared" si="92"/>
        <v>0</v>
      </c>
      <c r="CY40" s="42">
        <f t="shared" si="93"/>
        <v>0</v>
      </c>
      <c r="CZ40" s="42">
        <f t="shared" si="94"/>
        <v>0</v>
      </c>
      <c r="DA40" s="42">
        <f t="shared" si="95"/>
        <v>0</v>
      </c>
      <c r="DB40" s="42">
        <f t="shared" si="96"/>
        <v>0</v>
      </c>
      <c r="DC40" s="42">
        <f t="shared" si="97"/>
        <v>0</v>
      </c>
      <c r="DD40" s="42">
        <f t="shared" si="98"/>
        <v>0</v>
      </c>
      <c r="DE40" s="42">
        <f t="shared" si="99"/>
        <v>0</v>
      </c>
      <c r="DF40" s="42">
        <f t="shared" si="100"/>
        <v>0</v>
      </c>
      <c r="DG40" s="42">
        <f t="shared" si="101"/>
        <v>0</v>
      </c>
      <c r="DH40" s="42">
        <f t="shared" si="102"/>
        <v>0</v>
      </c>
      <c r="DI40" s="42">
        <f t="shared" si="103"/>
        <v>0</v>
      </c>
      <c r="DJ40" s="42">
        <f t="shared" si="104"/>
        <v>0</v>
      </c>
      <c r="DK40" s="42">
        <f t="shared" si="105"/>
        <v>0</v>
      </c>
      <c r="DL40" s="42">
        <f t="shared" si="106"/>
        <v>0</v>
      </c>
      <c r="DM40" s="42">
        <f t="shared" si="107"/>
        <v>0</v>
      </c>
      <c r="DN40" s="42">
        <f t="shared" si="108"/>
        <v>0</v>
      </c>
      <c r="DO40" s="42">
        <f t="shared" si="109"/>
        <v>0</v>
      </c>
      <c r="DP40" s="42">
        <f t="shared" si="110"/>
        <v>0</v>
      </c>
      <c r="DQ40" s="42">
        <f t="shared" si="111"/>
        <v>0</v>
      </c>
      <c r="DR40" s="42">
        <f t="shared" si="112"/>
        <v>0</v>
      </c>
      <c r="DS40" s="42">
        <f t="shared" si="113"/>
        <v>0</v>
      </c>
      <c r="DT40" s="42">
        <f t="shared" si="114"/>
        <v>0</v>
      </c>
      <c r="DU40" s="42">
        <f t="shared" si="115"/>
        <v>0</v>
      </c>
      <c r="DV40" s="42">
        <f t="shared" si="116"/>
        <v>0</v>
      </c>
      <c r="DW40" s="42">
        <f t="shared" si="117"/>
        <v>0</v>
      </c>
      <c r="DX40" s="42">
        <f t="shared" si="118"/>
        <v>0</v>
      </c>
      <c r="DY40" s="42">
        <f t="shared" si="119"/>
        <v>0</v>
      </c>
      <c r="DZ40" s="42">
        <f t="shared" si="120"/>
        <v>0</v>
      </c>
      <c r="EA40" s="42">
        <f t="shared" si="121"/>
        <v>0</v>
      </c>
      <c r="EB40" s="42">
        <f t="shared" si="122"/>
        <v>0</v>
      </c>
      <c r="EC40" s="42">
        <f t="shared" si="123"/>
        <v>0</v>
      </c>
      <c r="ED40" s="42">
        <f t="shared" si="124"/>
        <v>0</v>
      </c>
      <c r="EE40" s="42">
        <f t="shared" si="125"/>
        <v>0</v>
      </c>
      <c r="EF40" s="42">
        <f t="shared" si="126"/>
        <v>0</v>
      </c>
      <c r="EG40" s="42">
        <f t="shared" si="127"/>
        <v>0</v>
      </c>
      <c r="EH40" s="42">
        <f t="shared" si="128"/>
        <v>0</v>
      </c>
      <c r="EI40" s="42">
        <f t="shared" si="129"/>
        <v>0</v>
      </c>
      <c r="EJ40" s="42">
        <f t="shared" si="130"/>
        <v>0</v>
      </c>
      <c r="EK40" s="42">
        <f t="shared" si="131"/>
        <v>0</v>
      </c>
      <c r="EL40" s="42">
        <f t="shared" si="132"/>
        <v>0</v>
      </c>
      <c r="EM40" s="42">
        <f t="shared" si="133"/>
        <v>0</v>
      </c>
      <c r="EN40" s="42">
        <f t="shared" si="134"/>
        <v>0</v>
      </c>
      <c r="EO40" s="42">
        <f t="shared" si="135"/>
        <v>0</v>
      </c>
      <c r="EP40" s="42"/>
      <c r="EQ40" s="42" t="str">
        <f t="shared" si="136"/>
        <v>Ноль</v>
      </c>
      <c r="ER40" s="42" t="str">
        <f t="shared" si="137"/>
        <v>Ноль</v>
      </c>
      <c r="ES40" s="42"/>
      <c r="ET40" s="42">
        <f t="shared" si="138"/>
        <v>0</v>
      </c>
      <c r="EU40" s="42" t="e">
        <f>IF(J40=#REF!,IF(H40&lt;#REF!,#REF!,EY40),#REF!)</f>
        <v>#REF!</v>
      </c>
      <c r="EV40" s="42" t="e">
        <f>IF(J40=#REF!,IF(H40&lt;#REF!,0,1))</f>
        <v>#REF!</v>
      </c>
      <c r="EW40" s="42" t="e">
        <f>IF(AND(ET40&gt;=21,ET40&lt;&gt;0),ET40,IF(J40&lt;#REF!,"СТОП",EU40+EV40))</f>
        <v>#REF!</v>
      </c>
      <c r="EX40" s="42"/>
      <c r="EY40" s="42">
        <v>15</v>
      </c>
      <c r="EZ40" s="42">
        <v>16</v>
      </c>
      <c r="FA40" s="42"/>
      <c r="FB40" s="44">
        <f t="shared" si="139"/>
        <v>0</v>
      </c>
      <c r="FC40" s="44">
        <f t="shared" si="140"/>
        <v>0</v>
      </c>
      <c r="FD40" s="44">
        <f t="shared" si="141"/>
        <v>0</v>
      </c>
      <c r="FE40" s="44">
        <f t="shared" si="142"/>
        <v>0</v>
      </c>
      <c r="FF40" s="44">
        <f t="shared" si="143"/>
        <v>0</v>
      </c>
      <c r="FG40" s="44">
        <f t="shared" si="144"/>
        <v>0</v>
      </c>
      <c r="FH40" s="44">
        <f t="shared" si="145"/>
        <v>0</v>
      </c>
      <c r="FI40" s="44">
        <f t="shared" si="146"/>
        <v>0</v>
      </c>
      <c r="FJ40" s="44">
        <f t="shared" si="147"/>
        <v>0</v>
      </c>
      <c r="FK40" s="44">
        <f t="shared" si="148"/>
        <v>0</v>
      </c>
      <c r="FL40" s="44">
        <f t="shared" si="149"/>
        <v>0</v>
      </c>
      <c r="FM40" s="44">
        <f t="shared" si="150"/>
        <v>0</v>
      </c>
      <c r="FN40" s="44">
        <f t="shared" si="151"/>
        <v>0</v>
      </c>
      <c r="FO40" s="44">
        <f t="shared" si="152"/>
        <v>0</v>
      </c>
      <c r="FP40" s="44">
        <f t="shared" si="153"/>
        <v>0</v>
      </c>
      <c r="FQ40" s="44">
        <f t="shared" si="154"/>
        <v>0</v>
      </c>
      <c r="FR40" s="44">
        <f t="shared" si="155"/>
        <v>0</v>
      </c>
      <c r="FS40" s="44">
        <f t="shared" si="156"/>
        <v>0</v>
      </c>
      <c r="FT40" s="44">
        <f t="shared" si="157"/>
        <v>0</v>
      </c>
      <c r="FU40" s="44">
        <f t="shared" si="158"/>
        <v>0</v>
      </c>
      <c r="FV40" s="44">
        <f t="shared" si="159"/>
        <v>0</v>
      </c>
      <c r="FW40" s="44">
        <f t="shared" si="160"/>
        <v>0</v>
      </c>
      <c r="FX40" s="44">
        <f t="shared" si="161"/>
        <v>0</v>
      </c>
      <c r="FY40" s="44">
        <f t="shared" si="162"/>
        <v>0</v>
      </c>
      <c r="FZ40" s="44">
        <f t="shared" si="163"/>
        <v>0</v>
      </c>
      <c r="GA40" s="44">
        <f t="shared" si="164"/>
        <v>0</v>
      </c>
      <c r="GB40" s="44">
        <f t="shared" si="165"/>
        <v>0</v>
      </c>
      <c r="GC40" s="44">
        <f t="shared" si="166"/>
        <v>0</v>
      </c>
      <c r="GD40" s="44">
        <f t="shared" si="167"/>
        <v>0</v>
      </c>
      <c r="GE40" s="44">
        <f t="shared" si="168"/>
        <v>0</v>
      </c>
      <c r="GF40" s="44">
        <f t="shared" si="169"/>
        <v>0</v>
      </c>
      <c r="GG40" s="44">
        <f t="shared" si="170"/>
        <v>0</v>
      </c>
      <c r="GH40" s="44">
        <f t="shared" si="171"/>
        <v>0</v>
      </c>
      <c r="GI40" s="44">
        <f t="shared" si="172"/>
        <v>0</v>
      </c>
      <c r="GJ40" s="44">
        <f t="shared" si="173"/>
        <v>0</v>
      </c>
      <c r="GK40" s="44">
        <f t="shared" si="174"/>
        <v>0</v>
      </c>
      <c r="GL40" s="44">
        <f t="shared" si="175"/>
        <v>0</v>
      </c>
      <c r="GM40" s="44">
        <f t="shared" si="176"/>
        <v>0</v>
      </c>
      <c r="GN40" s="44">
        <f t="shared" si="177"/>
        <v>0</v>
      </c>
      <c r="GO40" s="44">
        <f t="shared" si="178"/>
        <v>0</v>
      </c>
      <c r="GP40" s="44">
        <f t="shared" si="179"/>
        <v>0</v>
      </c>
      <c r="GQ40" s="44">
        <f t="shared" si="180"/>
        <v>0</v>
      </c>
      <c r="GR40" s="44">
        <f t="shared" si="181"/>
        <v>0</v>
      </c>
      <c r="GS40" s="44">
        <f t="shared" si="182"/>
        <v>0</v>
      </c>
      <c r="GT40" s="44">
        <f t="shared" si="183"/>
        <v>0</v>
      </c>
      <c r="GU40" s="44">
        <f t="shared" si="184"/>
        <v>0</v>
      </c>
      <c r="GV40" s="44">
        <f t="shared" si="185"/>
        <v>0</v>
      </c>
      <c r="GW40" s="44">
        <f t="shared" si="186"/>
        <v>0</v>
      </c>
      <c r="GX40" s="44">
        <f t="shared" si="187"/>
        <v>0</v>
      </c>
      <c r="GY40" s="44">
        <f t="shared" si="188"/>
        <v>0</v>
      </c>
      <c r="GZ40" s="44">
        <f t="shared" si="189"/>
        <v>0</v>
      </c>
      <c r="HA40" s="44">
        <f t="shared" si="190"/>
        <v>0</v>
      </c>
      <c r="HB40" s="44">
        <f t="shared" si="191"/>
        <v>0</v>
      </c>
      <c r="HC40" s="44">
        <f t="shared" si="192"/>
        <v>0</v>
      </c>
      <c r="HD40" s="44">
        <f t="shared" si="193"/>
        <v>0</v>
      </c>
      <c r="HE40" s="44">
        <f t="shared" si="194"/>
        <v>0</v>
      </c>
      <c r="HF40" s="44">
        <f t="shared" si="195"/>
        <v>0</v>
      </c>
      <c r="HG40" s="44">
        <f t="shared" si="196"/>
        <v>0</v>
      </c>
      <c r="HH40" s="44">
        <f t="shared" si="197"/>
        <v>0</v>
      </c>
      <c r="HI40" s="44">
        <f t="shared" si="198"/>
        <v>0</v>
      </c>
      <c r="HJ40" s="44">
        <f t="shared" si="199"/>
        <v>0</v>
      </c>
      <c r="HK40" s="44">
        <f t="shared" si="200"/>
        <v>0</v>
      </c>
      <c r="HL40" s="44">
        <f t="shared" si="201"/>
        <v>0</v>
      </c>
      <c r="HM40" s="44">
        <f t="shared" si="202"/>
        <v>0</v>
      </c>
      <c r="HN40" s="44">
        <f t="shared" si="203"/>
        <v>0</v>
      </c>
      <c r="HO40" s="44">
        <f t="shared" si="204"/>
        <v>0</v>
      </c>
      <c r="HP40" s="44">
        <f t="shared" si="205"/>
        <v>0</v>
      </c>
      <c r="HQ40" s="44">
        <f t="shared" si="206"/>
        <v>0</v>
      </c>
      <c r="HR40" s="44">
        <f t="shared" si="207"/>
        <v>0</v>
      </c>
      <c r="HS40" s="44">
        <f t="shared" si="208"/>
        <v>0</v>
      </c>
      <c r="HT40" s="44">
        <f t="shared" si="209"/>
        <v>0</v>
      </c>
      <c r="HU40" s="44">
        <f t="shared" si="210"/>
        <v>0</v>
      </c>
      <c r="HV40" s="44">
        <f t="shared" si="211"/>
        <v>0</v>
      </c>
      <c r="HW40" s="44">
        <f t="shared" si="212"/>
        <v>0</v>
      </c>
      <c r="HX40" s="44">
        <f t="shared" si="213"/>
        <v>0</v>
      </c>
      <c r="HY40" s="44">
        <f t="shared" si="214"/>
        <v>0</v>
      </c>
      <c r="HZ40" s="44">
        <f t="shared" si="215"/>
        <v>0</v>
      </c>
      <c r="IA40" s="44">
        <f t="shared" si="216"/>
        <v>0</v>
      </c>
      <c r="IB40" s="44">
        <f t="shared" si="217"/>
        <v>0</v>
      </c>
      <c r="IC40" s="44">
        <f t="shared" si="218"/>
        <v>0</v>
      </c>
      <c r="ID40" s="44">
        <f t="shared" si="219"/>
        <v>0</v>
      </c>
      <c r="IE40" s="44">
        <f t="shared" si="220"/>
        <v>0</v>
      </c>
      <c r="IF40" s="44">
        <f t="shared" si="221"/>
        <v>0</v>
      </c>
      <c r="IG40" s="44">
        <f t="shared" si="222"/>
        <v>0</v>
      </c>
      <c r="IH40" s="44">
        <f t="shared" si="223"/>
        <v>0</v>
      </c>
      <c r="II40" s="44">
        <f t="shared" si="224"/>
        <v>0</v>
      </c>
      <c r="IJ40" s="44">
        <f t="shared" si="225"/>
        <v>0</v>
      </c>
      <c r="IK40" s="44">
        <f t="shared" si="226"/>
        <v>0</v>
      </c>
      <c r="IL40" s="44">
        <f t="shared" si="227"/>
        <v>0</v>
      </c>
      <c r="IM40" s="44">
        <f t="shared" si="228"/>
        <v>0</v>
      </c>
      <c r="IN40" s="44">
        <f t="shared" si="229"/>
        <v>0</v>
      </c>
      <c r="IO40" s="44">
        <f t="shared" si="230"/>
        <v>0</v>
      </c>
      <c r="IP40" s="42"/>
      <c r="IQ40" s="42"/>
      <c r="IR40" s="42"/>
      <c r="IS40" s="42"/>
      <c r="IT40" s="42"/>
      <c r="IU40" s="42"/>
      <c r="IV40" s="70"/>
      <c r="IW40" s="71"/>
    </row>
    <row r="41" spans="1:257" s="3" customFormat="1" ht="115.2" thickBot="1" x14ac:dyDescent="0.3">
      <c r="A41" s="74"/>
      <c r="B41" s="78"/>
      <c r="C41" s="79"/>
      <c r="D41" s="80"/>
      <c r="E41" s="60"/>
      <c r="F41" s="46"/>
      <c r="G41" s="39">
        <f t="shared" si="0"/>
        <v>0</v>
      </c>
      <c r="H41" s="47"/>
      <c r="I41" s="39">
        <f t="shared" si="1"/>
        <v>0</v>
      </c>
      <c r="J41" s="45">
        <f t="shared" si="2"/>
        <v>0</v>
      </c>
      <c r="K41" s="41">
        <f t="shared" si="3"/>
        <v>0</v>
      </c>
      <c r="L41" s="42"/>
      <c r="M41" s="43"/>
      <c r="N41" s="42">
        <f t="shared" si="4"/>
        <v>0</v>
      </c>
      <c r="O41" s="42">
        <f t="shared" si="5"/>
        <v>0</v>
      </c>
      <c r="P41" s="42">
        <f t="shared" si="6"/>
        <v>0</v>
      </c>
      <c r="Q41" s="42">
        <f t="shared" si="7"/>
        <v>0</v>
      </c>
      <c r="R41" s="42">
        <f t="shared" si="8"/>
        <v>0</v>
      </c>
      <c r="S41" s="42">
        <f t="shared" si="9"/>
        <v>0</v>
      </c>
      <c r="T41" s="42">
        <f t="shared" si="10"/>
        <v>0</v>
      </c>
      <c r="U41" s="42">
        <f t="shared" si="11"/>
        <v>0</v>
      </c>
      <c r="V41" s="42">
        <f t="shared" si="12"/>
        <v>0</v>
      </c>
      <c r="W41" s="42">
        <f t="shared" si="13"/>
        <v>0</v>
      </c>
      <c r="X41" s="42">
        <f t="shared" si="14"/>
        <v>0</v>
      </c>
      <c r="Y41" s="42">
        <f t="shared" si="15"/>
        <v>0</v>
      </c>
      <c r="Z41" s="42">
        <f t="shared" si="16"/>
        <v>0</v>
      </c>
      <c r="AA41" s="42">
        <f t="shared" si="17"/>
        <v>0</v>
      </c>
      <c r="AB41" s="42">
        <f t="shared" si="18"/>
        <v>0</v>
      </c>
      <c r="AC41" s="42">
        <f t="shared" si="19"/>
        <v>0</v>
      </c>
      <c r="AD41" s="42">
        <f t="shared" si="20"/>
        <v>0</v>
      </c>
      <c r="AE41" s="42">
        <f t="shared" si="21"/>
        <v>0</v>
      </c>
      <c r="AF41" s="42">
        <f t="shared" si="22"/>
        <v>0</v>
      </c>
      <c r="AG41" s="42">
        <f t="shared" si="23"/>
        <v>0</v>
      </c>
      <c r="AH41" s="42">
        <f t="shared" si="24"/>
        <v>0</v>
      </c>
      <c r="AI41" s="42">
        <f t="shared" si="25"/>
        <v>0</v>
      </c>
      <c r="AJ41" s="42">
        <f t="shared" si="26"/>
        <v>0</v>
      </c>
      <c r="AK41" s="42">
        <f t="shared" si="27"/>
        <v>0</v>
      </c>
      <c r="AL41" s="42">
        <f t="shared" si="28"/>
        <v>0</v>
      </c>
      <c r="AM41" s="42">
        <f t="shared" si="29"/>
        <v>0</v>
      </c>
      <c r="AN41" s="42">
        <f t="shared" si="30"/>
        <v>0</v>
      </c>
      <c r="AO41" s="42">
        <f t="shared" si="31"/>
        <v>0</v>
      </c>
      <c r="AP41" s="42">
        <f t="shared" si="32"/>
        <v>0</v>
      </c>
      <c r="AQ41" s="42">
        <f t="shared" si="33"/>
        <v>0</v>
      </c>
      <c r="AR41" s="42">
        <f t="shared" si="34"/>
        <v>0</v>
      </c>
      <c r="AS41" s="42">
        <f t="shared" si="35"/>
        <v>0</v>
      </c>
      <c r="AT41" s="42">
        <f t="shared" si="36"/>
        <v>0</v>
      </c>
      <c r="AU41" s="42">
        <f t="shared" si="37"/>
        <v>0</v>
      </c>
      <c r="AV41" s="42">
        <f t="shared" si="38"/>
        <v>0</v>
      </c>
      <c r="AW41" s="42">
        <f t="shared" si="39"/>
        <v>0</v>
      </c>
      <c r="AX41" s="42">
        <f t="shared" si="40"/>
        <v>0</v>
      </c>
      <c r="AY41" s="42">
        <f t="shared" si="41"/>
        <v>0</v>
      </c>
      <c r="AZ41" s="42">
        <f t="shared" si="42"/>
        <v>0</v>
      </c>
      <c r="BA41" s="42">
        <f t="shared" si="43"/>
        <v>0</v>
      </c>
      <c r="BB41" s="42">
        <f t="shared" si="44"/>
        <v>0</v>
      </c>
      <c r="BC41" s="42">
        <f t="shared" si="45"/>
        <v>0</v>
      </c>
      <c r="BD41" s="42">
        <f t="shared" si="46"/>
        <v>0</v>
      </c>
      <c r="BE41" s="42">
        <f t="shared" si="47"/>
        <v>0</v>
      </c>
      <c r="BF41" s="42">
        <f t="shared" si="48"/>
        <v>0</v>
      </c>
      <c r="BG41" s="42">
        <f t="shared" si="49"/>
        <v>0</v>
      </c>
      <c r="BH41" s="42">
        <f t="shared" si="50"/>
        <v>0</v>
      </c>
      <c r="BI41" s="42">
        <f t="shared" si="51"/>
        <v>0</v>
      </c>
      <c r="BJ41" s="42">
        <f t="shared" si="52"/>
        <v>0</v>
      </c>
      <c r="BK41" s="42">
        <f t="shared" si="53"/>
        <v>0</v>
      </c>
      <c r="BL41" s="42">
        <f t="shared" si="54"/>
        <v>0</v>
      </c>
      <c r="BM41" s="42">
        <f t="shared" si="55"/>
        <v>0</v>
      </c>
      <c r="BN41" s="42">
        <f t="shared" si="56"/>
        <v>0</v>
      </c>
      <c r="BO41" s="42">
        <f t="shared" si="57"/>
        <v>0</v>
      </c>
      <c r="BP41" s="42">
        <f t="shared" si="58"/>
        <v>0</v>
      </c>
      <c r="BQ41" s="42">
        <f t="shared" si="59"/>
        <v>0</v>
      </c>
      <c r="BR41" s="42">
        <f t="shared" si="60"/>
        <v>0</v>
      </c>
      <c r="BS41" s="42">
        <f t="shared" si="61"/>
        <v>0</v>
      </c>
      <c r="BT41" s="42">
        <f t="shared" si="62"/>
        <v>0</v>
      </c>
      <c r="BU41" s="42">
        <f t="shared" si="63"/>
        <v>0</v>
      </c>
      <c r="BV41" s="42">
        <f t="shared" si="64"/>
        <v>0</v>
      </c>
      <c r="BW41" s="42">
        <f t="shared" si="65"/>
        <v>0</v>
      </c>
      <c r="BX41" s="42">
        <f t="shared" si="66"/>
        <v>0</v>
      </c>
      <c r="BY41" s="42">
        <f t="shared" si="67"/>
        <v>0</v>
      </c>
      <c r="BZ41" s="42">
        <f t="shared" si="68"/>
        <v>0</v>
      </c>
      <c r="CA41" s="42">
        <f t="shared" si="69"/>
        <v>0</v>
      </c>
      <c r="CB41" s="42">
        <f t="shared" si="70"/>
        <v>0</v>
      </c>
      <c r="CC41" s="42">
        <f t="shared" si="71"/>
        <v>0</v>
      </c>
      <c r="CD41" s="42">
        <f t="shared" si="72"/>
        <v>0</v>
      </c>
      <c r="CE41" s="42">
        <f t="shared" si="73"/>
        <v>0</v>
      </c>
      <c r="CF41" s="42">
        <f t="shared" si="74"/>
        <v>0</v>
      </c>
      <c r="CG41" s="42">
        <f t="shared" si="75"/>
        <v>0</v>
      </c>
      <c r="CH41" s="42">
        <f t="shared" si="76"/>
        <v>0</v>
      </c>
      <c r="CI41" s="42">
        <f t="shared" si="77"/>
        <v>0</v>
      </c>
      <c r="CJ41" s="42">
        <f t="shared" si="78"/>
        <v>0</v>
      </c>
      <c r="CK41" s="42">
        <f t="shared" si="79"/>
        <v>0</v>
      </c>
      <c r="CL41" s="42">
        <f t="shared" si="80"/>
        <v>0</v>
      </c>
      <c r="CM41" s="42">
        <f t="shared" si="81"/>
        <v>0</v>
      </c>
      <c r="CN41" s="42">
        <f t="shared" si="82"/>
        <v>0</v>
      </c>
      <c r="CO41" s="42">
        <f t="shared" si="83"/>
        <v>0</v>
      </c>
      <c r="CP41" s="42">
        <f t="shared" si="84"/>
        <v>0</v>
      </c>
      <c r="CQ41" s="42">
        <f t="shared" si="85"/>
        <v>0</v>
      </c>
      <c r="CR41" s="42">
        <f t="shared" si="86"/>
        <v>0</v>
      </c>
      <c r="CS41" s="42">
        <f t="shared" si="87"/>
        <v>0</v>
      </c>
      <c r="CT41" s="42">
        <f t="shared" si="88"/>
        <v>0</v>
      </c>
      <c r="CU41" s="42">
        <f t="shared" si="89"/>
        <v>0</v>
      </c>
      <c r="CV41" s="42">
        <f t="shared" si="90"/>
        <v>0</v>
      </c>
      <c r="CW41" s="42">
        <f t="shared" si="91"/>
        <v>0</v>
      </c>
      <c r="CX41" s="42">
        <f t="shared" si="92"/>
        <v>0</v>
      </c>
      <c r="CY41" s="42">
        <f t="shared" si="93"/>
        <v>0</v>
      </c>
      <c r="CZ41" s="42">
        <f t="shared" si="94"/>
        <v>0</v>
      </c>
      <c r="DA41" s="42">
        <f t="shared" si="95"/>
        <v>0</v>
      </c>
      <c r="DB41" s="42">
        <f t="shared" si="96"/>
        <v>0</v>
      </c>
      <c r="DC41" s="42">
        <f t="shared" si="97"/>
        <v>0</v>
      </c>
      <c r="DD41" s="42">
        <f t="shared" si="98"/>
        <v>0</v>
      </c>
      <c r="DE41" s="42">
        <f t="shared" si="99"/>
        <v>0</v>
      </c>
      <c r="DF41" s="42">
        <f t="shared" si="100"/>
        <v>0</v>
      </c>
      <c r="DG41" s="42">
        <f t="shared" si="101"/>
        <v>0</v>
      </c>
      <c r="DH41" s="42">
        <f t="shared" si="102"/>
        <v>0</v>
      </c>
      <c r="DI41" s="42">
        <f t="shared" si="103"/>
        <v>0</v>
      </c>
      <c r="DJ41" s="42">
        <f t="shared" si="104"/>
        <v>0</v>
      </c>
      <c r="DK41" s="42">
        <f t="shared" si="105"/>
        <v>0</v>
      </c>
      <c r="DL41" s="42">
        <f t="shared" si="106"/>
        <v>0</v>
      </c>
      <c r="DM41" s="42">
        <f t="shared" si="107"/>
        <v>0</v>
      </c>
      <c r="DN41" s="42">
        <f t="shared" si="108"/>
        <v>0</v>
      </c>
      <c r="DO41" s="42">
        <f t="shared" si="109"/>
        <v>0</v>
      </c>
      <c r="DP41" s="42">
        <f t="shared" si="110"/>
        <v>0</v>
      </c>
      <c r="DQ41" s="42">
        <f t="shared" si="111"/>
        <v>0</v>
      </c>
      <c r="DR41" s="42">
        <f t="shared" si="112"/>
        <v>0</v>
      </c>
      <c r="DS41" s="42">
        <f t="shared" si="113"/>
        <v>0</v>
      </c>
      <c r="DT41" s="42">
        <f t="shared" si="114"/>
        <v>0</v>
      </c>
      <c r="DU41" s="42">
        <f t="shared" si="115"/>
        <v>0</v>
      </c>
      <c r="DV41" s="42">
        <f t="shared" si="116"/>
        <v>0</v>
      </c>
      <c r="DW41" s="42">
        <f t="shared" si="117"/>
        <v>0</v>
      </c>
      <c r="DX41" s="42">
        <f t="shared" si="118"/>
        <v>0</v>
      </c>
      <c r="DY41" s="42">
        <f t="shared" si="119"/>
        <v>0</v>
      </c>
      <c r="DZ41" s="42">
        <f t="shared" si="120"/>
        <v>0</v>
      </c>
      <c r="EA41" s="42">
        <f t="shared" si="121"/>
        <v>0</v>
      </c>
      <c r="EB41" s="42">
        <f t="shared" si="122"/>
        <v>0</v>
      </c>
      <c r="EC41" s="42">
        <f t="shared" si="123"/>
        <v>0</v>
      </c>
      <c r="ED41" s="42">
        <f t="shared" si="124"/>
        <v>0</v>
      </c>
      <c r="EE41" s="42">
        <f t="shared" si="125"/>
        <v>0</v>
      </c>
      <c r="EF41" s="42">
        <f t="shared" si="126"/>
        <v>0</v>
      </c>
      <c r="EG41" s="42">
        <f t="shared" si="127"/>
        <v>0</v>
      </c>
      <c r="EH41" s="42">
        <f t="shared" si="128"/>
        <v>0</v>
      </c>
      <c r="EI41" s="42">
        <f t="shared" si="129"/>
        <v>0</v>
      </c>
      <c r="EJ41" s="42">
        <f t="shared" si="130"/>
        <v>0</v>
      </c>
      <c r="EK41" s="42">
        <f t="shared" si="131"/>
        <v>0</v>
      </c>
      <c r="EL41" s="42">
        <f t="shared" si="132"/>
        <v>0</v>
      </c>
      <c r="EM41" s="42">
        <f t="shared" si="133"/>
        <v>0</v>
      </c>
      <c r="EN41" s="42">
        <f t="shared" si="134"/>
        <v>0</v>
      </c>
      <c r="EO41" s="42">
        <f t="shared" si="135"/>
        <v>0</v>
      </c>
      <c r="EP41" s="42"/>
      <c r="EQ41" s="42" t="str">
        <f t="shared" si="136"/>
        <v>Ноль</v>
      </c>
      <c r="ER41" s="42" t="str">
        <f t="shared" si="137"/>
        <v>Ноль</v>
      </c>
      <c r="ES41" s="42"/>
      <c r="ET41" s="42">
        <f t="shared" si="138"/>
        <v>0</v>
      </c>
      <c r="EU41" s="42" t="e">
        <f>IF(J41=#REF!,IF(H41&lt;#REF!,#REF!,EY41),#REF!)</f>
        <v>#REF!</v>
      </c>
      <c r="EV41" s="42" t="e">
        <f>IF(J41=#REF!,IF(H41&lt;#REF!,0,1))</f>
        <v>#REF!</v>
      </c>
      <c r="EW41" s="42" t="e">
        <f>IF(AND(ET41&gt;=21,ET41&lt;&gt;0),ET41,IF(J41&lt;#REF!,"СТОП",EU41+EV41))</f>
        <v>#REF!</v>
      </c>
      <c r="EX41" s="42"/>
      <c r="EY41" s="42">
        <v>15</v>
      </c>
      <c r="EZ41" s="42">
        <v>16</v>
      </c>
      <c r="FA41" s="42"/>
      <c r="FB41" s="44">
        <f t="shared" si="139"/>
        <v>0</v>
      </c>
      <c r="FC41" s="44">
        <f t="shared" si="140"/>
        <v>0</v>
      </c>
      <c r="FD41" s="44">
        <f t="shared" si="141"/>
        <v>0</v>
      </c>
      <c r="FE41" s="44">
        <f t="shared" si="142"/>
        <v>0</v>
      </c>
      <c r="FF41" s="44">
        <f t="shared" si="143"/>
        <v>0</v>
      </c>
      <c r="FG41" s="44">
        <f t="shared" si="144"/>
        <v>0</v>
      </c>
      <c r="FH41" s="44">
        <f t="shared" si="145"/>
        <v>0</v>
      </c>
      <c r="FI41" s="44">
        <f t="shared" si="146"/>
        <v>0</v>
      </c>
      <c r="FJ41" s="44">
        <f t="shared" si="147"/>
        <v>0</v>
      </c>
      <c r="FK41" s="44">
        <f t="shared" si="148"/>
        <v>0</v>
      </c>
      <c r="FL41" s="44">
        <f t="shared" si="149"/>
        <v>0</v>
      </c>
      <c r="FM41" s="44">
        <f t="shared" si="150"/>
        <v>0</v>
      </c>
      <c r="FN41" s="44">
        <f t="shared" si="151"/>
        <v>0</v>
      </c>
      <c r="FO41" s="44">
        <f t="shared" si="152"/>
        <v>0</v>
      </c>
      <c r="FP41" s="44">
        <f t="shared" si="153"/>
        <v>0</v>
      </c>
      <c r="FQ41" s="44">
        <f t="shared" si="154"/>
        <v>0</v>
      </c>
      <c r="FR41" s="44">
        <f t="shared" si="155"/>
        <v>0</v>
      </c>
      <c r="FS41" s="44">
        <f t="shared" si="156"/>
        <v>0</v>
      </c>
      <c r="FT41" s="44">
        <f t="shared" si="157"/>
        <v>0</v>
      </c>
      <c r="FU41" s="44">
        <f t="shared" si="158"/>
        <v>0</v>
      </c>
      <c r="FV41" s="44">
        <f t="shared" si="159"/>
        <v>0</v>
      </c>
      <c r="FW41" s="44">
        <f t="shared" si="160"/>
        <v>0</v>
      </c>
      <c r="FX41" s="44">
        <f t="shared" si="161"/>
        <v>0</v>
      </c>
      <c r="FY41" s="44">
        <f t="shared" si="162"/>
        <v>0</v>
      </c>
      <c r="FZ41" s="44">
        <f t="shared" si="163"/>
        <v>0</v>
      </c>
      <c r="GA41" s="44">
        <f t="shared" si="164"/>
        <v>0</v>
      </c>
      <c r="GB41" s="44">
        <f t="shared" si="165"/>
        <v>0</v>
      </c>
      <c r="GC41" s="44">
        <f t="shared" si="166"/>
        <v>0</v>
      </c>
      <c r="GD41" s="44">
        <f t="shared" si="167"/>
        <v>0</v>
      </c>
      <c r="GE41" s="44">
        <f t="shared" si="168"/>
        <v>0</v>
      </c>
      <c r="GF41" s="44">
        <f t="shared" si="169"/>
        <v>0</v>
      </c>
      <c r="GG41" s="44">
        <f t="shared" si="170"/>
        <v>0</v>
      </c>
      <c r="GH41" s="44">
        <f t="shared" si="171"/>
        <v>0</v>
      </c>
      <c r="GI41" s="44">
        <f t="shared" si="172"/>
        <v>0</v>
      </c>
      <c r="GJ41" s="44">
        <f t="shared" si="173"/>
        <v>0</v>
      </c>
      <c r="GK41" s="44">
        <f t="shared" si="174"/>
        <v>0</v>
      </c>
      <c r="GL41" s="44">
        <f t="shared" si="175"/>
        <v>0</v>
      </c>
      <c r="GM41" s="44">
        <f t="shared" si="176"/>
        <v>0</v>
      </c>
      <c r="GN41" s="44">
        <f t="shared" si="177"/>
        <v>0</v>
      </c>
      <c r="GO41" s="44">
        <f t="shared" si="178"/>
        <v>0</v>
      </c>
      <c r="GP41" s="44">
        <f t="shared" si="179"/>
        <v>0</v>
      </c>
      <c r="GQ41" s="44">
        <f t="shared" si="180"/>
        <v>0</v>
      </c>
      <c r="GR41" s="44">
        <f t="shared" si="181"/>
        <v>0</v>
      </c>
      <c r="GS41" s="44">
        <f t="shared" si="182"/>
        <v>0</v>
      </c>
      <c r="GT41" s="44">
        <f t="shared" si="183"/>
        <v>0</v>
      </c>
      <c r="GU41" s="44">
        <f t="shared" si="184"/>
        <v>0</v>
      </c>
      <c r="GV41" s="44">
        <f t="shared" si="185"/>
        <v>0</v>
      </c>
      <c r="GW41" s="44">
        <f t="shared" si="186"/>
        <v>0</v>
      </c>
      <c r="GX41" s="44">
        <f t="shared" si="187"/>
        <v>0</v>
      </c>
      <c r="GY41" s="44">
        <f t="shared" si="188"/>
        <v>0</v>
      </c>
      <c r="GZ41" s="44">
        <f t="shared" si="189"/>
        <v>0</v>
      </c>
      <c r="HA41" s="44">
        <f t="shared" si="190"/>
        <v>0</v>
      </c>
      <c r="HB41" s="44">
        <f t="shared" si="191"/>
        <v>0</v>
      </c>
      <c r="HC41" s="44">
        <f t="shared" si="192"/>
        <v>0</v>
      </c>
      <c r="HD41" s="44">
        <f t="shared" si="193"/>
        <v>0</v>
      </c>
      <c r="HE41" s="44">
        <f t="shared" si="194"/>
        <v>0</v>
      </c>
      <c r="HF41" s="44">
        <f t="shared" si="195"/>
        <v>0</v>
      </c>
      <c r="HG41" s="44">
        <f t="shared" si="196"/>
        <v>0</v>
      </c>
      <c r="HH41" s="44">
        <f t="shared" si="197"/>
        <v>0</v>
      </c>
      <c r="HI41" s="44">
        <f t="shared" si="198"/>
        <v>0</v>
      </c>
      <c r="HJ41" s="44">
        <f t="shared" si="199"/>
        <v>0</v>
      </c>
      <c r="HK41" s="44">
        <f t="shared" si="200"/>
        <v>0</v>
      </c>
      <c r="HL41" s="44">
        <f t="shared" si="201"/>
        <v>0</v>
      </c>
      <c r="HM41" s="44">
        <f t="shared" si="202"/>
        <v>0</v>
      </c>
      <c r="HN41" s="44">
        <f t="shared" si="203"/>
        <v>0</v>
      </c>
      <c r="HO41" s="44">
        <f t="shared" si="204"/>
        <v>0</v>
      </c>
      <c r="HP41" s="44">
        <f t="shared" si="205"/>
        <v>0</v>
      </c>
      <c r="HQ41" s="44">
        <f t="shared" si="206"/>
        <v>0</v>
      </c>
      <c r="HR41" s="44">
        <f t="shared" si="207"/>
        <v>0</v>
      </c>
      <c r="HS41" s="44">
        <f t="shared" si="208"/>
        <v>0</v>
      </c>
      <c r="HT41" s="44">
        <f t="shared" si="209"/>
        <v>0</v>
      </c>
      <c r="HU41" s="44">
        <f t="shared" si="210"/>
        <v>0</v>
      </c>
      <c r="HV41" s="44">
        <f t="shared" si="211"/>
        <v>0</v>
      </c>
      <c r="HW41" s="44">
        <f t="shared" si="212"/>
        <v>0</v>
      </c>
      <c r="HX41" s="44">
        <f t="shared" si="213"/>
        <v>0</v>
      </c>
      <c r="HY41" s="44">
        <f t="shared" si="214"/>
        <v>0</v>
      </c>
      <c r="HZ41" s="44">
        <f t="shared" si="215"/>
        <v>0</v>
      </c>
      <c r="IA41" s="44">
        <f t="shared" si="216"/>
        <v>0</v>
      </c>
      <c r="IB41" s="44">
        <f t="shared" si="217"/>
        <v>0</v>
      </c>
      <c r="IC41" s="44">
        <f t="shared" si="218"/>
        <v>0</v>
      </c>
      <c r="ID41" s="44">
        <f t="shared" si="219"/>
        <v>0</v>
      </c>
      <c r="IE41" s="44">
        <f t="shared" si="220"/>
        <v>0</v>
      </c>
      <c r="IF41" s="44">
        <f t="shared" si="221"/>
        <v>0</v>
      </c>
      <c r="IG41" s="44">
        <f t="shared" si="222"/>
        <v>0</v>
      </c>
      <c r="IH41" s="44">
        <f t="shared" si="223"/>
        <v>0</v>
      </c>
      <c r="II41" s="44">
        <f t="shared" si="224"/>
        <v>0</v>
      </c>
      <c r="IJ41" s="44">
        <f t="shared" si="225"/>
        <v>0</v>
      </c>
      <c r="IK41" s="44">
        <f t="shared" si="226"/>
        <v>0</v>
      </c>
      <c r="IL41" s="44">
        <f t="shared" si="227"/>
        <v>0</v>
      </c>
      <c r="IM41" s="44">
        <f t="shared" si="228"/>
        <v>0</v>
      </c>
      <c r="IN41" s="44">
        <f t="shared" si="229"/>
        <v>0</v>
      </c>
      <c r="IO41" s="44">
        <f t="shared" si="230"/>
        <v>0</v>
      </c>
      <c r="IP41" s="42"/>
      <c r="IQ41" s="42"/>
      <c r="IR41" s="42"/>
      <c r="IS41" s="42"/>
      <c r="IT41" s="42"/>
      <c r="IU41" s="42"/>
      <c r="IV41" s="70"/>
      <c r="IW41" s="71"/>
    </row>
    <row r="42" spans="1:257" s="3" customFormat="1" ht="115.2" thickBot="1" x14ac:dyDescent="0.3">
      <c r="A42" s="72"/>
      <c r="B42" s="78"/>
      <c r="C42" s="79"/>
      <c r="D42" s="80"/>
      <c r="E42" s="60"/>
      <c r="F42" s="46"/>
      <c r="G42" s="39">
        <f t="shared" si="0"/>
        <v>0</v>
      </c>
      <c r="H42" s="47"/>
      <c r="I42" s="39">
        <f t="shared" si="1"/>
        <v>0</v>
      </c>
      <c r="J42" s="45">
        <f t="shared" si="2"/>
        <v>0</v>
      </c>
      <c r="K42" s="41">
        <f t="shared" si="3"/>
        <v>0</v>
      </c>
      <c r="L42" s="42"/>
      <c r="M42" s="43"/>
      <c r="N42" s="42">
        <f t="shared" si="4"/>
        <v>0</v>
      </c>
      <c r="O42" s="42">
        <f t="shared" si="5"/>
        <v>0</v>
      </c>
      <c r="P42" s="42">
        <f t="shared" si="6"/>
        <v>0</v>
      </c>
      <c r="Q42" s="42">
        <f t="shared" si="7"/>
        <v>0</v>
      </c>
      <c r="R42" s="42">
        <f t="shared" si="8"/>
        <v>0</v>
      </c>
      <c r="S42" s="42">
        <f t="shared" si="9"/>
        <v>0</v>
      </c>
      <c r="T42" s="42">
        <f t="shared" si="10"/>
        <v>0</v>
      </c>
      <c r="U42" s="42">
        <f t="shared" si="11"/>
        <v>0</v>
      </c>
      <c r="V42" s="42">
        <f t="shared" si="12"/>
        <v>0</v>
      </c>
      <c r="W42" s="42">
        <f t="shared" si="13"/>
        <v>0</v>
      </c>
      <c r="X42" s="42">
        <f t="shared" si="14"/>
        <v>0</v>
      </c>
      <c r="Y42" s="42">
        <f t="shared" si="15"/>
        <v>0</v>
      </c>
      <c r="Z42" s="42">
        <f t="shared" si="16"/>
        <v>0</v>
      </c>
      <c r="AA42" s="42">
        <f t="shared" si="17"/>
        <v>0</v>
      </c>
      <c r="AB42" s="42">
        <f t="shared" si="18"/>
        <v>0</v>
      </c>
      <c r="AC42" s="42">
        <f t="shared" si="19"/>
        <v>0</v>
      </c>
      <c r="AD42" s="42">
        <f t="shared" si="20"/>
        <v>0</v>
      </c>
      <c r="AE42" s="42">
        <f t="shared" si="21"/>
        <v>0</v>
      </c>
      <c r="AF42" s="42">
        <f t="shared" si="22"/>
        <v>0</v>
      </c>
      <c r="AG42" s="42">
        <f t="shared" si="23"/>
        <v>0</v>
      </c>
      <c r="AH42" s="42">
        <f t="shared" si="24"/>
        <v>0</v>
      </c>
      <c r="AI42" s="42">
        <f t="shared" si="25"/>
        <v>0</v>
      </c>
      <c r="AJ42" s="42">
        <f t="shared" si="26"/>
        <v>0</v>
      </c>
      <c r="AK42" s="42">
        <f t="shared" si="27"/>
        <v>0</v>
      </c>
      <c r="AL42" s="42">
        <f t="shared" si="28"/>
        <v>0</v>
      </c>
      <c r="AM42" s="42">
        <f t="shared" si="29"/>
        <v>0</v>
      </c>
      <c r="AN42" s="42">
        <f t="shared" si="30"/>
        <v>0</v>
      </c>
      <c r="AO42" s="42">
        <f t="shared" si="31"/>
        <v>0</v>
      </c>
      <c r="AP42" s="42">
        <f t="shared" si="32"/>
        <v>0</v>
      </c>
      <c r="AQ42" s="42">
        <f t="shared" si="33"/>
        <v>0</v>
      </c>
      <c r="AR42" s="42">
        <f t="shared" si="34"/>
        <v>0</v>
      </c>
      <c r="AS42" s="42">
        <f t="shared" si="35"/>
        <v>0</v>
      </c>
      <c r="AT42" s="42">
        <f t="shared" si="36"/>
        <v>0</v>
      </c>
      <c r="AU42" s="42">
        <f t="shared" si="37"/>
        <v>0</v>
      </c>
      <c r="AV42" s="42">
        <f t="shared" si="38"/>
        <v>0</v>
      </c>
      <c r="AW42" s="42">
        <f t="shared" si="39"/>
        <v>0</v>
      </c>
      <c r="AX42" s="42">
        <f t="shared" si="40"/>
        <v>0</v>
      </c>
      <c r="AY42" s="42">
        <f t="shared" si="41"/>
        <v>0</v>
      </c>
      <c r="AZ42" s="42">
        <f t="shared" si="42"/>
        <v>0</v>
      </c>
      <c r="BA42" s="42">
        <f t="shared" si="43"/>
        <v>0</v>
      </c>
      <c r="BB42" s="42">
        <f t="shared" si="44"/>
        <v>0</v>
      </c>
      <c r="BC42" s="42">
        <f t="shared" si="45"/>
        <v>0</v>
      </c>
      <c r="BD42" s="42">
        <f t="shared" si="46"/>
        <v>0</v>
      </c>
      <c r="BE42" s="42">
        <f t="shared" si="47"/>
        <v>0</v>
      </c>
      <c r="BF42" s="42">
        <f t="shared" si="48"/>
        <v>0</v>
      </c>
      <c r="BG42" s="42">
        <f t="shared" si="49"/>
        <v>0</v>
      </c>
      <c r="BH42" s="42">
        <f t="shared" si="50"/>
        <v>0</v>
      </c>
      <c r="BI42" s="42">
        <f t="shared" si="51"/>
        <v>0</v>
      </c>
      <c r="BJ42" s="42">
        <f t="shared" si="52"/>
        <v>0</v>
      </c>
      <c r="BK42" s="42">
        <f t="shared" si="53"/>
        <v>0</v>
      </c>
      <c r="BL42" s="42">
        <f t="shared" si="54"/>
        <v>0</v>
      </c>
      <c r="BM42" s="42">
        <f t="shared" si="55"/>
        <v>0</v>
      </c>
      <c r="BN42" s="42">
        <f t="shared" si="56"/>
        <v>0</v>
      </c>
      <c r="BO42" s="42">
        <f t="shared" si="57"/>
        <v>0</v>
      </c>
      <c r="BP42" s="42">
        <f t="shared" si="58"/>
        <v>0</v>
      </c>
      <c r="BQ42" s="42">
        <f t="shared" si="59"/>
        <v>0</v>
      </c>
      <c r="BR42" s="42">
        <f t="shared" si="60"/>
        <v>0</v>
      </c>
      <c r="BS42" s="42">
        <f t="shared" si="61"/>
        <v>0</v>
      </c>
      <c r="BT42" s="42">
        <f t="shared" si="62"/>
        <v>0</v>
      </c>
      <c r="BU42" s="42">
        <f t="shared" si="63"/>
        <v>0</v>
      </c>
      <c r="BV42" s="42">
        <f t="shared" si="64"/>
        <v>0</v>
      </c>
      <c r="BW42" s="42">
        <f t="shared" si="65"/>
        <v>0</v>
      </c>
      <c r="BX42" s="42">
        <f t="shared" si="66"/>
        <v>0</v>
      </c>
      <c r="BY42" s="42">
        <f t="shared" si="67"/>
        <v>0</v>
      </c>
      <c r="BZ42" s="42">
        <f t="shared" si="68"/>
        <v>0</v>
      </c>
      <c r="CA42" s="42">
        <f t="shared" si="69"/>
        <v>0</v>
      </c>
      <c r="CB42" s="42">
        <f t="shared" si="70"/>
        <v>0</v>
      </c>
      <c r="CC42" s="42">
        <f t="shared" si="71"/>
        <v>0</v>
      </c>
      <c r="CD42" s="42">
        <f t="shared" si="72"/>
        <v>0</v>
      </c>
      <c r="CE42" s="42">
        <f t="shared" si="73"/>
        <v>0</v>
      </c>
      <c r="CF42" s="42">
        <f t="shared" si="74"/>
        <v>0</v>
      </c>
      <c r="CG42" s="42">
        <f t="shared" si="75"/>
        <v>0</v>
      </c>
      <c r="CH42" s="42">
        <f t="shared" si="76"/>
        <v>0</v>
      </c>
      <c r="CI42" s="42">
        <f t="shared" si="77"/>
        <v>0</v>
      </c>
      <c r="CJ42" s="42">
        <f t="shared" si="78"/>
        <v>0</v>
      </c>
      <c r="CK42" s="42">
        <f t="shared" si="79"/>
        <v>0</v>
      </c>
      <c r="CL42" s="42">
        <f t="shared" si="80"/>
        <v>0</v>
      </c>
      <c r="CM42" s="42">
        <f t="shared" si="81"/>
        <v>0</v>
      </c>
      <c r="CN42" s="42">
        <f t="shared" si="82"/>
        <v>0</v>
      </c>
      <c r="CO42" s="42">
        <f t="shared" si="83"/>
        <v>0</v>
      </c>
      <c r="CP42" s="42">
        <f t="shared" si="84"/>
        <v>0</v>
      </c>
      <c r="CQ42" s="42">
        <f t="shared" si="85"/>
        <v>0</v>
      </c>
      <c r="CR42" s="42">
        <f t="shared" si="86"/>
        <v>0</v>
      </c>
      <c r="CS42" s="42">
        <f t="shared" si="87"/>
        <v>0</v>
      </c>
      <c r="CT42" s="42">
        <f t="shared" si="88"/>
        <v>0</v>
      </c>
      <c r="CU42" s="42">
        <f t="shared" si="89"/>
        <v>0</v>
      </c>
      <c r="CV42" s="42">
        <f t="shared" si="90"/>
        <v>0</v>
      </c>
      <c r="CW42" s="42">
        <f t="shared" si="91"/>
        <v>0</v>
      </c>
      <c r="CX42" s="42">
        <f t="shared" si="92"/>
        <v>0</v>
      </c>
      <c r="CY42" s="42">
        <f t="shared" si="93"/>
        <v>0</v>
      </c>
      <c r="CZ42" s="42">
        <f t="shared" si="94"/>
        <v>0</v>
      </c>
      <c r="DA42" s="42">
        <f t="shared" si="95"/>
        <v>0</v>
      </c>
      <c r="DB42" s="42">
        <f t="shared" si="96"/>
        <v>0</v>
      </c>
      <c r="DC42" s="42">
        <f t="shared" si="97"/>
        <v>0</v>
      </c>
      <c r="DD42" s="42">
        <f t="shared" si="98"/>
        <v>0</v>
      </c>
      <c r="DE42" s="42">
        <f t="shared" si="99"/>
        <v>0</v>
      </c>
      <c r="DF42" s="42">
        <f t="shared" si="100"/>
        <v>0</v>
      </c>
      <c r="DG42" s="42">
        <f t="shared" si="101"/>
        <v>0</v>
      </c>
      <c r="DH42" s="42">
        <f t="shared" si="102"/>
        <v>0</v>
      </c>
      <c r="DI42" s="42">
        <f t="shared" si="103"/>
        <v>0</v>
      </c>
      <c r="DJ42" s="42">
        <f t="shared" si="104"/>
        <v>0</v>
      </c>
      <c r="DK42" s="42">
        <f t="shared" si="105"/>
        <v>0</v>
      </c>
      <c r="DL42" s="42">
        <f t="shared" si="106"/>
        <v>0</v>
      </c>
      <c r="DM42" s="42">
        <f t="shared" si="107"/>
        <v>0</v>
      </c>
      <c r="DN42" s="42">
        <f t="shared" si="108"/>
        <v>0</v>
      </c>
      <c r="DO42" s="42">
        <f t="shared" si="109"/>
        <v>0</v>
      </c>
      <c r="DP42" s="42">
        <f t="shared" si="110"/>
        <v>0</v>
      </c>
      <c r="DQ42" s="42">
        <f t="shared" si="111"/>
        <v>0</v>
      </c>
      <c r="DR42" s="42">
        <f t="shared" si="112"/>
        <v>0</v>
      </c>
      <c r="DS42" s="42">
        <f t="shared" si="113"/>
        <v>0</v>
      </c>
      <c r="DT42" s="42">
        <f t="shared" si="114"/>
        <v>0</v>
      </c>
      <c r="DU42" s="42">
        <f t="shared" si="115"/>
        <v>0</v>
      </c>
      <c r="DV42" s="42">
        <f t="shared" si="116"/>
        <v>0</v>
      </c>
      <c r="DW42" s="42">
        <f t="shared" si="117"/>
        <v>0</v>
      </c>
      <c r="DX42" s="42">
        <f t="shared" si="118"/>
        <v>0</v>
      </c>
      <c r="DY42" s="42">
        <f t="shared" si="119"/>
        <v>0</v>
      </c>
      <c r="DZ42" s="42">
        <f t="shared" si="120"/>
        <v>0</v>
      </c>
      <c r="EA42" s="42">
        <f t="shared" si="121"/>
        <v>0</v>
      </c>
      <c r="EB42" s="42">
        <f t="shared" si="122"/>
        <v>0</v>
      </c>
      <c r="EC42" s="42">
        <f t="shared" si="123"/>
        <v>0</v>
      </c>
      <c r="ED42" s="42">
        <f t="shared" si="124"/>
        <v>0</v>
      </c>
      <c r="EE42" s="42">
        <f t="shared" si="125"/>
        <v>0</v>
      </c>
      <c r="EF42" s="42">
        <f t="shared" si="126"/>
        <v>0</v>
      </c>
      <c r="EG42" s="42">
        <f t="shared" si="127"/>
        <v>0</v>
      </c>
      <c r="EH42" s="42">
        <f t="shared" si="128"/>
        <v>0</v>
      </c>
      <c r="EI42" s="42">
        <f t="shared" si="129"/>
        <v>0</v>
      </c>
      <c r="EJ42" s="42">
        <f t="shared" si="130"/>
        <v>0</v>
      </c>
      <c r="EK42" s="42">
        <f t="shared" si="131"/>
        <v>0</v>
      </c>
      <c r="EL42" s="42">
        <f t="shared" si="132"/>
        <v>0</v>
      </c>
      <c r="EM42" s="42">
        <f t="shared" si="133"/>
        <v>0</v>
      </c>
      <c r="EN42" s="42">
        <f t="shared" si="134"/>
        <v>0</v>
      </c>
      <c r="EO42" s="42">
        <f t="shared" si="135"/>
        <v>0</v>
      </c>
      <c r="EP42" s="42"/>
      <c r="EQ42" s="42" t="str">
        <f t="shared" si="136"/>
        <v>Ноль</v>
      </c>
      <c r="ER42" s="42" t="str">
        <f t="shared" si="137"/>
        <v>Ноль</v>
      </c>
      <c r="ES42" s="42"/>
      <c r="ET42" s="42">
        <f t="shared" si="138"/>
        <v>0</v>
      </c>
      <c r="EU42" s="42" t="e">
        <f>IF(J42=#REF!,IF(H42&lt;#REF!,#REF!,EY42),#REF!)</f>
        <v>#REF!</v>
      </c>
      <c r="EV42" s="42" t="e">
        <f>IF(J42=#REF!,IF(H42&lt;#REF!,0,1))</f>
        <v>#REF!</v>
      </c>
      <c r="EW42" s="42" t="e">
        <f>IF(AND(ET42&gt;=21,ET42&lt;&gt;0),ET42,IF(J42&lt;#REF!,"СТОП",EU42+EV42))</f>
        <v>#REF!</v>
      </c>
      <c r="EX42" s="42"/>
      <c r="EY42" s="42">
        <v>15</v>
      </c>
      <c r="EZ42" s="42">
        <v>16</v>
      </c>
      <c r="FA42" s="42"/>
      <c r="FB42" s="44">
        <f t="shared" si="139"/>
        <v>0</v>
      </c>
      <c r="FC42" s="44">
        <f t="shared" si="140"/>
        <v>0</v>
      </c>
      <c r="FD42" s="44">
        <f t="shared" si="141"/>
        <v>0</v>
      </c>
      <c r="FE42" s="44">
        <f t="shared" si="142"/>
        <v>0</v>
      </c>
      <c r="FF42" s="44">
        <f t="shared" si="143"/>
        <v>0</v>
      </c>
      <c r="FG42" s="44">
        <f t="shared" si="144"/>
        <v>0</v>
      </c>
      <c r="FH42" s="44">
        <f t="shared" si="145"/>
        <v>0</v>
      </c>
      <c r="FI42" s="44">
        <f t="shared" si="146"/>
        <v>0</v>
      </c>
      <c r="FJ42" s="44">
        <f t="shared" si="147"/>
        <v>0</v>
      </c>
      <c r="FK42" s="44">
        <f t="shared" si="148"/>
        <v>0</v>
      </c>
      <c r="FL42" s="44">
        <f t="shared" si="149"/>
        <v>0</v>
      </c>
      <c r="FM42" s="44">
        <f t="shared" si="150"/>
        <v>0</v>
      </c>
      <c r="FN42" s="44">
        <f t="shared" si="151"/>
        <v>0</v>
      </c>
      <c r="FO42" s="44">
        <f t="shared" si="152"/>
        <v>0</v>
      </c>
      <c r="FP42" s="44">
        <f t="shared" si="153"/>
        <v>0</v>
      </c>
      <c r="FQ42" s="44">
        <f t="shared" si="154"/>
        <v>0</v>
      </c>
      <c r="FR42" s="44">
        <f t="shared" si="155"/>
        <v>0</v>
      </c>
      <c r="FS42" s="44">
        <f t="shared" si="156"/>
        <v>0</v>
      </c>
      <c r="FT42" s="44">
        <f t="shared" si="157"/>
        <v>0</v>
      </c>
      <c r="FU42" s="44">
        <f t="shared" si="158"/>
        <v>0</v>
      </c>
      <c r="FV42" s="44">
        <f t="shared" si="159"/>
        <v>0</v>
      </c>
      <c r="FW42" s="44">
        <f t="shared" si="160"/>
        <v>0</v>
      </c>
      <c r="FX42" s="44">
        <f t="shared" si="161"/>
        <v>0</v>
      </c>
      <c r="FY42" s="44">
        <f t="shared" si="162"/>
        <v>0</v>
      </c>
      <c r="FZ42" s="44">
        <f t="shared" si="163"/>
        <v>0</v>
      </c>
      <c r="GA42" s="44">
        <f t="shared" si="164"/>
        <v>0</v>
      </c>
      <c r="GB42" s="44">
        <f t="shared" si="165"/>
        <v>0</v>
      </c>
      <c r="GC42" s="44">
        <f t="shared" si="166"/>
        <v>0</v>
      </c>
      <c r="GD42" s="44">
        <f t="shared" si="167"/>
        <v>0</v>
      </c>
      <c r="GE42" s="44">
        <f t="shared" si="168"/>
        <v>0</v>
      </c>
      <c r="GF42" s="44">
        <f t="shared" si="169"/>
        <v>0</v>
      </c>
      <c r="GG42" s="44">
        <f t="shared" si="170"/>
        <v>0</v>
      </c>
      <c r="GH42" s="44">
        <f t="shared" si="171"/>
        <v>0</v>
      </c>
      <c r="GI42" s="44">
        <f t="shared" si="172"/>
        <v>0</v>
      </c>
      <c r="GJ42" s="44">
        <f t="shared" si="173"/>
        <v>0</v>
      </c>
      <c r="GK42" s="44">
        <f t="shared" si="174"/>
        <v>0</v>
      </c>
      <c r="GL42" s="44">
        <f t="shared" si="175"/>
        <v>0</v>
      </c>
      <c r="GM42" s="44">
        <f t="shared" si="176"/>
        <v>0</v>
      </c>
      <c r="GN42" s="44">
        <f t="shared" si="177"/>
        <v>0</v>
      </c>
      <c r="GO42" s="44">
        <f t="shared" si="178"/>
        <v>0</v>
      </c>
      <c r="GP42" s="44">
        <f t="shared" si="179"/>
        <v>0</v>
      </c>
      <c r="GQ42" s="44">
        <f t="shared" si="180"/>
        <v>0</v>
      </c>
      <c r="GR42" s="44">
        <f t="shared" si="181"/>
        <v>0</v>
      </c>
      <c r="GS42" s="44">
        <f t="shared" si="182"/>
        <v>0</v>
      </c>
      <c r="GT42" s="44">
        <f t="shared" si="183"/>
        <v>0</v>
      </c>
      <c r="GU42" s="44">
        <f t="shared" si="184"/>
        <v>0</v>
      </c>
      <c r="GV42" s="44">
        <f t="shared" si="185"/>
        <v>0</v>
      </c>
      <c r="GW42" s="44">
        <f t="shared" si="186"/>
        <v>0</v>
      </c>
      <c r="GX42" s="44">
        <f t="shared" si="187"/>
        <v>0</v>
      </c>
      <c r="GY42" s="44">
        <f t="shared" si="188"/>
        <v>0</v>
      </c>
      <c r="GZ42" s="44">
        <f t="shared" si="189"/>
        <v>0</v>
      </c>
      <c r="HA42" s="44">
        <f t="shared" si="190"/>
        <v>0</v>
      </c>
      <c r="HB42" s="44">
        <f t="shared" si="191"/>
        <v>0</v>
      </c>
      <c r="HC42" s="44">
        <f t="shared" si="192"/>
        <v>0</v>
      </c>
      <c r="HD42" s="44">
        <f t="shared" si="193"/>
        <v>0</v>
      </c>
      <c r="HE42" s="44">
        <f t="shared" si="194"/>
        <v>0</v>
      </c>
      <c r="HF42" s="44">
        <f t="shared" si="195"/>
        <v>0</v>
      </c>
      <c r="HG42" s="44">
        <f t="shared" si="196"/>
        <v>0</v>
      </c>
      <c r="HH42" s="44">
        <f t="shared" si="197"/>
        <v>0</v>
      </c>
      <c r="HI42" s="44">
        <f t="shared" si="198"/>
        <v>0</v>
      </c>
      <c r="HJ42" s="44">
        <f t="shared" si="199"/>
        <v>0</v>
      </c>
      <c r="HK42" s="44">
        <f t="shared" si="200"/>
        <v>0</v>
      </c>
      <c r="HL42" s="44">
        <f t="shared" si="201"/>
        <v>0</v>
      </c>
      <c r="HM42" s="44">
        <f t="shared" si="202"/>
        <v>0</v>
      </c>
      <c r="HN42" s="44">
        <f t="shared" si="203"/>
        <v>0</v>
      </c>
      <c r="HO42" s="44">
        <f t="shared" si="204"/>
        <v>0</v>
      </c>
      <c r="HP42" s="44">
        <f t="shared" si="205"/>
        <v>0</v>
      </c>
      <c r="HQ42" s="44">
        <f t="shared" si="206"/>
        <v>0</v>
      </c>
      <c r="HR42" s="44">
        <f t="shared" si="207"/>
        <v>0</v>
      </c>
      <c r="HS42" s="44">
        <f t="shared" si="208"/>
        <v>0</v>
      </c>
      <c r="HT42" s="44">
        <f t="shared" si="209"/>
        <v>0</v>
      </c>
      <c r="HU42" s="44">
        <f t="shared" si="210"/>
        <v>0</v>
      </c>
      <c r="HV42" s="44">
        <f t="shared" si="211"/>
        <v>0</v>
      </c>
      <c r="HW42" s="44">
        <f t="shared" si="212"/>
        <v>0</v>
      </c>
      <c r="HX42" s="44">
        <f t="shared" si="213"/>
        <v>0</v>
      </c>
      <c r="HY42" s="44">
        <f t="shared" si="214"/>
        <v>0</v>
      </c>
      <c r="HZ42" s="44">
        <f t="shared" si="215"/>
        <v>0</v>
      </c>
      <c r="IA42" s="44">
        <f t="shared" si="216"/>
        <v>0</v>
      </c>
      <c r="IB42" s="44">
        <f t="shared" si="217"/>
        <v>0</v>
      </c>
      <c r="IC42" s="44">
        <f t="shared" si="218"/>
        <v>0</v>
      </c>
      <c r="ID42" s="44">
        <f t="shared" si="219"/>
        <v>0</v>
      </c>
      <c r="IE42" s="44">
        <f t="shared" si="220"/>
        <v>0</v>
      </c>
      <c r="IF42" s="44">
        <f t="shared" si="221"/>
        <v>0</v>
      </c>
      <c r="IG42" s="44">
        <f t="shared" si="222"/>
        <v>0</v>
      </c>
      <c r="IH42" s="44">
        <f t="shared" si="223"/>
        <v>0</v>
      </c>
      <c r="II42" s="44">
        <f t="shared" si="224"/>
        <v>0</v>
      </c>
      <c r="IJ42" s="44">
        <f t="shared" si="225"/>
        <v>0</v>
      </c>
      <c r="IK42" s="44">
        <f t="shared" si="226"/>
        <v>0</v>
      </c>
      <c r="IL42" s="44">
        <f t="shared" si="227"/>
        <v>0</v>
      </c>
      <c r="IM42" s="44">
        <f t="shared" si="228"/>
        <v>0</v>
      </c>
      <c r="IN42" s="44">
        <f t="shared" si="229"/>
        <v>0</v>
      </c>
      <c r="IO42" s="44">
        <f t="shared" si="230"/>
        <v>0</v>
      </c>
      <c r="IP42" s="42"/>
      <c r="IQ42" s="42"/>
      <c r="IR42" s="42"/>
      <c r="IS42" s="42"/>
      <c r="IT42" s="42"/>
      <c r="IU42" s="42"/>
      <c r="IV42" s="70"/>
      <c r="IW42" s="71"/>
    </row>
    <row r="43" spans="1:257" s="3" customFormat="1" ht="115.2" thickBot="1" x14ac:dyDescent="0.3">
      <c r="A43" s="72"/>
      <c r="B43" s="78"/>
      <c r="C43" s="79"/>
      <c r="D43" s="80"/>
      <c r="E43" s="60"/>
      <c r="F43" s="46"/>
      <c r="G43" s="39">
        <f t="shared" si="0"/>
        <v>0</v>
      </c>
      <c r="H43" s="47"/>
      <c r="I43" s="39">
        <f t="shared" si="1"/>
        <v>0</v>
      </c>
      <c r="J43" s="45">
        <f t="shared" si="2"/>
        <v>0</v>
      </c>
      <c r="K43" s="41">
        <f t="shared" si="3"/>
        <v>0</v>
      </c>
      <c r="L43" s="42"/>
      <c r="M43" s="43"/>
      <c r="N43" s="42">
        <f t="shared" si="4"/>
        <v>0</v>
      </c>
      <c r="O43" s="42">
        <f t="shared" si="5"/>
        <v>0</v>
      </c>
      <c r="P43" s="42">
        <f t="shared" si="6"/>
        <v>0</v>
      </c>
      <c r="Q43" s="42">
        <f t="shared" si="7"/>
        <v>0</v>
      </c>
      <c r="R43" s="42">
        <f t="shared" si="8"/>
        <v>0</v>
      </c>
      <c r="S43" s="42">
        <f t="shared" si="9"/>
        <v>0</v>
      </c>
      <c r="T43" s="42">
        <f t="shared" si="10"/>
        <v>0</v>
      </c>
      <c r="U43" s="42">
        <f t="shared" si="11"/>
        <v>0</v>
      </c>
      <c r="V43" s="42">
        <f t="shared" si="12"/>
        <v>0</v>
      </c>
      <c r="W43" s="42">
        <f t="shared" si="13"/>
        <v>0</v>
      </c>
      <c r="X43" s="42">
        <f t="shared" si="14"/>
        <v>0</v>
      </c>
      <c r="Y43" s="42">
        <f t="shared" si="15"/>
        <v>0</v>
      </c>
      <c r="Z43" s="42">
        <f t="shared" si="16"/>
        <v>0</v>
      </c>
      <c r="AA43" s="42">
        <f t="shared" si="17"/>
        <v>0</v>
      </c>
      <c r="AB43" s="42">
        <f t="shared" si="18"/>
        <v>0</v>
      </c>
      <c r="AC43" s="42">
        <f t="shared" si="19"/>
        <v>0</v>
      </c>
      <c r="AD43" s="42">
        <f t="shared" si="20"/>
        <v>0</v>
      </c>
      <c r="AE43" s="42">
        <f t="shared" si="21"/>
        <v>0</v>
      </c>
      <c r="AF43" s="42">
        <f t="shared" si="22"/>
        <v>0</v>
      </c>
      <c r="AG43" s="42">
        <f t="shared" si="23"/>
        <v>0</v>
      </c>
      <c r="AH43" s="42">
        <f t="shared" si="24"/>
        <v>0</v>
      </c>
      <c r="AI43" s="42">
        <f t="shared" si="25"/>
        <v>0</v>
      </c>
      <c r="AJ43" s="42">
        <f t="shared" si="26"/>
        <v>0</v>
      </c>
      <c r="AK43" s="42">
        <f t="shared" si="27"/>
        <v>0</v>
      </c>
      <c r="AL43" s="42">
        <f t="shared" si="28"/>
        <v>0</v>
      </c>
      <c r="AM43" s="42">
        <f t="shared" si="29"/>
        <v>0</v>
      </c>
      <c r="AN43" s="42">
        <f t="shared" si="30"/>
        <v>0</v>
      </c>
      <c r="AO43" s="42">
        <f t="shared" si="31"/>
        <v>0</v>
      </c>
      <c r="AP43" s="42">
        <f t="shared" si="32"/>
        <v>0</v>
      </c>
      <c r="AQ43" s="42">
        <f t="shared" si="33"/>
        <v>0</v>
      </c>
      <c r="AR43" s="42">
        <f t="shared" si="34"/>
        <v>0</v>
      </c>
      <c r="AS43" s="42">
        <f t="shared" si="35"/>
        <v>0</v>
      </c>
      <c r="AT43" s="42">
        <f t="shared" si="36"/>
        <v>0</v>
      </c>
      <c r="AU43" s="42">
        <f t="shared" si="37"/>
        <v>0</v>
      </c>
      <c r="AV43" s="42">
        <f t="shared" si="38"/>
        <v>0</v>
      </c>
      <c r="AW43" s="42">
        <f t="shared" si="39"/>
        <v>0</v>
      </c>
      <c r="AX43" s="42">
        <f t="shared" si="40"/>
        <v>0</v>
      </c>
      <c r="AY43" s="42">
        <f t="shared" si="41"/>
        <v>0</v>
      </c>
      <c r="AZ43" s="42">
        <f t="shared" si="42"/>
        <v>0</v>
      </c>
      <c r="BA43" s="42">
        <f t="shared" si="43"/>
        <v>0</v>
      </c>
      <c r="BB43" s="42">
        <f t="shared" si="44"/>
        <v>0</v>
      </c>
      <c r="BC43" s="42">
        <f t="shared" si="45"/>
        <v>0</v>
      </c>
      <c r="BD43" s="42">
        <f t="shared" si="46"/>
        <v>0</v>
      </c>
      <c r="BE43" s="42">
        <f t="shared" si="47"/>
        <v>0</v>
      </c>
      <c r="BF43" s="42">
        <f t="shared" si="48"/>
        <v>0</v>
      </c>
      <c r="BG43" s="42">
        <f t="shared" si="49"/>
        <v>0</v>
      </c>
      <c r="BH43" s="42">
        <f t="shared" si="50"/>
        <v>0</v>
      </c>
      <c r="BI43" s="42">
        <f t="shared" si="51"/>
        <v>0</v>
      </c>
      <c r="BJ43" s="42">
        <f t="shared" si="52"/>
        <v>0</v>
      </c>
      <c r="BK43" s="42">
        <f t="shared" si="53"/>
        <v>0</v>
      </c>
      <c r="BL43" s="42">
        <f t="shared" si="54"/>
        <v>0</v>
      </c>
      <c r="BM43" s="42">
        <f t="shared" si="55"/>
        <v>0</v>
      </c>
      <c r="BN43" s="42">
        <f t="shared" si="56"/>
        <v>0</v>
      </c>
      <c r="BO43" s="42">
        <f t="shared" si="57"/>
        <v>0</v>
      </c>
      <c r="BP43" s="42">
        <f t="shared" si="58"/>
        <v>0</v>
      </c>
      <c r="BQ43" s="42">
        <f t="shared" si="59"/>
        <v>0</v>
      </c>
      <c r="BR43" s="42">
        <f t="shared" si="60"/>
        <v>0</v>
      </c>
      <c r="BS43" s="42">
        <f t="shared" si="61"/>
        <v>0</v>
      </c>
      <c r="BT43" s="42">
        <f t="shared" si="62"/>
        <v>0</v>
      </c>
      <c r="BU43" s="42">
        <f t="shared" si="63"/>
        <v>0</v>
      </c>
      <c r="BV43" s="42">
        <f t="shared" si="64"/>
        <v>0</v>
      </c>
      <c r="BW43" s="42">
        <f t="shared" si="65"/>
        <v>0</v>
      </c>
      <c r="BX43" s="42">
        <f t="shared" si="66"/>
        <v>0</v>
      </c>
      <c r="BY43" s="42">
        <f t="shared" si="67"/>
        <v>0</v>
      </c>
      <c r="BZ43" s="42">
        <f t="shared" si="68"/>
        <v>0</v>
      </c>
      <c r="CA43" s="42">
        <f t="shared" si="69"/>
        <v>0</v>
      </c>
      <c r="CB43" s="42">
        <f t="shared" si="70"/>
        <v>0</v>
      </c>
      <c r="CC43" s="42">
        <f t="shared" si="71"/>
        <v>0</v>
      </c>
      <c r="CD43" s="42">
        <f t="shared" si="72"/>
        <v>0</v>
      </c>
      <c r="CE43" s="42">
        <f t="shared" si="73"/>
        <v>0</v>
      </c>
      <c r="CF43" s="42">
        <f t="shared" si="74"/>
        <v>0</v>
      </c>
      <c r="CG43" s="42">
        <f t="shared" si="75"/>
        <v>0</v>
      </c>
      <c r="CH43" s="42">
        <f t="shared" si="76"/>
        <v>0</v>
      </c>
      <c r="CI43" s="42">
        <f t="shared" si="77"/>
        <v>0</v>
      </c>
      <c r="CJ43" s="42">
        <f t="shared" si="78"/>
        <v>0</v>
      </c>
      <c r="CK43" s="42">
        <f t="shared" si="79"/>
        <v>0</v>
      </c>
      <c r="CL43" s="42">
        <f t="shared" si="80"/>
        <v>0</v>
      </c>
      <c r="CM43" s="42">
        <f t="shared" si="81"/>
        <v>0</v>
      </c>
      <c r="CN43" s="42">
        <f t="shared" si="82"/>
        <v>0</v>
      </c>
      <c r="CO43" s="42">
        <f t="shared" si="83"/>
        <v>0</v>
      </c>
      <c r="CP43" s="42">
        <f t="shared" si="84"/>
        <v>0</v>
      </c>
      <c r="CQ43" s="42">
        <f t="shared" si="85"/>
        <v>0</v>
      </c>
      <c r="CR43" s="42">
        <f t="shared" si="86"/>
        <v>0</v>
      </c>
      <c r="CS43" s="42">
        <f t="shared" si="87"/>
        <v>0</v>
      </c>
      <c r="CT43" s="42">
        <f t="shared" si="88"/>
        <v>0</v>
      </c>
      <c r="CU43" s="42">
        <f t="shared" si="89"/>
        <v>0</v>
      </c>
      <c r="CV43" s="42">
        <f t="shared" si="90"/>
        <v>0</v>
      </c>
      <c r="CW43" s="42">
        <f t="shared" si="91"/>
        <v>0</v>
      </c>
      <c r="CX43" s="42">
        <f t="shared" si="92"/>
        <v>0</v>
      </c>
      <c r="CY43" s="42">
        <f t="shared" si="93"/>
        <v>0</v>
      </c>
      <c r="CZ43" s="42">
        <f t="shared" si="94"/>
        <v>0</v>
      </c>
      <c r="DA43" s="42">
        <f t="shared" si="95"/>
        <v>0</v>
      </c>
      <c r="DB43" s="42">
        <f t="shared" si="96"/>
        <v>0</v>
      </c>
      <c r="DC43" s="42">
        <f t="shared" si="97"/>
        <v>0</v>
      </c>
      <c r="DD43" s="42">
        <f t="shared" si="98"/>
        <v>0</v>
      </c>
      <c r="DE43" s="42">
        <f t="shared" si="99"/>
        <v>0</v>
      </c>
      <c r="DF43" s="42">
        <f t="shared" si="100"/>
        <v>0</v>
      </c>
      <c r="DG43" s="42">
        <f t="shared" si="101"/>
        <v>0</v>
      </c>
      <c r="DH43" s="42">
        <f t="shared" si="102"/>
        <v>0</v>
      </c>
      <c r="DI43" s="42">
        <f t="shared" si="103"/>
        <v>0</v>
      </c>
      <c r="DJ43" s="42">
        <f t="shared" si="104"/>
        <v>0</v>
      </c>
      <c r="DK43" s="42">
        <f t="shared" si="105"/>
        <v>0</v>
      </c>
      <c r="DL43" s="42">
        <f t="shared" si="106"/>
        <v>0</v>
      </c>
      <c r="DM43" s="42">
        <f t="shared" si="107"/>
        <v>0</v>
      </c>
      <c r="DN43" s="42">
        <f t="shared" si="108"/>
        <v>0</v>
      </c>
      <c r="DO43" s="42">
        <f t="shared" si="109"/>
        <v>0</v>
      </c>
      <c r="DP43" s="42">
        <f t="shared" si="110"/>
        <v>0</v>
      </c>
      <c r="DQ43" s="42">
        <f t="shared" si="111"/>
        <v>0</v>
      </c>
      <c r="DR43" s="42">
        <f t="shared" si="112"/>
        <v>0</v>
      </c>
      <c r="DS43" s="42">
        <f t="shared" si="113"/>
        <v>0</v>
      </c>
      <c r="DT43" s="42">
        <f t="shared" si="114"/>
        <v>0</v>
      </c>
      <c r="DU43" s="42">
        <f t="shared" si="115"/>
        <v>0</v>
      </c>
      <c r="DV43" s="42">
        <f t="shared" si="116"/>
        <v>0</v>
      </c>
      <c r="DW43" s="42">
        <f t="shared" si="117"/>
        <v>0</v>
      </c>
      <c r="DX43" s="42">
        <f t="shared" si="118"/>
        <v>0</v>
      </c>
      <c r="DY43" s="42">
        <f t="shared" si="119"/>
        <v>0</v>
      </c>
      <c r="DZ43" s="42">
        <f t="shared" si="120"/>
        <v>0</v>
      </c>
      <c r="EA43" s="42">
        <f t="shared" si="121"/>
        <v>0</v>
      </c>
      <c r="EB43" s="42">
        <f t="shared" si="122"/>
        <v>0</v>
      </c>
      <c r="EC43" s="42">
        <f t="shared" si="123"/>
        <v>0</v>
      </c>
      <c r="ED43" s="42">
        <f t="shared" si="124"/>
        <v>0</v>
      </c>
      <c r="EE43" s="42">
        <f t="shared" si="125"/>
        <v>0</v>
      </c>
      <c r="EF43" s="42">
        <f t="shared" si="126"/>
        <v>0</v>
      </c>
      <c r="EG43" s="42">
        <f t="shared" si="127"/>
        <v>0</v>
      </c>
      <c r="EH43" s="42">
        <f t="shared" si="128"/>
        <v>0</v>
      </c>
      <c r="EI43" s="42">
        <f t="shared" si="129"/>
        <v>0</v>
      </c>
      <c r="EJ43" s="42">
        <f t="shared" si="130"/>
        <v>0</v>
      </c>
      <c r="EK43" s="42">
        <f t="shared" si="131"/>
        <v>0</v>
      </c>
      <c r="EL43" s="42">
        <f t="shared" si="132"/>
        <v>0</v>
      </c>
      <c r="EM43" s="42">
        <f t="shared" si="133"/>
        <v>0</v>
      </c>
      <c r="EN43" s="42">
        <f t="shared" si="134"/>
        <v>0</v>
      </c>
      <c r="EO43" s="42">
        <f t="shared" si="135"/>
        <v>0</v>
      </c>
      <c r="EP43" s="42"/>
      <c r="EQ43" s="42" t="str">
        <f t="shared" si="136"/>
        <v>Ноль</v>
      </c>
      <c r="ER43" s="42" t="str">
        <f t="shared" si="137"/>
        <v>Ноль</v>
      </c>
      <c r="ES43" s="42"/>
      <c r="ET43" s="42">
        <f t="shared" si="138"/>
        <v>0</v>
      </c>
      <c r="EU43" s="42" t="e">
        <f>IF(J43=#REF!,IF(H43&lt;#REF!,#REF!,EY43),#REF!)</f>
        <v>#REF!</v>
      </c>
      <c r="EV43" s="42" t="e">
        <f>IF(J43=#REF!,IF(H43&lt;#REF!,0,1))</f>
        <v>#REF!</v>
      </c>
      <c r="EW43" s="42" t="e">
        <f>IF(AND(ET43&gt;=21,ET43&lt;&gt;0),ET43,IF(J43&lt;#REF!,"СТОП",EU43+EV43))</f>
        <v>#REF!</v>
      </c>
      <c r="EX43" s="42"/>
      <c r="EY43" s="42">
        <v>5</v>
      </c>
      <c r="EZ43" s="42">
        <v>6</v>
      </c>
      <c r="FA43" s="42"/>
      <c r="FB43" s="44">
        <f t="shared" si="139"/>
        <v>0</v>
      </c>
      <c r="FC43" s="44">
        <f t="shared" si="140"/>
        <v>0</v>
      </c>
      <c r="FD43" s="44">
        <f t="shared" si="141"/>
        <v>0</v>
      </c>
      <c r="FE43" s="44">
        <f t="shared" si="142"/>
        <v>0</v>
      </c>
      <c r="FF43" s="44">
        <f t="shared" si="143"/>
        <v>0</v>
      </c>
      <c r="FG43" s="44">
        <f t="shared" si="144"/>
        <v>0</v>
      </c>
      <c r="FH43" s="44">
        <f t="shared" si="145"/>
        <v>0</v>
      </c>
      <c r="FI43" s="44">
        <f t="shared" si="146"/>
        <v>0</v>
      </c>
      <c r="FJ43" s="44">
        <f t="shared" si="147"/>
        <v>0</v>
      </c>
      <c r="FK43" s="44">
        <f t="shared" si="148"/>
        <v>0</v>
      </c>
      <c r="FL43" s="44">
        <f t="shared" si="149"/>
        <v>0</v>
      </c>
      <c r="FM43" s="44">
        <f t="shared" si="150"/>
        <v>0</v>
      </c>
      <c r="FN43" s="44">
        <f t="shared" si="151"/>
        <v>0</v>
      </c>
      <c r="FO43" s="44">
        <f t="shared" si="152"/>
        <v>0</v>
      </c>
      <c r="FP43" s="44">
        <f t="shared" si="153"/>
        <v>0</v>
      </c>
      <c r="FQ43" s="44">
        <f t="shared" si="154"/>
        <v>0</v>
      </c>
      <c r="FR43" s="44">
        <f t="shared" si="155"/>
        <v>0</v>
      </c>
      <c r="FS43" s="44">
        <f t="shared" si="156"/>
        <v>0</v>
      </c>
      <c r="FT43" s="44">
        <f t="shared" si="157"/>
        <v>0</v>
      </c>
      <c r="FU43" s="44">
        <f t="shared" si="158"/>
        <v>0</v>
      </c>
      <c r="FV43" s="44">
        <f t="shared" si="159"/>
        <v>0</v>
      </c>
      <c r="FW43" s="44">
        <f t="shared" si="160"/>
        <v>0</v>
      </c>
      <c r="FX43" s="44">
        <f t="shared" si="161"/>
        <v>0</v>
      </c>
      <c r="FY43" s="44">
        <f t="shared" si="162"/>
        <v>0</v>
      </c>
      <c r="FZ43" s="44">
        <f t="shared" si="163"/>
        <v>0</v>
      </c>
      <c r="GA43" s="44">
        <f t="shared" si="164"/>
        <v>0</v>
      </c>
      <c r="GB43" s="44">
        <f t="shared" si="165"/>
        <v>0</v>
      </c>
      <c r="GC43" s="44">
        <f t="shared" si="166"/>
        <v>0</v>
      </c>
      <c r="GD43" s="44">
        <f t="shared" si="167"/>
        <v>0</v>
      </c>
      <c r="GE43" s="44">
        <f t="shared" si="168"/>
        <v>0</v>
      </c>
      <c r="GF43" s="44">
        <f t="shared" si="169"/>
        <v>0</v>
      </c>
      <c r="GG43" s="44">
        <f t="shared" si="170"/>
        <v>0</v>
      </c>
      <c r="GH43" s="44">
        <f t="shared" si="171"/>
        <v>0</v>
      </c>
      <c r="GI43" s="44">
        <f t="shared" si="172"/>
        <v>0</v>
      </c>
      <c r="GJ43" s="44">
        <f t="shared" si="173"/>
        <v>0</v>
      </c>
      <c r="GK43" s="44">
        <f t="shared" si="174"/>
        <v>0</v>
      </c>
      <c r="GL43" s="44">
        <f t="shared" si="175"/>
        <v>0</v>
      </c>
      <c r="GM43" s="44">
        <f t="shared" si="176"/>
        <v>0</v>
      </c>
      <c r="GN43" s="44">
        <f t="shared" si="177"/>
        <v>0</v>
      </c>
      <c r="GO43" s="44">
        <f t="shared" si="178"/>
        <v>0</v>
      </c>
      <c r="GP43" s="44">
        <f t="shared" si="179"/>
        <v>0</v>
      </c>
      <c r="GQ43" s="44">
        <f t="shared" si="180"/>
        <v>0</v>
      </c>
      <c r="GR43" s="44">
        <f t="shared" si="181"/>
        <v>0</v>
      </c>
      <c r="GS43" s="44">
        <f t="shared" si="182"/>
        <v>0</v>
      </c>
      <c r="GT43" s="44">
        <f t="shared" si="183"/>
        <v>0</v>
      </c>
      <c r="GU43" s="44">
        <f t="shared" si="184"/>
        <v>0</v>
      </c>
      <c r="GV43" s="44">
        <f t="shared" si="185"/>
        <v>0</v>
      </c>
      <c r="GW43" s="44">
        <f t="shared" si="186"/>
        <v>0</v>
      </c>
      <c r="GX43" s="44">
        <f t="shared" si="187"/>
        <v>0</v>
      </c>
      <c r="GY43" s="44">
        <f t="shared" si="188"/>
        <v>0</v>
      </c>
      <c r="GZ43" s="44">
        <f t="shared" si="189"/>
        <v>0</v>
      </c>
      <c r="HA43" s="44">
        <f t="shared" si="190"/>
        <v>0</v>
      </c>
      <c r="HB43" s="44">
        <f t="shared" si="191"/>
        <v>0</v>
      </c>
      <c r="HC43" s="44">
        <f t="shared" si="192"/>
        <v>0</v>
      </c>
      <c r="HD43" s="44">
        <f t="shared" si="193"/>
        <v>0</v>
      </c>
      <c r="HE43" s="44">
        <f t="shared" si="194"/>
        <v>0</v>
      </c>
      <c r="HF43" s="44">
        <f t="shared" si="195"/>
        <v>0</v>
      </c>
      <c r="HG43" s="44">
        <f t="shared" si="196"/>
        <v>0</v>
      </c>
      <c r="HH43" s="44">
        <f t="shared" si="197"/>
        <v>0</v>
      </c>
      <c r="HI43" s="44">
        <f t="shared" si="198"/>
        <v>0</v>
      </c>
      <c r="HJ43" s="44">
        <f t="shared" si="199"/>
        <v>0</v>
      </c>
      <c r="HK43" s="44">
        <f t="shared" si="200"/>
        <v>0</v>
      </c>
      <c r="HL43" s="44">
        <f t="shared" si="201"/>
        <v>0</v>
      </c>
      <c r="HM43" s="44">
        <f t="shared" si="202"/>
        <v>0</v>
      </c>
      <c r="HN43" s="44">
        <f t="shared" si="203"/>
        <v>0</v>
      </c>
      <c r="HO43" s="44">
        <f t="shared" si="204"/>
        <v>0</v>
      </c>
      <c r="HP43" s="44">
        <f t="shared" si="205"/>
        <v>0</v>
      </c>
      <c r="HQ43" s="44">
        <f t="shared" si="206"/>
        <v>0</v>
      </c>
      <c r="HR43" s="44">
        <f t="shared" si="207"/>
        <v>0</v>
      </c>
      <c r="HS43" s="44">
        <f t="shared" si="208"/>
        <v>0</v>
      </c>
      <c r="HT43" s="44">
        <f t="shared" si="209"/>
        <v>0</v>
      </c>
      <c r="HU43" s="44">
        <f t="shared" si="210"/>
        <v>0</v>
      </c>
      <c r="HV43" s="44">
        <f t="shared" si="211"/>
        <v>0</v>
      </c>
      <c r="HW43" s="44">
        <f t="shared" si="212"/>
        <v>0</v>
      </c>
      <c r="HX43" s="44">
        <f t="shared" si="213"/>
        <v>0</v>
      </c>
      <c r="HY43" s="44">
        <f t="shared" si="214"/>
        <v>0</v>
      </c>
      <c r="HZ43" s="44">
        <f t="shared" si="215"/>
        <v>0</v>
      </c>
      <c r="IA43" s="44">
        <f t="shared" si="216"/>
        <v>0</v>
      </c>
      <c r="IB43" s="44">
        <f t="shared" si="217"/>
        <v>0</v>
      </c>
      <c r="IC43" s="44">
        <f t="shared" si="218"/>
        <v>0</v>
      </c>
      <c r="ID43" s="44">
        <f t="shared" si="219"/>
        <v>0</v>
      </c>
      <c r="IE43" s="44">
        <f t="shared" si="220"/>
        <v>0</v>
      </c>
      <c r="IF43" s="44">
        <f t="shared" si="221"/>
        <v>0</v>
      </c>
      <c r="IG43" s="44">
        <f t="shared" si="222"/>
        <v>0</v>
      </c>
      <c r="IH43" s="44">
        <f t="shared" si="223"/>
        <v>0</v>
      </c>
      <c r="II43" s="44">
        <f t="shared" si="224"/>
        <v>0</v>
      </c>
      <c r="IJ43" s="44">
        <f t="shared" si="225"/>
        <v>0</v>
      </c>
      <c r="IK43" s="44">
        <f t="shared" si="226"/>
        <v>0</v>
      </c>
      <c r="IL43" s="44">
        <f t="shared" si="227"/>
        <v>0</v>
      </c>
      <c r="IM43" s="44">
        <f t="shared" si="228"/>
        <v>0</v>
      </c>
      <c r="IN43" s="44">
        <f t="shared" si="229"/>
        <v>0</v>
      </c>
      <c r="IO43" s="44">
        <f t="shared" si="230"/>
        <v>0</v>
      </c>
      <c r="IP43" s="44"/>
      <c r="IQ43" s="44"/>
      <c r="IR43" s="44"/>
      <c r="IS43" s="44"/>
      <c r="IT43" s="44"/>
      <c r="IU43" s="42"/>
      <c r="IV43" s="70"/>
      <c r="IW43" s="71"/>
    </row>
    <row r="44" spans="1:257" s="6" customFormat="1" ht="93" x14ac:dyDescent="1.45">
      <c r="A44" s="48"/>
      <c r="B44" s="61"/>
      <c r="C44" s="48"/>
      <c r="D44" s="48"/>
      <c r="E44" s="48"/>
      <c r="F44" s="48"/>
      <c r="G44" s="48"/>
      <c r="H44" s="48"/>
      <c r="I44" s="39"/>
      <c r="J44" s="49"/>
      <c r="K44" s="50"/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1"/>
      <c r="DW44" s="51"/>
      <c r="DX44" s="51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2"/>
      <c r="EQ44" s="52"/>
      <c r="ER44" s="52"/>
      <c r="ES44" s="52"/>
      <c r="ET44" s="52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</row>
    <row r="45" spans="1:257" s="6" customFormat="1" ht="149.25" customHeight="1" x14ac:dyDescent="1.75">
      <c r="A45" s="48"/>
      <c r="B45" s="67"/>
      <c r="C45" s="48"/>
      <c r="D45" s="48"/>
      <c r="E45" s="48"/>
      <c r="F45" s="48"/>
      <c r="G45" s="48"/>
      <c r="H45" s="48"/>
      <c r="I45" s="49"/>
      <c r="J45" s="49"/>
      <c r="K45" s="50"/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1"/>
      <c r="DW45" s="51"/>
      <c r="DX45" s="51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2"/>
      <c r="EQ45" s="52"/>
      <c r="ER45" s="52"/>
      <c r="ES45" s="52"/>
      <c r="ET45" s="52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</row>
    <row r="46" spans="1:257" s="6" customFormat="1" ht="95.25" customHeight="1" x14ac:dyDescent="1.65">
      <c r="A46" s="48" t="s">
        <v>29</v>
      </c>
      <c r="B46" s="68" t="s">
        <v>22</v>
      </c>
      <c r="C46" s="68"/>
      <c r="D46" s="48"/>
      <c r="E46" s="48"/>
      <c r="F46" s="53"/>
      <c r="G46" s="48"/>
      <c r="H46" s="48"/>
      <c r="I46" s="49"/>
      <c r="J46" s="49"/>
      <c r="K46" s="50"/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1"/>
      <c r="DW46" s="51"/>
      <c r="DX46" s="51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2"/>
      <c r="EQ46" s="52"/>
      <c r="ER46" s="52"/>
      <c r="ES46" s="52"/>
      <c r="ET46" s="52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</row>
    <row r="47" spans="1:257" x14ac:dyDescent="0.25">
      <c r="A47" s="10" t="s">
        <v>26</v>
      </c>
      <c r="B47" s="62"/>
      <c r="C47" s="10"/>
      <c r="D47" s="65"/>
      <c r="E47" s="10"/>
      <c r="F47" s="10"/>
      <c r="G47" s="10"/>
      <c r="H47" s="10"/>
      <c r="I47" s="10"/>
      <c r="J47" s="10"/>
      <c r="K47" s="8"/>
      <c r="L47" s="7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7"/>
      <c r="DW47" s="7"/>
      <c r="DX47" s="7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9"/>
      <c r="EQ47" s="9"/>
      <c r="ER47" s="9"/>
      <c r="ES47" s="9"/>
      <c r="ET47" s="9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7" x14ac:dyDescent="0.25">
      <c r="A48" s="10"/>
      <c r="B48" s="62"/>
      <c r="C48" s="10"/>
      <c r="D48" s="65"/>
      <c r="E48" s="10"/>
      <c r="F48" s="10"/>
      <c r="G48" s="10"/>
      <c r="H48" s="10"/>
      <c r="I48" s="10"/>
      <c r="J48" s="10"/>
      <c r="K48" s="8"/>
      <c r="L48" s="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7"/>
      <c r="DW48" s="7"/>
      <c r="DX48" s="7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9"/>
      <c r="EQ48" s="9"/>
      <c r="ER48" s="9"/>
      <c r="ES48" s="9"/>
      <c r="ET48" s="9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x14ac:dyDescent="0.25">
      <c r="A49" s="10"/>
      <c r="B49" s="62"/>
      <c r="C49" s="10"/>
      <c r="D49" s="65"/>
      <c r="E49" s="10"/>
      <c r="F49" s="10"/>
      <c r="G49" s="10"/>
      <c r="H49" s="10"/>
      <c r="I49" s="10"/>
      <c r="J49" s="10"/>
      <c r="K49" s="8"/>
      <c r="L49" s="7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7"/>
      <c r="DW49" s="7"/>
      <c r="DX49" s="7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9"/>
      <c r="EQ49" s="9"/>
      <c r="ER49" s="9"/>
      <c r="ES49" s="9"/>
      <c r="ET49" s="9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x14ac:dyDescent="0.25">
      <c r="A50" s="10"/>
      <c r="B50" s="62"/>
      <c r="C50" s="10"/>
      <c r="D50" s="65"/>
      <c r="E50" s="10"/>
      <c r="F50" s="10"/>
      <c r="G50" s="10"/>
      <c r="H50" s="10"/>
      <c r="I50" s="10"/>
      <c r="J50" s="10"/>
      <c r="K50" s="8"/>
      <c r="L50" s="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7"/>
      <c r="DW50" s="7"/>
      <c r="DX50" s="7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9"/>
      <c r="EQ50" s="9"/>
      <c r="ER50" s="9"/>
      <c r="ES50" s="9"/>
      <c r="ET50" s="9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ht="114" customHeight="1" x14ac:dyDescent="1.65">
      <c r="A51" s="10"/>
      <c r="B51" s="69" t="s">
        <v>30</v>
      </c>
      <c r="C51" s="10"/>
      <c r="D51" s="65"/>
      <c r="E51" s="10"/>
      <c r="F51" s="10"/>
      <c r="G51" s="10"/>
      <c r="H51" s="10"/>
      <c r="I51" s="10"/>
      <c r="J51" s="10"/>
      <c r="K51" s="8"/>
      <c r="L51" s="7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7"/>
      <c r="DW51" s="7"/>
      <c r="DX51" s="7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9"/>
      <c r="EQ51" s="9"/>
      <c r="ER51" s="9"/>
      <c r="ES51" s="9"/>
      <c r="ET51" s="9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x14ac:dyDescent="0.25">
      <c r="A52" s="10"/>
      <c r="B52" s="62"/>
      <c r="C52" s="10"/>
      <c r="D52" s="65"/>
      <c r="E52" s="10"/>
      <c r="F52" s="10"/>
      <c r="G52" s="10"/>
      <c r="H52" s="10"/>
      <c r="I52" s="10"/>
      <c r="J52" s="10"/>
      <c r="K52" s="8"/>
      <c r="L52" s="7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7"/>
      <c r="DW52" s="7"/>
      <c r="DX52" s="7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9"/>
      <c r="EQ52" s="9"/>
      <c r="ER52" s="9"/>
      <c r="ES52" s="9"/>
      <c r="ET52" s="9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x14ac:dyDescent="0.25">
      <c r="A53" s="10"/>
      <c r="B53" s="62" t="s">
        <v>26</v>
      </c>
      <c r="C53" s="10"/>
      <c r="D53" s="65"/>
      <c r="E53" s="10"/>
      <c r="F53" s="10"/>
      <c r="G53" s="10"/>
      <c r="H53" s="10"/>
      <c r="I53" s="10"/>
      <c r="J53" s="10"/>
      <c r="K53" s="8"/>
      <c r="L53" s="7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7"/>
      <c r="DW53" s="7"/>
      <c r="DX53" s="7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9"/>
      <c r="EQ53" s="9"/>
      <c r="ER53" s="9"/>
      <c r="ES53" s="9"/>
      <c r="ET53" s="9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x14ac:dyDescent="0.25">
      <c r="A54" s="10"/>
      <c r="B54" s="62"/>
      <c r="C54" s="10"/>
      <c r="D54" s="65"/>
      <c r="E54" s="10"/>
      <c r="F54" s="10"/>
      <c r="G54" s="10"/>
      <c r="H54" s="10"/>
      <c r="I54" s="10"/>
      <c r="J54" s="10"/>
      <c r="K54" s="8"/>
      <c r="L54" s="7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7"/>
      <c r="DW54" s="7"/>
      <c r="DX54" s="7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9"/>
      <c r="EQ54" s="9"/>
      <c r="ER54" s="9"/>
      <c r="ES54" s="9"/>
      <c r="ET54" s="9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x14ac:dyDescent="0.25">
      <c r="A55" s="10"/>
      <c r="B55" s="62"/>
      <c r="C55" s="10"/>
      <c r="D55" s="65"/>
      <c r="E55" s="10"/>
      <c r="F55" s="10"/>
      <c r="G55" s="10"/>
      <c r="H55" s="10"/>
      <c r="I55" s="10"/>
      <c r="J55" s="10"/>
      <c r="K55" s="8"/>
      <c r="L55" s="7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7"/>
      <c r="DW55" s="7"/>
      <c r="DX55" s="7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9"/>
      <c r="EQ55" s="9"/>
      <c r="ER55" s="9"/>
      <c r="ES55" s="9"/>
      <c r="ET55" s="9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25">
      <c r="A56" s="10"/>
      <c r="B56" s="62"/>
      <c r="C56" s="10"/>
      <c r="D56" s="65"/>
      <c r="E56" s="10"/>
      <c r="F56" s="10"/>
      <c r="G56" s="10"/>
      <c r="H56" s="10"/>
      <c r="I56" s="10"/>
      <c r="J56" s="10"/>
      <c r="K56" s="8"/>
      <c r="L56" s="7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7"/>
      <c r="DW56" s="7"/>
      <c r="DX56" s="7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9"/>
      <c r="EQ56" s="9"/>
      <c r="ER56" s="9"/>
      <c r="ES56" s="9"/>
      <c r="ET56" s="9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</sheetData>
  <sheetProtection formatCells="0" formatColumns="0" formatRows="0" insertColumns="0" insertRows="0" insertHyperlinks="0" deleteColumns="0" deleteRows="0" autoFilter="0" pivotTables="0"/>
  <autoFilter ref="A6:IW44">
    <filterColumn colId="5" showButton="0"/>
    <filterColumn colId="7" showButton="0"/>
    <sortState ref="A11:IW44">
      <sortCondition ref="A6:A44"/>
    </sortState>
  </autoFilter>
  <mergeCells count="18">
    <mergeCell ref="A6:A8"/>
    <mergeCell ref="B6:B8"/>
    <mergeCell ref="C6:C8"/>
    <mergeCell ref="D6:D8"/>
    <mergeCell ref="E6:E8"/>
    <mergeCell ref="A1:I1"/>
    <mergeCell ref="K1:K3"/>
    <mergeCell ref="A2:I2"/>
    <mergeCell ref="A3:J3"/>
    <mergeCell ref="A4:J4"/>
    <mergeCell ref="F6:G6"/>
    <mergeCell ref="H6:I6"/>
    <mergeCell ref="J6:J8"/>
    <mergeCell ref="K6:K8"/>
    <mergeCell ref="F7:F8"/>
    <mergeCell ref="G7:G8"/>
    <mergeCell ref="H7:H8"/>
    <mergeCell ref="I7:I8"/>
  </mergeCells>
  <dataValidations count="2">
    <dataValidation type="whole" errorStyle="warning" showInputMessage="1" showErrorMessage="1" error="Укажите правильно занимаемое мотокроссменом место_x000a_Место должно быть  от 1 до 60" sqref="H9:H43">
      <formula1>1</formula1>
      <formula2>60</formula2>
    </dataValidation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F9:F43">
      <formula1>1</formula1>
      <formula2>60</formula2>
    </dataValidation>
  </dataValidations>
  <printOptions horizontalCentered="1"/>
  <pageMargins left="0.35" right="0.23622047244094491" top="0.15748031496062992" bottom="0.35433070866141736" header="0.51181102362204722" footer="0.51181102362204722"/>
  <pageSetup paperSize="9" scale="13" fitToHeight="2" orientation="portrait" horizontalDpi="300" verticalDpi="300" r:id="rId1"/>
  <headerFooter alignWithMargins="0"/>
  <rowBreaks count="1" manualBreakCount="1">
    <brk id="20" max="235" man="1"/>
  </rowBreaks>
  <colBreaks count="1" manualBreakCount="1">
    <brk id="3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0"/>
  <sheetViews>
    <sheetView view="pageBreakPreview" topLeftCell="A2" zoomScale="17" zoomScaleNormal="20" zoomScaleSheetLayoutView="17" zoomScalePageLayoutView="75" workbookViewId="0">
      <selection activeCell="A28" sqref="A28:J88"/>
    </sheetView>
  </sheetViews>
  <sheetFormatPr defaultColWidth="9.109375" defaultRowHeight="13.2" x14ac:dyDescent="0.25"/>
  <cols>
    <col min="1" max="1" width="27" style="4" customWidth="1"/>
    <col min="2" max="2" width="42.33203125" style="63" customWidth="1"/>
    <col min="3" max="3" width="247" style="4" customWidth="1"/>
    <col min="4" max="4" width="237.88671875" style="66" customWidth="1"/>
    <col min="5" max="5" width="26.5546875" style="4" customWidth="1"/>
    <col min="6" max="6" width="23" style="4" customWidth="1"/>
    <col min="7" max="7" width="26.5546875" style="4" customWidth="1"/>
    <col min="8" max="8" width="23" style="4" customWidth="1"/>
    <col min="9" max="9" width="28" style="4" customWidth="1"/>
    <col min="10" max="10" width="45.88671875" style="4" customWidth="1"/>
    <col min="11" max="11" width="0.6640625" style="1" customWidth="1"/>
    <col min="12" max="12" width="9.109375" hidden="1" customWidth="1"/>
    <col min="13" max="13" width="7.5546875" style="1" hidden="1" customWidth="1"/>
    <col min="14" max="125" width="7.109375" style="1" hidden="1" customWidth="1"/>
    <col min="126" max="128" width="9.109375" hidden="1" customWidth="1"/>
    <col min="129" max="142" width="8.5546875" style="1" hidden="1" customWidth="1"/>
    <col min="143" max="144" width="7.109375" style="1" hidden="1" customWidth="1"/>
    <col min="145" max="145" width="8.5546875" style="1" hidden="1" customWidth="1"/>
    <col min="146" max="146" width="8.6640625" style="2" hidden="1" customWidth="1"/>
    <col min="147" max="147" width="6.109375" style="2" hidden="1" customWidth="1"/>
    <col min="148" max="148" width="8" style="2" hidden="1" customWidth="1"/>
    <col min="149" max="149" width="3.6640625" style="2" hidden="1" customWidth="1"/>
    <col min="150" max="150" width="9.109375" style="2" hidden="1" customWidth="1"/>
    <col min="151" max="151" width="10" style="1" hidden="1" customWidth="1"/>
    <col min="152" max="152" width="8.109375" style="1" hidden="1" customWidth="1"/>
    <col min="153" max="153" width="7.5546875" style="1" hidden="1" customWidth="1"/>
    <col min="154" max="154" width="9.5546875" style="1" hidden="1" customWidth="1"/>
    <col min="155" max="155" width="5.5546875" style="1" hidden="1" customWidth="1"/>
    <col min="156" max="157" width="5.44140625" style="1" hidden="1" customWidth="1"/>
    <col min="158" max="203" width="3.6640625" style="1" hidden="1" customWidth="1"/>
    <col min="204" max="204" width="7.44140625" style="1" hidden="1" customWidth="1"/>
    <col min="205" max="225" width="3.6640625" style="1" hidden="1" customWidth="1"/>
    <col min="226" max="226" width="5.44140625" style="1" hidden="1" customWidth="1"/>
    <col min="227" max="227" width="5.6640625" style="1" hidden="1" customWidth="1"/>
    <col min="228" max="248" width="3.6640625" style="1" hidden="1" customWidth="1"/>
    <col min="249" max="249" width="5" style="1" hidden="1" customWidth="1"/>
    <col min="250" max="250" width="5.109375" style="1" hidden="1" customWidth="1"/>
    <col min="251" max="251" width="5" style="1" hidden="1" customWidth="1"/>
    <col min="252" max="252" width="7" style="1" hidden="1" customWidth="1"/>
    <col min="253" max="253" width="7.109375" style="1" hidden="1" customWidth="1"/>
    <col min="254" max="255" width="9.109375" style="1" hidden="1" customWidth="1"/>
    <col min="256" max="256" width="32.6640625" style="1" customWidth="1"/>
    <col min="257" max="257" width="36.88671875" style="1" customWidth="1"/>
    <col min="258" max="16384" width="9.109375" style="1"/>
  </cols>
  <sheetData>
    <row r="1" spans="1:257" ht="145.5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54"/>
      <c r="K1" s="108"/>
      <c r="L1" s="11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1"/>
      <c r="DW1" s="11"/>
      <c r="DX1" s="11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3"/>
      <c r="EQ1" s="13"/>
      <c r="ER1" s="13"/>
      <c r="ES1" s="13"/>
      <c r="ET1" s="13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7" ht="99.6" customHeight="1" x14ac:dyDescent="0.25">
      <c r="A2" s="109" t="s">
        <v>24</v>
      </c>
      <c r="B2" s="109"/>
      <c r="C2" s="109"/>
      <c r="D2" s="109"/>
      <c r="E2" s="109"/>
      <c r="F2" s="109"/>
      <c r="G2" s="109"/>
      <c r="H2" s="109"/>
      <c r="I2" s="109"/>
      <c r="J2" s="55"/>
      <c r="K2" s="108"/>
      <c r="L2" s="11"/>
      <c r="M2" s="1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1"/>
      <c r="DW2" s="11"/>
      <c r="DX2" s="11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3"/>
      <c r="EQ2" s="13"/>
      <c r="ER2" s="13"/>
      <c r="ES2" s="13"/>
      <c r="ET2" s="13"/>
      <c r="EU2" s="12"/>
      <c r="EV2" s="12"/>
      <c r="EW2" s="12"/>
      <c r="EX2" s="12"/>
      <c r="EY2" s="12"/>
      <c r="EZ2" s="12"/>
      <c r="FA2" s="12"/>
      <c r="FB2" s="16"/>
      <c r="FC2" s="16"/>
      <c r="FD2" s="16"/>
      <c r="FE2" s="17"/>
      <c r="FF2" s="17"/>
      <c r="FG2" s="17"/>
      <c r="FH2" s="17"/>
      <c r="FI2" s="18"/>
      <c r="FJ2" s="18"/>
      <c r="FK2" s="18"/>
      <c r="FL2" s="18"/>
      <c r="FM2" s="18"/>
      <c r="FN2" s="18" t="s">
        <v>15</v>
      </c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2"/>
      <c r="IU2" s="12"/>
      <c r="IV2" s="12"/>
    </row>
    <row r="3" spans="1:257" s="5" customFormat="1" ht="93.75" customHeight="1" x14ac:dyDescent="0.55000000000000004">
      <c r="A3" s="110" t="s">
        <v>31</v>
      </c>
      <c r="B3" s="110"/>
      <c r="C3" s="110"/>
      <c r="D3" s="110"/>
      <c r="E3" s="110"/>
      <c r="F3" s="110"/>
      <c r="G3" s="110"/>
      <c r="H3" s="110"/>
      <c r="I3" s="110"/>
      <c r="J3" s="110"/>
      <c r="K3" s="108"/>
      <c r="L3" s="19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19"/>
      <c r="DW3" s="19"/>
      <c r="DX3" s="19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0"/>
      <c r="EQ3" s="20"/>
      <c r="ER3" s="20"/>
      <c r="ES3" s="20"/>
      <c r="ET3" s="20"/>
      <c r="EU3" s="21"/>
      <c r="EV3" s="21"/>
      <c r="EW3" s="21"/>
      <c r="EX3" s="21"/>
      <c r="EY3" s="21"/>
      <c r="EZ3" s="21"/>
      <c r="FA3" s="21"/>
      <c r="FB3" s="22"/>
      <c r="FC3" s="22" t="s">
        <v>6</v>
      </c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 t="s">
        <v>7</v>
      </c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 t="s">
        <v>8</v>
      </c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 t="s">
        <v>9</v>
      </c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3"/>
      <c r="IQ3" s="22"/>
      <c r="IR3" s="22"/>
      <c r="IS3" s="22"/>
      <c r="IT3" s="21"/>
      <c r="IU3" s="21"/>
      <c r="IV3" s="21"/>
    </row>
    <row r="4" spans="1:257" s="5" customFormat="1" ht="110.25" customHeight="1" thickBot="1" x14ac:dyDescent="0.6">
      <c r="A4" s="111" t="s">
        <v>37</v>
      </c>
      <c r="B4" s="111"/>
      <c r="C4" s="111"/>
      <c r="D4" s="111"/>
      <c r="E4" s="111"/>
      <c r="F4" s="111"/>
      <c r="G4" s="111"/>
      <c r="H4" s="111"/>
      <c r="I4" s="111"/>
      <c r="J4" s="111"/>
      <c r="K4" s="24"/>
      <c r="L4" s="19"/>
      <c r="M4" s="25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19"/>
      <c r="DW4" s="19"/>
      <c r="DX4" s="19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0"/>
      <c r="ES4" s="20"/>
      <c r="ET4" s="20"/>
      <c r="EU4" s="21"/>
      <c r="EV4" s="21"/>
      <c r="EW4" s="21"/>
      <c r="EX4" s="21"/>
      <c r="EY4" s="21"/>
      <c r="EZ4" s="21"/>
      <c r="FA4" s="21"/>
      <c r="FB4" s="22">
        <v>1</v>
      </c>
      <c r="FC4" s="22">
        <v>2</v>
      </c>
      <c r="FD4" s="22">
        <v>3</v>
      </c>
      <c r="FE4" s="22">
        <v>4</v>
      </c>
      <c r="FF4" s="22">
        <v>5</v>
      </c>
      <c r="FG4" s="22">
        <v>6</v>
      </c>
      <c r="FH4" s="22">
        <v>7</v>
      </c>
      <c r="FI4" s="22">
        <v>8</v>
      </c>
      <c r="FJ4" s="22">
        <v>9</v>
      </c>
      <c r="FK4" s="22">
        <v>10</v>
      </c>
      <c r="FL4" s="22">
        <v>11</v>
      </c>
      <c r="FM4" s="22">
        <v>12</v>
      </c>
      <c r="FN4" s="22">
        <v>13</v>
      </c>
      <c r="FO4" s="22">
        <v>14</v>
      </c>
      <c r="FP4" s="22">
        <v>15</v>
      </c>
      <c r="FQ4" s="22">
        <v>16</v>
      </c>
      <c r="FR4" s="22">
        <v>17</v>
      </c>
      <c r="FS4" s="22">
        <v>18</v>
      </c>
      <c r="FT4" s="22">
        <v>19</v>
      </c>
      <c r="FU4" s="22">
        <v>20</v>
      </c>
      <c r="FV4" s="22">
        <v>21</v>
      </c>
      <c r="FW4" s="22" t="s">
        <v>4</v>
      </c>
      <c r="FX4" s="22" t="s">
        <v>18</v>
      </c>
      <c r="FY4" s="22">
        <v>1</v>
      </c>
      <c r="FZ4" s="22">
        <v>2</v>
      </c>
      <c r="GA4" s="22">
        <v>3</v>
      </c>
      <c r="GB4" s="22">
        <v>4</v>
      </c>
      <c r="GC4" s="22">
        <v>5</v>
      </c>
      <c r="GD4" s="22">
        <v>6</v>
      </c>
      <c r="GE4" s="22">
        <v>7</v>
      </c>
      <c r="GF4" s="22">
        <v>8</v>
      </c>
      <c r="GG4" s="22">
        <v>9</v>
      </c>
      <c r="GH4" s="22">
        <v>10</v>
      </c>
      <c r="GI4" s="22">
        <v>11</v>
      </c>
      <c r="GJ4" s="22">
        <v>12</v>
      </c>
      <c r="GK4" s="22">
        <v>13</v>
      </c>
      <c r="GL4" s="22">
        <v>14</v>
      </c>
      <c r="GM4" s="22">
        <v>15</v>
      </c>
      <c r="GN4" s="22">
        <v>16</v>
      </c>
      <c r="GO4" s="22">
        <v>17</v>
      </c>
      <c r="GP4" s="22">
        <v>18</v>
      </c>
      <c r="GQ4" s="22">
        <v>19</v>
      </c>
      <c r="GR4" s="22">
        <v>20</v>
      </c>
      <c r="GS4" s="22">
        <v>21</v>
      </c>
      <c r="GT4" s="22" t="s">
        <v>5</v>
      </c>
      <c r="GU4" s="22" t="s">
        <v>17</v>
      </c>
      <c r="GV4" s="22">
        <v>1</v>
      </c>
      <c r="GW4" s="22">
        <v>2</v>
      </c>
      <c r="GX4" s="22">
        <v>3</v>
      </c>
      <c r="GY4" s="22">
        <v>4</v>
      </c>
      <c r="GZ4" s="22">
        <v>5</v>
      </c>
      <c r="HA4" s="22">
        <v>6</v>
      </c>
      <c r="HB4" s="22">
        <v>7</v>
      </c>
      <c r="HC4" s="22">
        <v>8</v>
      </c>
      <c r="HD4" s="22">
        <v>9</v>
      </c>
      <c r="HE4" s="22">
        <v>10</v>
      </c>
      <c r="HF4" s="22">
        <v>11</v>
      </c>
      <c r="HG4" s="22">
        <v>12</v>
      </c>
      <c r="HH4" s="22">
        <v>13</v>
      </c>
      <c r="HI4" s="22">
        <v>14</v>
      </c>
      <c r="HJ4" s="22">
        <v>15</v>
      </c>
      <c r="HK4" s="22">
        <v>16</v>
      </c>
      <c r="HL4" s="22">
        <v>17</v>
      </c>
      <c r="HM4" s="22">
        <v>18</v>
      </c>
      <c r="HN4" s="22">
        <v>19</v>
      </c>
      <c r="HO4" s="22">
        <v>20</v>
      </c>
      <c r="HP4" s="22">
        <v>21</v>
      </c>
      <c r="HQ4" s="22" t="s">
        <v>4</v>
      </c>
      <c r="HR4" s="22" t="s">
        <v>16</v>
      </c>
      <c r="HS4" s="22">
        <v>1</v>
      </c>
      <c r="HT4" s="22">
        <v>2</v>
      </c>
      <c r="HU4" s="22">
        <v>3</v>
      </c>
      <c r="HV4" s="22">
        <v>4</v>
      </c>
      <c r="HW4" s="22">
        <v>5</v>
      </c>
      <c r="HX4" s="22">
        <v>6</v>
      </c>
      <c r="HY4" s="22">
        <v>7</v>
      </c>
      <c r="HZ4" s="22">
        <v>8</v>
      </c>
      <c r="IA4" s="22">
        <v>9</v>
      </c>
      <c r="IB4" s="22">
        <v>10</v>
      </c>
      <c r="IC4" s="22">
        <v>11</v>
      </c>
      <c r="ID4" s="22">
        <v>12</v>
      </c>
      <c r="IE4" s="22">
        <v>13</v>
      </c>
      <c r="IF4" s="22">
        <v>14</v>
      </c>
      <c r="IG4" s="22">
        <v>15</v>
      </c>
      <c r="IH4" s="22">
        <v>16</v>
      </c>
      <c r="II4" s="22">
        <v>17</v>
      </c>
      <c r="IJ4" s="22">
        <v>18</v>
      </c>
      <c r="IK4" s="22">
        <v>19</v>
      </c>
      <c r="IL4" s="22">
        <v>20</v>
      </c>
      <c r="IM4" s="22">
        <v>21</v>
      </c>
      <c r="IN4" s="22" t="s">
        <v>4</v>
      </c>
      <c r="IO4" s="22" t="s">
        <v>16</v>
      </c>
      <c r="IP4" s="23">
        <f>COUNT(FB4:IO4)</f>
        <v>84</v>
      </c>
      <c r="IQ4" s="22" t="s">
        <v>11</v>
      </c>
      <c r="IR4" s="22" t="s">
        <v>12</v>
      </c>
      <c r="IS4" s="26" t="s">
        <v>10</v>
      </c>
      <c r="IT4" s="21"/>
      <c r="IU4" s="21"/>
      <c r="IV4" s="21"/>
    </row>
    <row r="5" spans="1:257" ht="54" hidden="1" customHeight="1" thickBot="1" x14ac:dyDescent="0.4">
      <c r="A5" s="27"/>
      <c r="B5" s="27"/>
      <c r="C5" s="27"/>
      <c r="D5" s="64"/>
      <c r="E5" s="27"/>
      <c r="F5" s="27"/>
      <c r="G5" s="27"/>
      <c r="H5" s="27"/>
      <c r="I5" s="28"/>
      <c r="J5" s="29"/>
      <c r="K5" s="30"/>
      <c r="L5" s="11"/>
      <c r="M5" s="3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1"/>
      <c r="DW5" s="11"/>
      <c r="DX5" s="11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3"/>
      <c r="EQ5" s="13"/>
      <c r="ER5" s="13"/>
      <c r="ES5" s="13"/>
      <c r="ET5" s="13"/>
      <c r="EU5" s="12"/>
      <c r="EV5" s="12"/>
      <c r="EW5" s="12"/>
      <c r="EX5" s="12"/>
      <c r="EY5" s="12"/>
      <c r="EZ5" s="12"/>
      <c r="FA5" s="12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32"/>
      <c r="IQ5" s="18"/>
      <c r="IR5" s="18"/>
      <c r="IS5" s="33"/>
      <c r="IT5" s="12"/>
      <c r="IU5" s="12"/>
      <c r="IV5" s="12"/>
    </row>
    <row r="6" spans="1:257" ht="44.25" customHeight="1" thickBot="1" x14ac:dyDescent="0.3">
      <c r="A6" s="99" t="s">
        <v>21</v>
      </c>
      <c r="B6" s="101" t="s">
        <v>0</v>
      </c>
      <c r="C6" s="101" t="s">
        <v>25</v>
      </c>
      <c r="D6" s="102" t="s">
        <v>23</v>
      </c>
      <c r="E6" s="105" t="s">
        <v>1</v>
      </c>
      <c r="F6" s="112" t="s">
        <v>2</v>
      </c>
      <c r="G6" s="113"/>
      <c r="H6" s="112" t="s">
        <v>3</v>
      </c>
      <c r="I6" s="114"/>
      <c r="J6" s="115" t="s">
        <v>28</v>
      </c>
      <c r="K6" s="117" t="s">
        <v>13</v>
      </c>
      <c r="L6" s="11"/>
      <c r="M6" s="34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1"/>
      <c r="DW6" s="11"/>
      <c r="DX6" s="11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3"/>
      <c r="EQ6" s="13"/>
      <c r="ER6" s="13"/>
      <c r="ES6" s="13"/>
      <c r="ET6" s="13"/>
      <c r="EU6" s="12"/>
      <c r="EV6" s="12"/>
      <c r="EW6" s="12"/>
      <c r="EX6" s="13"/>
      <c r="EY6" s="12"/>
      <c r="EZ6" s="12"/>
      <c r="FA6" s="12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32"/>
      <c r="IQ6" s="18"/>
      <c r="IR6" s="18"/>
      <c r="IS6" s="18"/>
      <c r="IT6" s="12"/>
      <c r="IU6" s="12"/>
      <c r="IV6" s="12"/>
    </row>
    <row r="7" spans="1:257" ht="45" customHeight="1" x14ac:dyDescent="0.25">
      <c r="A7" s="100"/>
      <c r="B7" s="101"/>
      <c r="C7" s="101"/>
      <c r="D7" s="103"/>
      <c r="E7" s="106"/>
      <c r="F7" s="120" t="s">
        <v>10</v>
      </c>
      <c r="G7" s="122" t="s">
        <v>27</v>
      </c>
      <c r="H7" s="124" t="s">
        <v>10</v>
      </c>
      <c r="I7" s="125" t="s">
        <v>27</v>
      </c>
      <c r="J7" s="116"/>
      <c r="K7" s="118"/>
      <c r="L7" s="11"/>
      <c r="M7" s="34"/>
      <c r="N7" s="12"/>
      <c r="O7" s="12" t="s">
        <v>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7</v>
      </c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8</v>
      </c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 t="s">
        <v>9</v>
      </c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1"/>
      <c r="DW7" s="11"/>
      <c r="DX7" s="11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3"/>
      <c r="EQ7" s="13">
        <v>1</v>
      </c>
      <c r="ER7" s="13">
        <v>2</v>
      </c>
      <c r="ES7" s="13"/>
      <c r="ET7" s="13"/>
      <c r="EU7" s="12"/>
      <c r="EV7" s="12"/>
      <c r="EW7" s="12"/>
      <c r="EX7" s="12"/>
      <c r="EY7" s="12"/>
      <c r="EZ7" s="12"/>
      <c r="FA7" s="12"/>
      <c r="FB7" s="16"/>
      <c r="FC7" s="16"/>
      <c r="FD7" s="16"/>
      <c r="FE7" s="17"/>
      <c r="FF7" s="17"/>
      <c r="FG7" s="17"/>
      <c r="FH7" s="17"/>
      <c r="FI7" s="18"/>
      <c r="FJ7" s="18"/>
      <c r="FK7" s="18"/>
      <c r="FL7" s="18"/>
      <c r="FM7" s="18"/>
      <c r="FN7" s="18" t="s">
        <v>15</v>
      </c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2"/>
      <c r="IU7" s="12"/>
      <c r="IV7" s="12"/>
    </row>
    <row r="8" spans="1:257" ht="84.75" customHeight="1" thickBot="1" x14ac:dyDescent="0.3">
      <c r="A8" s="100"/>
      <c r="B8" s="101"/>
      <c r="C8" s="101"/>
      <c r="D8" s="104"/>
      <c r="E8" s="106"/>
      <c r="F8" s="121"/>
      <c r="G8" s="123"/>
      <c r="H8" s="121"/>
      <c r="I8" s="126"/>
      <c r="J8" s="116"/>
      <c r="K8" s="119"/>
      <c r="L8" s="11"/>
      <c r="M8" s="35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2">
        <v>6</v>
      </c>
      <c r="T8" s="12">
        <v>7</v>
      </c>
      <c r="U8" s="12">
        <v>8</v>
      </c>
      <c r="V8" s="12">
        <v>9</v>
      </c>
      <c r="W8" s="12">
        <v>10</v>
      </c>
      <c r="X8" s="12">
        <v>11</v>
      </c>
      <c r="Y8" s="12">
        <v>12</v>
      </c>
      <c r="Z8" s="12">
        <v>13</v>
      </c>
      <c r="AA8" s="12">
        <v>14</v>
      </c>
      <c r="AB8" s="12">
        <v>15</v>
      </c>
      <c r="AC8" s="12">
        <v>16</v>
      </c>
      <c r="AD8" s="12">
        <v>17</v>
      </c>
      <c r="AE8" s="12">
        <v>18</v>
      </c>
      <c r="AF8" s="12">
        <v>19</v>
      </c>
      <c r="AG8" s="12">
        <v>20</v>
      </c>
      <c r="AH8" s="12">
        <v>21</v>
      </c>
      <c r="AI8" s="12" t="s">
        <v>4</v>
      </c>
      <c r="AJ8" s="12"/>
      <c r="AK8" s="12">
        <v>1</v>
      </c>
      <c r="AL8" s="12">
        <v>2</v>
      </c>
      <c r="AM8" s="12">
        <v>3</v>
      </c>
      <c r="AN8" s="12">
        <v>4</v>
      </c>
      <c r="AO8" s="12">
        <v>5</v>
      </c>
      <c r="AP8" s="12">
        <v>6</v>
      </c>
      <c r="AQ8" s="12">
        <v>7</v>
      </c>
      <c r="AR8" s="12">
        <v>8</v>
      </c>
      <c r="AS8" s="12">
        <v>9</v>
      </c>
      <c r="AT8" s="12">
        <v>10</v>
      </c>
      <c r="AU8" s="12">
        <v>11</v>
      </c>
      <c r="AV8" s="12">
        <v>12</v>
      </c>
      <c r="AW8" s="12">
        <v>13</v>
      </c>
      <c r="AX8" s="12">
        <v>14</v>
      </c>
      <c r="AY8" s="12">
        <v>15</v>
      </c>
      <c r="AZ8" s="12">
        <v>16</v>
      </c>
      <c r="BA8" s="12">
        <v>17</v>
      </c>
      <c r="BB8" s="12">
        <v>18</v>
      </c>
      <c r="BC8" s="12">
        <v>19</v>
      </c>
      <c r="BD8" s="12">
        <v>20</v>
      </c>
      <c r="BE8" s="12"/>
      <c r="BF8" s="12" t="s">
        <v>5</v>
      </c>
      <c r="BG8" s="12"/>
      <c r="BH8" s="12">
        <v>1</v>
      </c>
      <c r="BI8" s="12">
        <v>2</v>
      </c>
      <c r="BJ8" s="12">
        <v>3</v>
      </c>
      <c r="BK8" s="12">
        <v>4</v>
      </c>
      <c r="BL8" s="12">
        <v>5</v>
      </c>
      <c r="BM8" s="12">
        <v>6</v>
      </c>
      <c r="BN8" s="12">
        <v>7</v>
      </c>
      <c r="BO8" s="12">
        <v>8</v>
      </c>
      <c r="BP8" s="12">
        <v>9</v>
      </c>
      <c r="BQ8" s="12">
        <v>10</v>
      </c>
      <c r="BR8" s="12">
        <v>11</v>
      </c>
      <c r="BS8" s="12">
        <v>12</v>
      </c>
      <c r="BT8" s="12">
        <v>13</v>
      </c>
      <c r="BU8" s="12">
        <v>14</v>
      </c>
      <c r="BV8" s="12">
        <v>15</v>
      </c>
      <c r="BW8" s="12">
        <v>16</v>
      </c>
      <c r="BX8" s="12">
        <v>17</v>
      </c>
      <c r="BY8" s="12">
        <v>18</v>
      </c>
      <c r="BZ8" s="12">
        <v>19</v>
      </c>
      <c r="CA8" s="12">
        <v>20</v>
      </c>
      <c r="CB8" s="12">
        <v>21</v>
      </c>
      <c r="CC8" s="12">
        <v>22</v>
      </c>
      <c r="CD8" s="12">
        <v>23</v>
      </c>
      <c r="CE8" s="12">
        <v>24</v>
      </c>
      <c r="CF8" s="12">
        <v>25</v>
      </c>
      <c r="CG8" s="12">
        <v>26</v>
      </c>
      <c r="CH8" s="12">
        <v>27</v>
      </c>
      <c r="CI8" s="12">
        <v>28</v>
      </c>
      <c r="CJ8" s="12">
        <v>29</v>
      </c>
      <c r="CK8" s="12">
        <v>30</v>
      </c>
      <c r="CL8" s="12">
        <v>31</v>
      </c>
      <c r="CM8" s="12">
        <v>32</v>
      </c>
      <c r="CN8" s="12">
        <v>33</v>
      </c>
      <c r="CO8" s="12">
        <v>34</v>
      </c>
      <c r="CP8" s="12">
        <v>35</v>
      </c>
      <c r="CQ8" s="12">
        <v>36</v>
      </c>
      <c r="CR8" s="12">
        <v>37</v>
      </c>
      <c r="CS8" s="12">
        <v>38</v>
      </c>
      <c r="CT8" s="12">
        <v>39</v>
      </c>
      <c r="CU8" s="12">
        <v>40</v>
      </c>
      <c r="CV8" s="12"/>
      <c r="CW8" s="12"/>
      <c r="CX8" s="12"/>
      <c r="CY8" s="12">
        <v>1</v>
      </c>
      <c r="CZ8" s="12">
        <v>2</v>
      </c>
      <c r="DA8" s="12">
        <v>3</v>
      </c>
      <c r="DB8" s="12">
        <v>4</v>
      </c>
      <c r="DC8" s="12">
        <v>5</v>
      </c>
      <c r="DD8" s="12">
        <v>6</v>
      </c>
      <c r="DE8" s="12">
        <v>7</v>
      </c>
      <c r="DF8" s="12">
        <v>8</v>
      </c>
      <c r="DG8" s="12">
        <v>9</v>
      </c>
      <c r="DH8" s="12">
        <v>10</v>
      </c>
      <c r="DI8" s="12">
        <v>11</v>
      </c>
      <c r="DJ8" s="12">
        <v>12</v>
      </c>
      <c r="DK8" s="12">
        <v>13</v>
      </c>
      <c r="DL8" s="12">
        <v>14</v>
      </c>
      <c r="DM8" s="12">
        <v>15</v>
      </c>
      <c r="DN8" s="12">
        <v>16</v>
      </c>
      <c r="DO8" s="12">
        <v>17</v>
      </c>
      <c r="DP8" s="12">
        <v>18</v>
      </c>
      <c r="DQ8" s="12">
        <v>19</v>
      </c>
      <c r="DR8" s="12">
        <v>20</v>
      </c>
      <c r="DS8" s="12">
        <v>21</v>
      </c>
      <c r="DT8" s="12">
        <v>22</v>
      </c>
      <c r="DU8" s="12">
        <v>23</v>
      </c>
      <c r="DV8" s="12">
        <v>24</v>
      </c>
      <c r="DW8" s="12">
        <v>25</v>
      </c>
      <c r="DX8" s="12">
        <v>26</v>
      </c>
      <c r="DY8" s="12">
        <v>27</v>
      </c>
      <c r="DZ8" s="12">
        <v>28</v>
      </c>
      <c r="EA8" s="12">
        <v>29</v>
      </c>
      <c r="EB8" s="12">
        <v>30</v>
      </c>
      <c r="EC8" s="12">
        <v>31</v>
      </c>
      <c r="ED8" s="12">
        <v>32</v>
      </c>
      <c r="EE8" s="12">
        <v>33</v>
      </c>
      <c r="EF8" s="12">
        <v>34</v>
      </c>
      <c r="EG8" s="12">
        <v>35</v>
      </c>
      <c r="EH8" s="12">
        <v>36</v>
      </c>
      <c r="EI8" s="12">
        <v>37</v>
      </c>
      <c r="EJ8" s="12">
        <v>38</v>
      </c>
      <c r="EK8" s="12">
        <v>39</v>
      </c>
      <c r="EL8" s="12">
        <v>40</v>
      </c>
      <c r="EM8" s="12"/>
      <c r="EN8" s="12"/>
      <c r="EO8" s="12"/>
      <c r="EP8" s="13"/>
      <c r="EQ8" s="13"/>
      <c r="ER8" s="13"/>
      <c r="ES8" s="13"/>
      <c r="ET8" s="13" t="s">
        <v>14</v>
      </c>
      <c r="EU8" s="12" t="s">
        <v>11</v>
      </c>
      <c r="EV8" s="12" t="s">
        <v>12</v>
      </c>
      <c r="EW8" s="36" t="s">
        <v>10</v>
      </c>
      <c r="EX8" s="12"/>
      <c r="EY8" s="12" t="s">
        <v>19</v>
      </c>
      <c r="EZ8" s="12" t="s">
        <v>20</v>
      </c>
      <c r="FA8" s="12"/>
      <c r="FB8" s="18"/>
      <c r="FC8" s="18" t="s">
        <v>6</v>
      </c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 t="s">
        <v>7</v>
      </c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 t="s">
        <v>8</v>
      </c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 t="s">
        <v>9</v>
      </c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32"/>
      <c r="IQ8" s="18"/>
      <c r="IR8" s="18"/>
      <c r="IS8" s="18"/>
      <c r="IT8" s="18"/>
      <c r="IU8" s="12"/>
      <c r="IV8" s="12"/>
    </row>
    <row r="9" spans="1:257" s="3" customFormat="1" ht="115.2" thickBot="1" x14ac:dyDescent="2">
      <c r="A9" s="56">
        <v>1</v>
      </c>
      <c r="B9" s="89">
        <v>74</v>
      </c>
      <c r="C9" s="73" t="s">
        <v>44</v>
      </c>
      <c r="D9" s="73" t="s">
        <v>45</v>
      </c>
      <c r="E9" s="57"/>
      <c r="F9" s="38">
        <v>2</v>
      </c>
      <c r="G9" s="39">
        <f>AJ9</f>
        <v>22</v>
      </c>
      <c r="H9" s="40">
        <v>1</v>
      </c>
      <c r="I9" s="39">
        <f>BG9</f>
        <v>25</v>
      </c>
      <c r="J9" s="37">
        <f>SUM(G9+I9)</f>
        <v>47</v>
      </c>
      <c r="K9" s="41">
        <f>G9+I9</f>
        <v>47</v>
      </c>
      <c r="L9" s="42"/>
      <c r="M9" s="43"/>
      <c r="N9" s="42">
        <f>IF(F9=1,25,0)</f>
        <v>0</v>
      </c>
      <c r="O9" s="42">
        <f>IF(F9=2,22,0)</f>
        <v>22</v>
      </c>
      <c r="P9" s="42">
        <f>IF(F9=3,20,0)</f>
        <v>0</v>
      </c>
      <c r="Q9" s="42">
        <f>IF(F9=4,18,0)</f>
        <v>0</v>
      </c>
      <c r="R9" s="42">
        <f>IF(F9=5,16,0)</f>
        <v>0</v>
      </c>
      <c r="S9" s="42">
        <f>IF(F9=6,15,0)</f>
        <v>0</v>
      </c>
      <c r="T9" s="42">
        <f>IF(F9=7,14,0)</f>
        <v>0</v>
      </c>
      <c r="U9" s="42">
        <f>IF(F9=8,13,0)</f>
        <v>0</v>
      </c>
      <c r="V9" s="42">
        <f>IF(F9=9,12,0)</f>
        <v>0</v>
      </c>
      <c r="W9" s="42">
        <f>IF(F9=10,11,0)</f>
        <v>0</v>
      </c>
      <c r="X9" s="42">
        <f>IF(F9=11,10,0)</f>
        <v>0</v>
      </c>
      <c r="Y9" s="42">
        <f>IF(F9=12,9,0)</f>
        <v>0</v>
      </c>
      <c r="Z9" s="42">
        <f>IF(F9=13,8,0)</f>
        <v>0</v>
      </c>
      <c r="AA9" s="42">
        <f>IF(F9=14,7,0)</f>
        <v>0</v>
      </c>
      <c r="AB9" s="42">
        <f>IF(F9=15,6,0)</f>
        <v>0</v>
      </c>
      <c r="AC9" s="42">
        <f>IF(F9=16,5,0)</f>
        <v>0</v>
      </c>
      <c r="AD9" s="42">
        <f>IF(F9=17,4,0)</f>
        <v>0</v>
      </c>
      <c r="AE9" s="42">
        <f>IF(F9=18,3,0)</f>
        <v>0</v>
      </c>
      <c r="AF9" s="42">
        <f>IF(F9=19,2,0)</f>
        <v>0</v>
      </c>
      <c r="AG9" s="42">
        <f>IF(F9=20,1,0)</f>
        <v>0</v>
      </c>
      <c r="AH9" s="42">
        <f>IF(F9&gt;20,0,0)</f>
        <v>0</v>
      </c>
      <c r="AI9" s="42">
        <f>IF(F9="сх",0,0)</f>
        <v>0</v>
      </c>
      <c r="AJ9" s="42">
        <f>SUM(N9:AH9)</f>
        <v>22</v>
      </c>
      <c r="AK9" s="42">
        <f>IF(H9=1,25,0)</f>
        <v>25</v>
      </c>
      <c r="AL9" s="42">
        <f>IF(H9=2,22,0)</f>
        <v>0</v>
      </c>
      <c r="AM9" s="42">
        <f>IF(H9=3,20,0)</f>
        <v>0</v>
      </c>
      <c r="AN9" s="42">
        <f>IF(H9=4,18,0)</f>
        <v>0</v>
      </c>
      <c r="AO9" s="42">
        <f>IF(H9=5,16,0)</f>
        <v>0</v>
      </c>
      <c r="AP9" s="42">
        <f>IF(H9=6,15,0)</f>
        <v>0</v>
      </c>
      <c r="AQ9" s="42">
        <f>IF(H9=7,14,0)</f>
        <v>0</v>
      </c>
      <c r="AR9" s="42">
        <f>IF(H9=8,13,0)</f>
        <v>0</v>
      </c>
      <c r="AS9" s="42">
        <f>IF(H9=9,12,0)</f>
        <v>0</v>
      </c>
      <c r="AT9" s="42">
        <f>IF(H9=10,11,0)</f>
        <v>0</v>
      </c>
      <c r="AU9" s="42">
        <f>IF(H9=11,10,0)</f>
        <v>0</v>
      </c>
      <c r="AV9" s="42">
        <f>IF(H9=12,9,0)</f>
        <v>0</v>
      </c>
      <c r="AW9" s="42">
        <f>IF(H9=13,8,0)</f>
        <v>0</v>
      </c>
      <c r="AX9" s="42">
        <f>IF(H9=14,7,0)</f>
        <v>0</v>
      </c>
      <c r="AY9" s="42">
        <f>IF(H9=15,6,0)</f>
        <v>0</v>
      </c>
      <c r="AZ9" s="42">
        <f>IF(H9=16,5,0)</f>
        <v>0</v>
      </c>
      <c r="BA9" s="42">
        <f>IF(H9=17,4,0)</f>
        <v>0</v>
      </c>
      <c r="BB9" s="42">
        <f>IF(H9=18,3,0)</f>
        <v>0</v>
      </c>
      <c r="BC9" s="42">
        <f>IF(H9=19,2,0)</f>
        <v>0</v>
      </c>
      <c r="BD9" s="42">
        <f>IF(H9=20,1,0)</f>
        <v>0</v>
      </c>
      <c r="BE9" s="42">
        <f>IF(H9&gt;20,0,0)</f>
        <v>0</v>
      </c>
      <c r="BF9" s="42">
        <f>IF(H9="сх",0,0)</f>
        <v>0</v>
      </c>
      <c r="BG9" s="42">
        <f>SUM(AK9:BE9)</f>
        <v>25</v>
      </c>
      <c r="BH9" s="42">
        <f>IF(F9=1,45,0)</f>
        <v>0</v>
      </c>
      <c r="BI9" s="42">
        <f>IF(F9=2,42,0)</f>
        <v>42</v>
      </c>
      <c r="BJ9" s="42">
        <f>IF(F9=3,40,0)</f>
        <v>0</v>
      </c>
      <c r="BK9" s="42">
        <f>IF(F9=4,38,0)</f>
        <v>0</v>
      </c>
      <c r="BL9" s="42">
        <f>IF(F9=5,36,0)</f>
        <v>0</v>
      </c>
      <c r="BM9" s="42">
        <f>IF(F9=6,35,0)</f>
        <v>0</v>
      </c>
      <c r="BN9" s="42">
        <f>IF(F9=7,34,0)</f>
        <v>0</v>
      </c>
      <c r="BO9" s="42">
        <f>IF(F9=8,33,0)</f>
        <v>0</v>
      </c>
      <c r="BP9" s="42">
        <f>IF(F9=9,32,0)</f>
        <v>0</v>
      </c>
      <c r="BQ9" s="42">
        <f>IF(F9=10,31,0)</f>
        <v>0</v>
      </c>
      <c r="BR9" s="42">
        <f>IF(F9=11,30,0)</f>
        <v>0</v>
      </c>
      <c r="BS9" s="42">
        <f>IF(F9=12,29,0)</f>
        <v>0</v>
      </c>
      <c r="BT9" s="42">
        <f>IF(F9=13,28,0)</f>
        <v>0</v>
      </c>
      <c r="BU9" s="42">
        <f>IF(F9=14,27,0)</f>
        <v>0</v>
      </c>
      <c r="BV9" s="42">
        <f>IF(F9=15,26,0)</f>
        <v>0</v>
      </c>
      <c r="BW9" s="42">
        <f>IF(F9=16,25,0)</f>
        <v>0</v>
      </c>
      <c r="BX9" s="42">
        <f>IF(F9=17,24,0)</f>
        <v>0</v>
      </c>
      <c r="BY9" s="42">
        <f>IF(F9=18,23,0)</f>
        <v>0</v>
      </c>
      <c r="BZ9" s="42">
        <f>IF(F9=19,22,0)</f>
        <v>0</v>
      </c>
      <c r="CA9" s="42">
        <f>IF(F9=20,21,0)</f>
        <v>0</v>
      </c>
      <c r="CB9" s="42">
        <f>IF(F9=21,20,0)</f>
        <v>0</v>
      </c>
      <c r="CC9" s="42">
        <f>IF(F9=22,19,0)</f>
        <v>0</v>
      </c>
      <c r="CD9" s="42">
        <f>IF(F9=23,18,0)</f>
        <v>0</v>
      </c>
      <c r="CE9" s="42">
        <f>IF(F9=24,17,0)</f>
        <v>0</v>
      </c>
      <c r="CF9" s="42">
        <f>IF(F9=25,16,0)</f>
        <v>0</v>
      </c>
      <c r="CG9" s="42">
        <f>IF(F9=26,15,0)</f>
        <v>0</v>
      </c>
      <c r="CH9" s="42">
        <f>IF(F9=27,14,0)</f>
        <v>0</v>
      </c>
      <c r="CI9" s="42">
        <f>IF(F9=28,13,0)</f>
        <v>0</v>
      </c>
      <c r="CJ9" s="42">
        <f>IF(F9=29,12,0)</f>
        <v>0</v>
      </c>
      <c r="CK9" s="42">
        <f>IF(F9=30,11,0)</f>
        <v>0</v>
      </c>
      <c r="CL9" s="42">
        <f>IF(F9=31,10,0)</f>
        <v>0</v>
      </c>
      <c r="CM9" s="42">
        <f>IF(F9=32,9,0)</f>
        <v>0</v>
      </c>
      <c r="CN9" s="42">
        <f>IF(F9=33,8,0)</f>
        <v>0</v>
      </c>
      <c r="CO9" s="42">
        <f>IF(F9=34,7,0)</f>
        <v>0</v>
      </c>
      <c r="CP9" s="42">
        <f>IF(F9=35,6,0)</f>
        <v>0</v>
      </c>
      <c r="CQ9" s="42">
        <f>IF(F9=36,5,0)</f>
        <v>0</v>
      </c>
      <c r="CR9" s="42">
        <f>IF(F9=37,4,0)</f>
        <v>0</v>
      </c>
      <c r="CS9" s="42">
        <f>IF(F9=38,3,0)</f>
        <v>0</v>
      </c>
      <c r="CT9" s="42">
        <f>IF(F9=39,2,0)</f>
        <v>0</v>
      </c>
      <c r="CU9" s="42">
        <f>IF(F9=40,1,0)</f>
        <v>0</v>
      </c>
      <c r="CV9" s="42">
        <f>IF(F9&gt;20,0,0)</f>
        <v>0</v>
      </c>
      <c r="CW9" s="42">
        <f>IF(F9="сх",0,0)</f>
        <v>0</v>
      </c>
      <c r="CX9" s="42">
        <f>SUM(BH9:CW9)</f>
        <v>42</v>
      </c>
      <c r="CY9" s="42">
        <f>IF(H9=1,45,0)</f>
        <v>45</v>
      </c>
      <c r="CZ9" s="42">
        <f>IF(H9=2,42,0)</f>
        <v>0</v>
      </c>
      <c r="DA9" s="42">
        <f>IF(H9=3,40,0)</f>
        <v>0</v>
      </c>
      <c r="DB9" s="42">
        <f>IF(H9=4,38,0)</f>
        <v>0</v>
      </c>
      <c r="DC9" s="42">
        <f>IF(H9=5,36,0)</f>
        <v>0</v>
      </c>
      <c r="DD9" s="42">
        <f>IF(H9=6,35,0)</f>
        <v>0</v>
      </c>
      <c r="DE9" s="42">
        <f>IF(H9=7,34,0)</f>
        <v>0</v>
      </c>
      <c r="DF9" s="42">
        <f>IF(H9=8,33,0)</f>
        <v>0</v>
      </c>
      <c r="DG9" s="42">
        <f>IF(H9=9,32,0)</f>
        <v>0</v>
      </c>
      <c r="DH9" s="42">
        <f>IF(H9=10,31,0)</f>
        <v>0</v>
      </c>
      <c r="DI9" s="42">
        <f>IF(H9=11,30,0)</f>
        <v>0</v>
      </c>
      <c r="DJ9" s="42">
        <f>IF(H9=12,29,0)</f>
        <v>0</v>
      </c>
      <c r="DK9" s="42">
        <f>IF(H9=13,28,0)</f>
        <v>0</v>
      </c>
      <c r="DL9" s="42">
        <f>IF(H9=14,27,0)</f>
        <v>0</v>
      </c>
      <c r="DM9" s="42">
        <f>IF(H9=15,26,0)</f>
        <v>0</v>
      </c>
      <c r="DN9" s="42">
        <f>IF(H9=16,25,0)</f>
        <v>0</v>
      </c>
      <c r="DO9" s="42">
        <f>IF(H9=17,24,0)</f>
        <v>0</v>
      </c>
      <c r="DP9" s="42">
        <f>IF(H9=18,23,0)</f>
        <v>0</v>
      </c>
      <c r="DQ9" s="42">
        <f>IF(H9=19,22,0)</f>
        <v>0</v>
      </c>
      <c r="DR9" s="42">
        <f>IF(H9=20,21,0)</f>
        <v>0</v>
      </c>
      <c r="DS9" s="42">
        <f>IF(H9=21,20,0)</f>
        <v>0</v>
      </c>
      <c r="DT9" s="42">
        <f>IF(H9=22,19,0)</f>
        <v>0</v>
      </c>
      <c r="DU9" s="42">
        <f>IF(H9=23,18,0)</f>
        <v>0</v>
      </c>
      <c r="DV9" s="42">
        <f>IF(H9=24,17,0)</f>
        <v>0</v>
      </c>
      <c r="DW9" s="42">
        <f>IF(H9=25,16,0)</f>
        <v>0</v>
      </c>
      <c r="DX9" s="42">
        <f>IF(H9=26,15,0)</f>
        <v>0</v>
      </c>
      <c r="DY9" s="42">
        <f>IF(H9=27,14,0)</f>
        <v>0</v>
      </c>
      <c r="DZ9" s="42">
        <f>IF(H9=28,13,0)</f>
        <v>0</v>
      </c>
      <c r="EA9" s="42">
        <f>IF(H9=29,12,0)</f>
        <v>0</v>
      </c>
      <c r="EB9" s="42">
        <f>IF(H9=30,11,0)</f>
        <v>0</v>
      </c>
      <c r="EC9" s="42">
        <f>IF(H9=31,10,0)</f>
        <v>0</v>
      </c>
      <c r="ED9" s="42">
        <f>IF(H9=32,9,0)</f>
        <v>0</v>
      </c>
      <c r="EE9" s="42">
        <f>IF(H9=33,8,0)</f>
        <v>0</v>
      </c>
      <c r="EF9" s="42">
        <f>IF(H9=34,7,0)</f>
        <v>0</v>
      </c>
      <c r="EG9" s="42">
        <f>IF(H9=35,6,0)</f>
        <v>0</v>
      </c>
      <c r="EH9" s="42">
        <f>IF(H9=36,5,0)</f>
        <v>0</v>
      </c>
      <c r="EI9" s="42">
        <f>IF(H9=37,4,0)</f>
        <v>0</v>
      </c>
      <c r="EJ9" s="42">
        <f>IF(H9=38,3,0)</f>
        <v>0</v>
      </c>
      <c r="EK9" s="42">
        <f>IF(H9=39,2,0)</f>
        <v>0</v>
      </c>
      <c r="EL9" s="42">
        <f>IF(H9=40,1,0)</f>
        <v>0</v>
      </c>
      <c r="EM9" s="42">
        <f>IF(H9&gt;20,0,0)</f>
        <v>0</v>
      </c>
      <c r="EN9" s="42">
        <f>IF(H9="сх",0,0)</f>
        <v>0</v>
      </c>
      <c r="EO9" s="42">
        <f>SUM(CY9:EN9)</f>
        <v>45</v>
      </c>
      <c r="EP9" s="42"/>
      <c r="EQ9" s="42">
        <f>IF(F9="сх","ноль",IF(F9&gt;0,F9,"Ноль"))</f>
        <v>2</v>
      </c>
      <c r="ER9" s="42">
        <f>IF(H9="сх","ноль",IF(H9&gt;0,H9,"Ноль"))</f>
        <v>1</v>
      </c>
      <c r="ES9" s="42"/>
      <c r="ET9" s="42">
        <f>MIN(EQ9,ER9)</f>
        <v>1</v>
      </c>
      <c r="EU9" s="42" t="e">
        <f>IF(J9=#REF!,IF(H9&lt;#REF!,#REF!,EY9),#REF!)</f>
        <v>#REF!</v>
      </c>
      <c r="EV9" s="42" t="e">
        <f>IF(J9=#REF!,IF(H9&lt;#REF!,0,1))</f>
        <v>#REF!</v>
      </c>
      <c r="EW9" s="42" t="e">
        <f>IF(AND(ET9&gt;=21,ET9&lt;&gt;0),ET9,IF(J9&lt;#REF!,"СТОП",EU9+EV9))</f>
        <v>#REF!</v>
      </c>
      <c r="EX9" s="42"/>
      <c r="EY9" s="42">
        <v>15</v>
      </c>
      <c r="EZ9" s="42">
        <v>16</v>
      </c>
      <c r="FA9" s="42"/>
      <c r="FB9" s="44">
        <f>IF(F9=1,25,0)</f>
        <v>0</v>
      </c>
      <c r="FC9" s="44">
        <f>IF(F9=2,22,0)</f>
        <v>22</v>
      </c>
      <c r="FD9" s="44">
        <f>IF(F9=3,20,0)</f>
        <v>0</v>
      </c>
      <c r="FE9" s="44">
        <f>IF(F9=4,18,0)</f>
        <v>0</v>
      </c>
      <c r="FF9" s="44">
        <f>IF(F9=5,16,0)</f>
        <v>0</v>
      </c>
      <c r="FG9" s="44">
        <f>IF(F9=6,15,0)</f>
        <v>0</v>
      </c>
      <c r="FH9" s="44">
        <f>IF(F9=7,14,0)</f>
        <v>0</v>
      </c>
      <c r="FI9" s="44">
        <f>IF(F9=8,13,0)</f>
        <v>0</v>
      </c>
      <c r="FJ9" s="44">
        <f>IF(F9=9,12,0)</f>
        <v>0</v>
      </c>
      <c r="FK9" s="44">
        <f>IF(F9=10,11,0)</f>
        <v>0</v>
      </c>
      <c r="FL9" s="44">
        <f>IF(F9=11,10,0)</f>
        <v>0</v>
      </c>
      <c r="FM9" s="44">
        <f>IF(F9=12,9,0)</f>
        <v>0</v>
      </c>
      <c r="FN9" s="44">
        <f>IF(F9=13,8,0)</f>
        <v>0</v>
      </c>
      <c r="FO9" s="44">
        <f>IF(F9=14,7,0)</f>
        <v>0</v>
      </c>
      <c r="FP9" s="44">
        <f>IF(F9=15,6,0)</f>
        <v>0</v>
      </c>
      <c r="FQ9" s="44">
        <f>IF(F9=16,5,0)</f>
        <v>0</v>
      </c>
      <c r="FR9" s="44">
        <f>IF(F9=17,4,0)</f>
        <v>0</v>
      </c>
      <c r="FS9" s="44">
        <f>IF(F9=18,3,0)</f>
        <v>0</v>
      </c>
      <c r="FT9" s="44">
        <f>IF(F9=19,2,0)</f>
        <v>0</v>
      </c>
      <c r="FU9" s="44">
        <f>IF(F9=20,1,0)</f>
        <v>0</v>
      </c>
      <c r="FV9" s="44">
        <f>IF(F9&gt;20,0,0)</f>
        <v>0</v>
      </c>
      <c r="FW9" s="44">
        <f>IF(F9="сх",0,0)</f>
        <v>0</v>
      </c>
      <c r="FX9" s="44">
        <f>SUM(FB9:FW9)</f>
        <v>22</v>
      </c>
      <c r="FY9" s="44">
        <f>IF(H9=1,25,0)</f>
        <v>25</v>
      </c>
      <c r="FZ9" s="44">
        <f>IF(H9=2,22,0)</f>
        <v>0</v>
      </c>
      <c r="GA9" s="44">
        <f>IF(H9=3,20,0)</f>
        <v>0</v>
      </c>
      <c r="GB9" s="44">
        <f>IF(H9=4,18,0)</f>
        <v>0</v>
      </c>
      <c r="GC9" s="44">
        <f>IF(H9=5,16,0)</f>
        <v>0</v>
      </c>
      <c r="GD9" s="44">
        <f>IF(H9=6,15,0)</f>
        <v>0</v>
      </c>
      <c r="GE9" s="44">
        <f>IF(H9=7,14,0)</f>
        <v>0</v>
      </c>
      <c r="GF9" s="44">
        <f>IF(H9=8,13,0)</f>
        <v>0</v>
      </c>
      <c r="GG9" s="44">
        <f>IF(H9=9,12,0)</f>
        <v>0</v>
      </c>
      <c r="GH9" s="44">
        <f>IF(H9=10,11,0)</f>
        <v>0</v>
      </c>
      <c r="GI9" s="44">
        <f>IF(H9=11,10,0)</f>
        <v>0</v>
      </c>
      <c r="GJ9" s="44">
        <f>IF(H9=12,9,0)</f>
        <v>0</v>
      </c>
      <c r="GK9" s="44">
        <f>IF(H9=13,8,0)</f>
        <v>0</v>
      </c>
      <c r="GL9" s="44">
        <f>IF(H9=14,7,0)</f>
        <v>0</v>
      </c>
      <c r="GM9" s="44">
        <f>IF(H9=15,6,0)</f>
        <v>0</v>
      </c>
      <c r="GN9" s="44">
        <f>IF(H9=16,5,0)</f>
        <v>0</v>
      </c>
      <c r="GO9" s="44">
        <f>IF(H9=17,4,0)</f>
        <v>0</v>
      </c>
      <c r="GP9" s="44">
        <f>IF(H9=18,3,0)</f>
        <v>0</v>
      </c>
      <c r="GQ9" s="44">
        <f>IF(H9=19,2,0)</f>
        <v>0</v>
      </c>
      <c r="GR9" s="44">
        <f>IF(H9=20,1,0)</f>
        <v>0</v>
      </c>
      <c r="GS9" s="44">
        <f>IF(H9&gt;20,0,0)</f>
        <v>0</v>
      </c>
      <c r="GT9" s="44">
        <f>IF(H9="сх",0,0)</f>
        <v>0</v>
      </c>
      <c r="GU9" s="44">
        <f>SUM(FY9:GT9)</f>
        <v>25</v>
      </c>
      <c r="GV9" s="44">
        <f>IF(F9=1,100,0)</f>
        <v>0</v>
      </c>
      <c r="GW9" s="44">
        <f>IF(F9=2,98,0)</f>
        <v>98</v>
      </c>
      <c r="GX9" s="44">
        <f>IF(F9=3,95,0)</f>
        <v>0</v>
      </c>
      <c r="GY9" s="44">
        <f>IF(F9=4,93,0)</f>
        <v>0</v>
      </c>
      <c r="GZ9" s="44">
        <f>IF(F9=5,90,0)</f>
        <v>0</v>
      </c>
      <c r="HA9" s="44">
        <f>IF(F9=6,88,0)</f>
        <v>0</v>
      </c>
      <c r="HB9" s="44">
        <f>IF(F9=7,85,0)</f>
        <v>0</v>
      </c>
      <c r="HC9" s="44">
        <f>IF(F9=8,83,0)</f>
        <v>0</v>
      </c>
      <c r="HD9" s="44">
        <f>IF(F9=9,80,0)</f>
        <v>0</v>
      </c>
      <c r="HE9" s="44">
        <f>IF(F9=10,78,0)</f>
        <v>0</v>
      </c>
      <c r="HF9" s="44">
        <f>IF(F9=11,75,0)</f>
        <v>0</v>
      </c>
      <c r="HG9" s="44">
        <f>IF(F9=12,73,0)</f>
        <v>0</v>
      </c>
      <c r="HH9" s="44">
        <f>IF(F9=13,70,0)</f>
        <v>0</v>
      </c>
      <c r="HI9" s="44">
        <f>IF(F9=14,68,0)</f>
        <v>0</v>
      </c>
      <c r="HJ9" s="44">
        <f>IF(F9=15,65,0)</f>
        <v>0</v>
      </c>
      <c r="HK9" s="44">
        <f>IF(F9=16,63,0)</f>
        <v>0</v>
      </c>
      <c r="HL9" s="44">
        <f>IF(F9=17,60,0)</f>
        <v>0</v>
      </c>
      <c r="HM9" s="44">
        <f>IF(F9=18,58,0)</f>
        <v>0</v>
      </c>
      <c r="HN9" s="44">
        <f>IF(F9=19,55,0)</f>
        <v>0</v>
      </c>
      <c r="HO9" s="44">
        <f>IF(F9=20,53,0)</f>
        <v>0</v>
      </c>
      <c r="HP9" s="44">
        <f>IF(F9&gt;20,0,0)</f>
        <v>0</v>
      </c>
      <c r="HQ9" s="44">
        <f>IF(F9="сх",0,0)</f>
        <v>0</v>
      </c>
      <c r="HR9" s="44">
        <f>SUM(GV9:HQ9)</f>
        <v>98</v>
      </c>
      <c r="HS9" s="44">
        <f>IF(H9=1,100,0)</f>
        <v>100</v>
      </c>
      <c r="HT9" s="44">
        <f>IF(H9=2,98,0)</f>
        <v>0</v>
      </c>
      <c r="HU9" s="44">
        <f>IF(H9=3,95,0)</f>
        <v>0</v>
      </c>
      <c r="HV9" s="44">
        <f>IF(H9=4,93,0)</f>
        <v>0</v>
      </c>
      <c r="HW9" s="44">
        <f>IF(H9=5,90,0)</f>
        <v>0</v>
      </c>
      <c r="HX9" s="44">
        <f>IF(H9=6,88,0)</f>
        <v>0</v>
      </c>
      <c r="HY9" s="44">
        <f>IF(H9=7,85,0)</f>
        <v>0</v>
      </c>
      <c r="HZ9" s="44">
        <f>IF(H9=8,83,0)</f>
        <v>0</v>
      </c>
      <c r="IA9" s="44">
        <f>IF(H9=9,80,0)</f>
        <v>0</v>
      </c>
      <c r="IB9" s="44">
        <f>IF(H9=10,78,0)</f>
        <v>0</v>
      </c>
      <c r="IC9" s="44">
        <f>IF(H9=11,75,0)</f>
        <v>0</v>
      </c>
      <c r="ID9" s="44">
        <f>IF(H9=12,73,0)</f>
        <v>0</v>
      </c>
      <c r="IE9" s="44">
        <f>IF(H9=13,70,0)</f>
        <v>0</v>
      </c>
      <c r="IF9" s="44">
        <f>IF(H9=14,68,0)</f>
        <v>0</v>
      </c>
      <c r="IG9" s="44">
        <f>IF(H9=15,65,0)</f>
        <v>0</v>
      </c>
      <c r="IH9" s="44">
        <f>IF(H9=16,63,0)</f>
        <v>0</v>
      </c>
      <c r="II9" s="44">
        <f>IF(H9=17,60,0)</f>
        <v>0</v>
      </c>
      <c r="IJ9" s="44">
        <f>IF(H9=18,58,0)</f>
        <v>0</v>
      </c>
      <c r="IK9" s="44">
        <f>IF(H9=19,55,0)</f>
        <v>0</v>
      </c>
      <c r="IL9" s="44">
        <f>IF(H9=20,53,0)</f>
        <v>0</v>
      </c>
      <c r="IM9" s="44">
        <f>IF(H9&gt;20,0,0)</f>
        <v>0</v>
      </c>
      <c r="IN9" s="44">
        <f>IF(H9="сх",0,0)</f>
        <v>0</v>
      </c>
      <c r="IO9" s="44">
        <f>SUM(HS9:IN9)</f>
        <v>100</v>
      </c>
      <c r="IP9" s="42"/>
      <c r="IQ9" s="42"/>
      <c r="IR9" s="42"/>
      <c r="IS9" s="42"/>
      <c r="IT9" s="42"/>
      <c r="IU9" s="42"/>
      <c r="IV9" s="70"/>
      <c r="IW9" s="71"/>
    </row>
    <row r="10" spans="1:257" s="3" customFormat="1" ht="115.2" thickBot="1" x14ac:dyDescent="0.3">
      <c r="A10" s="59">
        <v>2</v>
      </c>
      <c r="B10" s="90">
        <v>123</v>
      </c>
      <c r="C10" s="84" t="s">
        <v>198</v>
      </c>
      <c r="D10" s="85" t="s">
        <v>199</v>
      </c>
      <c r="E10" s="58"/>
      <c r="F10" s="46">
        <v>1</v>
      </c>
      <c r="G10" s="39">
        <f>AJ10</f>
        <v>25</v>
      </c>
      <c r="H10" s="47">
        <v>4</v>
      </c>
      <c r="I10" s="39">
        <f>BG10</f>
        <v>18</v>
      </c>
      <c r="J10" s="45">
        <f>SUM(G10+I10)</f>
        <v>43</v>
      </c>
      <c r="K10" s="41">
        <f>G10+I10</f>
        <v>43</v>
      </c>
      <c r="L10" s="42"/>
      <c r="M10" s="43"/>
      <c r="N10" s="42">
        <f>IF(F10=1,25,0)</f>
        <v>25</v>
      </c>
      <c r="O10" s="42">
        <f>IF(F10=2,22,0)</f>
        <v>0</v>
      </c>
      <c r="P10" s="42">
        <f>IF(F10=3,20,0)</f>
        <v>0</v>
      </c>
      <c r="Q10" s="42">
        <f>IF(F10=4,18,0)</f>
        <v>0</v>
      </c>
      <c r="R10" s="42">
        <f>IF(F10=5,16,0)</f>
        <v>0</v>
      </c>
      <c r="S10" s="42">
        <f>IF(F10=6,15,0)</f>
        <v>0</v>
      </c>
      <c r="T10" s="42">
        <f>IF(F10=7,14,0)</f>
        <v>0</v>
      </c>
      <c r="U10" s="42">
        <f>IF(F10=8,13,0)</f>
        <v>0</v>
      </c>
      <c r="V10" s="42">
        <f>IF(F10=9,12,0)</f>
        <v>0</v>
      </c>
      <c r="W10" s="42">
        <f>IF(F10=10,11,0)</f>
        <v>0</v>
      </c>
      <c r="X10" s="42">
        <f>IF(F10=11,10,0)</f>
        <v>0</v>
      </c>
      <c r="Y10" s="42">
        <f>IF(F10=12,9,0)</f>
        <v>0</v>
      </c>
      <c r="Z10" s="42">
        <f>IF(F10=13,8,0)</f>
        <v>0</v>
      </c>
      <c r="AA10" s="42">
        <f>IF(F10=14,7,0)</f>
        <v>0</v>
      </c>
      <c r="AB10" s="42">
        <f>IF(F10=15,6,0)</f>
        <v>0</v>
      </c>
      <c r="AC10" s="42">
        <f>IF(F10=16,5,0)</f>
        <v>0</v>
      </c>
      <c r="AD10" s="42">
        <f>IF(F10=17,4,0)</f>
        <v>0</v>
      </c>
      <c r="AE10" s="42">
        <f>IF(F10=18,3,0)</f>
        <v>0</v>
      </c>
      <c r="AF10" s="42">
        <f>IF(F10=19,2,0)</f>
        <v>0</v>
      </c>
      <c r="AG10" s="42">
        <f>IF(F10=20,1,0)</f>
        <v>0</v>
      </c>
      <c r="AH10" s="42">
        <f>IF(F10&gt;20,0,0)</f>
        <v>0</v>
      </c>
      <c r="AI10" s="42">
        <f>IF(F10="сх",0,0)</f>
        <v>0</v>
      </c>
      <c r="AJ10" s="42">
        <f>SUM(N10:AH10)</f>
        <v>25</v>
      </c>
      <c r="AK10" s="42">
        <f>IF(H10=1,25,0)</f>
        <v>0</v>
      </c>
      <c r="AL10" s="42">
        <f>IF(H10=2,22,0)</f>
        <v>0</v>
      </c>
      <c r="AM10" s="42">
        <f>IF(H10=3,20,0)</f>
        <v>0</v>
      </c>
      <c r="AN10" s="42">
        <f>IF(H10=4,18,0)</f>
        <v>18</v>
      </c>
      <c r="AO10" s="42">
        <f>IF(H10=5,16,0)</f>
        <v>0</v>
      </c>
      <c r="AP10" s="42">
        <f>IF(H10=6,15,0)</f>
        <v>0</v>
      </c>
      <c r="AQ10" s="42">
        <f>IF(H10=7,14,0)</f>
        <v>0</v>
      </c>
      <c r="AR10" s="42">
        <f>IF(H10=8,13,0)</f>
        <v>0</v>
      </c>
      <c r="AS10" s="42">
        <f>IF(H10=9,12,0)</f>
        <v>0</v>
      </c>
      <c r="AT10" s="42">
        <f>IF(H10=10,11,0)</f>
        <v>0</v>
      </c>
      <c r="AU10" s="42">
        <f>IF(H10=11,10,0)</f>
        <v>0</v>
      </c>
      <c r="AV10" s="42">
        <f>IF(H10=12,9,0)</f>
        <v>0</v>
      </c>
      <c r="AW10" s="42">
        <f>IF(H10=13,8,0)</f>
        <v>0</v>
      </c>
      <c r="AX10" s="42">
        <f>IF(H10=14,7,0)</f>
        <v>0</v>
      </c>
      <c r="AY10" s="42">
        <f>IF(H10=15,6,0)</f>
        <v>0</v>
      </c>
      <c r="AZ10" s="42">
        <f>IF(H10=16,5,0)</f>
        <v>0</v>
      </c>
      <c r="BA10" s="42">
        <f>IF(H10=17,4,0)</f>
        <v>0</v>
      </c>
      <c r="BB10" s="42">
        <f>IF(H10=18,3,0)</f>
        <v>0</v>
      </c>
      <c r="BC10" s="42">
        <f>IF(H10=19,2,0)</f>
        <v>0</v>
      </c>
      <c r="BD10" s="42">
        <f>IF(H10=20,1,0)</f>
        <v>0</v>
      </c>
      <c r="BE10" s="42">
        <f>IF(H10&gt;20,0,0)</f>
        <v>0</v>
      </c>
      <c r="BF10" s="42">
        <f>IF(H10="сх",0,0)</f>
        <v>0</v>
      </c>
      <c r="BG10" s="42">
        <f>SUM(AK10:BE10)</f>
        <v>18</v>
      </c>
      <c r="BH10" s="42">
        <f>IF(F10=1,45,0)</f>
        <v>45</v>
      </c>
      <c r="BI10" s="42">
        <f>IF(F10=2,42,0)</f>
        <v>0</v>
      </c>
      <c r="BJ10" s="42">
        <f>IF(F10=3,40,0)</f>
        <v>0</v>
      </c>
      <c r="BK10" s="42">
        <f>IF(F10=4,38,0)</f>
        <v>0</v>
      </c>
      <c r="BL10" s="42">
        <f>IF(F10=5,36,0)</f>
        <v>0</v>
      </c>
      <c r="BM10" s="42">
        <f>IF(F10=6,35,0)</f>
        <v>0</v>
      </c>
      <c r="BN10" s="42">
        <f>IF(F10=7,34,0)</f>
        <v>0</v>
      </c>
      <c r="BO10" s="42">
        <f>IF(F10=8,33,0)</f>
        <v>0</v>
      </c>
      <c r="BP10" s="42">
        <f>IF(F10=9,32,0)</f>
        <v>0</v>
      </c>
      <c r="BQ10" s="42">
        <f>IF(F10=10,31,0)</f>
        <v>0</v>
      </c>
      <c r="BR10" s="42">
        <f>IF(F10=11,30,0)</f>
        <v>0</v>
      </c>
      <c r="BS10" s="42">
        <f>IF(F10=12,29,0)</f>
        <v>0</v>
      </c>
      <c r="BT10" s="42">
        <f>IF(F10=13,28,0)</f>
        <v>0</v>
      </c>
      <c r="BU10" s="42">
        <f>IF(F10=14,27,0)</f>
        <v>0</v>
      </c>
      <c r="BV10" s="42">
        <f>IF(F10=15,26,0)</f>
        <v>0</v>
      </c>
      <c r="BW10" s="42">
        <f>IF(F10=16,25,0)</f>
        <v>0</v>
      </c>
      <c r="BX10" s="42">
        <f>IF(F10=17,24,0)</f>
        <v>0</v>
      </c>
      <c r="BY10" s="42">
        <f>IF(F10=18,23,0)</f>
        <v>0</v>
      </c>
      <c r="BZ10" s="42">
        <f>IF(F10=19,22,0)</f>
        <v>0</v>
      </c>
      <c r="CA10" s="42">
        <f>IF(F10=20,21,0)</f>
        <v>0</v>
      </c>
      <c r="CB10" s="42">
        <f>IF(F10=21,20,0)</f>
        <v>0</v>
      </c>
      <c r="CC10" s="42">
        <f>IF(F10=22,19,0)</f>
        <v>0</v>
      </c>
      <c r="CD10" s="42">
        <f>IF(F10=23,18,0)</f>
        <v>0</v>
      </c>
      <c r="CE10" s="42">
        <f>IF(F10=24,17,0)</f>
        <v>0</v>
      </c>
      <c r="CF10" s="42">
        <f>IF(F10=25,16,0)</f>
        <v>0</v>
      </c>
      <c r="CG10" s="42">
        <f>IF(F10=26,15,0)</f>
        <v>0</v>
      </c>
      <c r="CH10" s="42">
        <f>IF(F10=27,14,0)</f>
        <v>0</v>
      </c>
      <c r="CI10" s="42">
        <f>IF(F10=28,13,0)</f>
        <v>0</v>
      </c>
      <c r="CJ10" s="42">
        <f>IF(F10=29,12,0)</f>
        <v>0</v>
      </c>
      <c r="CK10" s="42">
        <f>IF(F10=30,11,0)</f>
        <v>0</v>
      </c>
      <c r="CL10" s="42">
        <f>IF(F10=31,10,0)</f>
        <v>0</v>
      </c>
      <c r="CM10" s="42">
        <f>IF(F10=32,9,0)</f>
        <v>0</v>
      </c>
      <c r="CN10" s="42">
        <f>IF(F10=33,8,0)</f>
        <v>0</v>
      </c>
      <c r="CO10" s="42">
        <f>IF(F10=34,7,0)</f>
        <v>0</v>
      </c>
      <c r="CP10" s="42">
        <f>IF(F10=35,6,0)</f>
        <v>0</v>
      </c>
      <c r="CQ10" s="42">
        <f>IF(F10=36,5,0)</f>
        <v>0</v>
      </c>
      <c r="CR10" s="42">
        <f>IF(F10=37,4,0)</f>
        <v>0</v>
      </c>
      <c r="CS10" s="42">
        <f>IF(F10=38,3,0)</f>
        <v>0</v>
      </c>
      <c r="CT10" s="42">
        <f>IF(F10=39,2,0)</f>
        <v>0</v>
      </c>
      <c r="CU10" s="42">
        <f>IF(F10=40,1,0)</f>
        <v>0</v>
      </c>
      <c r="CV10" s="42">
        <f>IF(F10&gt;20,0,0)</f>
        <v>0</v>
      </c>
      <c r="CW10" s="42">
        <f>IF(F10="сх",0,0)</f>
        <v>0</v>
      </c>
      <c r="CX10" s="42">
        <f>SUM(BH10:CW10)</f>
        <v>45</v>
      </c>
      <c r="CY10" s="42">
        <f>IF(H10=1,45,0)</f>
        <v>0</v>
      </c>
      <c r="CZ10" s="42">
        <f>IF(H10=2,42,0)</f>
        <v>0</v>
      </c>
      <c r="DA10" s="42">
        <f>IF(H10=3,40,0)</f>
        <v>0</v>
      </c>
      <c r="DB10" s="42">
        <f>IF(H10=4,38,0)</f>
        <v>38</v>
      </c>
      <c r="DC10" s="42">
        <f>IF(H10=5,36,0)</f>
        <v>0</v>
      </c>
      <c r="DD10" s="42">
        <f>IF(H10=6,35,0)</f>
        <v>0</v>
      </c>
      <c r="DE10" s="42">
        <f>IF(H10=7,34,0)</f>
        <v>0</v>
      </c>
      <c r="DF10" s="42">
        <f>IF(H10=8,33,0)</f>
        <v>0</v>
      </c>
      <c r="DG10" s="42">
        <f>IF(H10=9,32,0)</f>
        <v>0</v>
      </c>
      <c r="DH10" s="42">
        <f>IF(H10=10,31,0)</f>
        <v>0</v>
      </c>
      <c r="DI10" s="42">
        <f>IF(H10=11,30,0)</f>
        <v>0</v>
      </c>
      <c r="DJ10" s="42">
        <f>IF(H10=12,29,0)</f>
        <v>0</v>
      </c>
      <c r="DK10" s="42">
        <f>IF(H10=13,28,0)</f>
        <v>0</v>
      </c>
      <c r="DL10" s="42">
        <f>IF(H10=14,27,0)</f>
        <v>0</v>
      </c>
      <c r="DM10" s="42">
        <f>IF(H10=15,26,0)</f>
        <v>0</v>
      </c>
      <c r="DN10" s="42">
        <f>IF(H10=16,25,0)</f>
        <v>0</v>
      </c>
      <c r="DO10" s="42">
        <f>IF(H10=17,24,0)</f>
        <v>0</v>
      </c>
      <c r="DP10" s="42">
        <f>IF(H10=18,23,0)</f>
        <v>0</v>
      </c>
      <c r="DQ10" s="42">
        <f>IF(H10=19,22,0)</f>
        <v>0</v>
      </c>
      <c r="DR10" s="42">
        <f>IF(H10=20,21,0)</f>
        <v>0</v>
      </c>
      <c r="DS10" s="42">
        <f>IF(H10=21,20,0)</f>
        <v>0</v>
      </c>
      <c r="DT10" s="42">
        <f>IF(H10=22,19,0)</f>
        <v>0</v>
      </c>
      <c r="DU10" s="42">
        <f>IF(H10=23,18,0)</f>
        <v>0</v>
      </c>
      <c r="DV10" s="42">
        <f>IF(H10=24,17,0)</f>
        <v>0</v>
      </c>
      <c r="DW10" s="42">
        <f>IF(H10=25,16,0)</f>
        <v>0</v>
      </c>
      <c r="DX10" s="42">
        <f>IF(H10=26,15,0)</f>
        <v>0</v>
      </c>
      <c r="DY10" s="42">
        <f>IF(H10=27,14,0)</f>
        <v>0</v>
      </c>
      <c r="DZ10" s="42">
        <f>IF(H10=28,13,0)</f>
        <v>0</v>
      </c>
      <c r="EA10" s="42">
        <f>IF(H10=29,12,0)</f>
        <v>0</v>
      </c>
      <c r="EB10" s="42">
        <f>IF(H10=30,11,0)</f>
        <v>0</v>
      </c>
      <c r="EC10" s="42">
        <f>IF(H10=31,10,0)</f>
        <v>0</v>
      </c>
      <c r="ED10" s="42">
        <f>IF(H10=32,9,0)</f>
        <v>0</v>
      </c>
      <c r="EE10" s="42">
        <f>IF(H10=33,8,0)</f>
        <v>0</v>
      </c>
      <c r="EF10" s="42">
        <f>IF(H10=34,7,0)</f>
        <v>0</v>
      </c>
      <c r="EG10" s="42">
        <f>IF(H10=35,6,0)</f>
        <v>0</v>
      </c>
      <c r="EH10" s="42">
        <f>IF(H10=36,5,0)</f>
        <v>0</v>
      </c>
      <c r="EI10" s="42">
        <f>IF(H10=37,4,0)</f>
        <v>0</v>
      </c>
      <c r="EJ10" s="42">
        <f>IF(H10=38,3,0)</f>
        <v>0</v>
      </c>
      <c r="EK10" s="42">
        <f>IF(H10=39,2,0)</f>
        <v>0</v>
      </c>
      <c r="EL10" s="42">
        <f>IF(H10=40,1,0)</f>
        <v>0</v>
      </c>
      <c r="EM10" s="42">
        <f>IF(H10&gt;20,0,0)</f>
        <v>0</v>
      </c>
      <c r="EN10" s="42">
        <f>IF(H10="сх",0,0)</f>
        <v>0</v>
      </c>
      <c r="EO10" s="42">
        <f>SUM(CY10:EN10)</f>
        <v>38</v>
      </c>
      <c r="EP10" s="42"/>
      <c r="EQ10" s="42">
        <f>IF(F10="сх","ноль",IF(F10&gt;0,F10,"Ноль"))</f>
        <v>1</v>
      </c>
      <c r="ER10" s="42">
        <f>IF(H10="сх","ноль",IF(H10&gt;0,H10,"Ноль"))</f>
        <v>4</v>
      </c>
      <c r="ES10" s="42"/>
      <c r="ET10" s="42">
        <f>MIN(EQ10,ER10)</f>
        <v>1</v>
      </c>
      <c r="EU10" s="42" t="e">
        <f>IF(J10=#REF!,IF(H10&lt;#REF!,#REF!,EY10),#REF!)</f>
        <v>#REF!</v>
      </c>
      <c r="EV10" s="42" t="e">
        <f>IF(J10=#REF!,IF(H10&lt;#REF!,0,1))</f>
        <v>#REF!</v>
      </c>
      <c r="EW10" s="42" t="e">
        <f>IF(AND(ET10&gt;=21,ET10&lt;&gt;0),ET10,IF(J10&lt;#REF!,"СТОП",EU10+EV10))</f>
        <v>#REF!</v>
      </c>
      <c r="EX10" s="42"/>
      <c r="EY10" s="42">
        <v>15</v>
      </c>
      <c r="EZ10" s="42">
        <v>16</v>
      </c>
      <c r="FA10" s="42"/>
      <c r="FB10" s="44">
        <f>IF(F10=1,25,0)</f>
        <v>25</v>
      </c>
      <c r="FC10" s="44">
        <f>IF(F10=2,22,0)</f>
        <v>0</v>
      </c>
      <c r="FD10" s="44">
        <f>IF(F10=3,20,0)</f>
        <v>0</v>
      </c>
      <c r="FE10" s="44">
        <f>IF(F10=4,18,0)</f>
        <v>0</v>
      </c>
      <c r="FF10" s="44">
        <f>IF(F10=5,16,0)</f>
        <v>0</v>
      </c>
      <c r="FG10" s="44">
        <f>IF(F10=6,15,0)</f>
        <v>0</v>
      </c>
      <c r="FH10" s="44">
        <f>IF(F10=7,14,0)</f>
        <v>0</v>
      </c>
      <c r="FI10" s="44">
        <f>IF(F10=8,13,0)</f>
        <v>0</v>
      </c>
      <c r="FJ10" s="44">
        <f>IF(F10=9,12,0)</f>
        <v>0</v>
      </c>
      <c r="FK10" s="44">
        <f>IF(F10=10,11,0)</f>
        <v>0</v>
      </c>
      <c r="FL10" s="44">
        <f>IF(F10=11,10,0)</f>
        <v>0</v>
      </c>
      <c r="FM10" s="44">
        <f>IF(F10=12,9,0)</f>
        <v>0</v>
      </c>
      <c r="FN10" s="44">
        <f>IF(F10=13,8,0)</f>
        <v>0</v>
      </c>
      <c r="FO10" s="44">
        <f>IF(F10=14,7,0)</f>
        <v>0</v>
      </c>
      <c r="FP10" s="44">
        <f>IF(F10=15,6,0)</f>
        <v>0</v>
      </c>
      <c r="FQ10" s="44">
        <f>IF(F10=16,5,0)</f>
        <v>0</v>
      </c>
      <c r="FR10" s="44">
        <f>IF(F10=17,4,0)</f>
        <v>0</v>
      </c>
      <c r="FS10" s="44">
        <f>IF(F10=18,3,0)</f>
        <v>0</v>
      </c>
      <c r="FT10" s="44">
        <f>IF(F10=19,2,0)</f>
        <v>0</v>
      </c>
      <c r="FU10" s="44">
        <f>IF(F10=20,1,0)</f>
        <v>0</v>
      </c>
      <c r="FV10" s="44">
        <f>IF(F10&gt;20,0,0)</f>
        <v>0</v>
      </c>
      <c r="FW10" s="44">
        <f>IF(F10="сх",0,0)</f>
        <v>0</v>
      </c>
      <c r="FX10" s="44">
        <f>SUM(FB10:FW10)</f>
        <v>25</v>
      </c>
      <c r="FY10" s="44">
        <f>IF(H10=1,25,0)</f>
        <v>0</v>
      </c>
      <c r="FZ10" s="44">
        <f>IF(H10=2,22,0)</f>
        <v>0</v>
      </c>
      <c r="GA10" s="44">
        <f>IF(H10=3,20,0)</f>
        <v>0</v>
      </c>
      <c r="GB10" s="44">
        <f>IF(H10=4,18,0)</f>
        <v>18</v>
      </c>
      <c r="GC10" s="44">
        <f>IF(H10=5,16,0)</f>
        <v>0</v>
      </c>
      <c r="GD10" s="44">
        <f>IF(H10=6,15,0)</f>
        <v>0</v>
      </c>
      <c r="GE10" s="44">
        <f>IF(H10=7,14,0)</f>
        <v>0</v>
      </c>
      <c r="GF10" s="44">
        <f>IF(H10=8,13,0)</f>
        <v>0</v>
      </c>
      <c r="GG10" s="44">
        <f>IF(H10=9,12,0)</f>
        <v>0</v>
      </c>
      <c r="GH10" s="44">
        <f>IF(H10=10,11,0)</f>
        <v>0</v>
      </c>
      <c r="GI10" s="44">
        <f>IF(H10=11,10,0)</f>
        <v>0</v>
      </c>
      <c r="GJ10" s="44">
        <f>IF(H10=12,9,0)</f>
        <v>0</v>
      </c>
      <c r="GK10" s="44">
        <f>IF(H10=13,8,0)</f>
        <v>0</v>
      </c>
      <c r="GL10" s="44">
        <f>IF(H10=14,7,0)</f>
        <v>0</v>
      </c>
      <c r="GM10" s="44">
        <f>IF(H10=15,6,0)</f>
        <v>0</v>
      </c>
      <c r="GN10" s="44">
        <f>IF(H10=16,5,0)</f>
        <v>0</v>
      </c>
      <c r="GO10" s="44">
        <f>IF(H10=17,4,0)</f>
        <v>0</v>
      </c>
      <c r="GP10" s="44">
        <f>IF(H10=18,3,0)</f>
        <v>0</v>
      </c>
      <c r="GQ10" s="44">
        <f>IF(H10=19,2,0)</f>
        <v>0</v>
      </c>
      <c r="GR10" s="44">
        <f>IF(H10=20,1,0)</f>
        <v>0</v>
      </c>
      <c r="GS10" s="44">
        <f>IF(H10&gt;20,0,0)</f>
        <v>0</v>
      </c>
      <c r="GT10" s="44">
        <f>IF(H10="сх",0,0)</f>
        <v>0</v>
      </c>
      <c r="GU10" s="44">
        <f>SUM(FY10:GT10)</f>
        <v>18</v>
      </c>
      <c r="GV10" s="44">
        <f>IF(F10=1,100,0)</f>
        <v>100</v>
      </c>
      <c r="GW10" s="44">
        <f>IF(F10=2,98,0)</f>
        <v>0</v>
      </c>
      <c r="GX10" s="44">
        <f>IF(F10=3,95,0)</f>
        <v>0</v>
      </c>
      <c r="GY10" s="44">
        <f>IF(F10=4,93,0)</f>
        <v>0</v>
      </c>
      <c r="GZ10" s="44">
        <f>IF(F10=5,90,0)</f>
        <v>0</v>
      </c>
      <c r="HA10" s="44">
        <f>IF(F10=6,88,0)</f>
        <v>0</v>
      </c>
      <c r="HB10" s="44">
        <f>IF(F10=7,85,0)</f>
        <v>0</v>
      </c>
      <c r="HC10" s="44">
        <f>IF(F10=8,83,0)</f>
        <v>0</v>
      </c>
      <c r="HD10" s="44">
        <f>IF(F10=9,80,0)</f>
        <v>0</v>
      </c>
      <c r="HE10" s="44">
        <f>IF(F10=10,78,0)</f>
        <v>0</v>
      </c>
      <c r="HF10" s="44">
        <f>IF(F10=11,75,0)</f>
        <v>0</v>
      </c>
      <c r="HG10" s="44">
        <f>IF(F10=12,73,0)</f>
        <v>0</v>
      </c>
      <c r="HH10" s="44">
        <f>IF(F10=13,70,0)</f>
        <v>0</v>
      </c>
      <c r="HI10" s="44">
        <f>IF(F10=14,68,0)</f>
        <v>0</v>
      </c>
      <c r="HJ10" s="44">
        <f>IF(F10=15,65,0)</f>
        <v>0</v>
      </c>
      <c r="HK10" s="44">
        <f>IF(F10=16,63,0)</f>
        <v>0</v>
      </c>
      <c r="HL10" s="44">
        <f>IF(F10=17,60,0)</f>
        <v>0</v>
      </c>
      <c r="HM10" s="44">
        <f>IF(F10=18,58,0)</f>
        <v>0</v>
      </c>
      <c r="HN10" s="44">
        <f>IF(F10=19,55,0)</f>
        <v>0</v>
      </c>
      <c r="HO10" s="44">
        <f>IF(F10=20,53,0)</f>
        <v>0</v>
      </c>
      <c r="HP10" s="44">
        <f>IF(F10&gt;20,0,0)</f>
        <v>0</v>
      </c>
      <c r="HQ10" s="44">
        <f>IF(F10="сх",0,0)</f>
        <v>0</v>
      </c>
      <c r="HR10" s="44">
        <f>SUM(GV10:HQ10)</f>
        <v>100</v>
      </c>
      <c r="HS10" s="44">
        <f>IF(H10=1,100,0)</f>
        <v>0</v>
      </c>
      <c r="HT10" s="44">
        <f>IF(H10=2,98,0)</f>
        <v>0</v>
      </c>
      <c r="HU10" s="44">
        <f>IF(H10=3,95,0)</f>
        <v>0</v>
      </c>
      <c r="HV10" s="44">
        <f>IF(H10=4,93,0)</f>
        <v>93</v>
      </c>
      <c r="HW10" s="44">
        <f>IF(H10=5,90,0)</f>
        <v>0</v>
      </c>
      <c r="HX10" s="44">
        <f>IF(H10=6,88,0)</f>
        <v>0</v>
      </c>
      <c r="HY10" s="44">
        <f>IF(H10=7,85,0)</f>
        <v>0</v>
      </c>
      <c r="HZ10" s="44">
        <f>IF(H10=8,83,0)</f>
        <v>0</v>
      </c>
      <c r="IA10" s="44">
        <f>IF(H10=9,80,0)</f>
        <v>0</v>
      </c>
      <c r="IB10" s="44">
        <f>IF(H10=10,78,0)</f>
        <v>0</v>
      </c>
      <c r="IC10" s="44">
        <f>IF(H10=11,75,0)</f>
        <v>0</v>
      </c>
      <c r="ID10" s="44">
        <f>IF(H10=12,73,0)</f>
        <v>0</v>
      </c>
      <c r="IE10" s="44">
        <f>IF(H10=13,70,0)</f>
        <v>0</v>
      </c>
      <c r="IF10" s="44">
        <f>IF(H10=14,68,0)</f>
        <v>0</v>
      </c>
      <c r="IG10" s="44">
        <f>IF(H10=15,65,0)</f>
        <v>0</v>
      </c>
      <c r="IH10" s="44">
        <f>IF(H10=16,63,0)</f>
        <v>0</v>
      </c>
      <c r="II10" s="44">
        <f>IF(H10=17,60,0)</f>
        <v>0</v>
      </c>
      <c r="IJ10" s="44">
        <f>IF(H10=18,58,0)</f>
        <v>0</v>
      </c>
      <c r="IK10" s="44">
        <f>IF(H10=19,55,0)</f>
        <v>0</v>
      </c>
      <c r="IL10" s="44">
        <f>IF(H10=20,53,0)</f>
        <v>0</v>
      </c>
      <c r="IM10" s="44">
        <f>IF(H10&gt;20,0,0)</f>
        <v>0</v>
      </c>
      <c r="IN10" s="44">
        <f>IF(H10="сх",0,0)</f>
        <v>0</v>
      </c>
      <c r="IO10" s="44">
        <f>SUM(HS10:IN10)</f>
        <v>93</v>
      </c>
      <c r="IP10" s="42"/>
      <c r="IQ10" s="42"/>
      <c r="IR10" s="42"/>
      <c r="IS10" s="42"/>
      <c r="IT10" s="42"/>
      <c r="IU10" s="42"/>
      <c r="IV10" s="70"/>
      <c r="IW10" s="71"/>
    </row>
    <row r="11" spans="1:257" s="3" customFormat="1" ht="115.2" thickBot="1" x14ac:dyDescent="2">
      <c r="A11" s="59">
        <v>3</v>
      </c>
      <c r="B11" s="87">
        <v>32</v>
      </c>
      <c r="C11" s="73" t="s">
        <v>209</v>
      </c>
      <c r="D11" s="73" t="s">
        <v>210</v>
      </c>
      <c r="E11" s="60"/>
      <c r="F11" s="46">
        <v>3</v>
      </c>
      <c r="G11" s="39">
        <f>AJ11</f>
        <v>20</v>
      </c>
      <c r="H11" s="47">
        <v>2</v>
      </c>
      <c r="I11" s="39">
        <f>BG11</f>
        <v>22</v>
      </c>
      <c r="J11" s="45">
        <f>SUM(G11+I11)</f>
        <v>42</v>
      </c>
      <c r="K11" s="41">
        <f>G11+I11</f>
        <v>42</v>
      </c>
      <c r="L11" s="42"/>
      <c r="M11" s="43"/>
      <c r="N11" s="42">
        <f>IF(F11=1,25,0)</f>
        <v>0</v>
      </c>
      <c r="O11" s="42">
        <f>IF(F11=2,22,0)</f>
        <v>0</v>
      </c>
      <c r="P11" s="42">
        <f>IF(F11=3,20,0)</f>
        <v>20</v>
      </c>
      <c r="Q11" s="42">
        <f>IF(F11=4,18,0)</f>
        <v>0</v>
      </c>
      <c r="R11" s="42">
        <f>IF(F11=5,16,0)</f>
        <v>0</v>
      </c>
      <c r="S11" s="42">
        <f>IF(F11=6,15,0)</f>
        <v>0</v>
      </c>
      <c r="T11" s="42">
        <f>IF(F11=7,14,0)</f>
        <v>0</v>
      </c>
      <c r="U11" s="42">
        <f>IF(F11=8,13,0)</f>
        <v>0</v>
      </c>
      <c r="V11" s="42">
        <f>IF(F11=9,12,0)</f>
        <v>0</v>
      </c>
      <c r="W11" s="42">
        <f>IF(F11=10,11,0)</f>
        <v>0</v>
      </c>
      <c r="X11" s="42">
        <f>IF(F11=11,10,0)</f>
        <v>0</v>
      </c>
      <c r="Y11" s="42">
        <f>IF(F11=12,9,0)</f>
        <v>0</v>
      </c>
      <c r="Z11" s="42">
        <f>IF(F11=13,8,0)</f>
        <v>0</v>
      </c>
      <c r="AA11" s="42">
        <f>IF(F11=14,7,0)</f>
        <v>0</v>
      </c>
      <c r="AB11" s="42">
        <f>IF(F11=15,6,0)</f>
        <v>0</v>
      </c>
      <c r="AC11" s="42">
        <f>IF(F11=16,5,0)</f>
        <v>0</v>
      </c>
      <c r="AD11" s="42">
        <f>IF(F11=17,4,0)</f>
        <v>0</v>
      </c>
      <c r="AE11" s="42">
        <f>IF(F11=18,3,0)</f>
        <v>0</v>
      </c>
      <c r="AF11" s="42">
        <f>IF(F11=19,2,0)</f>
        <v>0</v>
      </c>
      <c r="AG11" s="42">
        <f>IF(F11=20,1,0)</f>
        <v>0</v>
      </c>
      <c r="AH11" s="42">
        <f>IF(F11&gt;20,0,0)</f>
        <v>0</v>
      </c>
      <c r="AI11" s="42">
        <f>IF(F11="сх",0,0)</f>
        <v>0</v>
      </c>
      <c r="AJ11" s="42">
        <f>SUM(N11:AH11)</f>
        <v>20</v>
      </c>
      <c r="AK11" s="42">
        <f>IF(H11=1,25,0)</f>
        <v>0</v>
      </c>
      <c r="AL11" s="42">
        <f>IF(H11=2,22,0)</f>
        <v>22</v>
      </c>
      <c r="AM11" s="42">
        <f>IF(H11=3,20,0)</f>
        <v>0</v>
      </c>
      <c r="AN11" s="42">
        <f>IF(H11=4,18,0)</f>
        <v>0</v>
      </c>
      <c r="AO11" s="42">
        <f>IF(H11=5,16,0)</f>
        <v>0</v>
      </c>
      <c r="AP11" s="42">
        <f>IF(H11=6,15,0)</f>
        <v>0</v>
      </c>
      <c r="AQ11" s="42">
        <f>IF(H11=7,14,0)</f>
        <v>0</v>
      </c>
      <c r="AR11" s="42">
        <f>IF(H11=8,13,0)</f>
        <v>0</v>
      </c>
      <c r="AS11" s="42">
        <f>IF(H11=9,12,0)</f>
        <v>0</v>
      </c>
      <c r="AT11" s="42">
        <f>IF(H11=10,11,0)</f>
        <v>0</v>
      </c>
      <c r="AU11" s="42">
        <f>IF(H11=11,10,0)</f>
        <v>0</v>
      </c>
      <c r="AV11" s="42">
        <f>IF(H11=12,9,0)</f>
        <v>0</v>
      </c>
      <c r="AW11" s="42">
        <f>IF(H11=13,8,0)</f>
        <v>0</v>
      </c>
      <c r="AX11" s="42">
        <f>IF(H11=14,7,0)</f>
        <v>0</v>
      </c>
      <c r="AY11" s="42">
        <f>IF(H11=15,6,0)</f>
        <v>0</v>
      </c>
      <c r="AZ11" s="42">
        <f>IF(H11=16,5,0)</f>
        <v>0</v>
      </c>
      <c r="BA11" s="42">
        <f>IF(H11=17,4,0)</f>
        <v>0</v>
      </c>
      <c r="BB11" s="42">
        <f>IF(H11=18,3,0)</f>
        <v>0</v>
      </c>
      <c r="BC11" s="42">
        <f>IF(H11=19,2,0)</f>
        <v>0</v>
      </c>
      <c r="BD11" s="42">
        <f>IF(H11=20,1,0)</f>
        <v>0</v>
      </c>
      <c r="BE11" s="42">
        <f>IF(H11&gt;20,0,0)</f>
        <v>0</v>
      </c>
      <c r="BF11" s="42">
        <f>IF(H11="сх",0,0)</f>
        <v>0</v>
      </c>
      <c r="BG11" s="42">
        <f>SUM(AK11:BE11)</f>
        <v>22</v>
      </c>
      <c r="BH11" s="42">
        <f>IF(F11=1,45,0)</f>
        <v>0</v>
      </c>
      <c r="BI11" s="42">
        <f>IF(F11=2,42,0)</f>
        <v>0</v>
      </c>
      <c r="BJ11" s="42">
        <f>IF(F11=3,40,0)</f>
        <v>40</v>
      </c>
      <c r="BK11" s="42">
        <f>IF(F11=4,38,0)</f>
        <v>0</v>
      </c>
      <c r="BL11" s="42">
        <f>IF(F11=5,36,0)</f>
        <v>0</v>
      </c>
      <c r="BM11" s="42">
        <f>IF(F11=6,35,0)</f>
        <v>0</v>
      </c>
      <c r="BN11" s="42">
        <f>IF(F11=7,34,0)</f>
        <v>0</v>
      </c>
      <c r="BO11" s="42">
        <f>IF(F11=8,33,0)</f>
        <v>0</v>
      </c>
      <c r="BP11" s="42">
        <f>IF(F11=9,32,0)</f>
        <v>0</v>
      </c>
      <c r="BQ11" s="42">
        <f>IF(F11=10,31,0)</f>
        <v>0</v>
      </c>
      <c r="BR11" s="42">
        <f>IF(F11=11,30,0)</f>
        <v>0</v>
      </c>
      <c r="BS11" s="42">
        <f>IF(F11=12,29,0)</f>
        <v>0</v>
      </c>
      <c r="BT11" s="42">
        <f>IF(F11=13,28,0)</f>
        <v>0</v>
      </c>
      <c r="BU11" s="42">
        <f>IF(F11=14,27,0)</f>
        <v>0</v>
      </c>
      <c r="BV11" s="42">
        <f>IF(F11=15,26,0)</f>
        <v>0</v>
      </c>
      <c r="BW11" s="42">
        <f>IF(F11=16,25,0)</f>
        <v>0</v>
      </c>
      <c r="BX11" s="42">
        <f>IF(F11=17,24,0)</f>
        <v>0</v>
      </c>
      <c r="BY11" s="42">
        <f>IF(F11=18,23,0)</f>
        <v>0</v>
      </c>
      <c r="BZ11" s="42">
        <f>IF(F11=19,22,0)</f>
        <v>0</v>
      </c>
      <c r="CA11" s="42">
        <f>IF(F11=20,21,0)</f>
        <v>0</v>
      </c>
      <c r="CB11" s="42">
        <f>IF(F11=21,20,0)</f>
        <v>0</v>
      </c>
      <c r="CC11" s="42">
        <f>IF(F11=22,19,0)</f>
        <v>0</v>
      </c>
      <c r="CD11" s="42">
        <f>IF(F11=23,18,0)</f>
        <v>0</v>
      </c>
      <c r="CE11" s="42">
        <f>IF(F11=24,17,0)</f>
        <v>0</v>
      </c>
      <c r="CF11" s="42">
        <f>IF(F11=25,16,0)</f>
        <v>0</v>
      </c>
      <c r="CG11" s="42">
        <f>IF(F11=26,15,0)</f>
        <v>0</v>
      </c>
      <c r="CH11" s="42">
        <f>IF(F11=27,14,0)</f>
        <v>0</v>
      </c>
      <c r="CI11" s="42">
        <f>IF(F11=28,13,0)</f>
        <v>0</v>
      </c>
      <c r="CJ11" s="42">
        <f>IF(F11=29,12,0)</f>
        <v>0</v>
      </c>
      <c r="CK11" s="42">
        <f>IF(F11=30,11,0)</f>
        <v>0</v>
      </c>
      <c r="CL11" s="42">
        <f>IF(F11=31,10,0)</f>
        <v>0</v>
      </c>
      <c r="CM11" s="42">
        <f>IF(F11=32,9,0)</f>
        <v>0</v>
      </c>
      <c r="CN11" s="42">
        <f>IF(F11=33,8,0)</f>
        <v>0</v>
      </c>
      <c r="CO11" s="42">
        <f>IF(F11=34,7,0)</f>
        <v>0</v>
      </c>
      <c r="CP11" s="42">
        <f>IF(F11=35,6,0)</f>
        <v>0</v>
      </c>
      <c r="CQ11" s="42">
        <f>IF(F11=36,5,0)</f>
        <v>0</v>
      </c>
      <c r="CR11" s="42">
        <f>IF(F11=37,4,0)</f>
        <v>0</v>
      </c>
      <c r="CS11" s="42">
        <f>IF(F11=38,3,0)</f>
        <v>0</v>
      </c>
      <c r="CT11" s="42">
        <f>IF(F11=39,2,0)</f>
        <v>0</v>
      </c>
      <c r="CU11" s="42">
        <f>IF(F11=40,1,0)</f>
        <v>0</v>
      </c>
      <c r="CV11" s="42">
        <f>IF(F11&gt;20,0,0)</f>
        <v>0</v>
      </c>
      <c r="CW11" s="42">
        <f>IF(F11="сх",0,0)</f>
        <v>0</v>
      </c>
      <c r="CX11" s="42">
        <f>SUM(BH11:CW11)</f>
        <v>40</v>
      </c>
      <c r="CY11" s="42">
        <f>IF(H11=1,45,0)</f>
        <v>0</v>
      </c>
      <c r="CZ11" s="42">
        <f>IF(H11=2,42,0)</f>
        <v>42</v>
      </c>
      <c r="DA11" s="42">
        <f>IF(H11=3,40,0)</f>
        <v>0</v>
      </c>
      <c r="DB11" s="42">
        <f>IF(H11=4,38,0)</f>
        <v>0</v>
      </c>
      <c r="DC11" s="42">
        <f>IF(H11=5,36,0)</f>
        <v>0</v>
      </c>
      <c r="DD11" s="42">
        <f>IF(H11=6,35,0)</f>
        <v>0</v>
      </c>
      <c r="DE11" s="42">
        <f>IF(H11=7,34,0)</f>
        <v>0</v>
      </c>
      <c r="DF11" s="42">
        <f>IF(H11=8,33,0)</f>
        <v>0</v>
      </c>
      <c r="DG11" s="42">
        <f>IF(H11=9,32,0)</f>
        <v>0</v>
      </c>
      <c r="DH11" s="42">
        <f>IF(H11=10,31,0)</f>
        <v>0</v>
      </c>
      <c r="DI11" s="42">
        <f>IF(H11=11,30,0)</f>
        <v>0</v>
      </c>
      <c r="DJ11" s="42">
        <f>IF(H11=12,29,0)</f>
        <v>0</v>
      </c>
      <c r="DK11" s="42">
        <f>IF(H11=13,28,0)</f>
        <v>0</v>
      </c>
      <c r="DL11" s="42">
        <f>IF(H11=14,27,0)</f>
        <v>0</v>
      </c>
      <c r="DM11" s="42">
        <f>IF(H11=15,26,0)</f>
        <v>0</v>
      </c>
      <c r="DN11" s="42">
        <f>IF(H11=16,25,0)</f>
        <v>0</v>
      </c>
      <c r="DO11" s="42">
        <f>IF(H11=17,24,0)</f>
        <v>0</v>
      </c>
      <c r="DP11" s="42">
        <f>IF(H11=18,23,0)</f>
        <v>0</v>
      </c>
      <c r="DQ11" s="42">
        <f>IF(H11=19,22,0)</f>
        <v>0</v>
      </c>
      <c r="DR11" s="42">
        <f>IF(H11=20,21,0)</f>
        <v>0</v>
      </c>
      <c r="DS11" s="42">
        <f>IF(H11=21,20,0)</f>
        <v>0</v>
      </c>
      <c r="DT11" s="42">
        <f>IF(H11=22,19,0)</f>
        <v>0</v>
      </c>
      <c r="DU11" s="42">
        <f>IF(H11=23,18,0)</f>
        <v>0</v>
      </c>
      <c r="DV11" s="42">
        <f>IF(H11=24,17,0)</f>
        <v>0</v>
      </c>
      <c r="DW11" s="42">
        <f>IF(H11=25,16,0)</f>
        <v>0</v>
      </c>
      <c r="DX11" s="42">
        <f>IF(H11=26,15,0)</f>
        <v>0</v>
      </c>
      <c r="DY11" s="42">
        <f>IF(H11=27,14,0)</f>
        <v>0</v>
      </c>
      <c r="DZ11" s="42">
        <f>IF(H11=28,13,0)</f>
        <v>0</v>
      </c>
      <c r="EA11" s="42">
        <f>IF(H11=29,12,0)</f>
        <v>0</v>
      </c>
      <c r="EB11" s="42">
        <f>IF(H11=30,11,0)</f>
        <v>0</v>
      </c>
      <c r="EC11" s="42">
        <f>IF(H11=31,10,0)</f>
        <v>0</v>
      </c>
      <c r="ED11" s="42">
        <f>IF(H11=32,9,0)</f>
        <v>0</v>
      </c>
      <c r="EE11" s="42">
        <f>IF(H11=33,8,0)</f>
        <v>0</v>
      </c>
      <c r="EF11" s="42">
        <f>IF(H11=34,7,0)</f>
        <v>0</v>
      </c>
      <c r="EG11" s="42">
        <f>IF(H11=35,6,0)</f>
        <v>0</v>
      </c>
      <c r="EH11" s="42">
        <f>IF(H11=36,5,0)</f>
        <v>0</v>
      </c>
      <c r="EI11" s="42">
        <f>IF(H11=37,4,0)</f>
        <v>0</v>
      </c>
      <c r="EJ11" s="42">
        <f>IF(H11=38,3,0)</f>
        <v>0</v>
      </c>
      <c r="EK11" s="42">
        <f>IF(H11=39,2,0)</f>
        <v>0</v>
      </c>
      <c r="EL11" s="42">
        <f>IF(H11=40,1,0)</f>
        <v>0</v>
      </c>
      <c r="EM11" s="42">
        <f>IF(H11&gt;20,0,0)</f>
        <v>0</v>
      </c>
      <c r="EN11" s="42">
        <f>IF(H11="сх",0,0)</f>
        <v>0</v>
      </c>
      <c r="EO11" s="42">
        <f>SUM(CY11:EN11)</f>
        <v>42</v>
      </c>
      <c r="EP11" s="42"/>
      <c r="EQ11" s="42">
        <f>IF(F11="сх","ноль",IF(F11&gt;0,F11,"Ноль"))</f>
        <v>3</v>
      </c>
      <c r="ER11" s="42">
        <f>IF(H11="сх","ноль",IF(H11&gt;0,H11,"Ноль"))</f>
        <v>2</v>
      </c>
      <c r="ES11" s="42"/>
      <c r="ET11" s="42">
        <f>MIN(EQ11,ER11)</f>
        <v>2</v>
      </c>
      <c r="EU11" s="42" t="e">
        <f>IF(J11=#REF!,IF(H11&lt;#REF!,#REF!,EY11),#REF!)</f>
        <v>#REF!</v>
      </c>
      <c r="EV11" s="42" t="e">
        <f>IF(J11=#REF!,IF(H11&lt;#REF!,0,1))</f>
        <v>#REF!</v>
      </c>
      <c r="EW11" s="42" t="e">
        <f>IF(AND(ET11&gt;=21,ET11&lt;&gt;0),ET11,IF(J11&lt;#REF!,"СТОП",EU11+EV11))</f>
        <v>#REF!</v>
      </c>
      <c r="EX11" s="42"/>
      <c r="EY11" s="42">
        <v>15</v>
      </c>
      <c r="EZ11" s="42">
        <v>16</v>
      </c>
      <c r="FA11" s="42"/>
      <c r="FB11" s="44">
        <f>IF(F11=1,25,0)</f>
        <v>0</v>
      </c>
      <c r="FC11" s="44">
        <f>IF(F11=2,22,0)</f>
        <v>0</v>
      </c>
      <c r="FD11" s="44">
        <f>IF(F11=3,20,0)</f>
        <v>20</v>
      </c>
      <c r="FE11" s="44">
        <f>IF(F11=4,18,0)</f>
        <v>0</v>
      </c>
      <c r="FF11" s="44">
        <f>IF(F11=5,16,0)</f>
        <v>0</v>
      </c>
      <c r="FG11" s="44">
        <f>IF(F11=6,15,0)</f>
        <v>0</v>
      </c>
      <c r="FH11" s="44">
        <f>IF(F11=7,14,0)</f>
        <v>0</v>
      </c>
      <c r="FI11" s="44">
        <f>IF(F11=8,13,0)</f>
        <v>0</v>
      </c>
      <c r="FJ11" s="44">
        <f>IF(F11=9,12,0)</f>
        <v>0</v>
      </c>
      <c r="FK11" s="44">
        <f>IF(F11=10,11,0)</f>
        <v>0</v>
      </c>
      <c r="FL11" s="44">
        <f>IF(F11=11,10,0)</f>
        <v>0</v>
      </c>
      <c r="FM11" s="44">
        <f>IF(F11=12,9,0)</f>
        <v>0</v>
      </c>
      <c r="FN11" s="44">
        <f>IF(F11=13,8,0)</f>
        <v>0</v>
      </c>
      <c r="FO11" s="44">
        <f>IF(F11=14,7,0)</f>
        <v>0</v>
      </c>
      <c r="FP11" s="44">
        <f>IF(F11=15,6,0)</f>
        <v>0</v>
      </c>
      <c r="FQ11" s="44">
        <f>IF(F11=16,5,0)</f>
        <v>0</v>
      </c>
      <c r="FR11" s="44">
        <f>IF(F11=17,4,0)</f>
        <v>0</v>
      </c>
      <c r="FS11" s="44">
        <f>IF(F11=18,3,0)</f>
        <v>0</v>
      </c>
      <c r="FT11" s="44">
        <f>IF(F11=19,2,0)</f>
        <v>0</v>
      </c>
      <c r="FU11" s="44">
        <f>IF(F11=20,1,0)</f>
        <v>0</v>
      </c>
      <c r="FV11" s="44">
        <f>IF(F11&gt;20,0,0)</f>
        <v>0</v>
      </c>
      <c r="FW11" s="44">
        <f>IF(F11="сх",0,0)</f>
        <v>0</v>
      </c>
      <c r="FX11" s="44">
        <f>SUM(FB11:FW11)</f>
        <v>20</v>
      </c>
      <c r="FY11" s="44">
        <f>IF(H11=1,25,0)</f>
        <v>0</v>
      </c>
      <c r="FZ11" s="44">
        <f>IF(H11=2,22,0)</f>
        <v>22</v>
      </c>
      <c r="GA11" s="44">
        <f>IF(H11=3,20,0)</f>
        <v>0</v>
      </c>
      <c r="GB11" s="44">
        <f>IF(H11=4,18,0)</f>
        <v>0</v>
      </c>
      <c r="GC11" s="44">
        <f>IF(H11=5,16,0)</f>
        <v>0</v>
      </c>
      <c r="GD11" s="44">
        <f>IF(H11=6,15,0)</f>
        <v>0</v>
      </c>
      <c r="GE11" s="44">
        <f>IF(H11=7,14,0)</f>
        <v>0</v>
      </c>
      <c r="GF11" s="44">
        <f>IF(H11=8,13,0)</f>
        <v>0</v>
      </c>
      <c r="GG11" s="44">
        <f>IF(H11=9,12,0)</f>
        <v>0</v>
      </c>
      <c r="GH11" s="44">
        <f>IF(H11=10,11,0)</f>
        <v>0</v>
      </c>
      <c r="GI11" s="44">
        <f>IF(H11=11,10,0)</f>
        <v>0</v>
      </c>
      <c r="GJ11" s="44">
        <f>IF(H11=12,9,0)</f>
        <v>0</v>
      </c>
      <c r="GK11" s="44">
        <f>IF(H11=13,8,0)</f>
        <v>0</v>
      </c>
      <c r="GL11" s="44">
        <f>IF(H11=14,7,0)</f>
        <v>0</v>
      </c>
      <c r="GM11" s="44">
        <f>IF(H11=15,6,0)</f>
        <v>0</v>
      </c>
      <c r="GN11" s="44">
        <f>IF(H11=16,5,0)</f>
        <v>0</v>
      </c>
      <c r="GO11" s="44">
        <f>IF(H11=17,4,0)</f>
        <v>0</v>
      </c>
      <c r="GP11" s="44">
        <f>IF(H11=18,3,0)</f>
        <v>0</v>
      </c>
      <c r="GQ11" s="44">
        <f>IF(H11=19,2,0)</f>
        <v>0</v>
      </c>
      <c r="GR11" s="44">
        <f>IF(H11=20,1,0)</f>
        <v>0</v>
      </c>
      <c r="GS11" s="44">
        <f>IF(H11&gt;20,0,0)</f>
        <v>0</v>
      </c>
      <c r="GT11" s="44">
        <f>IF(H11="сх",0,0)</f>
        <v>0</v>
      </c>
      <c r="GU11" s="44">
        <f>SUM(FY11:GT11)</f>
        <v>22</v>
      </c>
      <c r="GV11" s="44">
        <f>IF(F11=1,100,0)</f>
        <v>0</v>
      </c>
      <c r="GW11" s="44">
        <f>IF(F11=2,98,0)</f>
        <v>0</v>
      </c>
      <c r="GX11" s="44">
        <f>IF(F11=3,95,0)</f>
        <v>95</v>
      </c>
      <c r="GY11" s="44">
        <f>IF(F11=4,93,0)</f>
        <v>0</v>
      </c>
      <c r="GZ11" s="44">
        <f>IF(F11=5,90,0)</f>
        <v>0</v>
      </c>
      <c r="HA11" s="44">
        <f>IF(F11=6,88,0)</f>
        <v>0</v>
      </c>
      <c r="HB11" s="44">
        <f>IF(F11=7,85,0)</f>
        <v>0</v>
      </c>
      <c r="HC11" s="44">
        <f>IF(F11=8,83,0)</f>
        <v>0</v>
      </c>
      <c r="HD11" s="44">
        <f>IF(F11=9,80,0)</f>
        <v>0</v>
      </c>
      <c r="HE11" s="44">
        <f>IF(F11=10,78,0)</f>
        <v>0</v>
      </c>
      <c r="HF11" s="44">
        <f>IF(F11=11,75,0)</f>
        <v>0</v>
      </c>
      <c r="HG11" s="44">
        <f>IF(F11=12,73,0)</f>
        <v>0</v>
      </c>
      <c r="HH11" s="44">
        <f>IF(F11=13,70,0)</f>
        <v>0</v>
      </c>
      <c r="HI11" s="44">
        <f>IF(F11=14,68,0)</f>
        <v>0</v>
      </c>
      <c r="HJ11" s="44">
        <f>IF(F11=15,65,0)</f>
        <v>0</v>
      </c>
      <c r="HK11" s="44">
        <f>IF(F11=16,63,0)</f>
        <v>0</v>
      </c>
      <c r="HL11" s="44">
        <f>IF(F11=17,60,0)</f>
        <v>0</v>
      </c>
      <c r="HM11" s="44">
        <f>IF(F11=18,58,0)</f>
        <v>0</v>
      </c>
      <c r="HN11" s="44">
        <f>IF(F11=19,55,0)</f>
        <v>0</v>
      </c>
      <c r="HO11" s="44">
        <f>IF(F11=20,53,0)</f>
        <v>0</v>
      </c>
      <c r="HP11" s="44">
        <f>IF(F11&gt;20,0,0)</f>
        <v>0</v>
      </c>
      <c r="HQ11" s="44">
        <f>IF(F11="сх",0,0)</f>
        <v>0</v>
      </c>
      <c r="HR11" s="44">
        <f>SUM(GV11:HQ11)</f>
        <v>95</v>
      </c>
      <c r="HS11" s="44">
        <f>IF(H11=1,100,0)</f>
        <v>0</v>
      </c>
      <c r="HT11" s="44">
        <f>IF(H11=2,98,0)</f>
        <v>98</v>
      </c>
      <c r="HU11" s="44">
        <f>IF(H11=3,95,0)</f>
        <v>0</v>
      </c>
      <c r="HV11" s="44">
        <f>IF(H11=4,93,0)</f>
        <v>0</v>
      </c>
      <c r="HW11" s="44">
        <f>IF(H11=5,90,0)</f>
        <v>0</v>
      </c>
      <c r="HX11" s="44">
        <f>IF(H11=6,88,0)</f>
        <v>0</v>
      </c>
      <c r="HY11" s="44">
        <f>IF(H11=7,85,0)</f>
        <v>0</v>
      </c>
      <c r="HZ11" s="44">
        <f>IF(H11=8,83,0)</f>
        <v>0</v>
      </c>
      <c r="IA11" s="44">
        <f>IF(H11=9,80,0)</f>
        <v>0</v>
      </c>
      <c r="IB11" s="44">
        <f>IF(H11=10,78,0)</f>
        <v>0</v>
      </c>
      <c r="IC11" s="44">
        <f>IF(H11=11,75,0)</f>
        <v>0</v>
      </c>
      <c r="ID11" s="44">
        <f>IF(H11=12,73,0)</f>
        <v>0</v>
      </c>
      <c r="IE11" s="44">
        <f>IF(H11=13,70,0)</f>
        <v>0</v>
      </c>
      <c r="IF11" s="44">
        <f>IF(H11=14,68,0)</f>
        <v>0</v>
      </c>
      <c r="IG11" s="44">
        <f>IF(H11=15,65,0)</f>
        <v>0</v>
      </c>
      <c r="IH11" s="44">
        <f>IF(H11=16,63,0)</f>
        <v>0</v>
      </c>
      <c r="II11" s="44">
        <f>IF(H11=17,60,0)</f>
        <v>0</v>
      </c>
      <c r="IJ11" s="44">
        <f>IF(H11=18,58,0)</f>
        <v>0</v>
      </c>
      <c r="IK11" s="44">
        <f>IF(H11=19,55,0)</f>
        <v>0</v>
      </c>
      <c r="IL11" s="44">
        <f>IF(H11=20,53,0)</f>
        <v>0</v>
      </c>
      <c r="IM11" s="44">
        <f>IF(H11&gt;20,0,0)</f>
        <v>0</v>
      </c>
      <c r="IN11" s="44">
        <f>IF(H11="сх",0,0)</f>
        <v>0</v>
      </c>
      <c r="IO11" s="44">
        <f>SUM(HS11:IN11)</f>
        <v>98</v>
      </c>
      <c r="IP11" s="42"/>
      <c r="IQ11" s="42"/>
      <c r="IR11" s="42"/>
      <c r="IS11" s="42"/>
      <c r="IT11" s="42"/>
      <c r="IU11" s="42"/>
      <c r="IV11" s="70"/>
      <c r="IW11" s="71"/>
    </row>
    <row r="12" spans="1:257" s="3" customFormat="1" ht="115.2" thickBot="1" x14ac:dyDescent="2">
      <c r="A12" s="72">
        <v>4</v>
      </c>
      <c r="B12" s="89">
        <v>3</v>
      </c>
      <c r="C12" s="73" t="s">
        <v>40</v>
      </c>
      <c r="D12" s="73" t="s">
        <v>41</v>
      </c>
      <c r="E12" s="60"/>
      <c r="F12" s="46">
        <v>4</v>
      </c>
      <c r="G12" s="39">
        <f>AJ12</f>
        <v>18</v>
      </c>
      <c r="H12" s="47">
        <v>3</v>
      </c>
      <c r="I12" s="39">
        <f>BG12</f>
        <v>20</v>
      </c>
      <c r="J12" s="45">
        <f>SUM(G12+I12)</f>
        <v>38</v>
      </c>
      <c r="K12" s="41">
        <f>G12+I12</f>
        <v>38</v>
      </c>
      <c r="L12" s="42"/>
      <c r="M12" s="43"/>
      <c r="N12" s="42">
        <f>IF(F12=1,25,0)</f>
        <v>0</v>
      </c>
      <c r="O12" s="42">
        <f>IF(F12=2,22,0)</f>
        <v>0</v>
      </c>
      <c r="P12" s="42">
        <f>IF(F12=3,20,0)</f>
        <v>0</v>
      </c>
      <c r="Q12" s="42">
        <f>IF(F12=4,18,0)</f>
        <v>18</v>
      </c>
      <c r="R12" s="42">
        <f>IF(F12=5,16,0)</f>
        <v>0</v>
      </c>
      <c r="S12" s="42">
        <f>IF(F12=6,15,0)</f>
        <v>0</v>
      </c>
      <c r="T12" s="42">
        <f>IF(F12=7,14,0)</f>
        <v>0</v>
      </c>
      <c r="U12" s="42">
        <f>IF(F12=8,13,0)</f>
        <v>0</v>
      </c>
      <c r="V12" s="42">
        <f>IF(F12=9,12,0)</f>
        <v>0</v>
      </c>
      <c r="W12" s="42">
        <f>IF(F12=10,11,0)</f>
        <v>0</v>
      </c>
      <c r="X12" s="42">
        <f>IF(F12=11,10,0)</f>
        <v>0</v>
      </c>
      <c r="Y12" s="42">
        <f>IF(F12=12,9,0)</f>
        <v>0</v>
      </c>
      <c r="Z12" s="42">
        <f>IF(F12=13,8,0)</f>
        <v>0</v>
      </c>
      <c r="AA12" s="42">
        <f>IF(F12=14,7,0)</f>
        <v>0</v>
      </c>
      <c r="AB12" s="42">
        <f>IF(F12=15,6,0)</f>
        <v>0</v>
      </c>
      <c r="AC12" s="42">
        <f>IF(F12=16,5,0)</f>
        <v>0</v>
      </c>
      <c r="AD12" s="42">
        <f>IF(F12=17,4,0)</f>
        <v>0</v>
      </c>
      <c r="AE12" s="42">
        <f>IF(F12=18,3,0)</f>
        <v>0</v>
      </c>
      <c r="AF12" s="42">
        <f>IF(F12=19,2,0)</f>
        <v>0</v>
      </c>
      <c r="AG12" s="42">
        <f>IF(F12=20,1,0)</f>
        <v>0</v>
      </c>
      <c r="AH12" s="42">
        <f>IF(F12&gt;20,0,0)</f>
        <v>0</v>
      </c>
      <c r="AI12" s="42">
        <f>IF(F12="сх",0,0)</f>
        <v>0</v>
      </c>
      <c r="AJ12" s="42">
        <f>SUM(N12:AH12)</f>
        <v>18</v>
      </c>
      <c r="AK12" s="42">
        <f>IF(H12=1,25,0)</f>
        <v>0</v>
      </c>
      <c r="AL12" s="42">
        <f>IF(H12=2,22,0)</f>
        <v>0</v>
      </c>
      <c r="AM12" s="42">
        <f>IF(H12=3,20,0)</f>
        <v>20</v>
      </c>
      <c r="AN12" s="42">
        <f>IF(H12=4,18,0)</f>
        <v>0</v>
      </c>
      <c r="AO12" s="42">
        <f>IF(H12=5,16,0)</f>
        <v>0</v>
      </c>
      <c r="AP12" s="42">
        <f>IF(H12=6,15,0)</f>
        <v>0</v>
      </c>
      <c r="AQ12" s="42">
        <f>IF(H12=7,14,0)</f>
        <v>0</v>
      </c>
      <c r="AR12" s="42">
        <f>IF(H12=8,13,0)</f>
        <v>0</v>
      </c>
      <c r="AS12" s="42">
        <f>IF(H12=9,12,0)</f>
        <v>0</v>
      </c>
      <c r="AT12" s="42">
        <f>IF(H12=10,11,0)</f>
        <v>0</v>
      </c>
      <c r="AU12" s="42">
        <f>IF(H12=11,10,0)</f>
        <v>0</v>
      </c>
      <c r="AV12" s="42">
        <f>IF(H12=12,9,0)</f>
        <v>0</v>
      </c>
      <c r="AW12" s="42">
        <f>IF(H12=13,8,0)</f>
        <v>0</v>
      </c>
      <c r="AX12" s="42">
        <f>IF(H12=14,7,0)</f>
        <v>0</v>
      </c>
      <c r="AY12" s="42">
        <f>IF(H12=15,6,0)</f>
        <v>0</v>
      </c>
      <c r="AZ12" s="42">
        <f>IF(H12=16,5,0)</f>
        <v>0</v>
      </c>
      <c r="BA12" s="42">
        <f>IF(H12=17,4,0)</f>
        <v>0</v>
      </c>
      <c r="BB12" s="42">
        <f>IF(H12=18,3,0)</f>
        <v>0</v>
      </c>
      <c r="BC12" s="42">
        <f>IF(H12=19,2,0)</f>
        <v>0</v>
      </c>
      <c r="BD12" s="42">
        <f>IF(H12=20,1,0)</f>
        <v>0</v>
      </c>
      <c r="BE12" s="42">
        <f>IF(H12&gt;20,0,0)</f>
        <v>0</v>
      </c>
      <c r="BF12" s="42">
        <f>IF(H12="сх",0,0)</f>
        <v>0</v>
      </c>
      <c r="BG12" s="42">
        <f>SUM(AK12:BE12)</f>
        <v>20</v>
      </c>
      <c r="BH12" s="42">
        <f>IF(F12=1,45,0)</f>
        <v>0</v>
      </c>
      <c r="BI12" s="42">
        <f>IF(F12=2,42,0)</f>
        <v>0</v>
      </c>
      <c r="BJ12" s="42">
        <f>IF(F12=3,40,0)</f>
        <v>0</v>
      </c>
      <c r="BK12" s="42">
        <f>IF(F12=4,38,0)</f>
        <v>38</v>
      </c>
      <c r="BL12" s="42">
        <f>IF(F12=5,36,0)</f>
        <v>0</v>
      </c>
      <c r="BM12" s="42">
        <f>IF(F12=6,35,0)</f>
        <v>0</v>
      </c>
      <c r="BN12" s="42">
        <f>IF(F12=7,34,0)</f>
        <v>0</v>
      </c>
      <c r="BO12" s="42">
        <f>IF(F12=8,33,0)</f>
        <v>0</v>
      </c>
      <c r="BP12" s="42">
        <f>IF(F12=9,32,0)</f>
        <v>0</v>
      </c>
      <c r="BQ12" s="42">
        <f>IF(F12=10,31,0)</f>
        <v>0</v>
      </c>
      <c r="BR12" s="42">
        <f>IF(F12=11,30,0)</f>
        <v>0</v>
      </c>
      <c r="BS12" s="42">
        <f>IF(F12=12,29,0)</f>
        <v>0</v>
      </c>
      <c r="BT12" s="42">
        <f>IF(F12=13,28,0)</f>
        <v>0</v>
      </c>
      <c r="BU12" s="42">
        <f>IF(F12=14,27,0)</f>
        <v>0</v>
      </c>
      <c r="BV12" s="42">
        <f>IF(F12=15,26,0)</f>
        <v>0</v>
      </c>
      <c r="BW12" s="42">
        <f>IF(F12=16,25,0)</f>
        <v>0</v>
      </c>
      <c r="BX12" s="42">
        <f>IF(F12=17,24,0)</f>
        <v>0</v>
      </c>
      <c r="BY12" s="42">
        <f>IF(F12=18,23,0)</f>
        <v>0</v>
      </c>
      <c r="BZ12" s="42">
        <f>IF(F12=19,22,0)</f>
        <v>0</v>
      </c>
      <c r="CA12" s="42">
        <f>IF(F12=20,21,0)</f>
        <v>0</v>
      </c>
      <c r="CB12" s="42">
        <f>IF(F12=21,20,0)</f>
        <v>0</v>
      </c>
      <c r="CC12" s="42">
        <f>IF(F12=22,19,0)</f>
        <v>0</v>
      </c>
      <c r="CD12" s="42">
        <f>IF(F12=23,18,0)</f>
        <v>0</v>
      </c>
      <c r="CE12" s="42">
        <f>IF(F12=24,17,0)</f>
        <v>0</v>
      </c>
      <c r="CF12" s="42">
        <f>IF(F12=25,16,0)</f>
        <v>0</v>
      </c>
      <c r="CG12" s="42">
        <f>IF(F12=26,15,0)</f>
        <v>0</v>
      </c>
      <c r="CH12" s="42">
        <f>IF(F12=27,14,0)</f>
        <v>0</v>
      </c>
      <c r="CI12" s="42">
        <f>IF(F12=28,13,0)</f>
        <v>0</v>
      </c>
      <c r="CJ12" s="42">
        <f>IF(F12=29,12,0)</f>
        <v>0</v>
      </c>
      <c r="CK12" s="42">
        <f>IF(F12=30,11,0)</f>
        <v>0</v>
      </c>
      <c r="CL12" s="42">
        <f>IF(F12=31,10,0)</f>
        <v>0</v>
      </c>
      <c r="CM12" s="42">
        <f>IF(F12=32,9,0)</f>
        <v>0</v>
      </c>
      <c r="CN12" s="42">
        <f>IF(F12=33,8,0)</f>
        <v>0</v>
      </c>
      <c r="CO12" s="42">
        <f>IF(F12=34,7,0)</f>
        <v>0</v>
      </c>
      <c r="CP12" s="42">
        <f>IF(F12=35,6,0)</f>
        <v>0</v>
      </c>
      <c r="CQ12" s="42">
        <f>IF(F12=36,5,0)</f>
        <v>0</v>
      </c>
      <c r="CR12" s="42">
        <f>IF(F12=37,4,0)</f>
        <v>0</v>
      </c>
      <c r="CS12" s="42">
        <f>IF(F12=38,3,0)</f>
        <v>0</v>
      </c>
      <c r="CT12" s="42">
        <f>IF(F12=39,2,0)</f>
        <v>0</v>
      </c>
      <c r="CU12" s="42">
        <f>IF(F12=40,1,0)</f>
        <v>0</v>
      </c>
      <c r="CV12" s="42">
        <f>IF(F12&gt;20,0,0)</f>
        <v>0</v>
      </c>
      <c r="CW12" s="42">
        <f>IF(F12="сх",0,0)</f>
        <v>0</v>
      </c>
      <c r="CX12" s="42">
        <f>SUM(BH12:CW12)</f>
        <v>38</v>
      </c>
      <c r="CY12" s="42">
        <f>IF(H12=1,45,0)</f>
        <v>0</v>
      </c>
      <c r="CZ12" s="42">
        <f>IF(H12=2,42,0)</f>
        <v>0</v>
      </c>
      <c r="DA12" s="42">
        <f>IF(H12=3,40,0)</f>
        <v>40</v>
      </c>
      <c r="DB12" s="42">
        <f>IF(H12=4,38,0)</f>
        <v>0</v>
      </c>
      <c r="DC12" s="42">
        <f>IF(H12=5,36,0)</f>
        <v>0</v>
      </c>
      <c r="DD12" s="42">
        <f>IF(H12=6,35,0)</f>
        <v>0</v>
      </c>
      <c r="DE12" s="42">
        <f>IF(H12=7,34,0)</f>
        <v>0</v>
      </c>
      <c r="DF12" s="42">
        <f>IF(H12=8,33,0)</f>
        <v>0</v>
      </c>
      <c r="DG12" s="42">
        <f>IF(H12=9,32,0)</f>
        <v>0</v>
      </c>
      <c r="DH12" s="42">
        <f>IF(H12=10,31,0)</f>
        <v>0</v>
      </c>
      <c r="DI12" s="42">
        <f>IF(H12=11,30,0)</f>
        <v>0</v>
      </c>
      <c r="DJ12" s="42">
        <f>IF(H12=12,29,0)</f>
        <v>0</v>
      </c>
      <c r="DK12" s="42">
        <f>IF(H12=13,28,0)</f>
        <v>0</v>
      </c>
      <c r="DL12" s="42">
        <f>IF(H12=14,27,0)</f>
        <v>0</v>
      </c>
      <c r="DM12" s="42">
        <f>IF(H12=15,26,0)</f>
        <v>0</v>
      </c>
      <c r="DN12" s="42">
        <f>IF(H12=16,25,0)</f>
        <v>0</v>
      </c>
      <c r="DO12" s="42">
        <f>IF(H12=17,24,0)</f>
        <v>0</v>
      </c>
      <c r="DP12" s="42">
        <f>IF(H12=18,23,0)</f>
        <v>0</v>
      </c>
      <c r="DQ12" s="42">
        <f>IF(H12=19,22,0)</f>
        <v>0</v>
      </c>
      <c r="DR12" s="42">
        <f>IF(H12=20,21,0)</f>
        <v>0</v>
      </c>
      <c r="DS12" s="42">
        <f>IF(H12=21,20,0)</f>
        <v>0</v>
      </c>
      <c r="DT12" s="42">
        <f>IF(H12=22,19,0)</f>
        <v>0</v>
      </c>
      <c r="DU12" s="42">
        <f>IF(H12=23,18,0)</f>
        <v>0</v>
      </c>
      <c r="DV12" s="42">
        <f>IF(H12=24,17,0)</f>
        <v>0</v>
      </c>
      <c r="DW12" s="42">
        <f>IF(H12=25,16,0)</f>
        <v>0</v>
      </c>
      <c r="DX12" s="42">
        <f>IF(H12=26,15,0)</f>
        <v>0</v>
      </c>
      <c r="DY12" s="42">
        <f>IF(H12=27,14,0)</f>
        <v>0</v>
      </c>
      <c r="DZ12" s="42">
        <f>IF(H12=28,13,0)</f>
        <v>0</v>
      </c>
      <c r="EA12" s="42">
        <f>IF(H12=29,12,0)</f>
        <v>0</v>
      </c>
      <c r="EB12" s="42">
        <f>IF(H12=30,11,0)</f>
        <v>0</v>
      </c>
      <c r="EC12" s="42">
        <f>IF(H12=31,10,0)</f>
        <v>0</v>
      </c>
      <c r="ED12" s="42">
        <f>IF(H12=32,9,0)</f>
        <v>0</v>
      </c>
      <c r="EE12" s="42">
        <f>IF(H12=33,8,0)</f>
        <v>0</v>
      </c>
      <c r="EF12" s="42">
        <f>IF(H12=34,7,0)</f>
        <v>0</v>
      </c>
      <c r="EG12" s="42">
        <f>IF(H12=35,6,0)</f>
        <v>0</v>
      </c>
      <c r="EH12" s="42">
        <f>IF(H12=36,5,0)</f>
        <v>0</v>
      </c>
      <c r="EI12" s="42">
        <f>IF(H12=37,4,0)</f>
        <v>0</v>
      </c>
      <c r="EJ12" s="42">
        <f>IF(H12=38,3,0)</f>
        <v>0</v>
      </c>
      <c r="EK12" s="42">
        <f>IF(H12=39,2,0)</f>
        <v>0</v>
      </c>
      <c r="EL12" s="42">
        <f>IF(H12=40,1,0)</f>
        <v>0</v>
      </c>
      <c r="EM12" s="42">
        <f>IF(H12&gt;20,0,0)</f>
        <v>0</v>
      </c>
      <c r="EN12" s="42">
        <f>IF(H12="сх",0,0)</f>
        <v>0</v>
      </c>
      <c r="EO12" s="42">
        <f>SUM(CY12:EN12)</f>
        <v>40</v>
      </c>
      <c r="EP12" s="42"/>
      <c r="EQ12" s="42">
        <f>IF(F12="сх","ноль",IF(F12&gt;0,F12,"Ноль"))</f>
        <v>4</v>
      </c>
      <c r="ER12" s="42">
        <f>IF(H12="сх","ноль",IF(H12&gt;0,H12,"Ноль"))</f>
        <v>3</v>
      </c>
      <c r="ES12" s="42"/>
      <c r="ET12" s="42">
        <f>MIN(EQ12,ER12)</f>
        <v>3</v>
      </c>
      <c r="EU12" s="42" t="e">
        <f>IF(J12=#REF!,IF(H12&lt;#REF!,#REF!,EY12),#REF!)</f>
        <v>#REF!</v>
      </c>
      <c r="EV12" s="42" t="e">
        <f>IF(J12=#REF!,IF(H12&lt;#REF!,0,1))</f>
        <v>#REF!</v>
      </c>
      <c r="EW12" s="42" t="e">
        <f>IF(AND(ET12&gt;=21,ET12&lt;&gt;0),ET12,IF(J12&lt;#REF!,"СТОП",EU12+EV12))</f>
        <v>#REF!</v>
      </c>
      <c r="EX12" s="42"/>
      <c r="EY12" s="42">
        <v>15</v>
      </c>
      <c r="EZ12" s="42">
        <v>16</v>
      </c>
      <c r="FA12" s="42"/>
      <c r="FB12" s="44">
        <f>IF(F12=1,25,0)</f>
        <v>0</v>
      </c>
      <c r="FC12" s="44">
        <f>IF(F12=2,22,0)</f>
        <v>0</v>
      </c>
      <c r="FD12" s="44">
        <f>IF(F12=3,20,0)</f>
        <v>0</v>
      </c>
      <c r="FE12" s="44">
        <f>IF(F12=4,18,0)</f>
        <v>18</v>
      </c>
      <c r="FF12" s="44">
        <f>IF(F12=5,16,0)</f>
        <v>0</v>
      </c>
      <c r="FG12" s="44">
        <f>IF(F12=6,15,0)</f>
        <v>0</v>
      </c>
      <c r="FH12" s="44">
        <f>IF(F12=7,14,0)</f>
        <v>0</v>
      </c>
      <c r="FI12" s="44">
        <f>IF(F12=8,13,0)</f>
        <v>0</v>
      </c>
      <c r="FJ12" s="44">
        <f>IF(F12=9,12,0)</f>
        <v>0</v>
      </c>
      <c r="FK12" s="44">
        <f>IF(F12=10,11,0)</f>
        <v>0</v>
      </c>
      <c r="FL12" s="44">
        <f>IF(F12=11,10,0)</f>
        <v>0</v>
      </c>
      <c r="FM12" s="44">
        <f>IF(F12=12,9,0)</f>
        <v>0</v>
      </c>
      <c r="FN12" s="44">
        <f>IF(F12=13,8,0)</f>
        <v>0</v>
      </c>
      <c r="FO12" s="44">
        <f>IF(F12=14,7,0)</f>
        <v>0</v>
      </c>
      <c r="FP12" s="44">
        <f>IF(F12=15,6,0)</f>
        <v>0</v>
      </c>
      <c r="FQ12" s="44">
        <f>IF(F12=16,5,0)</f>
        <v>0</v>
      </c>
      <c r="FR12" s="44">
        <f>IF(F12=17,4,0)</f>
        <v>0</v>
      </c>
      <c r="FS12" s="44">
        <f>IF(F12=18,3,0)</f>
        <v>0</v>
      </c>
      <c r="FT12" s="44">
        <f>IF(F12=19,2,0)</f>
        <v>0</v>
      </c>
      <c r="FU12" s="44">
        <f>IF(F12=20,1,0)</f>
        <v>0</v>
      </c>
      <c r="FV12" s="44">
        <f>IF(F12&gt;20,0,0)</f>
        <v>0</v>
      </c>
      <c r="FW12" s="44">
        <f>IF(F12="сх",0,0)</f>
        <v>0</v>
      </c>
      <c r="FX12" s="44">
        <f>SUM(FB12:FW12)</f>
        <v>18</v>
      </c>
      <c r="FY12" s="44">
        <f>IF(H12=1,25,0)</f>
        <v>0</v>
      </c>
      <c r="FZ12" s="44">
        <f>IF(H12=2,22,0)</f>
        <v>0</v>
      </c>
      <c r="GA12" s="44">
        <f>IF(H12=3,20,0)</f>
        <v>20</v>
      </c>
      <c r="GB12" s="44">
        <f>IF(H12=4,18,0)</f>
        <v>0</v>
      </c>
      <c r="GC12" s="44">
        <f>IF(H12=5,16,0)</f>
        <v>0</v>
      </c>
      <c r="GD12" s="44">
        <f>IF(H12=6,15,0)</f>
        <v>0</v>
      </c>
      <c r="GE12" s="44">
        <f>IF(H12=7,14,0)</f>
        <v>0</v>
      </c>
      <c r="GF12" s="44">
        <f>IF(H12=8,13,0)</f>
        <v>0</v>
      </c>
      <c r="GG12" s="44">
        <f>IF(H12=9,12,0)</f>
        <v>0</v>
      </c>
      <c r="GH12" s="44">
        <f>IF(H12=10,11,0)</f>
        <v>0</v>
      </c>
      <c r="GI12" s="44">
        <f>IF(H12=11,10,0)</f>
        <v>0</v>
      </c>
      <c r="GJ12" s="44">
        <f>IF(H12=12,9,0)</f>
        <v>0</v>
      </c>
      <c r="GK12" s="44">
        <f>IF(H12=13,8,0)</f>
        <v>0</v>
      </c>
      <c r="GL12" s="44">
        <f>IF(H12=14,7,0)</f>
        <v>0</v>
      </c>
      <c r="GM12" s="44">
        <f>IF(H12=15,6,0)</f>
        <v>0</v>
      </c>
      <c r="GN12" s="44">
        <f>IF(H12=16,5,0)</f>
        <v>0</v>
      </c>
      <c r="GO12" s="44">
        <f>IF(H12=17,4,0)</f>
        <v>0</v>
      </c>
      <c r="GP12" s="44">
        <f>IF(H12=18,3,0)</f>
        <v>0</v>
      </c>
      <c r="GQ12" s="44">
        <f>IF(H12=19,2,0)</f>
        <v>0</v>
      </c>
      <c r="GR12" s="44">
        <f>IF(H12=20,1,0)</f>
        <v>0</v>
      </c>
      <c r="GS12" s="44">
        <f>IF(H12&gt;20,0,0)</f>
        <v>0</v>
      </c>
      <c r="GT12" s="44">
        <f>IF(H12="сх",0,0)</f>
        <v>0</v>
      </c>
      <c r="GU12" s="44">
        <f>SUM(FY12:GT12)</f>
        <v>20</v>
      </c>
      <c r="GV12" s="44">
        <f>IF(F12=1,100,0)</f>
        <v>0</v>
      </c>
      <c r="GW12" s="44">
        <f>IF(F12=2,98,0)</f>
        <v>0</v>
      </c>
      <c r="GX12" s="44">
        <f>IF(F12=3,95,0)</f>
        <v>0</v>
      </c>
      <c r="GY12" s="44">
        <f>IF(F12=4,93,0)</f>
        <v>93</v>
      </c>
      <c r="GZ12" s="44">
        <f>IF(F12=5,90,0)</f>
        <v>0</v>
      </c>
      <c r="HA12" s="44">
        <f>IF(F12=6,88,0)</f>
        <v>0</v>
      </c>
      <c r="HB12" s="44">
        <f>IF(F12=7,85,0)</f>
        <v>0</v>
      </c>
      <c r="HC12" s="44">
        <f>IF(F12=8,83,0)</f>
        <v>0</v>
      </c>
      <c r="HD12" s="44">
        <f>IF(F12=9,80,0)</f>
        <v>0</v>
      </c>
      <c r="HE12" s="44">
        <f>IF(F12=10,78,0)</f>
        <v>0</v>
      </c>
      <c r="HF12" s="44">
        <f>IF(F12=11,75,0)</f>
        <v>0</v>
      </c>
      <c r="HG12" s="44">
        <f>IF(F12=12,73,0)</f>
        <v>0</v>
      </c>
      <c r="HH12" s="44">
        <f>IF(F12=13,70,0)</f>
        <v>0</v>
      </c>
      <c r="HI12" s="44">
        <f>IF(F12=14,68,0)</f>
        <v>0</v>
      </c>
      <c r="HJ12" s="44">
        <f>IF(F12=15,65,0)</f>
        <v>0</v>
      </c>
      <c r="HK12" s="44">
        <f>IF(F12=16,63,0)</f>
        <v>0</v>
      </c>
      <c r="HL12" s="44">
        <f>IF(F12=17,60,0)</f>
        <v>0</v>
      </c>
      <c r="HM12" s="44">
        <f>IF(F12=18,58,0)</f>
        <v>0</v>
      </c>
      <c r="HN12" s="44">
        <f>IF(F12=19,55,0)</f>
        <v>0</v>
      </c>
      <c r="HO12" s="44">
        <f>IF(F12=20,53,0)</f>
        <v>0</v>
      </c>
      <c r="HP12" s="44">
        <f>IF(F12&gt;20,0,0)</f>
        <v>0</v>
      </c>
      <c r="HQ12" s="44">
        <f>IF(F12="сх",0,0)</f>
        <v>0</v>
      </c>
      <c r="HR12" s="44">
        <f>SUM(GV12:HQ12)</f>
        <v>93</v>
      </c>
      <c r="HS12" s="44">
        <f>IF(H12=1,100,0)</f>
        <v>0</v>
      </c>
      <c r="HT12" s="44">
        <f>IF(H12=2,98,0)</f>
        <v>0</v>
      </c>
      <c r="HU12" s="44">
        <f>IF(H12=3,95,0)</f>
        <v>95</v>
      </c>
      <c r="HV12" s="44">
        <f>IF(H12=4,93,0)</f>
        <v>0</v>
      </c>
      <c r="HW12" s="44">
        <f>IF(H12=5,90,0)</f>
        <v>0</v>
      </c>
      <c r="HX12" s="44">
        <f>IF(H12=6,88,0)</f>
        <v>0</v>
      </c>
      <c r="HY12" s="44">
        <f>IF(H12=7,85,0)</f>
        <v>0</v>
      </c>
      <c r="HZ12" s="44">
        <f>IF(H12=8,83,0)</f>
        <v>0</v>
      </c>
      <c r="IA12" s="44">
        <f>IF(H12=9,80,0)</f>
        <v>0</v>
      </c>
      <c r="IB12" s="44">
        <f>IF(H12=10,78,0)</f>
        <v>0</v>
      </c>
      <c r="IC12" s="44">
        <f>IF(H12=11,75,0)</f>
        <v>0</v>
      </c>
      <c r="ID12" s="44">
        <f>IF(H12=12,73,0)</f>
        <v>0</v>
      </c>
      <c r="IE12" s="44">
        <f>IF(H12=13,70,0)</f>
        <v>0</v>
      </c>
      <c r="IF12" s="44">
        <f>IF(H12=14,68,0)</f>
        <v>0</v>
      </c>
      <c r="IG12" s="44">
        <f>IF(H12=15,65,0)</f>
        <v>0</v>
      </c>
      <c r="IH12" s="44">
        <f>IF(H12=16,63,0)</f>
        <v>0</v>
      </c>
      <c r="II12" s="44">
        <f>IF(H12=17,60,0)</f>
        <v>0</v>
      </c>
      <c r="IJ12" s="44">
        <f>IF(H12=18,58,0)</f>
        <v>0</v>
      </c>
      <c r="IK12" s="44">
        <f>IF(H12=19,55,0)</f>
        <v>0</v>
      </c>
      <c r="IL12" s="44">
        <f>IF(H12=20,53,0)</f>
        <v>0</v>
      </c>
      <c r="IM12" s="44">
        <f>IF(H12&gt;20,0,0)</f>
        <v>0</v>
      </c>
      <c r="IN12" s="44">
        <f>IF(H12="сх",0,0)</f>
        <v>0</v>
      </c>
      <c r="IO12" s="44">
        <f>SUM(HS12:IN12)</f>
        <v>95</v>
      </c>
      <c r="IP12" s="42"/>
      <c r="IQ12" s="42"/>
      <c r="IR12" s="42"/>
      <c r="IS12" s="42"/>
      <c r="IT12" s="42"/>
      <c r="IU12" s="42"/>
      <c r="IV12" s="70"/>
      <c r="IW12" s="71"/>
    </row>
    <row r="13" spans="1:257" s="3" customFormat="1" ht="178.5" customHeight="1" thickBot="1" x14ac:dyDescent="0.3">
      <c r="A13" s="74">
        <v>5</v>
      </c>
      <c r="B13" s="90">
        <v>746</v>
      </c>
      <c r="C13" s="84" t="s">
        <v>52</v>
      </c>
      <c r="D13" s="85" t="s">
        <v>53</v>
      </c>
      <c r="E13" s="60"/>
      <c r="F13" s="46">
        <v>6</v>
      </c>
      <c r="G13" s="39">
        <f>AJ13</f>
        <v>15</v>
      </c>
      <c r="H13" s="47">
        <v>5</v>
      </c>
      <c r="I13" s="39">
        <f>BG13</f>
        <v>16</v>
      </c>
      <c r="J13" s="45">
        <f>SUM(G13+I13)</f>
        <v>31</v>
      </c>
      <c r="K13" s="41">
        <f>G13+I13</f>
        <v>31</v>
      </c>
      <c r="L13" s="42"/>
      <c r="M13" s="43"/>
      <c r="N13" s="42">
        <f>IF(F13=1,25,0)</f>
        <v>0</v>
      </c>
      <c r="O13" s="42">
        <f>IF(F13=2,22,0)</f>
        <v>0</v>
      </c>
      <c r="P13" s="42">
        <f>IF(F13=3,20,0)</f>
        <v>0</v>
      </c>
      <c r="Q13" s="42">
        <f>IF(F13=4,18,0)</f>
        <v>0</v>
      </c>
      <c r="R13" s="42">
        <f>IF(F13=5,16,0)</f>
        <v>0</v>
      </c>
      <c r="S13" s="42">
        <f>IF(F13=6,15,0)</f>
        <v>15</v>
      </c>
      <c r="T13" s="42">
        <f>IF(F13=7,14,0)</f>
        <v>0</v>
      </c>
      <c r="U13" s="42">
        <f>IF(F13=8,13,0)</f>
        <v>0</v>
      </c>
      <c r="V13" s="42">
        <f>IF(F13=9,12,0)</f>
        <v>0</v>
      </c>
      <c r="W13" s="42">
        <f>IF(F13=10,11,0)</f>
        <v>0</v>
      </c>
      <c r="X13" s="42">
        <f>IF(F13=11,10,0)</f>
        <v>0</v>
      </c>
      <c r="Y13" s="42">
        <f>IF(F13=12,9,0)</f>
        <v>0</v>
      </c>
      <c r="Z13" s="42">
        <f>IF(F13=13,8,0)</f>
        <v>0</v>
      </c>
      <c r="AA13" s="42">
        <f>IF(F13=14,7,0)</f>
        <v>0</v>
      </c>
      <c r="AB13" s="42">
        <f>IF(F13=15,6,0)</f>
        <v>0</v>
      </c>
      <c r="AC13" s="42">
        <f>IF(F13=16,5,0)</f>
        <v>0</v>
      </c>
      <c r="AD13" s="42">
        <f>IF(F13=17,4,0)</f>
        <v>0</v>
      </c>
      <c r="AE13" s="42">
        <f>IF(F13=18,3,0)</f>
        <v>0</v>
      </c>
      <c r="AF13" s="42">
        <f>IF(F13=19,2,0)</f>
        <v>0</v>
      </c>
      <c r="AG13" s="42">
        <f>IF(F13=20,1,0)</f>
        <v>0</v>
      </c>
      <c r="AH13" s="42">
        <f>IF(F13&gt;20,0,0)</f>
        <v>0</v>
      </c>
      <c r="AI13" s="42">
        <f>IF(F13="сх",0,0)</f>
        <v>0</v>
      </c>
      <c r="AJ13" s="42">
        <f>SUM(N13:AH13)</f>
        <v>15</v>
      </c>
      <c r="AK13" s="42">
        <f>IF(H13=1,25,0)</f>
        <v>0</v>
      </c>
      <c r="AL13" s="42">
        <f>IF(H13=2,22,0)</f>
        <v>0</v>
      </c>
      <c r="AM13" s="42">
        <f>IF(H13=3,20,0)</f>
        <v>0</v>
      </c>
      <c r="AN13" s="42">
        <f>IF(H13=4,18,0)</f>
        <v>0</v>
      </c>
      <c r="AO13" s="42">
        <f>IF(H13=5,16,0)</f>
        <v>16</v>
      </c>
      <c r="AP13" s="42">
        <f>IF(H13=6,15,0)</f>
        <v>0</v>
      </c>
      <c r="AQ13" s="42">
        <f>IF(H13=7,14,0)</f>
        <v>0</v>
      </c>
      <c r="AR13" s="42">
        <f>IF(H13=8,13,0)</f>
        <v>0</v>
      </c>
      <c r="AS13" s="42">
        <f>IF(H13=9,12,0)</f>
        <v>0</v>
      </c>
      <c r="AT13" s="42">
        <f>IF(H13=10,11,0)</f>
        <v>0</v>
      </c>
      <c r="AU13" s="42">
        <f>IF(H13=11,10,0)</f>
        <v>0</v>
      </c>
      <c r="AV13" s="42">
        <f>IF(H13=12,9,0)</f>
        <v>0</v>
      </c>
      <c r="AW13" s="42">
        <f>IF(H13=13,8,0)</f>
        <v>0</v>
      </c>
      <c r="AX13" s="42">
        <f>IF(H13=14,7,0)</f>
        <v>0</v>
      </c>
      <c r="AY13" s="42">
        <f>IF(H13=15,6,0)</f>
        <v>0</v>
      </c>
      <c r="AZ13" s="42">
        <f>IF(H13=16,5,0)</f>
        <v>0</v>
      </c>
      <c r="BA13" s="42">
        <f>IF(H13=17,4,0)</f>
        <v>0</v>
      </c>
      <c r="BB13" s="42">
        <f>IF(H13=18,3,0)</f>
        <v>0</v>
      </c>
      <c r="BC13" s="42">
        <f>IF(H13=19,2,0)</f>
        <v>0</v>
      </c>
      <c r="BD13" s="42">
        <f>IF(H13=20,1,0)</f>
        <v>0</v>
      </c>
      <c r="BE13" s="42">
        <f>IF(H13&gt;20,0,0)</f>
        <v>0</v>
      </c>
      <c r="BF13" s="42">
        <f>IF(H13="сх",0,0)</f>
        <v>0</v>
      </c>
      <c r="BG13" s="42">
        <f>SUM(AK13:BE13)</f>
        <v>16</v>
      </c>
      <c r="BH13" s="42">
        <f>IF(F13=1,45,0)</f>
        <v>0</v>
      </c>
      <c r="BI13" s="42">
        <f>IF(F13=2,42,0)</f>
        <v>0</v>
      </c>
      <c r="BJ13" s="42">
        <f>IF(F13=3,40,0)</f>
        <v>0</v>
      </c>
      <c r="BK13" s="42">
        <f>IF(F13=4,38,0)</f>
        <v>0</v>
      </c>
      <c r="BL13" s="42">
        <f>IF(F13=5,36,0)</f>
        <v>0</v>
      </c>
      <c r="BM13" s="42">
        <f>IF(F13=6,35,0)</f>
        <v>35</v>
      </c>
      <c r="BN13" s="42">
        <f>IF(F13=7,34,0)</f>
        <v>0</v>
      </c>
      <c r="BO13" s="42">
        <f>IF(F13=8,33,0)</f>
        <v>0</v>
      </c>
      <c r="BP13" s="42">
        <f>IF(F13=9,32,0)</f>
        <v>0</v>
      </c>
      <c r="BQ13" s="42">
        <f>IF(F13=10,31,0)</f>
        <v>0</v>
      </c>
      <c r="BR13" s="42">
        <f>IF(F13=11,30,0)</f>
        <v>0</v>
      </c>
      <c r="BS13" s="42">
        <f>IF(F13=12,29,0)</f>
        <v>0</v>
      </c>
      <c r="BT13" s="42">
        <f>IF(F13=13,28,0)</f>
        <v>0</v>
      </c>
      <c r="BU13" s="42">
        <f>IF(F13=14,27,0)</f>
        <v>0</v>
      </c>
      <c r="BV13" s="42">
        <f>IF(F13=15,26,0)</f>
        <v>0</v>
      </c>
      <c r="BW13" s="42">
        <f>IF(F13=16,25,0)</f>
        <v>0</v>
      </c>
      <c r="BX13" s="42">
        <f>IF(F13=17,24,0)</f>
        <v>0</v>
      </c>
      <c r="BY13" s="42">
        <f>IF(F13=18,23,0)</f>
        <v>0</v>
      </c>
      <c r="BZ13" s="42">
        <f>IF(F13=19,22,0)</f>
        <v>0</v>
      </c>
      <c r="CA13" s="42">
        <f>IF(F13=20,21,0)</f>
        <v>0</v>
      </c>
      <c r="CB13" s="42">
        <f>IF(F13=21,20,0)</f>
        <v>0</v>
      </c>
      <c r="CC13" s="42">
        <f>IF(F13=22,19,0)</f>
        <v>0</v>
      </c>
      <c r="CD13" s="42">
        <f>IF(F13=23,18,0)</f>
        <v>0</v>
      </c>
      <c r="CE13" s="42">
        <f>IF(F13=24,17,0)</f>
        <v>0</v>
      </c>
      <c r="CF13" s="42">
        <f>IF(F13=25,16,0)</f>
        <v>0</v>
      </c>
      <c r="CG13" s="42">
        <f>IF(F13=26,15,0)</f>
        <v>0</v>
      </c>
      <c r="CH13" s="42">
        <f>IF(F13=27,14,0)</f>
        <v>0</v>
      </c>
      <c r="CI13" s="42">
        <f>IF(F13=28,13,0)</f>
        <v>0</v>
      </c>
      <c r="CJ13" s="42">
        <f>IF(F13=29,12,0)</f>
        <v>0</v>
      </c>
      <c r="CK13" s="42">
        <f>IF(F13=30,11,0)</f>
        <v>0</v>
      </c>
      <c r="CL13" s="42">
        <f>IF(F13=31,10,0)</f>
        <v>0</v>
      </c>
      <c r="CM13" s="42">
        <f>IF(F13=32,9,0)</f>
        <v>0</v>
      </c>
      <c r="CN13" s="42">
        <f>IF(F13=33,8,0)</f>
        <v>0</v>
      </c>
      <c r="CO13" s="42">
        <f>IF(F13=34,7,0)</f>
        <v>0</v>
      </c>
      <c r="CP13" s="42">
        <f>IF(F13=35,6,0)</f>
        <v>0</v>
      </c>
      <c r="CQ13" s="42">
        <f>IF(F13=36,5,0)</f>
        <v>0</v>
      </c>
      <c r="CR13" s="42">
        <f>IF(F13=37,4,0)</f>
        <v>0</v>
      </c>
      <c r="CS13" s="42">
        <f>IF(F13=38,3,0)</f>
        <v>0</v>
      </c>
      <c r="CT13" s="42">
        <f>IF(F13=39,2,0)</f>
        <v>0</v>
      </c>
      <c r="CU13" s="42">
        <f>IF(F13=40,1,0)</f>
        <v>0</v>
      </c>
      <c r="CV13" s="42">
        <f>IF(F13&gt;20,0,0)</f>
        <v>0</v>
      </c>
      <c r="CW13" s="42">
        <f>IF(F13="сх",0,0)</f>
        <v>0</v>
      </c>
      <c r="CX13" s="42">
        <f>SUM(BH13:CW13)</f>
        <v>35</v>
      </c>
      <c r="CY13" s="42">
        <f>IF(H13=1,45,0)</f>
        <v>0</v>
      </c>
      <c r="CZ13" s="42">
        <f>IF(H13=2,42,0)</f>
        <v>0</v>
      </c>
      <c r="DA13" s="42">
        <f>IF(H13=3,40,0)</f>
        <v>0</v>
      </c>
      <c r="DB13" s="42">
        <f>IF(H13=4,38,0)</f>
        <v>0</v>
      </c>
      <c r="DC13" s="42">
        <f>IF(H13=5,36,0)</f>
        <v>36</v>
      </c>
      <c r="DD13" s="42">
        <f>IF(H13=6,35,0)</f>
        <v>0</v>
      </c>
      <c r="DE13" s="42">
        <f>IF(H13=7,34,0)</f>
        <v>0</v>
      </c>
      <c r="DF13" s="42">
        <f>IF(H13=8,33,0)</f>
        <v>0</v>
      </c>
      <c r="DG13" s="42">
        <f>IF(H13=9,32,0)</f>
        <v>0</v>
      </c>
      <c r="DH13" s="42">
        <f>IF(H13=10,31,0)</f>
        <v>0</v>
      </c>
      <c r="DI13" s="42">
        <f>IF(H13=11,30,0)</f>
        <v>0</v>
      </c>
      <c r="DJ13" s="42">
        <f>IF(H13=12,29,0)</f>
        <v>0</v>
      </c>
      <c r="DK13" s="42">
        <f>IF(H13=13,28,0)</f>
        <v>0</v>
      </c>
      <c r="DL13" s="42">
        <f>IF(H13=14,27,0)</f>
        <v>0</v>
      </c>
      <c r="DM13" s="42">
        <f>IF(H13=15,26,0)</f>
        <v>0</v>
      </c>
      <c r="DN13" s="42">
        <f>IF(H13=16,25,0)</f>
        <v>0</v>
      </c>
      <c r="DO13" s="42">
        <f>IF(H13=17,24,0)</f>
        <v>0</v>
      </c>
      <c r="DP13" s="42">
        <f>IF(H13=18,23,0)</f>
        <v>0</v>
      </c>
      <c r="DQ13" s="42">
        <f>IF(H13=19,22,0)</f>
        <v>0</v>
      </c>
      <c r="DR13" s="42">
        <f>IF(H13=20,21,0)</f>
        <v>0</v>
      </c>
      <c r="DS13" s="42">
        <f>IF(H13=21,20,0)</f>
        <v>0</v>
      </c>
      <c r="DT13" s="42">
        <f>IF(H13=22,19,0)</f>
        <v>0</v>
      </c>
      <c r="DU13" s="42">
        <f>IF(H13=23,18,0)</f>
        <v>0</v>
      </c>
      <c r="DV13" s="42">
        <f>IF(H13=24,17,0)</f>
        <v>0</v>
      </c>
      <c r="DW13" s="42">
        <f>IF(H13=25,16,0)</f>
        <v>0</v>
      </c>
      <c r="DX13" s="42">
        <f>IF(H13=26,15,0)</f>
        <v>0</v>
      </c>
      <c r="DY13" s="42">
        <f>IF(H13=27,14,0)</f>
        <v>0</v>
      </c>
      <c r="DZ13" s="42">
        <f>IF(H13=28,13,0)</f>
        <v>0</v>
      </c>
      <c r="EA13" s="42">
        <f>IF(H13=29,12,0)</f>
        <v>0</v>
      </c>
      <c r="EB13" s="42">
        <f>IF(H13=30,11,0)</f>
        <v>0</v>
      </c>
      <c r="EC13" s="42">
        <f>IF(H13=31,10,0)</f>
        <v>0</v>
      </c>
      <c r="ED13" s="42">
        <f>IF(H13=32,9,0)</f>
        <v>0</v>
      </c>
      <c r="EE13" s="42">
        <f>IF(H13=33,8,0)</f>
        <v>0</v>
      </c>
      <c r="EF13" s="42">
        <f>IF(H13=34,7,0)</f>
        <v>0</v>
      </c>
      <c r="EG13" s="42">
        <f>IF(H13=35,6,0)</f>
        <v>0</v>
      </c>
      <c r="EH13" s="42">
        <f>IF(H13=36,5,0)</f>
        <v>0</v>
      </c>
      <c r="EI13" s="42">
        <f>IF(H13=37,4,0)</f>
        <v>0</v>
      </c>
      <c r="EJ13" s="42">
        <f>IF(H13=38,3,0)</f>
        <v>0</v>
      </c>
      <c r="EK13" s="42">
        <f>IF(H13=39,2,0)</f>
        <v>0</v>
      </c>
      <c r="EL13" s="42">
        <f>IF(H13=40,1,0)</f>
        <v>0</v>
      </c>
      <c r="EM13" s="42">
        <f>IF(H13&gt;20,0,0)</f>
        <v>0</v>
      </c>
      <c r="EN13" s="42">
        <f>IF(H13="сх",0,0)</f>
        <v>0</v>
      </c>
      <c r="EO13" s="42">
        <f>SUM(CY13:EN13)</f>
        <v>36</v>
      </c>
      <c r="EP13" s="42"/>
      <c r="EQ13" s="42">
        <f>IF(F13="сх","ноль",IF(F13&gt;0,F13,"Ноль"))</f>
        <v>6</v>
      </c>
      <c r="ER13" s="42">
        <f>IF(H13="сх","ноль",IF(H13&gt;0,H13,"Ноль"))</f>
        <v>5</v>
      </c>
      <c r="ES13" s="42"/>
      <c r="ET13" s="42">
        <f>MIN(EQ13,ER13)</f>
        <v>5</v>
      </c>
      <c r="EU13" s="42" t="e">
        <f>IF(J13=#REF!,IF(H13&lt;#REF!,#REF!,EY13),#REF!)</f>
        <v>#REF!</v>
      </c>
      <c r="EV13" s="42" t="e">
        <f>IF(J13=#REF!,IF(H13&lt;#REF!,0,1))</f>
        <v>#REF!</v>
      </c>
      <c r="EW13" s="42" t="e">
        <f>IF(AND(ET13&gt;=21,ET13&lt;&gt;0),ET13,IF(J13&lt;#REF!,"СТОП",EU13+EV13))</f>
        <v>#REF!</v>
      </c>
      <c r="EX13" s="42"/>
      <c r="EY13" s="42">
        <v>15</v>
      </c>
      <c r="EZ13" s="42">
        <v>16</v>
      </c>
      <c r="FA13" s="42"/>
      <c r="FB13" s="44">
        <f>IF(F13=1,25,0)</f>
        <v>0</v>
      </c>
      <c r="FC13" s="44">
        <f>IF(F13=2,22,0)</f>
        <v>0</v>
      </c>
      <c r="FD13" s="44">
        <f>IF(F13=3,20,0)</f>
        <v>0</v>
      </c>
      <c r="FE13" s="44">
        <f>IF(F13=4,18,0)</f>
        <v>0</v>
      </c>
      <c r="FF13" s="44">
        <f>IF(F13=5,16,0)</f>
        <v>0</v>
      </c>
      <c r="FG13" s="44">
        <f>IF(F13=6,15,0)</f>
        <v>15</v>
      </c>
      <c r="FH13" s="44">
        <f>IF(F13=7,14,0)</f>
        <v>0</v>
      </c>
      <c r="FI13" s="44">
        <f>IF(F13=8,13,0)</f>
        <v>0</v>
      </c>
      <c r="FJ13" s="44">
        <f>IF(F13=9,12,0)</f>
        <v>0</v>
      </c>
      <c r="FK13" s="44">
        <f>IF(F13=10,11,0)</f>
        <v>0</v>
      </c>
      <c r="FL13" s="44">
        <f>IF(F13=11,10,0)</f>
        <v>0</v>
      </c>
      <c r="FM13" s="44">
        <f>IF(F13=12,9,0)</f>
        <v>0</v>
      </c>
      <c r="FN13" s="44">
        <f>IF(F13=13,8,0)</f>
        <v>0</v>
      </c>
      <c r="FO13" s="44">
        <f>IF(F13=14,7,0)</f>
        <v>0</v>
      </c>
      <c r="FP13" s="44">
        <f>IF(F13=15,6,0)</f>
        <v>0</v>
      </c>
      <c r="FQ13" s="44">
        <f>IF(F13=16,5,0)</f>
        <v>0</v>
      </c>
      <c r="FR13" s="44">
        <f>IF(F13=17,4,0)</f>
        <v>0</v>
      </c>
      <c r="FS13" s="44">
        <f>IF(F13=18,3,0)</f>
        <v>0</v>
      </c>
      <c r="FT13" s="44">
        <f>IF(F13=19,2,0)</f>
        <v>0</v>
      </c>
      <c r="FU13" s="44">
        <f>IF(F13=20,1,0)</f>
        <v>0</v>
      </c>
      <c r="FV13" s="44">
        <f>IF(F13&gt;20,0,0)</f>
        <v>0</v>
      </c>
      <c r="FW13" s="44">
        <f>IF(F13="сх",0,0)</f>
        <v>0</v>
      </c>
      <c r="FX13" s="44">
        <f>SUM(FB13:FW13)</f>
        <v>15</v>
      </c>
      <c r="FY13" s="44">
        <f>IF(H13=1,25,0)</f>
        <v>0</v>
      </c>
      <c r="FZ13" s="44">
        <f>IF(H13=2,22,0)</f>
        <v>0</v>
      </c>
      <c r="GA13" s="44">
        <f>IF(H13=3,20,0)</f>
        <v>0</v>
      </c>
      <c r="GB13" s="44">
        <f>IF(H13=4,18,0)</f>
        <v>0</v>
      </c>
      <c r="GC13" s="44">
        <f>IF(H13=5,16,0)</f>
        <v>16</v>
      </c>
      <c r="GD13" s="44">
        <f>IF(H13=6,15,0)</f>
        <v>0</v>
      </c>
      <c r="GE13" s="44">
        <f>IF(H13=7,14,0)</f>
        <v>0</v>
      </c>
      <c r="GF13" s="44">
        <f>IF(H13=8,13,0)</f>
        <v>0</v>
      </c>
      <c r="GG13" s="44">
        <f>IF(H13=9,12,0)</f>
        <v>0</v>
      </c>
      <c r="GH13" s="44">
        <f>IF(H13=10,11,0)</f>
        <v>0</v>
      </c>
      <c r="GI13" s="44">
        <f>IF(H13=11,10,0)</f>
        <v>0</v>
      </c>
      <c r="GJ13" s="44">
        <f>IF(H13=12,9,0)</f>
        <v>0</v>
      </c>
      <c r="GK13" s="44">
        <f>IF(H13=13,8,0)</f>
        <v>0</v>
      </c>
      <c r="GL13" s="44">
        <f>IF(H13=14,7,0)</f>
        <v>0</v>
      </c>
      <c r="GM13" s="44">
        <f>IF(H13=15,6,0)</f>
        <v>0</v>
      </c>
      <c r="GN13" s="44">
        <f>IF(H13=16,5,0)</f>
        <v>0</v>
      </c>
      <c r="GO13" s="44">
        <f>IF(H13=17,4,0)</f>
        <v>0</v>
      </c>
      <c r="GP13" s="44">
        <f>IF(H13=18,3,0)</f>
        <v>0</v>
      </c>
      <c r="GQ13" s="44">
        <f>IF(H13=19,2,0)</f>
        <v>0</v>
      </c>
      <c r="GR13" s="44">
        <f>IF(H13=20,1,0)</f>
        <v>0</v>
      </c>
      <c r="GS13" s="44">
        <f>IF(H13&gt;20,0,0)</f>
        <v>0</v>
      </c>
      <c r="GT13" s="44">
        <f>IF(H13="сх",0,0)</f>
        <v>0</v>
      </c>
      <c r="GU13" s="44">
        <f>SUM(FY13:GT13)</f>
        <v>16</v>
      </c>
      <c r="GV13" s="44">
        <f>IF(F13=1,100,0)</f>
        <v>0</v>
      </c>
      <c r="GW13" s="44">
        <f>IF(F13=2,98,0)</f>
        <v>0</v>
      </c>
      <c r="GX13" s="44">
        <f>IF(F13=3,95,0)</f>
        <v>0</v>
      </c>
      <c r="GY13" s="44">
        <f>IF(F13=4,93,0)</f>
        <v>0</v>
      </c>
      <c r="GZ13" s="44">
        <f>IF(F13=5,90,0)</f>
        <v>0</v>
      </c>
      <c r="HA13" s="44">
        <f>IF(F13=6,88,0)</f>
        <v>88</v>
      </c>
      <c r="HB13" s="44">
        <f>IF(F13=7,85,0)</f>
        <v>0</v>
      </c>
      <c r="HC13" s="44">
        <f>IF(F13=8,83,0)</f>
        <v>0</v>
      </c>
      <c r="HD13" s="44">
        <f>IF(F13=9,80,0)</f>
        <v>0</v>
      </c>
      <c r="HE13" s="44">
        <f>IF(F13=10,78,0)</f>
        <v>0</v>
      </c>
      <c r="HF13" s="44">
        <f>IF(F13=11,75,0)</f>
        <v>0</v>
      </c>
      <c r="HG13" s="44">
        <f>IF(F13=12,73,0)</f>
        <v>0</v>
      </c>
      <c r="HH13" s="44">
        <f>IF(F13=13,70,0)</f>
        <v>0</v>
      </c>
      <c r="HI13" s="44">
        <f>IF(F13=14,68,0)</f>
        <v>0</v>
      </c>
      <c r="HJ13" s="44">
        <f>IF(F13=15,65,0)</f>
        <v>0</v>
      </c>
      <c r="HK13" s="44">
        <f>IF(F13=16,63,0)</f>
        <v>0</v>
      </c>
      <c r="HL13" s="44">
        <f>IF(F13=17,60,0)</f>
        <v>0</v>
      </c>
      <c r="HM13" s="44">
        <f>IF(F13=18,58,0)</f>
        <v>0</v>
      </c>
      <c r="HN13" s="44">
        <f>IF(F13=19,55,0)</f>
        <v>0</v>
      </c>
      <c r="HO13" s="44">
        <f>IF(F13=20,53,0)</f>
        <v>0</v>
      </c>
      <c r="HP13" s="44">
        <f>IF(F13&gt;20,0,0)</f>
        <v>0</v>
      </c>
      <c r="HQ13" s="44">
        <f>IF(F13="сх",0,0)</f>
        <v>0</v>
      </c>
      <c r="HR13" s="44">
        <f>SUM(GV13:HQ13)</f>
        <v>88</v>
      </c>
      <c r="HS13" s="44">
        <f>IF(H13=1,100,0)</f>
        <v>0</v>
      </c>
      <c r="HT13" s="44">
        <f>IF(H13=2,98,0)</f>
        <v>0</v>
      </c>
      <c r="HU13" s="44">
        <f>IF(H13=3,95,0)</f>
        <v>0</v>
      </c>
      <c r="HV13" s="44">
        <f>IF(H13=4,93,0)</f>
        <v>0</v>
      </c>
      <c r="HW13" s="44">
        <f>IF(H13=5,90,0)</f>
        <v>90</v>
      </c>
      <c r="HX13" s="44">
        <f>IF(H13=6,88,0)</f>
        <v>0</v>
      </c>
      <c r="HY13" s="44">
        <f>IF(H13=7,85,0)</f>
        <v>0</v>
      </c>
      <c r="HZ13" s="44">
        <f>IF(H13=8,83,0)</f>
        <v>0</v>
      </c>
      <c r="IA13" s="44">
        <f>IF(H13=9,80,0)</f>
        <v>0</v>
      </c>
      <c r="IB13" s="44">
        <f>IF(H13=10,78,0)</f>
        <v>0</v>
      </c>
      <c r="IC13" s="44">
        <f>IF(H13=11,75,0)</f>
        <v>0</v>
      </c>
      <c r="ID13" s="44">
        <f>IF(H13=12,73,0)</f>
        <v>0</v>
      </c>
      <c r="IE13" s="44">
        <f>IF(H13=13,70,0)</f>
        <v>0</v>
      </c>
      <c r="IF13" s="44">
        <f>IF(H13=14,68,0)</f>
        <v>0</v>
      </c>
      <c r="IG13" s="44">
        <f>IF(H13=15,65,0)</f>
        <v>0</v>
      </c>
      <c r="IH13" s="44">
        <f>IF(H13=16,63,0)</f>
        <v>0</v>
      </c>
      <c r="II13" s="44">
        <f>IF(H13=17,60,0)</f>
        <v>0</v>
      </c>
      <c r="IJ13" s="44">
        <f>IF(H13=18,58,0)</f>
        <v>0</v>
      </c>
      <c r="IK13" s="44">
        <f>IF(H13=19,55,0)</f>
        <v>0</v>
      </c>
      <c r="IL13" s="44">
        <f>IF(H13=20,53,0)</f>
        <v>0</v>
      </c>
      <c r="IM13" s="44">
        <f>IF(H13&gt;20,0,0)</f>
        <v>0</v>
      </c>
      <c r="IN13" s="44">
        <f>IF(H13="сх",0,0)</f>
        <v>0</v>
      </c>
      <c r="IO13" s="44">
        <f>SUM(HS13:IN13)</f>
        <v>90</v>
      </c>
      <c r="IP13" s="42"/>
      <c r="IQ13" s="42"/>
      <c r="IR13" s="42"/>
      <c r="IS13" s="42"/>
      <c r="IT13" s="42"/>
      <c r="IU13" s="42"/>
      <c r="IV13" s="70"/>
      <c r="IW13" s="71"/>
    </row>
    <row r="14" spans="1:257" s="3" customFormat="1" ht="115.2" thickBot="1" x14ac:dyDescent="2">
      <c r="A14" s="72">
        <v>6</v>
      </c>
      <c r="B14" s="89">
        <v>10</v>
      </c>
      <c r="C14" s="73" t="s">
        <v>42</v>
      </c>
      <c r="D14" s="73" t="s">
        <v>43</v>
      </c>
      <c r="E14" s="60"/>
      <c r="F14" s="46">
        <v>5</v>
      </c>
      <c r="G14" s="39">
        <f>AJ14</f>
        <v>16</v>
      </c>
      <c r="H14" s="47">
        <v>8</v>
      </c>
      <c r="I14" s="39">
        <f>BG14</f>
        <v>13</v>
      </c>
      <c r="J14" s="45">
        <f>SUM(G14+I14)</f>
        <v>29</v>
      </c>
      <c r="K14" s="41">
        <f>G14+I14</f>
        <v>29</v>
      </c>
      <c r="L14" s="42"/>
      <c r="M14" s="43"/>
      <c r="N14" s="42">
        <f>IF(F14=1,25,0)</f>
        <v>0</v>
      </c>
      <c r="O14" s="42">
        <f>IF(F14=2,22,0)</f>
        <v>0</v>
      </c>
      <c r="P14" s="42">
        <f>IF(F14=3,20,0)</f>
        <v>0</v>
      </c>
      <c r="Q14" s="42">
        <f>IF(F14=4,18,0)</f>
        <v>0</v>
      </c>
      <c r="R14" s="42">
        <f>IF(F14=5,16,0)</f>
        <v>16</v>
      </c>
      <c r="S14" s="42">
        <f>IF(F14=6,15,0)</f>
        <v>0</v>
      </c>
      <c r="T14" s="42">
        <f>IF(F14=7,14,0)</f>
        <v>0</v>
      </c>
      <c r="U14" s="42">
        <f>IF(F14=8,13,0)</f>
        <v>0</v>
      </c>
      <c r="V14" s="42">
        <f>IF(F14=9,12,0)</f>
        <v>0</v>
      </c>
      <c r="W14" s="42">
        <f>IF(F14=10,11,0)</f>
        <v>0</v>
      </c>
      <c r="X14" s="42">
        <f>IF(F14=11,10,0)</f>
        <v>0</v>
      </c>
      <c r="Y14" s="42">
        <f>IF(F14=12,9,0)</f>
        <v>0</v>
      </c>
      <c r="Z14" s="42">
        <f>IF(F14=13,8,0)</f>
        <v>0</v>
      </c>
      <c r="AA14" s="42">
        <f>IF(F14=14,7,0)</f>
        <v>0</v>
      </c>
      <c r="AB14" s="42">
        <f>IF(F14=15,6,0)</f>
        <v>0</v>
      </c>
      <c r="AC14" s="42">
        <f>IF(F14=16,5,0)</f>
        <v>0</v>
      </c>
      <c r="AD14" s="42">
        <f>IF(F14=17,4,0)</f>
        <v>0</v>
      </c>
      <c r="AE14" s="42">
        <f>IF(F14=18,3,0)</f>
        <v>0</v>
      </c>
      <c r="AF14" s="42">
        <f>IF(F14=19,2,0)</f>
        <v>0</v>
      </c>
      <c r="AG14" s="42">
        <f>IF(F14=20,1,0)</f>
        <v>0</v>
      </c>
      <c r="AH14" s="42">
        <f>IF(F14&gt;20,0,0)</f>
        <v>0</v>
      </c>
      <c r="AI14" s="42">
        <f>IF(F14="сх",0,0)</f>
        <v>0</v>
      </c>
      <c r="AJ14" s="42">
        <f>SUM(N14:AH14)</f>
        <v>16</v>
      </c>
      <c r="AK14" s="42">
        <f>IF(H14=1,25,0)</f>
        <v>0</v>
      </c>
      <c r="AL14" s="42">
        <f>IF(H14=2,22,0)</f>
        <v>0</v>
      </c>
      <c r="AM14" s="42">
        <f>IF(H14=3,20,0)</f>
        <v>0</v>
      </c>
      <c r="AN14" s="42">
        <f>IF(H14=4,18,0)</f>
        <v>0</v>
      </c>
      <c r="AO14" s="42">
        <f>IF(H14=5,16,0)</f>
        <v>0</v>
      </c>
      <c r="AP14" s="42">
        <f>IF(H14=6,15,0)</f>
        <v>0</v>
      </c>
      <c r="AQ14" s="42">
        <f>IF(H14=7,14,0)</f>
        <v>0</v>
      </c>
      <c r="AR14" s="42">
        <f>IF(H14=8,13,0)</f>
        <v>13</v>
      </c>
      <c r="AS14" s="42">
        <f>IF(H14=9,12,0)</f>
        <v>0</v>
      </c>
      <c r="AT14" s="42">
        <f>IF(H14=10,11,0)</f>
        <v>0</v>
      </c>
      <c r="AU14" s="42">
        <f>IF(H14=11,10,0)</f>
        <v>0</v>
      </c>
      <c r="AV14" s="42">
        <f>IF(H14=12,9,0)</f>
        <v>0</v>
      </c>
      <c r="AW14" s="42">
        <f>IF(H14=13,8,0)</f>
        <v>0</v>
      </c>
      <c r="AX14" s="42">
        <f>IF(H14=14,7,0)</f>
        <v>0</v>
      </c>
      <c r="AY14" s="42">
        <f>IF(H14=15,6,0)</f>
        <v>0</v>
      </c>
      <c r="AZ14" s="42">
        <f>IF(H14=16,5,0)</f>
        <v>0</v>
      </c>
      <c r="BA14" s="42">
        <f>IF(H14=17,4,0)</f>
        <v>0</v>
      </c>
      <c r="BB14" s="42">
        <f>IF(H14=18,3,0)</f>
        <v>0</v>
      </c>
      <c r="BC14" s="42">
        <f>IF(H14=19,2,0)</f>
        <v>0</v>
      </c>
      <c r="BD14" s="42">
        <f>IF(H14=20,1,0)</f>
        <v>0</v>
      </c>
      <c r="BE14" s="42">
        <f>IF(H14&gt;20,0,0)</f>
        <v>0</v>
      </c>
      <c r="BF14" s="42">
        <f>IF(H14="сх",0,0)</f>
        <v>0</v>
      </c>
      <c r="BG14" s="42">
        <f>SUM(AK14:BE14)</f>
        <v>13</v>
      </c>
      <c r="BH14" s="42">
        <f>IF(F14=1,45,0)</f>
        <v>0</v>
      </c>
      <c r="BI14" s="42">
        <f>IF(F14=2,42,0)</f>
        <v>0</v>
      </c>
      <c r="BJ14" s="42">
        <f>IF(F14=3,40,0)</f>
        <v>0</v>
      </c>
      <c r="BK14" s="42">
        <f>IF(F14=4,38,0)</f>
        <v>0</v>
      </c>
      <c r="BL14" s="42">
        <f>IF(F14=5,36,0)</f>
        <v>36</v>
      </c>
      <c r="BM14" s="42">
        <f>IF(F14=6,35,0)</f>
        <v>0</v>
      </c>
      <c r="BN14" s="42">
        <f>IF(F14=7,34,0)</f>
        <v>0</v>
      </c>
      <c r="BO14" s="42">
        <f>IF(F14=8,33,0)</f>
        <v>0</v>
      </c>
      <c r="BP14" s="42">
        <f>IF(F14=9,32,0)</f>
        <v>0</v>
      </c>
      <c r="BQ14" s="42">
        <f>IF(F14=10,31,0)</f>
        <v>0</v>
      </c>
      <c r="BR14" s="42">
        <f>IF(F14=11,30,0)</f>
        <v>0</v>
      </c>
      <c r="BS14" s="42">
        <f>IF(F14=12,29,0)</f>
        <v>0</v>
      </c>
      <c r="BT14" s="42">
        <f>IF(F14=13,28,0)</f>
        <v>0</v>
      </c>
      <c r="BU14" s="42">
        <f>IF(F14=14,27,0)</f>
        <v>0</v>
      </c>
      <c r="BV14" s="42">
        <f>IF(F14=15,26,0)</f>
        <v>0</v>
      </c>
      <c r="BW14" s="42">
        <f>IF(F14=16,25,0)</f>
        <v>0</v>
      </c>
      <c r="BX14" s="42">
        <f>IF(F14=17,24,0)</f>
        <v>0</v>
      </c>
      <c r="BY14" s="42">
        <f>IF(F14=18,23,0)</f>
        <v>0</v>
      </c>
      <c r="BZ14" s="42">
        <f>IF(F14=19,22,0)</f>
        <v>0</v>
      </c>
      <c r="CA14" s="42">
        <f>IF(F14=20,21,0)</f>
        <v>0</v>
      </c>
      <c r="CB14" s="42">
        <f>IF(F14=21,20,0)</f>
        <v>0</v>
      </c>
      <c r="CC14" s="42">
        <f>IF(F14=22,19,0)</f>
        <v>0</v>
      </c>
      <c r="CD14" s="42">
        <f>IF(F14=23,18,0)</f>
        <v>0</v>
      </c>
      <c r="CE14" s="42">
        <f>IF(F14=24,17,0)</f>
        <v>0</v>
      </c>
      <c r="CF14" s="42">
        <f>IF(F14=25,16,0)</f>
        <v>0</v>
      </c>
      <c r="CG14" s="42">
        <f>IF(F14=26,15,0)</f>
        <v>0</v>
      </c>
      <c r="CH14" s="42">
        <f>IF(F14=27,14,0)</f>
        <v>0</v>
      </c>
      <c r="CI14" s="42">
        <f>IF(F14=28,13,0)</f>
        <v>0</v>
      </c>
      <c r="CJ14" s="42">
        <f>IF(F14=29,12,0)</f>
        <v>0</v>
      </c>
      <c r="CK14" s="42">
        <f>IF(F14=30,11,0)</f>
        <v>0</v>
      </c>
      <c r="CL14" s="42">
        <f>IF(F14=31,10,0)</f>
        <v>0</v>
      </c>
      <c r="CM14" s="42">
        <f>IF(F14=32,9,0)</f>
        <v>0</v>
      </c>
      <c r="CN14" s="42">
        <f>IF(F14=33,8,0)</f>
        <v>0</v>
      </c>
      <c r="CO14" s="42">
        <f>IF(F14=34,7,0)</f>
        <v>0</v>
      </c>
      <c r="CP14" s="42">
        <f>IF(F14=35,6,0)</f>
        <v>0</v>
      </c>
      <c r="CQ14" s="42">
        <f>IF(F14=36,5,0)</f>
        <v>0</v>
      </c>
      <c r="CR14" s="42">
        <f>IF(F14=37,4,0)</f>
        <v>0</v>
      </c>
      <c r="CS14" s="42">
        <f>IF(F14=38,3,0)</f>
        <v>0</v>
      </c>
      <c r="CT14" s="42">
        <f>IF(F14=39,2,0)</f>
        <v>0</v>
      </c>
      <c r="CU14" s="42">
        <f>IF(F14=40,1,0)</f>
        <v>0</v>
      </c>
      <c r="CV14" s="42">
        <f>IF(F14&gt;20,0,0)</f>
        <v>0</v>
      </c>
      <c r="CW14" s="42">
        <f>IF(F14="сх",0,0)</f>
        <v>0</v>
      </c>
      <c r="CX14" s="42">
        <f>SUM(BH14:CW14)</f>
        <v>36</v>
      </c>
      <c r="CY14" s="42">
        <f>IF(H14=1,45,0)</f>
        <v>0</v>
      </c>
      <c r="CZ14" s="42">
        <f>IF(H14=2,42,0)</f>
        <v>0</v>
      </c>
      <c r="DA14" s="42">
        <f>IF(H14=3,40,0)</f>
        <v>0</v>
      </c>
      <c r="DB14" s="42">
        <f>IF(H14=4,38,0)</f>
        <v>0</v>
      </c>
      <c r="DC14" s="42">
        <f>IF(H14=5,36,0)</f>
        <v>0</v>
      </c>
      <c r="DD14" s="42">
        <f>IF(H14=6,35,0)</f>
        <v>0</v>
      </c>
      <c r="DE14" s="42">
        <f>IF(H14=7,34,0)</f>
        <v>0</v>
      </c>
      <c r="DF14" s="42">
        <f>IF(H14=8,33,0)</f>
        <v>33</v>
      </c>
      <c r="DG14" s="42">
        <f>IF(H14=9,32,0)</f>
        <v>0</v>
      </c>
      <c r="DH14" s="42">
        <f>IF(H14=10,31,0)</f>
        <v>0</v>
      </c>
      <c r="DI14" s="42">
        <f>IF(H14=11,30,0)</f>
        <v>0</v>
      </c>
      <c r="DJ14" s="42">
        <f>IF(H14=12,29,0)</f>
        <v>0</v>
      </c>
      <c r="DK14" s="42">
        <f>IF(H14=13,28,0)</f>
        <v>0</v>
      </c>
      <c r="DL14" s="42">
        <f>IF(H14=14,27,0)</f>
        <v>0</v>
      </c>
      <c r="DM14" s="42">
        <f>IF(H14=15,26,0)</f>
        <v>0</v>
      </c>
      <c r="DN14" s="42">
        <f>IF(H14=16,25,0)</f>
        <v>0</v>
      </c>
      <c r="DO14" s="42">
        <f>IF(H14=17,24,0)</f>
        <v>0</v>
      </c>
      <c r="DP14" s="42">
        <f>IF(H14=18,23,0)</f>
        <v>0</v>
      </c>
      <c r="DQ14" s="42">
        <f>IF(H14=19,22,0)</f>
        <v>0</v>
      </c>
      <c r="DR14" s="42">
        <f>IF(H14=20,21,0)</f>
        <v>0</v>
      </c>
      <c r="DS14" s="42">
        <f>IF(H14=21,20,0)</f>
        <v>0</v>
      </c>
      <c r="DT14" s="42">
        <f>IF(H14=22,19,0)</f>
        <v>0</v>
      </c>
      <c r="DU14" s="42">
        <f>IF(H14=23,18,0)</f>
        <v>0</v>
      </c>
      <c r="DV14" s="42">
        <f>IF(H14=24,17,0)</f>
        <v>0</v>
      </c>
      <c r="DW14" s="42">
        <f>IF(H14=25,16,0)</f>
        <v>0</v>
      </c>
      <c r="DX14" s="42">
        <f>IF(H14=26,15,0)</f>
        <v>0</v>
      </c>
      <c r="DY14" s="42">
        <f>IF(H14=27,14,0)</f>
        <v>0</v>
      </c>
      <c r="DZ14" s="42">
        <f>IF(H14=28,13,0)</f>
        <v>0</v>
      </c>
      <c r="EA14" s="42">
        <f>IF(H14=29,12,0)</f>
        <v>0</v>
      </c>
      <c r="EB14" s="42">
        <f>IF(H14=30,11,0)</f>
        <v>0</v>
      </c>
      <c r="EC14" s="42">
        <f>IF(H14=31,10,0)</f>
        <v>0</v>
      </c>
      <c r="ED14" s="42">
        <f>IF(H14=32,9,0)</f>
        <v>0</v>
      </c>
      <c r="EE14" s="42">
        <f>IF(H14=33,8,0)</f>
        <v>0</v>
      </c>
      <c r="EF14" s="42">
        <f>IF(H14=34,7,0)</f>
        <v>0</v>
      </c>
      <c r="EG14" s="42">
        <f>IF(H14=35,6,0)</f>
        <v>0</v>
      </c>
      <c r="EH14" s="42">
        <f>IF(H14=36,5,0)</f>
        <v>0</v>
      </c>
      <c r="EI14" s="42">
        <f>IF(H14=37,4,0)</f>
        <v>0</v>
      </c>
      <c r="EJ14" s="42">
        <f>IF(H14=38,3,0)</f>
        <v>0</v>
      </c>
      <c r="EK14" s="42">
        <f>IF(H14=39,2,0)</f>
        <v>0</v>
      </c>
      <c r="EL14" s="42">
        <f>IF(H14=40,1,0)</f>
        <v>0</v>
      </c>
      <c r="EM14" s="42">
        <f>IF(H14&gt;20,0,0)</f>
        <v>0</v>
      </c>
      <c r="EN14" s="42">
        <f>IF(H14="сх",0,0)</f>
        <v>0</v>
      </c>
      <c r="EO14" s="42">
        <f>SUM(CY14:EN14)</f>
        <v>33</v>
      </c>
      <c r="EP14" s="42"/>
      <c r="EQ14" s="42">
        <f>IF(F14="сх","ноль",IF(F14&gt;0,F14,"Ноль"))</f>
        <v>5</v>
      </c>
      <c r="ER14" s="42">
        <f>IF(H14="сх","ноль",IF(H14&gt;0,H14,"Ноль"))</f>
        <v>8</v>
      </c>
      <c r="ES14" s="42"/>
      <c r="ET14" s="42">
        <f>MIN(EQ14,ER14)</f>
        <v>5</v>
      </c>
      <c r="EU14" s="42" t="e">
        <f>IF(J14=#REF!,IF(H14&lt;#REF!,#REF!,EY14),#REF!)</f>
        <v>#REF!</v>
      </c>
      <c r="EV14" s="42" t="e">
        <f>IF(J14=#REF!,IF(H14&lt;#REF!,0,1))</f>
        <v>#REF!</v>
      </c>
      <c r="EW14" s="42" t="e">
        <f>IF(AND(ET14&gt;=21,ET14&lt;&gt;0),ET14,IF(J14&lt;#REF!,"СТОП",EU14+EV14))</f>
        <v>#REF!</v>
      </c>
      <c r="EX14" s="42"/>
      <c r="EY14" s="42">
        <v>15</v>
      </c>
      <c r="EZ14" s="42">
        <v>16</v>
      </c>
      <c r="FA14" s="42"/>
      <c r="FB14" s="44">
        <f>IF(F14=1,25,0)</f>
        <v>0</v>
      </c>
      <c r="FC14" s="44">
        <f>IF(F14=2,22,0)</f>
        <v>0</v>
      </c>
      <c r="FD14" s="44">
        <f>IF(F14=3,20,0)</f>
        <v>0</v>
      </c>
      <c r="FE14" s="44">
        <f>IF(F14=4,18,0)</f>
        <v>0</v>
      </c>
      <c r="FF14" s="44">
        <f>IF(F14=5,16,0)</f>
        <v>16</v>
      </c>
      <c r="FG14" s="44">
        <f>IF(F14=6,15,0)</f>
        <v>0</v>
      </c>
      <c r="FH14" s="44">
        <f>IF(F14=7,14,0)</f>
        <v>0</v>
      </c>
      <c r="FI14" s="44">
        <f>IF(F14=8,13,0)</f>
        <v>0</v>
      </c>
      <c r="FJ14" s="44">
        <f>IF(F14=9,12,0)</f>
        <v>0</v>
      </c>
      <c r="FK14" s="44">
        <f>IF(F14=10,11,0)</f>
        <v>0</v>
      </c>
      <c r="FL14" s="44">
        <f>IF(F14=11,10,0)</f>
        <v>0</v>
      </c>
      <c r="FM14" s="44">
        <f>IF(F14=12,9,0)</f>
        <v>0</v>
      </c>
      <c r="FN14" s="44">
        <f>IF(F14=13,8,0)</f>
        <v>0</v>
      </c>
      <c r="FO14" s="44">
        <f>IF(F14=14,7,0)</f>
        <v>0</v>
      </c>
      <c r="FP14" s="44">
        <f>IF(F14=15,6,0)</f>
        <v>0</v>
      </c>
      <c r="FQ14" s="44">
        <f>IF(F14=16,5,0)</f>
        <v>0</v>
      </c>
      <c r="FR14" s="44">
        <f>IF(F14=17,4,0)</f>
        <v>0</v>
      </c>
      <c r="FS14" s="44">
        <f>IF(F14=18,3,0)</f>
        <v>0</v>
      </c>
      <c r="FT14" s="44">
        <f>IF(F14=19,2,0)</f>
        <v>0</v>
      </c>
      <c r="FU14" s="44">
        <f>IF(F14=20,1,0)</f>
        <v>0</v>
      </c>
      <c r="FV14" s="44">
        <f>IF(F14&gt;20,0,0)</f>
        <v>0</v>
      </c>
      <c r="FW14" s="44">
        <f>IF(F14="сх",0,0)</f>
        <v>0</v>
      </c>
      <c r="FX14" s="44">
        <f>SUM(FB14:FW14)</f>
        <v>16</v>
      </c>
      <c r="FY14" s="44">
        <f>IF(H14=1,25,0)</f>
        <v>0</v>
      </c>
      <c r="FZ14" s="44">
        <f>IF(H14=2,22,0)</f>
        <v>0</v>
      </c>
      <c r="GA14" s="44">
        <f>IF(H14=3,20,0)</f>
        <v>0</v>
      </c>
      <c r="GB14" s="44">
        <f>IF(H14=4,18,0)</f>
        <v>0</v>
      </c>
      <c r="GC14" s="44">
        <f>IF(H14=5,16,0)</f>
        <v>0</v>
      </c>
      <c r="GD14" s="44">
        <f>IF(H14=6,15,0)</f>
        <v>0</v>
      </c>
      <c r="GE14" s="44">
        <f>IF(H14=7,14,0)</f>
        <v>0</v>
      </c>
      <c r="GF14" s="44">
        <f>IF(H14=8,13,0)</f>
        <v>13</v>
      </c>
      <c r="GG14" s="44">
        <f>IF(H14=9,12,0)</f>
        <v>0</v>
      </c>
      <c r="GH14" s="44">
        <f>IF(H14=10,11,0)</f>
        <v>0</v>
      </c>
      <c r="GI14" s="44">
        <f>IF(H14=11,10,0)</f>
        <v>0</v>
      </c>
      <c r="GJ14" s="44">
        <f>IF(H14=12,9,0)</f>
        <v>0</v>
      </c>
      <c r="GK14" s="44">
        <f>IF(H14=13,8,0)</f>
        <v>0</v>
      </c>
      <c r="GL14" s="44">
        <f>IF(H14=14,7,0)</f>
        <v>0</v>
      </c>
      <c r="GM14" s="44">
        <f>IF(H14=15,6,0)</f>
        <v>0</v>
      </c>
      <c r="GN14" s="44">
        <f>IF(H14=16,5,0)</f>
        <v>0</v>
      </c>
      <c r="GO14" s="44">
        <f>IF(H14=17,4,0)</f>
        <v>0</v>
      </c>
      <c r="GP14" s="44">
        <f>IF(H14=18,3,0)</f>
        <v>0</v>
      </c>
      <c r="GQ14" s="44">
        <f>IF(H14=19,2,0)</f>
        <v>0</v>
      </c>
      <c r="GR14" s="44">
        <f>IF(H14=20,1,0)</f>
        <v>0</v>
      </c>
      <c r="GS14" s="44">
        <f>IF(H14&gt;20,0,0)</f>
        <v>0</v>
      </c>
      <c r="GT14" s="44">
        <f>IF(H14="сх",0,0)</f>
        <v>0</v>
      </c>
      <c r="GU14" s="44">
        <f>SUM(FY14:GT14)</f>
        <v>13</v>
      </c>
      <c r="GV14" s="44">
        <f>IF(F14=1,100,0)</f>
        <v>0</v>
      </c>
      <c r="GW14" s="44">
        <f>IF(F14=2,98,0)</f>
        <v>0</v>
      </c>
      <c r="GX14" s="44">
        <f>IF(F14=3,95,0)</f>
        <v>0</v>
      </c>
      <c r="GY14" s="44">
        <f>IF(F14=4,93,0)</f>
        <v>0</v>
      </c>
      <c r="GZ14" s="44">
        <f>IF(F14=5,90,0)</f>
        <v>90</v>
      </c>
      <c r="HA14" s="44">
        <f>IF(F14=6,88,0)</f>
        <v>0</v>
      </c>
      <c r="HB14" s="44">
        <f>IF(F14=7,85,0)</f>
        <v>0</v>
      </c>
      <c r="HC14" s="44">
        <f>IF(F14=8,83,0)</f>
        <v>0</v>
      </c>
      <c r="HD14" s="44">
        <f>IF(F14=9,80,0)</f>
        <v>0</v>
      </c>
      <c r="HE14" s="44">
        <f>IF(F14=10,78,0)</f>
        <v>0</v>
      </c>
      <c r="HF14" s="44">
        <f>IF(F14=11,75,0)</f>
        <v>0</v>
      </c>
      <c r="HG14" s="44">
        <f>IF(F14=12,73,0)</f>
        <v>0</v>
      </c>
      <c r="HH14" s="44">
        <f>IF(F14=13,70,0)</f>
        <v>0</v>
      </c>
      <c r="HI14" s="44">
        <f>IF(F14=14,68,0)</f>
        <v>0</v>
      </c>
      <c r="HJ14" s="44">
        <f>IF(F14=15,65,0)</f>
        <v>0</v>
      </c>
      <c r="HK14" s="44">
        <f>IF(F14=16,63,0)</f>
        <v>0</v>
      </c>
      <c r="HL14" s="44">
        <f>IF(F14=17,60,0)</f>
        <v>0</v>
      </c>
      <c r="HM14" s="44">
        <f>IF(F14=18,58,0)</f>
        <v>0</v>
      </c>
      <c r="HN14" s="44">
        <f>IF(F14=19,55,0)</f>
        <v>0</v>
      </c>
      <c r="HO14" s="44">
        <f>IF(F14=20,53,0)</f>
        <v>0</v>
      </c>
      <c r="HP14" s="44">
        <f>IF(F14&gt;20,0,0)</f>
        <v>0</v>
      </c>
      <c r="HQ14" s="44">
        <f>IF(F14="сх",0,0)</f>
        <v>0</v>
      </c>
      <c r="HR14" s="44">
        <f>SUM(GV14:HQ14)</f>
        <v>90</v>
      </c>
      <c r="HS14" s="44">
        <f>IF(H14=1,100,0)</f>
        <v>0</v>
      </c>
      <c r="HT14" s="44">
        <f>IF(H14=2,98,0)</f>
        <v>0</v>
      </c>
      <c r="HU14" s="44">
        <f>IF(H14=3,95,0)</f>
        <v>0</v>
      </c>
      <c r="HV14" s="44">
        <f>IF(H14=4,93,0)</f>
        <v>0</v>
      </c>
      <c r="HW14" s="44">
        <f>IF(H14=5,90,0)</f>
        <v>0</v>
      </c>
      <c r="HX14" s="44">
        <f>IF(H14=6,88,0)</f>
        <v>0</v>
      </c>
      <c r="HY14" s="44">
        <f>IF(H14=7,85,0)</f>
        <v>0</v>
      </c>
      <c r="HZ14" s="44">
        <f>IF(H14=8,83,0)</f>
        <v>83</v>
      </c>
      <c r="IA14" s="44">
        <f>IF(H14=9,80,0)</f>
        <v>0</v>
      </c>
      <c r="IB14" s="44">
        <f>IF(H14=10,78,0)</f>
        <v>0</v>
      </c>
      <c r="IC14" s="44">
        <f>IF(H14=11,75,0)</f>
        <v>0</v>
      </c>
      <c r="ID14" s="44">
        <f>IF(H14=12,73,0)</f>
        <v>0</v>
      </c>
      <c r="IE14" s="44">
        <f>IF(H14=13,70,0)</f>
        <v>0</v>
      </c>
      <c r="IF14" s="44">
        <f>IF(H14=14,68,0)</f>
        <v>0</v>
      </c>
      <c r="IG14" s="44">
        <f>IF(H14=15,65,0)</f>
        <v>0</v>
      </c>
      <c r="IH14" s="44">
        <f>IF(H14=16,63,0)</f>
        <v>0</v>
      </c>
      <c r="II14" s="44">
        <f>IF(H14=17,60,0)</f>
        <v>0</v>
      </c>
      <c r="IJ14" s="44">
        <f>IF(H14=18,58,0)</f>
        <v>0</v>
      </c>
      <c r="IK14" s="44">
        <f>IF(H14=19,55,0)</f>
        <v>0</v>
      </c>
      <c r="IL14" s="44">
        <f>IF(H14=20,53,0)</f>
        <v>0</v>
      </c>
      <c r="IM14" s="44">
        <f>IF(H14&gt;20,0,0)</f>
        <v>0</v>
      </c>
      <c r="IN14" s="44">
        <f>IF(H14="сх",0,0)</f>
        <v>0</v>
      </c>
      <c r="IO14" s="44">
        <f>SUM(HS14:IN14)</f>
        <v>83</v>
      </c>
      <c r="IP14" s="42"/>
      <c r="IQ14" s="42"/>
      <c r="IR14" s="42"/>
      <c r="IS14" s="42"/>
      <c r="IT14" s="42"/>
      <c r="IU14" s="42"/>
      <c r="IV14" s="70"/>
      <c r="IW14" s="71"/>
    </row>
    <row r="15" spans="1:257" s="3" customFormat="1" ht="115.2" thickBot="1" x14ac:dyDescent="2">
      <c r="A15" s="59">
        <v>7</v>
      </c>
      <c r="B15" s="89">
        <v>732</v>
      </c>
      <c r="C15" s="73" t="s">
        <v>50</v>
      </c>
      <c r="D15" s="73" t="s">
        <v>51</v>
      </c>
      <c r="E15" s="60"/>
      <c r="F15" s="46">
        <v>7</v>
      </c>
      <c r="G15" s="39">
        <f>AJ15</f>
        <v>14</v>
      </c>
      <c r="H15" s="47">
        <v>6</v>
      </c>
      <c r="I15" s="39">
        <f>BG15</f>
        <v>15</v>
      </c>
      <c r="J15" s="45">
        <f>SUM(G15+I15)</f>
        <v>29</v>
      </c>
      <c r="K15" s="41">
        <f>G15+I15</f>
        <v>29</v>
      </c>
      <c r="L15" s="42"/>
      <c r="M15" s="43"/>
      <c r="N15" s="42">
        <f>IF(F15=1,25,0)</f>
        <v>0</v>
      </c>
      <c r="O15" s="42">
        <f>IF(F15=2,22,0)</f>
        <v>0</v>
      </c>
      <c r="P15" s="42">
        <f>IF(F15=3,20,0)</f>
        <v>0</v>
      </c>
      <c r="Q15" s="42">
        <f>IF(F15=4,18,0)</f>
        <v>0</v>
      </c>
      <c r="R15" s="42">
        <f>IF(F15=5,16,0)</f>
        <v>0</v>
      </c>
      <c r="S15" s="42">
        <f>IF(F15=6,15,0)</f>
        <v>0</v>
      </c>
      <c r="T15" s="42">
        <f>IF(F15=7,14,0)</f>
        <v>14</v>
      </c>
      <c r="U15" s="42">
        <f>IF(F15=8,13,0)</f>
        <v>0</v>
      </c>
      <c r="V15" s="42">
        <f>IF(F15=9,12,0)</f>
        <v>0</v>
      </c>
      <c r="W15" s="42">
        <f>IF(F15=10,11,0)</f>
        <v>0</v>
      </c>
      <c r="X15" s="42">
        <f>IF(F15=11,10,0)</f>
        <v>0</v>
      </c>
      <c r="Y15" s="42">
        <f>IF(F15=12,9,0)</f>
        <v>0</v>
      </c>
      <c r="Z15" s="42">
        <f>IF(F15=13,8,0)</f>
        <v>0</v>
      </c>
      <c r="AA15" s="42">
        <f>IF(F15=14,7,0)</f>
        <v>0</v>
      </c>
      <c r="AB15" s="42">
        <f>IF(F15=15,6,0)</f>
        <v>0</v>
      </c>
      <c r="AC15" s="42">
        <f>IF(F15=16,5,0)</f>
        <v>0</v>
      </c>
      <c r="AD15" s="42">
        <f>IF(F15=17,4,0)</f>
        <v>0</v>
      </c>
      <c r="AE15" s="42">
        <f>IF(F15=18,3,0)</f>
        <v>0</v>
      </c>
      <c r="AF15" s="42">
        <f>IF(F15=19,2,0)</f>
        <v>0</v>
      </c>
      <c r="AG15" s="42">
        <f>IF(F15=20,1,0)</f>
        <v>0</v>
      </c>
      <c r="AH15" s="42">
        <f>IF(F15&gt;20,0,0)</f>
        <v>0</v>
      </c>
      <c r="AI15" s="42">
        <f>IF(F15="сх",0,0)</f>
        <v>0</v>
      </c>
      <c r="AJ15" s="42">
        <f>SUM(N15:AH15)</f>
        <v>14</v>
      </c>
      <c r="AK15" s="42">
        <f>IF(H15=1,25,0)</f>
        <v>0</v>
      </c>
      <c r="AL15" s="42">
        <f>IF(H15=2,22,0)</f>
        <v>0</v>
      </c>
      <c r="AM15" s="42">
        <f>IF(H15=3,20,0)</f>
        <v>0</v>
      </c>
      <c r="AN15" s="42">
        <f>IF(H15=4,18,0)</f>
        <v>0</v>
      </c>
      <c r="AO15" s="42">
        <f>IF(H15=5,16,0)</f>
        <v>0</v>
      </c>
      <c r="AP15" s="42">
        <f>IF(H15=6,15,0)</f>
        <v>15</v>
      </c>
      <c r="AQ15" s="42">
        <f>IF(H15=7,14,0)</f>
        <v>0</v>
      </c>
      <c r="AR15" s="42">
        <f>IF(H15=8,13,0)</f>
        <v>0</v>
      </c>
      <c r="AS15" s="42">
        <f>IF(H15=9,12,0)</f>
        <v>0</v>
      </c>
      <c r="AT15" s="42">
        <f>IF(H15=10,11,0)</f>
        <v>0</v>
      </c>
      <c r="AU15" s="42">
        <f>IF(H15=11,10,0)</f>
        <v>0</v>
      </c>
      <c r="AV15" s="42">
        <f>IF(H15=12,9,0)</f>
        <v>0</v>
      </c>
      <c r="AW15" s="42">
        <f>IF(H15=13,8,0)</f>
        <v>0</v>
      </c>
      <c r="AX15" s="42">
        <f>IF(H15=14,7,0)</f>
        <v>0</v>
      </c>
      <c r="AY15" s="42">
        <f>IF(H15=15,6,0)</f>
        <v>0</v>
      </c>
      <c r="AZ15" s="42">
        <f>IF(H15=16,5,0)</f>
        <v>0</v>
      </c>
      <c r="BA15" s="42">
        <f>IF(H15=17,4,0)</f>
        <v>0</v>
      </c>
      <c r="BB15" s="42">
        <f>IF(H15=18,3,0)</f>
        <v>0</v>
      </c>
      <c r="BC15" s="42">
        <f>IF(H15=19,2,0)</f>
        <v>0</v>
      </c>
      <c r="BD15" s="42">
        <f>IF(H15=20,1,0)</f>
        <v>0</v>
      </c>
      <c r="BE15" s="42">
        <f>IF(H15&gt;20,0,0)</f>
        <v>0</v>
      </c>
      <c r="BF15" s="42">
        <f>IF(H15="сх",0,0)</f>
        <v>0</v>
      </c>
      <c r="BG15" s="42">
        <f>SUM(AK15:BE15)</f>
        <v>15</v>
      </c>
      <c r="BH15" s="42">
        <f>IF(F15=1,45,0)</f>
        <v>0</v>
      </c>
      <c r="BI15" s="42">
        <f>IF(F15=2,42,0)</f>
        <v>0</v>
      </c>
      <c r="BJ15" s="42">
        <f>IF(F15=3,40,0)</f>
        <v>0</v>
      </c>
      <c r="BK15" s="42">
        <f>IF(F15=4,38,0)</f>
        <v>0</v>
      </c>
      <c r="BL15" s="42">
        <f>IF(F15=5,36,0)</f>
        <v>0</v>
      </c>
      <c r="BM15" s="42">
        <f>IF(F15=6,35,0)</f>
        <v>0</v>
      </c>
      <c r="BN15" s="42">
        <f>IF(F15=7,34,0)</f>
        <v>34</v>
      </c>
      <c r="BO15" s="42">
        <f>IF(F15=8,33,0)</f>
        <v>0</v>
      </c>
      <c r="BP15" s="42">
        <f>IF(F15=9,32,0)</f>
        <v>0</v>
      </c>
      <c r="BQ15" s="42">
        <f>IF(F15=10,31,0)</f>
        <v>0</v>
      </c>
      <c r="BR15" s="42">
        <f>IF(F15=11,30,0)</f>
        <v>0</v>
      </c>
      <c r="BS15" s="42">
        <f>IF(F15=12,29,0)</f>
        <v>0</v>
      </c>
      <c r="BT15" s="42">
        <f>IF(F15=13,28,0)</f>
        <v>0</v>
      </c>
      <c r="BU15" s="42">
        <f>IF(F15=14,27,0)</f>
        <v>0</v>
      </c>
      <c r="BV15" s="42">
        <f>IF(F15=15,26,0)</f>
        <v>0</v>
      </c>
      <c r="BW15" s="42">
        <f>IF(F15=16,25,0)</f>
        <v>0</v>
      </c>
      <c r="BX15" s="42">
        <f>IF(F15=17,24,0)</f>
        <v>0</v>
      </c>
      <c r="BY15" s="42">
        <f>IF(F15=18,23,0)</f>
        <v>0</v>
      </c>
      <c r="BZ15" s="42">
        <f>IF(F15=19,22,0)</f>
        <v>0</v>
      </c>
      <c r="CA15" s="42">
        <f>IF(F15=20,21,0)</f>
        <v>0</v>
      </c>
      <c r="CB15" s="42">
        <f>IF(F15=21,20,0)</f>
        <v>0</v>
      </c>
      <c r="CC15" s="42">
        <f>IF(F15=22,19,0)</f>
        <v>0</v>
      </c>
      <c r="CD15" s="42">
        <f>IF(F15=23,18,0)</f>
        <v>0</v>
      </c>
      <c r="CE15" s="42">
        <f>IF(F15=24,17,0)</f>
        <v>0</v>
      </c>
      <c r="CF15" s="42">
        <f>IF(F15=25,16,0)</f>
        <v>0</v>
      </c>
      <c r="CG15" s="42">
        <f>IF(F15=26,15,0)</f>
        <v>0</v>
      </c>
      <c r="CH15" s="42">
        <f>IF(F15=27,14,0)</f>
        <v>0</v>
      </c>
      <c r="CI15" s="42">
        <f>IF(F15=28,13,0)</f>
        <v>0</v>
      </c>
      <c r="CJ15" s="42">
        <f>IF(F15=29,12,0)</f>
        <v>0</v>
      </c>
      <c r="CK15" s="42">
        <f>IF(F15=30,11,0)</f>
        <v>0</v>
      </c>
      <c r="CL15" s="42">
        <f>IF(F15=31,10,0)</f>
        <v>0</v>
      </c>
      <c r="CM15" s="42">
        <f>IF(F15=32,9,0)</f>
        <v>0</v>
      </c>
      <c r="CN15" s="42">
        <f>IF(F15=33,8,0)</f>
        <v>0</v>
      </c>
      <c r="CO15" s="42">
        <f>IF(F15=34,7,0)</f>
        <v>0</v>
      </c>
      <c r="CP15" s="42">
        <f>IF(F15=35,6,0)</f>
        <v>0</v>
      </c>
      <c r="CQ15" s="42">
        <f>IF(F15=36,5,0)</f>
        <v>0</v>
      </c>
      <c r="CR15" s="42">
        <f>IF(F15=37,4,0)</f>
        <v>0</v>
      </c>
      <c r="CS15" s="42">
        <f>IF(F15=38,3,0)</f>
        <v>0</v>
      </c>
      <c r="CT15" s="42">
        <f>IF(F15=39,2,0)</f>
        <v>0</v>
      </c>
      <c r="CU15" s="42">
        <f>IF(F15=40,1,0)</f>
        <v>0</v>
      </c>
      <c r="CV15" s="42">
        <f>IF(F15&gt;20,0,0)</f>
        <v>0</v>
      </c>
      <c r="CW15" s="42">
        <f>IF(F15="сх",0,0)</f>
        <v>0</v>
      </c>
      <c r="CX15" s="42">
        <f>SUM(BH15:CW15)</f>
        <v>34</v>
      </c>
      <c r="CY15" s="42">
        <f>IF(H15=1,45,0)</f>
        <v>0</v>
      </c>
      <c r="CZ15" s="42">
        <f>IF(H15=2,42,0)</f>
        <v>0</v>
      </c>
      <c r="DA15" s="42">
        <f>IF(H15=3,40,0)</f>
        <v>0</v>
      </c>
      <c r="DB15" s="42">
        <f>IF(H15=4,38,0)</f>
        <v>0</v>
      </c>
      <c r="DC15" s="42">
        <f>IF(H15=5,36,0)</f>
        <v>0</v>
      </c>
      <c r="DD15" s="42">
        <f>IF(H15=6,35,0)</f>
        <v>35</v>
      </c>
      <c r="DE15" s="42">
        <f>IF(H15=7,34,0)</f>
        <v>0</v>
      </c>
      <c r="DF15" s="42">
        <f>IF(H15=8,33,0)</f>
        <v>0</v>
      </c>
      <c r="DG15" s="42">
        <f>IF(H15=9,32,0)</f>
        <v>0</v>
      </c>
      <c r="DH15" s="42">
        <f>IF(H15=10,31,0)</f>
        <v>0</v>
      </c>
      <c r="DI15" s="42">
        <f>IF(H15=11,30,0)</f>
        <v>0</v>
      </c>
      <c r="DJ15" s="42">
        <f>IF(H15=12,29,0)</f>
        <v>0</v>
      </c>
      <c r="DK15" s="42">
        <f>IF(H15=13,28,0)</f>
        <v>0</v>
      </c>
      <c r="DL15" s="42">
        <f>IF(H15=14,27,0)</f>
        <v>0</v>
      </c>
      <c r="DM15" s="42">
        <f>IF(H15=15,26,0)</f>
        <v>0</v>
      </c>
      <c r="DN15" s="42">
        <f>IF(H15=16,25,0)</f>
        <v>0</v>
      </c>
      <c r="DO15" s="42">
        <f>IF(H15=17,24,0)</f>
        <v>0</v>
      </c>
      <c r="DP15" s="42">
        <f>IF(H15=18,23,0)</f>
        <v>0</v>
      </c>
      <c r="DQ15" s="42">
        <f>IF(H15=19,22,0)</f>
        <v>0</v>
      </c>
      <c r="DR15" s="42">
        <f>IF(H15=20,21,0)</f>
        <v>0</v>
      </c>
      <c r="DS15" s="42">
        <f>IF(H15=21,20,0)</f>
        <v>0</v>
      </c>
      <c r="DT15" s="42">
        <f>IF(H15=22,19,0)</f>
        <v>0</v>
      </c>
      <c r="DU15" s="42">
        <f>IF(H15=23,18,0)</f>
        <v>0</v>
      </c>
      <c r="DV15" s="42">
        <f>IF(H15=24,17,0)</f>
        <v>0</v>
      </c>
      <c r="DW15" s="42">
        <f>IF(H15=25,16,0)</f>
        <v>0</v>
      </c>
      <c r="DX15" s="42">
        <f>IF(H15=26,15,0)</f>
        <v>0</v>
      </c>
      <c r="DY15" s="42">
        <f>IF(H15=27,14,0)</f>
        <v>0</v>
      </c>
      <c r="DZ15" s="42">
        <f>IF(H15=28,13,0)</f>
        <v>0</v>
      </c>
      <c r="EA15" s="42">
        <f>IF(H15=29,12,0)</f>
        <v>0</v>
      </c>
      <c r="EB15" s="42">
        <f>IF(H15=30,11,0)</f>
        <v>0</v>
      </c>
      <c r="EC15" s="42">
        <f>IF(H15=31,10,0)</f>
        <v>0</v>
      </c>
      <c r="ED15" s="42">
        <f>IF(H15=32,9,0)</f>
        <v>0</v>
      </c>
      <c r="EE15" s="42">
        <f>IF(H15=33,8,0)</f>
        <v>0</v>
      </c>
      <c r="EF15" s="42">
        <f>IF(H15=34,7,0)</f>
        <v>0</v>
      </c>
      <c r="EG15" s="42">
        <f>IF(H15=35,6,0)</f>
        <v>0</v>
      </c>
      <c r="EH15" s="42">
        <f>IF(H15=36,5,0)</f>
        <v>0</v>
      </c>
      <c r="EI15" s="42">
        <f>IF(H15=37,4,0)</f>
        <v>0</v>
      </c>
      <c r="EJ15" s="42">
        <f>IF(H15=38,3,0)</f>
        <v>0</v>
      </c>
      <c r="EK15" s="42">
        <f>IF(H15=39,2,0)</f>
        <v>0</v>
      </c>
      <c r="EL15" s="42">
        <f>IF(H15=40,1,0)</f>
        <v>0</v>
      </c>
      <c r="EM15" s="42">
        <f>IF(H15&gt;20,0,0)</f>
        <v>0</v>
      </c>
      <c r="EN15" s="42">
        <f>IF(H15="сх",0,0)</f>
        <v>0</v>
      </c>
      <c r="EO15" s="42">
        <f>SUM(CY15:EN15)</f>
        <v>35</v>
      </c>
      <c r="EP15" s="42"/>
      <c r="EQ15" s="42">
        <f>IF(F15="сх","ноль",IF(F15&gt;0,F15,"Ноль"))</f>
        <v>7</v>
      </c>
      <c r="ER15" s="42">
        <f>IF(H15="сх","ноль",IF(H15&gt;0,H15,"Ноль"))</f>
        <v>6</v>
      </c>
      <c r="ES15" s="42"/>
      <c r="ET15" s="42">
        <f>MIN(EQ15,ER15)</f>
        <v>6</v>
      </c>
      <c r="EU15" s="42" t="e">
        <f>IF(J15=#REF!,IF(H15&lt;#REF!,#REF!,EY15),#REF!)</f>
        <v>#REF!</v>
      </c>
      <c r="EV15" s="42" t="e">
        <f>IF(J15=#REF!,IF(H15&lt;#REF!,0,1))</f>
        <v>#REF!</v>
      </c>
      <c r="EW15" s="42" t="e">
        <f>IF(AND(ET15&gt;=21,ET15&lt;&gt;0),ET15,IF(J15&lt;#REF!,"СТОП",EU15+EV15))</f>
        <v>#REF!</v>
      </c>
      <c r="EX15" s="42"/>
      <c r="EY15" s="42">
        <v>15</v>
      </c>
      <c r="EZ15" s="42">
        <v>16</v>
      </c>
      <c r="FA15" s="42"/>
      <c r="FB15" s="44">
        <f>IF(F15=1,25,0)</f>
        <v>0</v>
      </c>
      <c r="FC15" s="44">
        <f>IF(F15=2,22,0)</f>
        <v>0</v>
      </c>
      <c r="FD15" s="44">
        <f>IF(F15=3,20,0)</f>
        <v>0</v>
      </c>
      <c r="FE15" s="44">
        <f>IF(F15=4,18,0)</f>
        <v>0</v>
      </c>
      <c r="FF15" s="44">
        <f>IF(F15=5,16,0)</f>
        <v>0</v>
      </c>
      <c r="FG15" s="44">
        <f>IF(F15=6,15,0)</f>
        <v>0</v>
      </c>
      <c r="FH15" s="44">
        <f>IF(F15=7,14,0)</f>
        <v>14</v>
      </c>
      <c r="FI15" s="44">
        <f>IF(F15=8,13,0)</f>
        <v>0</v>
      </c>
      <c r="FJ15" s="44">
        <f>IF(F15=9,12,0)</f>
        <v>0</v>
      </c>
      <c r="FK15" s="44">
        <f>IF(F15=10,11,0)</f>
        <v>0</v>
      </c>
      <c r="FL15" s="44">
        <f>IF(F15=11,10,0)</f>
        <v>0</v>
      </c>
      <c r="FM15" s="44">
        <f>IF(F15=12,9,0)</f>
        <v>0</v>
      </c>
      <c r="FN15" s="44">
        <f>IF(F15=13,8,0)</f>
        <v>0</v>
      </c>
      <c r="FO15" s="44">
        <f>IF(F15=14,7,0)</f>
        <v>0</v>
      </c>
      <c r="FP15" s="44">
        <f>IF(F15=15,6,0)</f>
        <v>0</v>
      </c>
      <c r="FQ15" s="44">
        <f>IF(F15=16,5,0)</f>
        <v>0</v>
      </c>
      <c r="FR15" s="44">
        <f>IF(F15=17,4,0)</f>
        <v>0</v>
      </c>
      <c r="FS15" s="44">
        <f>IF(F15=18,3,0)</f>
        <v>0</v>
      </c>
      <c r="FT15" s="44">
        <f>IF(F15=19,2,0)</f>
        <v>0</v>
      </c>
      <c r="FU15" s="44">
        <f>IF(F15=20,1,0)</f>
        <v>0</v>
      </c>
      <c r="FV15" s="44">
        <f>IF(F15&gt;20,0,0)</f>
        <v>0</v>
      </c>
      <c r="FW15" s="44">
        <f>IF(F15="сх",0,0)</f>
        <v>0</v>
      </c>
      <c r="FX15" s="44">
        <f>SUM(FB15:FW15)</f>
        <v>14</v>
      </c>
      <c r="FY15" s="44">
        <f>IF(H15=1,25,0)</f>
        <v>0</v>
      </c>
      <c r="FZ15" s="44">
        <f>IF(H15=2,22,0)</f>
        <v>0</v>
      </c>
      <c r="GA15" s="44">
        <f>IF(H15=3,20,0)</f>
        <v>0</v>
      </c>
      <c r="GB15" s="44">
        <f>IF(H15=4,18,0)</f>
        <v>0</v>
      </c>
      <c r="GC15" s="44">
        <f>IF(H15=5,16,0)</f>
        <v>0</v>
      </c>
      <c r="GD15" s="44">
        <f>IF(H15=6,15,0)</f>
        <v>15</v>
      </c>
      <c r="GE15" s="44">
        <f>IF(H15=7,14,0)</f>
        <v>0</v>
      </c>
      <c r="GF15" s="44">
        <f>IF(H15=8,13,0)</f>
        <v>0</v>
      </c>
      <c r="GG15" s="44">
        <f>IF(H15=9,12,0)</f>
        <v>0</v>
      </c>
      <c r="GH15" s="44">
        <f>IF(H15=10,11,0)</f>
        <v>0</v>
      </c>
      <c r="GI15" s="44">
        <f>IF(H15=11,10,0)</f>
        <v>0</v>
      </c>
      <c r="GJ15" s="44">
        <f>IF(H15=12,9,0)</f>
        <v>0</v>
      </c>
      <c r="GK15" s="44">
        <f>IF(H15=13,8,0)</f>
        <v>0</v>
      </c>
      <c r="GL15" s="44">
        <f>IF(H15=14,7,0)</f>
        <v>0</v>
      </c>
      <c r="GM15" s="44">
        <f>IF(H15=15,6,0)</f>
        <v>0</v>
      </c>
      <c r="GN15" s="44">
        <f>IF(H15=16,5,0)</f>
        <v>0</v>
      </c>
      <c r="GO15" s="44">
        <f>IF(H15=17,4,0)</f>
        <v>0</v>
      </c>
      <c r="GP15" s="44">
        <f>IF(H15=18,3,0)</f>
        <v>0</v>
      </c>
      <c r="GQ15" s="44">
        <f>IF(H15=19,2,0)</f>
        <v>0</v>
      </c>
      <c r="GR15" s="44">
        <f>IF(H15=20,1,0)</f>
        <v>0</v>
      </c>
      <c r="GS15" s="44">
        <f>IF(H15&gt;20,0,0)</f>
        <v>0</v>
      </c>
      <c r="GT15" s="44">
        <f>IF(H15="сх",0,0)</f>
        <v>0</v>
      </c>
      <c r="GU15" s="44">
        <f>SUM(FY15:GT15)</f>
        <v>15</v>
      </c>
      <c r="GV15" s="44">
        <f>IF(F15=1,100,0)</f>
        <v>0</v>
      </c>
      <c r="GW15" s="44">
        <f>IF(F15=2,98,0)</f>
        <v>0</v>
      </c>
      <c r="GX15" s="44">
        <f>IF(F15=3,95,0)</f>
        <v>0</v>
      </c>
      <c r="GY15" s="44">
        <f>IF(F15=4,93,0)</f>
        <v>0</v>
      </c>
      <c r="GZ15" s="44">
        <f>IF(F15=5,90,0)</f>
        <v>0</v>
      </c>
      <c r="HA15" s="44">
        <f>IF(F15=6,88,0)</f>
        <v>0</v>
      </c>
      <c r="HB15" s="44">
        <f>IF(F15=7,85,0)</f>
        <v>85</v>
      </c>
      <c r="HC15" s="44">
        <f>IF(F15=8,83,0)</f>
        <v>0</v>
      </c>
      <c r="HD15" s="44">
        <f>IF(F15=9,80,0)</f>
        <v>0</v>
      </c>
      <c r="HE15" s="44">
        <f>IF(F15=10,78,0)</f>
        <v>0</v>
      </c>
      <c r="HF15" s="44">
        <f>IF(F15=11,75,0)</f>
        <v>0</v>
      </c>
      <c r="HG15" s="44">
        <f>IF(F15=12,73,0)</f>
        <v>0</v>
      </c>
      <c r="HH15" s="44">
        <f>IF(F15=13,70,0)</f>
        <v>0</v>
      </c>
      <c r="HI15" s="44">
        <f>IF(F15=14,68,0)</f>
        <v>0</v>
      </c>
      <c r="HJ15" s="44">
        <f>IF(F15=15,65,0)</f>
        <v>0</v>
      </c>
      <c r="HK15" s="44">
        <f>IF(F15=16,63,0)</f>
        <v>0</v>
      </c>
      <c r="HL15" s="44">
        <f>IF(F15=17,60,0)</f>
        <v>0</v>
      </c>
      <c r="HM15" s="44">
        <f>IF(F15=18,58,0)</f>
        <v>0</v>
      </c>
      <c r="HN15" s="44">
        <f>IF(F15=19,55,0)</f>
        <v>0</v>
      </c>
      <c r="HO15" s="44">
        <f>IF(F15=20,53,0)</f>
        <v>0</v>
      </c>
      <c r="HP15" s="44">
        <f>IF(F15&gt;20,0,0)</f>
        <v>0</v>
      </c>
      <c r="HQ15" s="44">
        <f>IF(F15="сх",0,0)</f>
        <v>0</v>
      </c>
      <c r="HR15" s="44">
        <f>SUM(GV15:HQ15)</f>
        <v>85</v>
      </c>
      <c r="HS15" s="44">
        <f>IF(H15=1,100,0)</f>
        <v>0</v>
      </c>
      <c r="HT15" s="44">
        <f>IF(H15=2,98,0)</f>
        <v>0</v>
      </c>
      <c r="HU15" s="44">
        <f>IF(H15=3,95,0)</f>
        <v>0</v>
      </c>
      <c r="HV15" s="44">
        <f>IF(H15=4,93,0)</f>
        <v>0</v>
      </c>
      <c r="HW15" s="44">
        <f>IF(H15=5,90,0)</f>
        <v>0</v>
      </c>
      <c r="HX15" s="44">
        <f>IF(H15=6,88,0)</f>
        <v>88</v>
      </c>
      <c r="HY15" s="44">
        <f>IF(H15=7,85,0)</f>
        <v>0</v>
      </c>
      <c r="HZ15" s="44">
        <f>IF(H15=8,83,0)</f>
        <v>0</v>
      </c>
      <c r="IA15" s="44">
        <f>IF(H15=9,80,0)</f>
        <v>0</v>
      </c>
      <c r="IB15" s="44">
        <f>IF(H15=10,78,0)</f>
        <v>0</v>
      </c>
      <c r="IC15" s="44">
        <f>IF(H15=11,75,0)</f>
        <v>0</v>
      </c>
      <c r="ID15" s="44">
        <f>IF(H15=12,73,0)</f>
        <v>0</v>
      </c>
      <c r="IE15" s="44">
        <f>IF(H15=13,70,0)</f>
        <v>0</v>
      </c>
      <c r="IF15" s="44">
        <f>IF(H15=14,68,0)</f>
        <v>0</v>
      </c>
      <c r="IG15" s="44">
        <f>IF(H15=15,65,0)</f>
        <v>0</v>
      </c>
      <c r="IH15" s="44">
        <f>IF(H15=16,63,0)</f>
        <v>0</v>
      </c>
      <c r="II15" s="44">
        <f>IF(H15=17,60,0)</f>
        <v>0</v>
      </c>
      <c r="IJ15" s="44">
        <f>IF(H15=18,58,0)</f>
        <v>0</v>
      </c>
      <c r="IK15" s="44">
        <f>IF(H15=19,55,0)</f>
        <v>0</v>
      </c>
      <c r="IL15" s="44">
        <f>IF(H15=20,53,0)</f>
        <v>0</v>
      </c>
      <c r="IM15" s="44">
        <f>IF(H15&gt;20,0,0)</f>
        <v>0</v>
      </c>
      <c r="IN15" s="44">
        <f>IF(H15="сх",0,0)</f>
        <v>0</v>
      </c>
      <c r="IO15" s="44">
        <f>SUM(HS15:IN15)</f>
        <v>88</v>
      </c>
      <c r="IP15" s="42"/>
      <c r="IQ15" s="42"/>
      <c r="IR15" s="42"/>
      <c r="IS15" s="42"/>
      <c r="IT15" s="42"/>
      <c r="IU15" s="42"/>
      <c r="IV15" s="70"/>
      <c r="IW15" s="71"/>
    </row>
    <row r="16" spans="1:257" s="3" customFormat="1" ht="115.2" thickBot="1" x14ac:dyDescent="0.3">
      <c r="A16" s="59">
        <v>8</v>
      </c>
      <c r="B16" s="90">
        <v>188</v>
      </c>
      <c r="C16" s="84" t="s">
        <v>46</v>
      </c>
      <c r="D16" s="85" t="s">
        <v>47</v>
      </c>
      <c r="E16" s="60"/>
      <c r="F16" s="46">
        <v>9</v>
      </c>
      <c r="G16" s="39">
        <f>AJ16</f>
        <v>12</v>
      </c>
      <c r="H16" s="47">
        <v>7</v>
      </c>
      <c r="I16" s="39">
        <f>BG16</f>
        <v>14</v>
      </c>
      <c r="J16" s="45">
        <f>SUM(G16+I16)</f>
        <v>26</v>
      </c>
      <c r="K16" s="41">
        <f>G16+I16</f>
        <v>26</v>
      </c>
      <c r="L16" s="42"/>
      <c r="M16" s="43"/>
      <c r="N16" s="42">
        <f>IF(F16=1,25,0)</f>
        <v>0</v>
      </c>
      <c r="O16" s="42">
        <f>IF(F16=2,22,0)</f>
        <v>0</v>
      </c>
      <c r="P16" s="42">
        <f>IF(F16=3,20,0)</f>
        <v>0</v>
      </c>
      <c r="Q16" s="42">
        <f>IF(F16=4,18,0)</f>
        <v>0</v>
      </c>
      <c r="R16" s="42">
        <f>IF(F16=5,16,0)</f>
        <v>0</v>
      </c>
      <c r="S16" s="42">
        <f>IF(F16=6,15,0)</f>
        <v>0</v>
      </c>
      <c r="T16" s="42">
        <f>IF(F16=7,14,0)</f>
        <v>0</v>
      </c>
      <c r="U16" s="42">
        <f>IF(F16=8,13,0)</f>
        <v>0</v>
      </c>
      <c r="V16" s="42">
        <f>IF(F16=9,12,0)</f>
        <v>12</v>
      </c>
      <c r="W16" s="42">
        <f>IF(F16=10,11,0)</f>
        <v>0</v>
      </c>
      <c r="X16" s="42">
        <f>IF(F16=11,10,0)</f>
        <v>0</v>
      </c>
      <c r="Y16" s="42">
        <f>IF(F16=12,9,0)</f>
        <v>0</v>
      </c>
      <c r="Z16" s="42">
        <f>IF(F16=13,8,0)</f>
        <v>0</v>
      </c>
      <c r="AA16" s="42">
        <f>IF(F16=14,7,0)</f>
        <v>0</v>
      </c>
      <c r="AB16" s="42">
        <f>IF(F16=15,6,0)</f>
        <v>0</v>
      </c>
      <c r="AC16" s="42">
        <f>IF(F16=16,5,0)</f>
        <v>0</v>
      </c>
      <c r="AD16" s="42">
        <f>IF(F16=17,4,0)</f>
        <v>0</v>
      </c>
      <c r="AE16" s="42">
        <f>IF(F16=18,3,0)</f>
        <v>0</v>
      </c>
      <c r="AF16" s="42">
        <f>IF(F16=19,2,0)</f>
        <v>0</v>
      </c>
      <c r="AG16" s="42">
        <f>IF(F16=20,1,0)</f>
        <v>0</v>
      </c>
      <c r="AH16" s="42">
        <f>IF(F16&gt;20,0,0)</f>
        <v>0</v>
      </c>
      <c r="AI16" s="42">
        <f>IF(F16="сх",0,0)</f>
        <v>0</v>
      </c>
      <c r="AJ16" s="42">
        <f>SUM(N16:AH16)</f>
        <v>12</v>
      </c>
      <c r="AK16" s="42">
        <f>IF(H16=1,25,0)</f>
        <v>0</v>
      </c>
      <c r="AL16" s="42">
        <f>IF(H16=2,22,0)</f>
        <v>0</v>
      </c>
      <c r="AM16" s="42">
        <f>IF(H16=3,20,0)</f>
        <v>0</v>
      </c>
      <c r="AN16" s="42">
        <f>IF(H16=4,18,0)</f>
        <v>0</v>
      </c>
      <c r="AO16" s="42">
        <f>IF(H16=5,16,0)</f>
        <v>0</v>
      </c>
      <c r="AP16" s="42">
        <f>IF(H16=6,15,0)</f>
        <v>0</v>
      </c>
      <c r="AQ16" s="42">
        <f>IF(H16=7,14,0)</f>
        <v>14</v>
      </c>
      <c r="AR16" s="42">
        <f>IF(H16=8,13,0)</f>
        <v>0</v>
      </c>
      <c r="AS16" s="42">
        <f>IF(H16=9,12,0)</f>
        <v>0</v>
      </c>
      <c r="AT16" s="42">
        <f>IF(H16=10,11,0)</f>
        <v>0</v>
      </c>
      <c r="AU16" s="42">
        <f>IF(H16=11,10,0)</f>
        <v>0</v>
      </c>
      <c r="AV16" s="42">
        <f>IF(H16=12,9,0)</f>
        <v>0</v>
      </c>
      <c r="AW16" s="42">
        <f>IF(H16=13,8,0)</f>
        <v>0</v>
      </c>
      <c r="AX16" s="42">
        <f>IF(H16=14,7,0)</f>
        <v>0</v>
      </c>
      <c r="AY16" s="42">
        <f>IF(H16=15,6,0)</f>
        <v>0</v>
      </c>
      <c r="AZ16" s="42">
        <f>IF(H16=16,5,0)</f>
        <v>0</v>
      </c>
      <c r="BA16" s="42">
        <f>IF(H16=17,4,0)</f>
        <v>0</v>
      </c>
      <c r="BB16" s="42">
        <f>IF(H16=18,3,0)</f>
        <v>0</v>
      </c>
      <c r="BC16" s="42">
        <f>IF(H16=19,2,0)</f>
        <v>0</v>
      </c>
      <c r="BD16" s="42">
        <f>IF(H16=20,1,0)</f>
        <v>0</v>
      </c>
      <c r="BE16" s="42">
        <f>IF(H16&gt;20,0,0)</f>
        <v>0</v>
      </c>
      <c r="BF16" s="42">
        <f>IF(H16="сх",0,0)</f>
        <v>0</v>
      </c>
      <c r="BG16" s="42">
        <f>SUM(AK16:BE16)</f>
        <v>14</v>
      </c>
      <c r="BH16" s="42">
        <f>IF(F16=1,45,0)</f>
        <v>0</v>
      </c>
      <c r="BI16" s="42">
        <f>IF(F16=2,42,0)</f>
        <v>0</v>
      </c>
      <c r="BJ16" s="42">
        <f>IF(F16=3,40,0)</f>
        <v>0</v>
      </c>
      <c r="BK16" s="42">
        <f>IF(F16=4,38,0)</f>
        <v>0</v>
      </c>
      <c r="BL16" s="42">
        <f>IF(F16=5,36,0)</f>
        <v>0</v>
      </c>
      <c r="BM16" s="42">
        <f>IF(F16=6,35,0)</f>
        <v>0</v>
      </c>
      <c r="BN16" s="42">
        <f>IF(F16=7,34,0)</f>
        <v>0</v>
      </c>
      <c r="BO16" s="42">
        <f>IF(F16=8,33,0)</f>
        <v>0</v>
      </c>
      <c r="BP16" s="42">
        <f>IF(F16=9,32,0)</f>
        <v>32</v>
      </c>
      <c r="BQ16" s="42">
        <f>IF(F16=10,31,0)</f>
        <v>0</v>
      </c>
      <c r="BR16" s="42">
        <f>IF(F16=11,30,0)</f>
        <v>0</v>
      </c>
      <c r="BS16" s="42">
        <f>IF(F16=12,29,0)</f>
        <v>0</v>
      </c>
      <c r="BT16" s="42">
        <f>IF(F16=13,28,0)</f>
        <v>0</v>
      </c>
      <c r="BU16" s="42">
        <f>IF(F16=14,27,0)</f>
        <v>0</v>
      </c>
      <c r="BV16" s="42">
        <f>IF(F16=15,26,0)</f>
        <v>0</v>
      </c>
      <c r="BW16" s="42">
        <f>IF(F16=16,25,0)</f>
        <v>0</v>
      </c>
      <c r="BX16" s="42">
        <f>IF(F16=17,24,0)</f>
        <v>0</v>
      </c>
      <c r="BY16" s="42">
        <f>IF(F16=18,23,0)</f>
        <v>0</v>
      </c>
      <c r="BZ16" s="42">
        <f>IF(F16=19,22,0)</f>
        <v>0</v>
      </c>
      <c r="CA16" s="42">
        <f>IF(F16=20,21,0)</f>
        <v>0</v>
      </c>
      <c r="CB16" s="42">
        <f>IF(F16=21,20,0)</f>
        <v>0</v>
      </c>
      <c r="CC16" s="42">
        <f>IF(F16=22,19,0)</f>
        <v>0</v>
      </c>
      <c r="CD16" s="42">
        <f>IF(F16=23,18,0)</f>
        <v>0</v>
      </c>
      <c r="CE16" s="42">
        <f>IF(F16=24,17,0)</f>
        <v>0</v>
      </c>
      <c r="CF16" s="42">
        <f>IF(F16=25,16,0)</f>
        <v>0</v>
      </c>
      <c r="CG16" s="42">
        <f>IF(F16=26,15,0)</f>
        <v>0</v>
      </c>
      <c r="CH16" s="42">
        <f>IF(F16=27,14,0)</f>
        <v>0</v>
      </c>
      <c r="CI16" s="42">
        <f>IF(F16=28,13,0)</f>
        <v>0</v>
      </c>
      <c r="CJ16" s="42">
        <f>IF(F16=29,12,0)</f>
        <v>0</v>
      </c>
      <c r="CK16" s="42">
        <f>IF(F16=30,11,0)</f>
        <v>0</v>
      </c>
      <c r="CL16" s="42">
        <f>IF(F16=31,10,0)</f>
        <v>0</v>
      </c>
      <c r="CM16" s="42">
        <f>IF(F16=32,9,0)</f>
        <v>0</v>
      </c>
      <c r="CN16" s="42">
        <f>IF(F16=33,8,0)</f>
        <v>0</v>
      </c>
      <c r="CO16" s="42">
        <f>IF(F16=34,7,0)</f>
        <v>0</v>
      </c>
      <c r="CP16" s="42">
        <f>IF(F16=35,6,0)</f>
        <v>0</v>
      </c>
      <c r="CQ16" s="42">
        <f>IF(F16=36,5,0)</f>
        <v>0</v>
      </c>
      <c r="CR16" s="42">
        <f>IF(F16=37,4,0)</f>
        <v>0</v>
      </c>
      <c r="CS16" s="42">
        <f>IF(F16=38,3,0)</f>
        <v>0</v>
      </c>
      <c r="CT16" s="42">
        <f>IF(F16=39,2,0)</f>
        <v>0</v>
      </c>
      <c r="CU16" s="42">
        <f>IF(F16=40,1,0)</f>
        <v>0</v>
      </c>
      <c r="CV16" s="42">
        <f>IF(F16&gt;20,0,0)</f>
        <v>0</v>
      </c>
      <c r="CW16" s="42">
        <f>IF(F16="сх",0,0)</f>
        <v>0</v>
      </c>
      <c r="CX16" s="42">
        <f>SUM(BH16:CW16)</f>
        <v>32</v>
      </c>
      <c r="CY16" s="42">
        <f>IF(H16=1,45,0)</f>
        <v>0</v>
      </c>
      <c r="CZ16" s="42">
        <f>IF(H16=2,42,0)</f>
        <v>0</v>
      </c>
      <c r="DA16" s="42">
        <f>IF(H16=3,40,0)</f>
        <v>0</v>
      </c>
      <c r="DB16" s="42">
        <f>IF(H16=4,38,0)</f>
        <v>0</v>
      </c>
      <c r="DC16" s="42">
        <f>IF(H16=5,36,0)</f>
        <v>0</v>
      </c>
      <c r="DD16" s="42">
        <f>IF(H16=6,35,0)</f>
        <v>0</v>
      </c>
      <c r="DE16" s="42">
        <f>IF(H16=7,34,0)</f>
        <v>34</v>
      </c>
      <c r="DF16" s="42">
        <f>IF(H16=8,33,0)</f>
        <v>0</v>
      </c>
      <c r="DG16" s="42">
        <f>IF(H16=9,32,0)</f>
        <v>0</v>
      </c>
      <c r="DH16" s="42">
        <f>IF(H16=10,31,0)</f>
        <v>0</v>
      </c>
      <c r="DI16" s="42">
        <f>IF(H16=11,30,0)</f>
        <v>0</v>
      </c>
      <c r="DJ16" s="42">
        <f>IF(H16=12,29,0)</f>
        <v>0</v>
      </c>
      <c r="DK16" s="42">
        <f>IF(H16=13,28,0)</f>
        <v>0</v>
      </c>
      <c r="DL16" s="42">
        <f>IF(H16=14,27,0)</f>
        <v>0</v>
      </c>
      <c r="DM16" s="42">
        <f>IF(H16=15,26,0)</f>
        <v>0</v>
      </c>
      <c r="DN16" s="42">
        <f>IF(H16=16,25,0)</f>
        <v>0</v>
      </c>
      <c r="DO16" s="42">
        <f>IF(H16=17,24,0)</f>
        <v>0</v>
      </c>
      <c r="DP16" s="42">
        <f>IF(H16=18,23,0)</f>
        <v>0</v>
      </c>
      <c r="DQ16" s="42">
        <f>IF(H16=19,22,0)</f>
        <v>0</v>
      </c>
      <c r="DR16" s="42">
        <f>IF(H16=20,21,0)</f>
        <v>0</v>
      </c>
      <c r="DS16" s="42">
        <f>IF(H16=21,20,0)</f>
        <v>0</v>
      </c>
      <c r="DT16" s="42">
        <f>IF(H16=22,19,0)</f>
        <v>0</v>
      </c>
      <c r="DU16" s="42">
        <f>IF(H16=23,18,0)</f>
        <v>0</v>
      </c>
      <c r="DV16" s="42">
        <f>IF(H16=24,17,0)</f>
        <v>0</v>
      </c>
      <c r="DW16" s="42">
        <f>IF(H16=25,16,0)</f>
        <v>0</v>
      </c>
      <c r="DX16" s="42">
        <f>IF(H16=26,15,0)</f>
        <v>0</v>
      </c>
      <c r="DY16" s="42">
        <f>IF(H16=27,14,0)</f>
        <v>0</v>
      </c>
      <c r="DZ16" s="42">
        <f>IF(H16=28,13,0)</f>
        <v>0</v>
      </c>
      <c r="EA16" s="42">
        <f>IF(H16=29,12,0)</f>
        <v>0</v>
      </c>
      <c r="EB16" s="42">
        <f>IF(H16=30,11,0)</f>
        <v>0</v>
      </c>
      <c r="EC16" s="42">
        <f>IF(H16=31,10,0)</f>
        <v>0</v>
      </c>
      <c r="ED16" s="42">
        <f>IF(H16=32,9,0)</f>
        <v>0</v>
      </c>
      <c r="EE16" s="42">
        <f>IF(H16=33,8,0)</f>
        <v>0</v>
      </c>
      <c r="EF16" s="42">
        <f>IF(H16=34,7,0)</f>
        <v>0</v>
      </c>
      <c r="EG16" s="42">
        <f>IF(H16=35,6,0)</f>
        <v>0</v>
      </c>
      <c r="EH16" s="42">
        <f>IF(H16=36,5,0)</f>
        <v>0</v>
      </c>
      <c r="EI16" s="42">
        <f>IF(H16=37,4,0)</f>
        <v>0</v>
      </c>
      <c r="EJ16" s="42">
        <f>IF(H16=38,3,0)</f>
        <v>0</v>
      </c>
      <c r="EK16" s="42">
        <f>IF(H16=39,2,0)</f>
        <v>0</v>
      </c>
      <c r="EL16" s="42">
        <f>IF(H16=40,1,0)</f>
        <v>0</v>
      </c>
      <c r="EM16" s="42">
        <f>IF(H16&gt;20,0,0)</f>
        <v>0</v>
      </c>
      <c r="EN16" s="42">
        <f>IF(H16="сх",0,0)</f>
        <v>0</v>
      </c>
      <c r="EO16" s="42">
        <f>SUM(CY16:EN16)</f>
        <v>34</v>
      </c>
      <c r="EP16" s="42"/>
      <c r="EQ16" s="42">
        <f>IF(F16="сх","ноль",IF(F16&gt;0,F16,"Ноль"))</f>
        <v>9</v>
      </c>
      <c r="ER16" s="42">
        <f>IF(H16="сх","ноль",IF(H16&gt;0,H16,"Ноль"))</f>
        <v>7</v>
      </c>
      <c r="ES16" s="42"/>
      <c r="ET16" s="42">
        <f>MIN(EQ16,ER16)</f>
        <v>7</v>
      </c>
      <c r="EU16" s="42" t="e">
        <f>IF(J16=#REF!,IF(H16&lt;#REF!,#REF!,EY16),#REF!)</f>
        <v>#REF!</v>
      </c>
      <c r="EV16" s="42" t="e">
        <f>IF(J16=#REF!,IF(H16&lt;#REF!,0,1))</f>
        <v>#REF!</v>
      </c>
      <c r="EW16" s="42" t="e">
        <f>IF(AND(ET16&gt;=21,ET16&lt;&gt;0),ET16,IF(J16&lt;#REF!,"СТОП",EU16+EV16))</f>
        <v>#REF!</v>
      </c>
      <c r="EX16" s="42"/>
      <c r="EY16" s="42">
        <v>15</v>
      </c>
      <c r="EZ16" s="42">
        <v>16</v>
      </c>
      <c r="FA16" s="42"/>
      <c r="FB16" s="44">
        <f>IF(F16=1,25,0)</f>
        <v>0</v>
      </c>
      <c r="FC16" s="44">
        <f>IF(F16=2,22,0)</f>
        <v>0</v>
      </c>
      <c r="FD16" s="44">
        <f>IF(F16=3,20,0)</f>
        <v>0</v>
      </c>
      <c r="FE16" s="44">
        <f>IF(F16=4,18,0)</f>
        <v>0</v>
      </c>
      <c r="FF16" s="44">
        <f>IF(F16=5,16,0)</f>
        <v>0</v>
      </c>
      <c r="FG16" s="44">
        <f>IF(F16=6,15,0)</f>
        <v>0</v>
      </c>
      <c r="FH16" s="44">
        <f>IF(F16=7,14,0)</f>
        <v>0</v>
      </c>
      <c r="FI16" s="44">
        <f>IF(F16=8,13,0)</f>
        <v>0</v>
      </c>
      <c r="FJ16" s="44">
        <f>IF(F16=9,12,0)</f>
        <v>12</v>
      </c>
      <c r="FK16" s="44">
        <f>IF(F16=10,11,0)</f>
        <v>0</v>
      </c>
      <c r="FL16" s="44">
        <f>IF(F16=11,10,0)</f>
        <v>0</v>
      </c>
      <c r="FM16" s="44">
        <f>IF(F16=12,9,0)</f>
        <v>0</v>
      </c>
      <c r="FN16" s="44">
        <f>IF(F16=13,8,0)</f>
        <v>0</v>
      </c>
      <c r="FO16" s="44">
        <f>IF(F16=14,7,0)</f>
        <v>0</v>
      </c>
      <c r="FP16" s="44">
        <f>IF(F16=15,6,0)</f>
        <v>0</v>
      </c>
      <c r="FQ16" s="44">
        <f>IF(F16=16,5,0)</f>
        <v>0</v>
      </c>
      <c r="FR16" s="44">
        <f>IF(F16=17,4,0)</f>
        <v>0</v>
      </c>
      <c r="FS16" s="44">
        <f>IF(F16=18,3,0)</f>
        <v>0</v>
      </c>
      <c r="FT16" s="44">
        <f>IF(F16=19,2,0)</f>
        <v>0</v>
      </c>
      <c r="FU16" s="44">
        <f>IF(F16=20,1,0)</f>
        <v>0</v>
      </c>
      <c r="FV16" s="44">
        <f>IF(F16&gt;20,0,0)</f>
        <v>0</v>
      </c>
      <c r="FW16" s="44">
        <f>IF(F16="сх",0,0)</f>
        <v>0</v>
      </c>
      <c r="FX16" s="44">
        <f>SUM(FB16:FW16)</f>
        <v>12</v>
      </c>
      <c r="FY16" s="44">
        <f>IF(H16=1,25,0)</f>
        <v>0</v>
      </c>
      <c r="FZ16" s="44">
        <f>IF(H16=2,22,0)</f>
        <v>0</v>
      </c>
      <c r="GA16" s="44">
        <f>IF(H16=3,20,0)</f>
        <v>0</v>
      </c>
      <c r="GB16" s="44">
        <f>IF(H16=4,18,0)</f>
        <v>0</v>
      </c>
      <c r="GC16" s="44">
        <f>IF(H16=5,16,0)</f>
        <v>0</v>
      </c>
      <c r="GD16" s="44">
        <f>IF(H16=6,15,0)</f>
        <v>0</v>
      </c>
      <c r="GE16" s="44">
        <f>IF(H16=7,14,0)</f>
        <v>14</v>
      </c>
      <c r="GF16" s="44">
        <f>IF(H16=8,13,0)</f>
        <v>0</v>
      </c>
      <c r="GG16" s="44">
        <f>IF(H16=9,12,0)</f>
        <v>0</v>
      </c>
      <c r="GH16" s="44">
        <f>IF(H16=10,11,0)</f>
        <v>0</v>
      </c>
      <c r="GI16" s="44">
        <f>IF(H16=11,10,0)</f>
        <v>0</v>
      </c>
      <c r="GJ16" s="44">
        <f>IF(H16=12,9,0)</f>
        <v>0</v>
      </c>
      <c r="GK16" s="44">
        <f>IF(H16=13,8,0)</f>
        <v>0</v>
      </c>
      <c r="GL16" s="44">
        <f>IF(H16=14,7,0)</f>
        <v>0</v>
      </c>
      <c r="GM16" s="44">
        <f>IF(H16=15,6,0)</f>
        <v>0</v>
      </c>
      <c r="GN16" s="44">
        <f>IF(H16=16,5,0)</f>
        <v>0</v>
      </c>
      <c r="GO16" s="44">
        <f>IF(H16=17,4,0)</f>
        <v>0</v>
      </c>
      <c r="GP16" s="44">
        <f>IF(H16=18,3,0)</f>
        <v>0</v>
      </c>
      <c r="GQ16" s="44">
        <f>IF(H16=19,2,0)</f>
        <v>0</v>
      </c>
      <c r="GR16" s="44">
        <f>IF(H16=20,1,0)</f>
        <v>0</v>
      </c>
      <c r="GS16" s="44">
        <f>IF(H16&gt;20,0,0)</f>
        <v>0</v>
      </c>
      <c r="GT16" s="44">
        <f>IF(H16="сх",0,0)</f>
        <v>0</v>
      </c>
      <c r="GU16" s="44">
        <f>SUM(FY16:GT16)</f>
        <v>14</v>
      </c>
      <c r="GV16" s="44">
        <f>IF(F16=1,100,0)</f>
        <v>0</v>
      </c>
      <c r="GW16" s="44">
        <f>IF(F16=2,98,0)</f>
        <v>0</v>
      </c>
      <c r="GX16" s="44">
        <f>IF(F16=3,95,0)</f>
        <v>0</v>
      </c>
      <c r="GY16" s="44">
        <f>IF(F16=4,93,0)</f>
        <v>0</v>
      </c>
      <c r="GZ16" s="44">
        <f>IF(F16=5,90,0)</f>
        <v>0</v>
      </c>
      <c r="HA16" s="44">
        <f>IF(F16=6,88,0)</f>
        <v>0</v>
      </c>
      <c r="HB16" s="44">
        <f>IF(F16=7,85,0)</f>
        <v>0</v>
      </c>
      <c r="HC16" s="44">
        <f>IF(F16=8,83,0)</f>
        <v>0</v>
      </c>
      <c r="HD16" s="44">
        <f>IF(F16=9,80,0)</f>
        <v>80</v>
      </c>
      <c r="HE16" s="44">
        <f>IF(F16=10,78,0)</f>
        <v>0</v>
      </c>
      <c r="HF16" s="44">
        <f>IF(F16=11,75,0)</f>
        <v>0</v>
      </c>
      <c r="HG16" s="44">
        <f>IF(F16=12,73,0)</f>
        <v>0</v>
      </c>
      <c r="HH16" s="44">
        <f>IF(F16=13,70,0)</f>
        <v>0</v>
      </c>
      <c r="HI16" s="44">
        <f>IF(F16=14,68,0)</f>
        <v>0</v>
      </c>
      <c r="HJ16" s="44">
        <f>IF(F16=15,65,0)</f>
        <v>0</v>
      </c>
      <c r="HK16" s="44">
        <f>IF(F16=16,63,0)</f>
        <v>0</v>
      </c>
      <c r="HL16" s="44">
        <f>IF(F16=17,60,0)</f>
        <v>0</v>
      </c>
      <c r="HM16" s="44">
        <f>IF(F16=18,58,0)</f>
        <v>0</v>
      </c>
      <c r="HN16" s="44">
        <f>IF(F16=19,55,0)</f>
        <v>0</v>
      </c>
      <c r="HO16" s="44">
        <f>IF(F16=20,53,0)</f>
        <v>0</v>
      </c>
      <c r="HP16" s="44">
        <f>IF(F16&gt;20,0,0)</f>
        <v>0</v>
      </c>
      <c r="HQ16" s="44">
        <f>IF(F16="сх",0,0)</f>
        <v>0</v>
      </c>
      <c r="HR16" s="44">
        <f>SUM(GV16:HQ16)</f>
        <v>80</v>
      </c>
      <c r="HS16" s="44">
        <f>IF(H16=1,100,0)</f>
        <v>0</v>
      </c>
      <c r="HT16" s="44">
        <f>IF(H16=2,98,0)</f>
        <v>0</v>
      </c>
      <c r="HU16" s="44">
        <f>IF(H16=3,95,0)</f>
        <v>0</v>
      </c>
      <c r="HV16" s="44">
        <f>IF(H16=4,93,0)</f>
        <v>0</v>
      </c>
      <c r="HW16" s="44">
        <f>IF(H16=5,90,0)</f>
        <v>0</v>
      </c>
      <c r="HX16" s="44">
        <f>IF(H16=6,88,0)</f>
        <v>0</v>
      </c>
      <c r="HY16" s="44">
        <f>IF(H16=7,85,0)</f>
        <v>85</v>
      </c>
      <c r="HZ16" s="44">
        <f>IF(H16=8,83,0)</f>
        <v>0</v>
      </c>
      <c r="IA16" s="44">
        <f>IF(H16=9,80,0)</f>
        <v>0</v>
      </c>
      <c r="IB16" s="44">
        <f>IF(H16=10,78,0)</f>
        <v>0</v>
      </c>
      <c r="IC16" s="44">
        <f>IF(H16=11,75,0)</f>
        <v>0</v>
      </c>
      <c r="ID16" s="44">
        <f>IF(H16=12,73,0)</f>
        <v>0</v>
      </c>
      <c r="IE16" s="44">
        <f>IF(H16=13,70,0)</f>
        <v>0</v>
      </c>
      <c r="IF16" s="44">
        <f>IF(H16=14,68,0)</f>
        <v>0</v>
      </c>
      <c r="IG16" s="44">
        <f>IF(H16=15,65,0)</f>
        <v>0</v>
      </c>
      <c r="IH16" s="44">
        <f>IF(H16=16,63,0)</f>
        <v>0</v>
      </c>
      <c r="II16" s="44">
        <f>IF(H16=17,60,0)</f>
        <v>0</v>
      </c>
      <c r="IJ16" s="44">
        <f>IF(H16=18,58,0)</f>
        <v>0</v>
      </c>
      <c r="IK16" s="44">
        <f>IF(H16=19,55,0)</f>
        <v>0</v>
      </c>
      <c r="IL16" s="44">
        <f>IF(H16=20,53,0)</f>
        <v>0</v>
      </c>
      <c r="IM16" s="44">
        <f>IF(H16&gt;20,0,0)</f>
        <v>0</v>
      </c>
      <c r="IN16" s="44">
        <f>IF(H16="сх",0,0)</f>
        <v>0</v>
      </c>
      <c r="IO16" s="44">
        <f>SUM(HS16:IN16)</f>
        <v>85</v>
      </c>
      <c r="IP16" s="42"/>
      <c r="IQ16" s="42"/>
      <c r="IR16" s="42"/>
      <c r="IS16" s="42"/>
      <c r="IT16" s="42"/>
      <c r="IU16" s="42"/>
      <c r="IV16" s="70"/>
      <c r="IW16" s="71"/>
    </row>
    <row r="17" spans="1:257" s="3" customFormat="1" ht="113.25" customHeight="1" thickBot="1" x14ac:dyDescent="2">
      <c r="A17" s="56">
        <v>9</v>
      </c>
      <c r="B17" s="89">
        <v>333</v>
      </c>
      <c r="C17" s="73" t="s">
        <v>48</v>
      </c>
      <c r="D17" s="73" t="s">
        <v>49</v>
      </c>
      <c r="E17" s="60"/>
      <c r="F17" s="46">
        <v>8</v>
      </c>
      <c r="G17" s="39">
        <f>AJ17</f>
        <v>13</v>
      </c>
      <c r="H17" s="47">
        <v>9</v>
      </c>
      <c r="I17" s="39">
        <f>BG17</f>
        <v>12</v>
      </c>
      <c r="J17" s="45">
        <f>SUM(G17+I17)</f>
        <v>25</v>
      </c>
      <c r="K17" s="41">
        <f>G17+I17</f>
        <v>25</v>
      </c>
      <c r="L17" s="42"/>
      <c r="M17" s="43"/>
      <c r="N17" s="42">
        <f>IF(F17=1,25,0)</f>
        <v>0</v>
      </c>
      <c r="O17" s="42">
        <f>IF(F17=2,22,0)</f>
        <v>0</v>
      </c>
      <c r="P17" s="42">
        <f>IF(F17=3,20,0)</f>
        <v>0</v>
      </c>
      <c r="Q17" s="42">
        <f>IF(F17=4,18,0)</f>
        <v>0</v>
      </c>
      <c r="R17" s="42">
        <f>IF(F17=5,16,0)</f>
        <v>0</v>
      </c>
      <c r="S17" s="42">
        <f>IF(F17=6,15,0)</f>
        <v>0</v>
      </c>
      <c r="T17" s="42">
        <f>IF(F17=7,14,0)</f>
        <v>0</v>
      </c>
      <c r="U17" s="42">
        <f>IF(F17=8,13,0)</f>
        <v>13</v>
      </c>
      <c r="V17" s="42">
        <f>IF(F17=9,12,0)</f>
        <v>0</v>
      </c>
      <c r="W17" s="42">
        <f>IF(F17=10,11,0)</f>
        <v>0</v>
      </c>
      <c r="X17" s="42">
        <f>IF(F17=11,10,0)</f>
        <v>0</v>
      </c>
      <c r="Y17" s="42">
        <f>IF(F17=12,9,0)</f>
        <v>0</v>
      </c>
      <c r="Z17" s="42">
        <f>IF(F17=13,8,0)</f>
        <v>0</v>
      </c>
      <c r="AA17" s="42">
        <f>IF(F17=14,7,0)</f>
        <v>0</v>
      </c>
      <c r="AB17" s="42">
        <f>IF(F17=15,6,0)</f>
        <v>0</v>
      </c>
      <c r="AC17" s="42">
        <f>IF(F17=16,5,0)</f>
        <v>0</v>
      </c>
      <c r="AD17" s="42">
        <f>IF(F17=17,4,0)</f>
        <v>0</v>
      </c>
      <c r="AE17" s="42">
        <f>IF(F17=18,3,0)</f>
        <v>0</v>
      </c>
      <c r="AF17" s="42">
        <f>IF(F17=19,2,0)</f>
        <v>0</v>
      </c>
      <c r="AG17" s="42">
        <f>IF(F17=20,1,0)</f>
        <v>0</v>
      </c>
      <c r="AH17" s="42">
        <f>IF(F17&gt;20,0,0)</f>
        <v>0</v>
      </c>
      <c r="AI17" s="42">
        <f>IF(F17="сх",0,0)</f>
        <v>0</v>
      </c>
      <c r="AJ17" s="42">
        <f>SUM(N17:AH17)</f>
        <v>13</v>
      </c>
      <c r="AK17" s="42">
        <f>IF(H17=1,25,0)</f>
        <v>0</v>
      </c>
      <c r="AL17" s="42">
        <f>IF(H17=2,22,0)</f>
        <v>0</v>
      </c>
      <c r="AM17" s="42">
        <f>IF(H17=3,20,0)</f>
        <v>0</v>
      </c>
      <c r="AN17" s="42">
        <f>IF(H17=4,18,0)</f>
        <v>0</v>
      </c>
      <c r="AO17" s="42">
        <f>IF(H17=5,16,0)</f>
        <v>0</v>
      </c>
      <c r="AP17" s="42">
        <f>IF(H17=6,15,0)</f>
        <v>0</v>
      </c>
      <c r="AQ17" s="42">
        <f>IF(H17=7,14,0)</f>
        <v>0</v>
      </c>
      <c r="AR17" s="42">
        <f>IF(H17=8,13,0)</f>
        <v>0</v>
      </c>
      <c r="AS17" s="42">
        <f>IF(H17=9,12,0)</f>
        <v>12</v>
      </c>
      <c r="AT17" s="42">
        <f>IF(H17=10,11,0)</f>
        <v>0</v>
      </c>
      <c r="AU17" s="42">
        <f>IF(H17=11,10,0)</f>
        <v>0</v>
      </c>
      <c r="AV17" s="42">
        <f>IF(H17=12,9,0)</f>
        <v>0</v>
      </c>
      <c r="AW17" s="42">
        <f>IF(H17=13,8,0)</f>
        <v>0</v>
      </c>
      <c r="AX17" s="42">
        <f>IF(H17=14,7,0)</f>
        <v>0</v>
      </c>
      <c r="AY17" s="42">
        <f>IF(H17=15,6,0)</f>
        <v>0</v>
      </c>
      <c r="AZ17" s="42">
        <f>IF(H17=16,5,0)</f>
        <v>0</v>
      </c>
      <c r="BA17" s="42">
        <f>IF(H17=17,4,0)</f>
        <v>0</v>
      </c>
      <c r="BB17" s="42">
        <f>IF(H17=18,3,0)</f>
        <v>0</v>
      </c>
      <c r="BC17" s="42">
        <f>IF(H17=19,2,0)</f>
        <v>0</v>
      </c>
      <c r="BD17" s="42">
        <f>IF(H17=20,1,0)</f>
        <v>0</v>
      </c>
      <c r="BE17" s="42">
        <f>IF(H17&gt;20,0,0)</f>
        <v>0</v>
      </c>
      <c r="BF17" s="42">
        <f>IF(H17="сх",0,0)</f>
        <v>0</v>
      </c>
      <c r="BG17" s="42">
        <f>SUM(AK17:BE17)</f>
        <v>12</v>
      </c>
      <c r="BH17" s="42">
        <f>IF(F17=1,45,0)</f>
        <v>0</v>
      </c>
      <c r="BI17" s="42">
        <f>IF(F17=2,42,0)</f>
        <v>0</v>
      </c>
      <c r="BJ17" s="42">
        <f>IF(F17=3,40,0)</f>
        <v>0</v>
      </c>
      <c r="BK17" s="42">
        <f>IF(F17=4,38,0)</f>
        <v>0</v>
      </c>
      <c r="BL17" s="42">
        <f>IF(F17=5,36,0)</f>
        <v>0</v>
      </c>
      <c r="BM17" s="42">
        <f>IF(F17=6,35,0)</f>
        <v>0</v>
      </c>
      <c r="BN17" s="42">
        <f>IF(F17=7,34,0)</f>
        <v>0</v>
      </c>
      <c r="BO17" s="42">
        <f>IF(F17=8,33,0)</f>
        <v>33</v>
      </c>
      <c r="BP17" s="42">
        <f>IF(F17=9,32,0)</f>
        <v>0</v>
      </c>
      <c r="BQ17" s="42">
        <f>IF(F17=10,31,0)</f>
        <v>0</v>
      </c>
      <c r="BR17" s="42">
        <f>IF(F17=11,30,0)</f>
        <v>0</v>
      </c>
      <c r="BS17" s="42">
        <f>IF(F17=12,29,0)</f>
        <v>0</v>
      </c>
      <c r="BT17" s="42">
        <f>IF(F17=13,28,0)</f>
        <v>0</v>
      </c>
      <c r="BU17" s="42">
        <f>IF(F17=14,27,0)</f>
        <v>0</v>
      </c>
      <c r="BV17" s="42">
        <f>IF(F17=15,26,0)</f>
        <v>0</v>
      </c>
      <c r="BW17" s="42">
        <f>IF(F17=16,25,0)</f>
        <v>0</v>
      </c>
      <c r="BX17" s="42">
        <f>IF(F17=17,24,0)</f>
        <v>0</v>
      </c>
      <c r="BY17" s="42">
        <f>IF(F17=18,23,0)</f>
        <v>0</v>
      </c>
      <c r="BZ17" s="42">
        <f>IF(F17=19,22,0)</f>
        <v>0</v>
      </c>
      <c r="CA17" s="42">
        <f>IF(F17=20,21,0)</f>
        <v>0</v>
      </c>
      <c r="CB17" s="42">
        <f>IF(F17=21,20,0)</f>
        <v>0</v>
      </c>
      <c r="CC17" s="42">
        <f>IF(F17=22,19,0)</f>
        <v>0</v>
      </c>
      <c r="CD17" s="42">
        <f>IF(F17=23,18,0)</f>
        <v>0</v>
      </c>
      <c r="CE17" s="42">
        <f>IF(F17=24,17,0)</f>
        <v>0</v>
      </c>
      <c r="CF17" s="42">
        <f>IF(F17=25,16,0)</f>
        <v>0</v>
      </c>
      <c r="CG17" s="42">
        <f>IF(F17=26,15,0)</f>
        <v>0</v>
      </c>
      <c r="CH17" s="42">
        <f>IF(F17=27,14,0)</f>
        <v>0</v>
      </c>
      <c r="CI17" s="42">
        <f>IF(F17=28,13,0)</f>
        <v>0</v>
      </c>
      <c r="CJ17" s="42">
        <f>IF(F17=29,12,0)</f>
        <v>0</v>
      </c>
      <c r="CK17" s="42">
        <f>IF(F17=30,11,0)</f>
        <v>0</v>
      </c>
      <c r="CL17" s="42">
        <f>IF(F17=31,10,0)</f>
        <v>0</v>
      </c>
      <c r="CM17" s="42">
        <f>IF(F17=32,9,0)</f>
        <v>0</v>
      </c>
      <c r="CN17" s="42">
        <f>IF(F17=33,8,0)</f>
        <v>0</v>
      </c>
      <c r="CO17" s="42">
        <f>IF(F17=34,7,0)</f>
        <v>0</v>
      </c>
      <c r="CP17" s="42">
        <f>IF(F17=35,6,0)</f>
        <v>0</v>
      </c>
      <c r="CQ17" s="42">
        <f>IF(F17=36,5,0)</f>
        <v>0</v>
      </c>
      <c r="CR17" s="42">
        <f>IF(F17=37,4,0)</f>
        <v>0</v>
      </c>
      <c r="CS17" s="42">
        <f>IF(F17=38,3,0)</f>
        <v>0</v>
      </c>
      <c r="CT17" s="42">
        <f>IF(F17=39,2,0)</f>
        <v>0</v>
      </c>
      <c r="CU17" s="42">
        <f>IF(F17=40,1,0)</f>
        <v>0</v>
      </c>
      <c r="CV17" s="42">
        <f>IF(F17&gt;20,0,0)</f>
        <v>0</v>
      </c>
      <c r="CW17" s="42">
        <f>IF(F17="сх",0,0)</f>
        <v>0</v>
      </c>
      <c r="CX17" s="42">
        <f>SUM(BH17:CW17)</f>
        <v>33</v>
      </c>
      <c r="CY17" s="42">
        <f>IF(H17=1,45,0)</f>
        <v>0</v>
      </c>
      <c r="CZ17" s="42">
        <f>IF(H17=2,42,0)</f>
        <v>0</v>
      </c>
      <c r="DA17" s="42">
        <f>IF(H17=3,40,0)</f>
        <v>0</v>
      </c>
      <c r="DB17" s="42">
        <f>IF(H17=4,38,0)</f>
        <v>0</v>
      </c>
      <c r="DC17" s="42">
        <f>IF(H17=5,36,0)</f>
        <v>0</v>
      </c>
      <c r="DD17" s="42">
        <f>IF(H17=6,35,0)</f>
        <v>0</v>
      </c>
      <c r="DE17" s="42">
        <f>IF(H17=7,34,0)</f>
        <v>0</v>
      </c>
      <c r="DF17" s="42">
        <f>IF(H17=8,33,0)</f>
        <v>0</v>
      </c>
      <c r="DG17" s="42">
        <f>IF(H17=9,32,0)</f>
        <v>32</v>
      </c>
      <c r="DH17" s="42">
        <f>IF(H17=10,31,0)</f>
        <v>0</v>
      </c>
      <c r="DI17" s="42">
        <f>IF(H17=11,30,0)</f>
        <v>0</v>
      </c>
      <c r="DJ17" s="42">
        <f>IF(H17=12,29,0)</f>
        <v>0</v>
      </c>
      <c r="DK17" s="42">
        <f>IF(H17=13,28,0)</f>
        <v>0</v>
      </c>
      <c r="DL17" s="42">
        <f>IF(H17=14,27,0)</f>
        <v>0</v>
      </c>
      <c r="DM17" s="42">
        <f>IF(H17=15,26,0)</f>
        <v>0</v>
      </c>
      <c r="DN17" s="42">
        <f>IF(H17=16,25,0)</f>
        <v>0</v>
      </c>
      <c r="DO17" s="42">
        <f>IF(H17=17,24,0)</f>
        <v>0</v>
      </c>
      <c r="DP17" s="42">
        <f>IF(H17=18,23,0)</f>
        <v>0</v>
      </c>
      <c r="DQ17" s="42">
        <f>IF(H17=19,22,0)</f>
        <v>0</v>
      </c>
      <c r="DR17" s="42">
        <f>IF(H17=20,21,0)</f>
        <v>0</v>
      </c>
      <c r="DS17" s="42">
        <f>IF(H17=21,20,0)</f>
        <v>0</v>
      </c>
      <c r="DT17" s="42">
        <f>IF(H17=22,19,0)</f>
        <v>0</v>
      </c>
      <c r="DU17" s="42">
        <f>IF(H17=23,18,0)</f>
        <v>0</v>
      </c>
      <c r="DV17" s="42">
        <f>IF(H17=24,17,0)</f>
        <v>0</v>
      </c>
      <c r="DW17" s="42">
        <f>IF(H17=25,16,0)</f>
        <v>0</v>
      </c>
      <c r="DX17" s="42">
        <f>IF(H17=26,15,0)</f>
        <v>0</v>
      </c>
      <c r="DY17" s="42">
        <f>IF(H17=27,14,0)</f>
        <v>0</v>
      </c>
      <c r="DZ17" s="42">
        <f>IF(H17=28,13,0)</f>
        <v>0</v>
      </c>
      <c r="EA17" s="42">
        <f>IF(H17=29,12,0)</f>
        <v>0</v>
      </c>
      <c r="EB17" s="42">
        <f>IF(H17=30,11,0)</f>
        <v>0</v>
      </c>
      <c r="EC17" s="42">
        <f>IF(H17=31,10,0)</f>
        <v>0</v>
      </c>
      <c r="ED17" s="42">
        <f>IF(H17=32,9,0)</f>
        <v>0</v>
      </c>
      <c r="EE17" s="42">
        <f>IF(H17=33,8,0)</f>
        <v>0</v>
      </c>
      <c r="EF17" s="42">
        <f>IF(H17=34,7,0)</f>
        <v>0</v>
      </c>
      <c r="EG17" s="42">
        <f>IF(H17=35,6,0)</f>
        <v>0</v>
      </c>
      <c r="EH17" s="42">
        <f>IF(H17=36,5,0)</f>
        <v>0</v>
      </c>
      <c r="EI17" s="42">
        <f>IF(H17=37,4,0)</f>
        <v>0</v>
      </c>
      <c r="EJ17" s="42">
        <f>IF(H17=38,3,0)</f>
        <v>0</v>
      </c>
      <c r="EK17" s="42">
        <f>IF(H17=39,2,0)</f>
        <v>0</v>
      </c>
      <c r="EL17" s="42">
        <f>IF(H17=40,1,0)</f>
        <v>0</v>
      </c>
      <c r="EM17" s="42">
        <f>IF(H17&gt;20,0,0)</f>
        <v>0</v>
      </c>
      <c r="EN17" s="42">
        <f>IF(H17="сх",0,0)</f>
        <v>0</v>
      </c>
      <c r="EO17" s="42">
        <f>SUM(CY17:EN17)</f>
        <v>32</v>
      </c>
      <c r="EP17" s="42"/>
      <c r="EQ17" s="42">
        <f>IF(F17="сх","ноль",IF(F17&gt;0,F17,"Ноль"))</f>
        <v>8</v>
      </c>
      <c r="ER17" s="42">
        <f>IF(H17="сх","ноль",IF(H17&gt;0,H17,"Ноль"))</f>
        <v>9</v>
      </c>
      <c r="ES17" s="42"/>
      <c r="ET17" s="42">
        <f>MIN(EQ17,ER17)</f>
        <v>8</v>
      </c>
      <c r="EU17" s="42" t="e">
        <f>IF(J17=#REF!,IF(H17&lt;#REF!,#REF!,EY17),#REF!)</f>
        <v>#REF!</v>
      </c>
      <c r="EV17" s="42" t="e">
        <f>IF(J17=#REF!,IF(H17&lt;#REF!,0,1))</f>
        <v>#REF!</v>
      </c>
      <c r="EW17" s="42" t="e">
        <f>IF(AND(ET17&gt;=21,ET17&lt;&gt;0),ET17,IF(J17&lt;#REF!,"СТОП",EU17+EV17))</f>
        <v>#REF!</v>
      </c>
      <c r="EX17" s="42"/>
      <c r="EY17" s="42">
        <v>5</v>
      </c>
      <c r="EZ17" s="42">
        <v>6</v>
      </c>
      <c r="FA17" s="42"/>
      <c r="FB17" s="44">
        <f>IF(F17=1,25,0)</f>
        <v>0</v>
      </c>
      <c r="FC17" s="44">
        <f>IF(F17=2,22,0)</f>
        <v>0</v>
      </c>
      <c r="FD17" s="44">
        <f>IF(F17=3,20,0)</f>
        <v>0</v>
      </c>
      <c r="FE17" s="44">
        <f>IF(F17=4,18,0)</f>
        <v>0</v>
      </c>
      <c r="FF17" s="44">
        <f>IF(F17=5,16,0)</f>
        <v>0</v>
      </c>
      <c r="FG17" s="44">
        <f>IF(F17=6,15,0)</f>
        <v>0</v>
      </c>
      <c r="FH17" s="44">
        <f>IF(F17=7,14,0)</f>
        <v>0</v>
      </c>
      <c r="FI17" s="44">
        <f>IF(F17=8,13,0)</f>
        <v>13</v>
      </c>
      <c r="FJ17" s="44">
        <f>IF(F17=9,12,0)</f>
        <v>0</v>
      </c>
      <c r="FK17" s="44">
        <f>IF(F17=10,11,0)</f>
        <v>0</v>
      </c>
      <c r="FL17" s="44">
        <f>IF(F17=11,10,0)</f>
        <v>0</v>
      </c>
      <c r="FM17" s="44">
        <f>IF(F17=12,9,0)</f>
        <v>0</v>
      </c>
      <c r="FN17" s="44">
        <f>IF(F17=13,8,0)</f>
        <v>0</v>
      </c>
      <c r="FO17" s="44">
        <f>IF(F17=14,7,0)</f>
        <v>0</v>
      </c>
      <c r="FP17" s="44">
        <f>IF(F17=15,6,0)</f>
        <v>0</v>
      </c>
      <c r="FQ17" s="44">
        <f>IF(F17=16,5,0)</f>
        <v>0</v>
      </c>
      <c r="FR17" s="44">
        <f>IF(F17=17,4,0)</f>
        <v>0</v>
      </c>
      <c r="FS17" s="44">
        <f>IF(F17=18,3,0)</f>
        <v>0</v>
      </c>
      <c r="FT17" s="44">
        <f>IF(F17=19,2,0)</f>
        <v>0</v>
      </c>
      <c r="FU17" s="44">
        <f>IF(F17=20,1,0)</f>
        <v>0</v>
      </c>
      <c r="FV17" s="44">
        <f>IF(F17&gt;20,0,0)</f>
        <v>0</v>
      </c>
      <c r="FW17" s="44">
        <f>IF(F17="сх",0,0)</f>
        <v>0</v>
      </c>
      <c r="FX17" s="44">
        <f>SUM(FB17:FW17)</f>
        <v>13</v>
      </c>
      <c r="FY17" s="44">
        <f>IF(H17=1,25,0)</f>
        <v>0</v>
      </c>
      <c r="FZ17" s="44">
        <f>IF(H17=2,22,0)</f>
        <v>0</v>
      </c>
      <c r="GA17" s="44">
        <f>IF(H17=3,20,0)</f>
        <v>0</v>
      </c>
      <c r="GB17" s="44">
        <f>IF(H17=4,18,0)</f>
        <v>0</v>
      </c>
      <c r="GC17" s="44">
        <f>IF(H17=5,16,0)</f>
        <v>0</v>
      </c>
      <c r="GD17" s="44">
        <f>IF(H17=6,15,0)</f>
        <v>0</v>
      </c>
      <c r="GE17" s="44">
        <f>IF(H17=7,14,0)</f>
        <v>0</v>
      </c>
      <c r="GF17" s="44">
        <f>IF(H17=8,13,0)</f>
        <v>0</v>
      </c>
      <c r="GG17" s="44">
        <f>IF(H17=9,12,0)</f>
        <v>12</v>
      </c>
      <c r="GH17" s="44">
        <f>IF(H17=10,11,0)</f>
        <v>0</v>
      </c>
      <c r="GI17" s="44">
        <f>IF(H17=11,10,0)</f>
        <v>0</v>
      </c>
      <c r="GJ17" s="44">
        <f>IF(H17=12,9,0)</f>
        <v>0</v>
      </c>
      <c r="GK17" s="44">
        <f>IF(H17=13,8,0)</f>
        <v>0</v>
      </c>
      <c r="GL17" s="44">
        <f>IF(H17=14,7,0)</f>
        <v>0</v>
      </c>
      <c r="GM17" s="44">
        <f>IF(H17=15,6,0)</f>
        <v>0</v>
      </c>
      <c r="GN17" s="44">
        <f>IF(H17=16,5,0)</f>
        <v>0</v>
      </c>
      <c r="GO17" s="44">
        <f>IF(H17=17,4,0)</f>
        <v>0</v>
      </c>
      <c r="GP17" s="44">
        <f>IF(H17=18,3,0)</f>
        <v>0</v>
      </c>
      <c r="GQ17" s="44">
        <f>IF(H17=19,2,0)</f>
        <v>0</v>
      </c>
      <c r="GR17" s="44">
        <f>IF(H17=20,1,0)</f>
        <v>0</v>
      </c>
      <c r="GS17" s="44">
        <f>IF(H17&gt;20,0,0)</f>
        <v>0</v>
      </c>
      <c r="GT17" s="44">
        <f>IF(H17="сх",0,0)</f>
        <v>0</v>
      </c>
      <c r="GU17" s="44">
        <f>SUM(FY17:GT17)</f>
        <v>12</v>
      </c>
      <c r="GV17" s="44">
        <f>IF(F17=1,100,0)</f>
        <v>0</v>
      </c>
      <c r="GW17" s="44">
        <f>IF(F17=2,98,0)</f>
        <v>0</v>
      </c>
      <c r="GX17" s="44">
        <f>IF(F17=3,95,0)</f>
        <v>0</v>
      </c>
      <c r="GY17" s="44">
        <f>IF(F17=4,93,0)</f>
        <v>0</v>
      </c>
      <c r="GZ17" s="44">
        <f>IF(F17=5,90,0)</f>
        <v>0</v>
      </c>
      <c r="HA17" s="44">
        <f>IF(F17=6,88,0)</f>
        <v>0</v>
      </c>
      <c r="HB17" s="44">
        <f>IF(F17=7,85,0)</f>
        <v>0</v>
      </c>
      <c r="HC17" s="44">
        <f>IF(F17=8,83,0)</f>
        <v>83</v>
      </c>
      <c r="HD17" s="44">
        <f>IF(F17=9,80,0)</f>
        <v>0</v>
      </c>
      <c r="HE17" s="44">
        <f>IF(F17=10,78,0)</f>
        <v>0</v>
      </c>
      <c r="HF17" s="44">
        <f>IF(F17=11,75,0)</f>
        <v>0</v>
      </c>
      <c r="HG17" s="44">
        <f>IF(F17=12,73,0)</f>
        <v>0</v>
      </c>
      <c r="HH17" s="44">
        <f>IF(F17=13,70,0)</f>
        <v>0</v>
      </c>
      <c r="HI17" s="44">
        <f>IF(F17=14,68,0)</f>
        <v>0</v>
      </c>
      <c r="HJ17" s="44">
        <f>IF(F17=15,65,0)</f>
        <v>0</v>
      </c>
      <c r="HK17" s="44">
        <f>IF(F17=16,63,0)</f>
        <v>0</v>
      </c>
      <c r="HL17" s="44">
        <f>IF(F17=17,60,0)</f>
        <v>0</v>
      </c>
      <c r="HM17" s="44">
        <f>IF(F17=18,58,0)</f>
        <v>0</v>
      </c>
      <c r="HN17" s="44">
        <f>IF(F17=19,55,0)</f>
        <v>0</v>
      </c>
      <c r="HO17" s="44">
        <f>IF(F17=20,53,0)</f>
        <v>0</v>
      </c>
      <c r="HP17" s="44">
        <f>IF(F17&gt;20,0,0)</f>
        <v>0</v>
      </c>
      <c r="HQ17" s="44">
        <f>IF(F17="сх",0,0)</f>
        <v>0</v>
      </c>
      <c r="HR17" s="44">
        <f>SUM(GV17:HQ17)</f>
        <v>83</v>
      </c>
      <c r="HS17" s="44">
        <f>IF(H17=1,100,0)</f>
        <v>0</v>
      </c>
      <c r="HT17" s="44">
        <f>IF(H17=2,98,0)</f>
        <v>0</v>
      </c>
      <c r="HU17" s="44">
        <f>IF(H17=3,95,0)</f>
        <v>0</v>
      </c>
      <c r="HV17" s="44">
        <f>IF(H17=4,93,0)</f>
        <v>0</v>
      </c>
      <c r="HW17" s="44">
        <f>IF(H17=5,90,0)</f>
        <v>0</v>
      </c>
      <c r="HX17" s="44">
        <f>IF(H17=6,88,0)</f>
        <v>0</v>
      </c>
      <c r="HY17" s="44">
        <f>IF(H17=7,85,0)</f>
        <v>0</v>
      </c>
      <c r="HZ17" s="44">
        <f>IF(H17=8,83,0)</f>
        <v>0</v>
      </c>
      <c r="IA17" s="44">
        <f>IF(H17=9,80,0)</f>
        <v>80</v>
      </c>
      <c r="IB17" s="44">
        <f>IF(H17=10,78,0)</f>
        <v>0</v>
      </c>
      <c r="IC17" s="44">
        <f>IF(H17=11,75,0)</f>
        <v>0</v>
      </c>
      <c r="ID17" s="44">
        <f>IF(H17=12,73,0)</f>
        <v>0</v>
      </c>
      <c r="IE17" s="44">
        <f>IF(H17=13,70,0)</f>
        <v>0</v>
      </c>
      <c r="IF17" s="44">
        <f>IF(H17=14,68,0)</f>
        <v>0</v>
      </c>
      <c r="IG17" s="44">
        <f>IF(H17=15,65,0)</f>
        <v>0</v>
      </c>
      <c r="IH17" s="44">
        <f>IF(H17=16,63,0)</f>
        <v>0</v>
      </c>
      <c r="II17" s="44">
        <f>IF(H17=17,60,0)</f>
        <v>0</v>
      </c>
      <c r="IJ17" s="44">
        <f>IF(H17=18,58,0)</f>
        <v>0</v>
      </c>
      <c r="IK17" s="44">
        <f>IF(H17=19,55,0)</f>
        <v>0</v>
      </c>
      <c r="IL17" s="44">
        <f>IF(H17=20,53,0)</f>
        <v>0</v>
      </c>
      <c r="IM17" s="44">
        <f>IF(H17&gt;20,0,0)</f>
        <v>0</v>
      </c>
      <c r="IN17" s="44">
        <f>IF(H17="сх",0,0)</f>
        <v>0</v>
      </c>
      <c r="IO17" s="44">
        <f>SUM(HS17:IN17)</f>
        <v>80</v>
      </c>
      <c r="IP17" s="44"/>
      <c r="IQ17" s="44"/>
      <c r="IR17" s="44"/>
      <c r="IS17" s="44"/>
      <c r="IT17" s="44"/>
      <c r="IU17" s="42"/>
      <c r="IV17" s="70"/>
      <c r="IW17" s="71"/>
    </row>
    <row r="18" spans="1:257" s="3" customFormat="1" ht="107.25" customHeight="1" thickBot="1" x14ac:dyDescent="2">
      <c r="A18" s="72"/>
      <c r="B18" s="87"/>
      <c r="C18" s="73"/>
      <c r="D18" s="73"/>
      <c r="E18" s="60"/>
      <c r="F18" s="46"/>
      <c r="G18" s="39">
        <f>AJ18</f>
        <v>0</v>
      </c>
      <c r="H18" s="47"/>
      <c r="I18" s="39">
        <f>BG18</f>
        <v>0</v>
      </c>
      <c r="J18" s="45">
        <f>SUM(G18+I18)</f>
        <v>0</v>
      </c>
      <c r="K18" s="41">
        <f>G18+I18</f>
        <v>0</v>
      </c>
      <c r="L18" s="42"/>
      <c r="M18" s="43"/>
      <c r="N18" s="42">
        <f>IF(F18=1,25,0)</f>
        <v>0</v>
      </c>
      <c r="O18" s="42">
        <f>IF(F18=2,22,0)</f>
        <v>0</v>
      </c>
      <c r="P18" s="42">
        <f>IF(F18=3,20,0)</f>
        <v>0</v>
      </c>
      <c r="Q18" s="42">
        <f>IF(F18=4,18,0)</f>
        <v>0</v>
      </c>
      <c r="R18" s="42">
        <f>IF(F18=5,16,0)</f>
        <v>0</v>
      </c>
      <c r="S18" s="42">
        <f>IF(F18=6,15,0)</f>
        <v>0</v>
      </c>
      <c r="T18" s="42">
        <f>IF(F18=7,14,0)</f>
        <v>0</v>
      </c>
      <c r="U18" s="42">
        <f>IF(F18=8,13,0)</f>
        <v>0</v>
      </c>
      <c r="V18" s="42">
        <f>IF(F18=9,12,0)</f>
        <v>0</v>
      </c>
      <c r="W18" s="42">
        <f>IF(F18=10,11,0)</f>
        <v>0</v>
      </c>
      <c r="X18" s="42">
        <f>IF(F18=11,10,0)</f>
        <v>0</v>
      </c>
      <c r="Y18" s="42">
        <f>IF(F18=12,9,0)</f>
        <v>0</v>
      </c>
      <c r="Z18" s="42">
        <f>IF(F18=13,8,0)</f>
        <v>0</v>
      </c>
      <c r="AA18" s="42">
        <f>IF(F18=14,7,0)</f>
        <v>0</v>
      </c>
      <c r="AB18" s="42">
        <f>IF(F18=15,6,0)</f>
        <v>0</v>
      </c>
      <c r="AC18" s="42">
        <f>IF(F18=16,5,0)</f>
        <v>0</v>
      </c>
      <c r="AD18" s="42">
        <f>IF(F18=17,4,0)</f>
        <v>0</v>
      </c>
      <c r="AE18" s="42">
        <f>IF(F18=18,3,0)</f>
        <v>0</v>
      </c>
      <c r="AF18" s="42">
        <f>IF(F18=19,2,0)</f>
        <v>0</v>
      </c>
      <c r="AG18" s="42">
        <f>IF(F18=20,1,0)</f>
        <v>0</v>
      </c>
      <c r="AH18" s="42">
        <f>IF(F18&gt;20,0,0)</f>
        <v>0</v>
      </c>
      <c r="AI18" s="42">
        <f>IF(F18="сх",0,0)</f>
        <v>0</v>
      </c>
      <c r="AJ18" s="42">
        <f>SUM(N18:AH18)</f>
        <v>0</v>
      </c>
      <c r="AK18" s="42">
        <f>IF(H18=1,25,0)</f>
        <v>0</v>
      </c>
      <c r="AL18" s="42">
        <f>IF(H18=2,22,0)</f>
        <v>0</v>
      </c>
      <c r="AM18" s="42">
        <f>IF(H18=3,20,0)</f>
        <v>0</v>
      </c>
      <c r="AN18" s="42">
        <f>IF(H18=4,18,0)</f>
        <v>0</v>
      </c>
      <c r="AO18" s="42">
        <f>IF(H18=5,16,0)</f>
        <v>0</v>
      </c>
      <c r="AP18" s="42">
        <f>IF(H18=6,15,0)</f>
        <v>0</v>
      </c>
      <c r="AQ18" s="42">
        <f>IF(H18=7,14,0)</f>
        <v>0</v>
      </c>
      <c r="AR18" s="42">
        <f>IF(H18=8,13,0)</f>
        <v>0</v>
      </c>
      <c r="AS18" s="42">
        <f>IF(H18=9,12,0)</f>
        <v>0</v>
      </c>
      <c r="AT18" s="42">
        <f>IF(H18=10,11,0)</f>
        <v>0</v>
      </c>
      <c r="AU18" s="42">
        <f>IF(H18=11,10,0)</f>
        <v>0</v>
      </c>
      <c r="AV18" s="42">
        <f>IF(H18=12,9,0)</f>
        <v>0</v>
      </c>
      <c r="AW18" s="42">
        <f>IF(H18=13,8,0)</f>
        <v>0</v>
      </c>
      <c r="AX18" s="42">
        <f>IF(H18=14,7,0)</f>
        <v>0</v>
      </c>
      <c r="AY18" s="42">
        <f>IF(H18=15,6,0)</f>
        <v>0</v>
      </c>
      <c r="AZ18" s="42">
        <f>IF(H18=16,5,0)</f>
        <v>0</v>
      </c>
      <c r="BA18" s="42">
        <f>IF(H18=17,4,0)</f>
        <v>0</v>
      </c>
      <c r="BB18" s="42">
        <f>IF(H18=18,3,0)</f>
        <v>0</v>
      </c>
      <c r="BC18" s="42">
        <f>IF(H18=19,2,0)</f>
        <v>0</v>
      </c>
      <c r="BD18" s="42">
        <f>IF(H18=20,1,0)</f>
        <v>0</v>
      </c>
      <c r="BE18" s="42">
        <f>IF(H18&gt;20,0,0)</f>
        <v>0</v>
      </c>
      <c r="BF18" s="42">
        <f>IF(H18="сх",0,0)</f>
        <v>0</v>
      </c>
      <c r="BG18" s="42">
        <f>SUM(AK18:BE18)</f>
        <v>0</v>
      </c>
      <c r="BH18" s="42">
        <f>IF(F18=1,45,0)</f>
        <v>0</v>
      </c>
      <c r="BI18" s="42">
        <f>IF(F18=2,42,0)</f>
        <v>0</v>
      </c>
      <c r="BJ18" s="42">
        <f>IF(F18=3,40,0)</f>
        <v>0</v>
      </c>
      <c r="BK18" s="42">
        <f>IF(F18=4,38,0)</f>
        <v>0</v>
      </c>
      <c r="BL18" s="42">
        <f>IF(F18=5,36,0)</f>
        <v>0</v>
      </c>
      <c r="BM18" s="42">
        <f>IF(F18=6,35,0)</f>
        <v>0</v>
      </c>
      <c r="BN18" s="42">
        <f>IF(F18=7,34,0)</f>
        <v>0</v>
      </c>
      <c r="BO18" s="42">
        <f>IF(F18=8,33,0)</f>
        <v>0</v>
      </c>
      <c r="BP18" s="42">
        <f>IF(F18=9,32,0)</f>
        <v>0</v>
      </c>
      <c r="BQ18" s="42">
        <f>IF(F18=10,31,0)</f>
        <v>0</v>
      </c>
      <c r="BR18" s="42">
        <f>IF(F18=11,30,0)</f>
        <v>0</v>
      </c>
      <c r="BS18" s="42">
        <f>IF(F18=12,29,0)</f>
        <v>0</v>
      </c>
      <c r="BT18" s="42">
        <f>IF(F18=13,28,0)</f>
        <v>0</v>
      </c>
      <c r="BU18" s="42">
        <f>IF(F18=14,27,0)</f>
        <v>0</v>
      </c>
      <c r="BV18" s="42">
        <f>IF(F18=15,26,0)</f>
        <v>0</v>
      </c>
      <c r="BW18" s="42">
        <f>IF(F18=16,25,0)</f>
        <v>0</v>
      </c>
      <c r="BX18" s="42">
        <f>IF(F18=17,24,0)</f>
        <v>0</v>
      </c>
      <c r="BY18" s="42">
        <f>IF(F18=18,23,0)</f>
        <v>0</v>
      </c>
      <c r="BZ18" s="42">
        <f>IF(F18=19,22,0)</f>
        <v>0</v>
      </c>
      <c r="CA18" s="42">
        <f>IF(F18=20,21,0)</f>
        <v>0</v>
      </c>
      <c r="CB18" s="42">
        <f>IF(F18=21,20,0)</f>
        <v>0</v>
      </c>
      <c r="CC18" s="42">
        <f>IF(F18=22,19,0)</f>
        <v>0</v>
      </c>
      <c r="CD18" s="42">
        <f>IF(F18=23,18,0)</f>
        <v>0</v>
      </c>
      <c r="CE18" s="42">
        <f>IF(F18=24,17,0)</f>
        <v>0</v>
      </c>
      <c r="CF18" s="42">
        <f>IF(F18=25,16,0)</f>
        <v>0</v>
      </c>
      <c r="CG18" s="42">
        <f>IF(F18=26,15,0)</f>
        <v>0</v>
      </c>
      <c r="CH18" s="42">
        <f>IF(F18=27,14,0)</f>
        <v>0</v>
      </c>
      <c r="CI18" s="42">
        <f>IF(F18=28,13,0)</f>
        <v>0</v>
      </c>
      <c r="CJ18" s="42">
        <f>IF(F18=29,12,0)</f>
        <v>0</v>
      </c>
      <c r="CK18" s="42">
        <f>IF(F18=30,11,0)</f>
        <v>0</v>
      </c>
      <c r="CL18" s="42">
        <f>IF(F18=31,10,0)</f>
        <v>0</v>
      </c>
      <c r="CM18" s="42">
        <f>IF(F18=32,9,0)</f>
        <v>0</v>
      </c>
      <c r="CN18" s="42">
        <f>IF(F18=33,8,0)</f>
        <v>0</v>
      </c>
      <c r="CO18" s="42">
        <f>IF(F18=34,7,0)</f>
        <v>0</v>
      </c>
      <c r="CP18" s="42">
        <f>IF(F18=35,6,0)</f>
        <v>0</v>
      </c>
      <c r="CQ18" s="42">
        <f>IF(F18=36,5,0)</f>
        <v>0</v>
      </c>
      <c r="CR18" s="42">
        <f>IF(F18=37,4,0)</f>
        <v>0</v>
      </c>
      <c r="CS18" s="42">
        <f>IF(F18=38,3,0)</f>
        <v>0</v>
      </c>
      <c r="CT18" s="42">
        <f>IF(F18=39,2,0)</f>
        <v>0</v>
      </c>
      <c r="CU18" s="42">
        <f>IF(F18=40,1,0)</f>
        <v>0</v>
      </c>
      <c r="CV18" s="42">
        <f>IF(F18&gt;20,0,0)</f>
        <v>0</v>
      </c>
      <c r="CW18" s="42">
        <f>IF(F18="сх",0,0)</f>
        <v>0</v>
      </c>
      <c r="CX18" s="42">
        <f>SUM(BH18:CW18)</f>
        <v>0</v>
      </c>
      <c r="CY18" s="42">
        <f>IF(H18=1,45,0)</f>
        <v>0</v>
      </c>
      <c r="CZ18" s="42">
        <f>IF(H18=2,42,0)</f>
        <v>0</v>
      </c>
      <c r="DA18" s="42">
        <f>IF(H18=3,40,0)</f>
        <v>0</v>
      </c>
      <c r="DB18" s="42">
        <f>IF(H18=4,38,0)</f>
        <v>0</v>
      </c>
      <c r="DC18" s="42">
        <f>IF(H18=5,36,0)</f>
        <v>0</v>
      </c>
      <c r="DD18" s="42">
        <f>IF(H18=6,35,0)</f>
        <v>0</v>
      </c>
      <c r="DE18" s="42">
        <f>IF(H18=7,34,0)</f>
        <v>0</v>
      </c>
      <c r="DF18" s="42">
        <f>IF(H18=8,33,0)</f>
        <v>0</v>
      </c>
      <c r="DG18" s="42">
        <f>IF(H18=9,32,0)</f>
        <v>0</v>
      </c>
      <c r="DH18" s="42">
        <f>IF(H18=10,31,0)</f>
        <v>0</v>
      </c>
      <c r="DI18" s="42">
        <f>IF(H18=11,30,0)</f>
        <v>0</v>
      </c>
      <c r="DJ18" s="42">
        <f>IF(H18=12,29,0)</f>
        <v>0</v>
      </c>
      <c r="DK18" s="42">
        <f>IF(H18=13,28,0)</f>
        <v>0</v>
      </c>
      <c r="DL18" s="42">
        <f>IF(H18=14,27,0)</f>
        <v>0</v>
      </c>
      <c r="DM18" s="42">
        <f>IF(H18=15,26,0)</f>
        <v>0</v>
      </c>
      <c r="DN18" s="42">
        <f>IF(H18=16,25,0)</f>
        <v>0</v>
      </c>
      <c r="DO18" s="42">
        <f>IF(H18=17,24,0)</f>
        <v>0</v>
      </c>
      <c r="DP18" s="42">
        <f>IF(H18=18,23,0)</f>
        <v>0</v>
      </c>
      <c r="DQ18" s="42">
        <f>IF(H18=19,22,0)</f>
        <v>0</v>
      </c>
      <c r="DR18" s="42">
        <f>IF(H18=20,21,0)</f>
        <v>0</v>
      </c>
      <c r="DS18" s="42">
        <f>IF(H18=21,20,0)</f>
        <v>0</v>
      </c>
      <c r="DT18" s="42">
        <f>IF(H18=22,19,0)</f>
        <v>0</v>
      </c>
      <c r="DU18" s="42">
        <f>IF(H18=23,18,0)</f>
        <v>0</v>
      </c>
      <c r="DV18" s="42">
        <f>IF(H18=24,17,0)</f>
        <v>0</v>
      </c>
      <c r="DW18" s="42">
        <f>IF(H18=25,16,0)</f>
        <v>0</v>
      </c>
      <c r="DX18" s="42">
        <f>IF(H18=26,15,0)</f>
        <v>0</v>
      </c>
      <c r="DY18" s="42">
        <f>IF(H18=27,14,0)</f>
        <v>0</v>
      </c>
      <c r="DZ18" s="42">
        <f>IF(H18=28,13,0)</f>
        <v>0</v>
      </c>
      <c r="EA18" s="42">
        <f>IF(H18=29,12,0)</f>
        <v>0</v>
      </c>
      <c r="EB18" s="42">
        <f>IF(H18=30,11,0)</f>
        <v>0</v>
      </c>
      <c r="EC18" s="42">
        <f>IF(H18=31,10,0)</f>
        <v>0</v>
      </c>
      <c r="ED18" s="42">
        <f>IF(H18=32,9,0)</f>
        <v>0</v>
      </c>
      <c r="EE18" s="42">
        <f>IF(H18=33,8,0)</f>
        <v>0</v>
      </c>
      <c r="EF18" s="42">
        <f>IF(H18=34,7,0)</f>
        <v>0</v>
      </c>
      <c r="EG18" s="42">
        <f>IF(H18=35,6,0)</f>
        <v>0</v>
      </c>
      <c r="EH18" s="42">
        <f>IF(H18=36,5,0)</f>
        <v>0</v>
      </c>
      <c r="EI18" s="42">
        <f>IF(H18=37,4,0)</f>
        <v>0</v>
      </c>
      <c r="EJ18" s="42">
        <f>IF(H18=38,3,0)</f>
        <v>0</v>
      </c>
      <c r="EK18" s="42">
        <f>IF(H18=39,2,0)</f>
        <v>0</v>
      </c>
      <c r="EL18" s="42">
        <f>IF(H18=40,1,0)</f>
        <v>0</v>
      </c>
      <c r="EM18" s="42">
        <f>IF(H18&gt;20,0,0)</f>
        <v>0</v>
      </c>
      <c r="EN18" s="42">
        <f>IF(H18="сх",0,0)</f>
        <v>0</v>
      </c>
      <c r="EO18" s="42">
        <f>SUM(CY18:EN18)</f>
        <v>0</v>
      </c>
      <c r="EP18" s="42"/>
      <c r="EQ18" s="42" t="str">
        <f>IF(F18="сх","ноль",IF(F18&gt;0,F18,"Ноль"))</f>
        <v>Ноль</v>
      </c>
      <c r="ER18" s="42" t="str">
        <f>IF(H18="сх","ноль",IF(H18&gt;0,H18,"Ноль"))</f>
        <v>Ноль</v>
      </c>
      <c r="ES18" s="42"/>
      <c r="ET18" s="42">
        <f>MIN(EQ18,ER18)</f>
        <v>0</v>
      </c>
      <c r="EU18" s="42" t="e">
        <f>IF(J18=#REF!,IF(H18&lt;#REF!,#REF!,EY18),#REF!)</f>
        <v>#REF!</v>
      </c>
      <c r="EV18" s="42" t="e">
        <f>IF(J18=#REF!,IF(H18&lt;#REF!,0,1))</f>
        <v>#REF!</v>
      </c>
      <c r="EW18" s="42" t="e">
        <f>IF(AND(ET18&gt;=21,ET18&lt;&gt;0),ET18,IF(J18&lt;#REF!,"СТОП",EU18+EV18))</f>
        <v>#REF!</v>
      </c>
      <c r="EX18" s="42"/>
      <c r="EY18" s="42">
        <v>15</v>
      </c>
      <c r="EZ18" s="42">
        <v>16</v>
      </c>
      <c r="FA18" s="42"/>
      <c r="FB18" s="44">
        <f>IF(F18=1,25,0)</f>
        <v>0</v>
      </c>
      <c r="FC18" s="44">
        <f>IF(F18=2,22,0)</f>
        <v>0</v>
      </c>
      <c r="FD18" s="44">
        <f>IF(F18=3,20,0)</f>
        <v>0</v>
      </c>
      <c r="FE18" s="44">
        <f>IF(F18=4,18,0)</f>
        <v>0</v>
      </c>
      <c r="FF18" s="44">
        <f>IF(F18=5,16,0)</f>
        <v>0</v>
      </c>
      <c r="FG18" s="44">
        <f>IF(F18=6,15,0)</f>
        <v>0</v>
      </c>
      <c r="FH18" s="44">
        <f>IF(F18=7,14,0)</f>
        <v>0</v>
      </c>
      <c r="FI18" s="44">
        <f>IF(F18=8,13,0)</f>
        <v>0</v>
      </c>
      <c r="FJ18" s="44">
        <f>IF(F18=9,12,0)</f>
        <v>0</v>
      </c>
      <c r="FK18" s="44">
        <f>IF(F18=10,11,0)</f>
        <v>0</v>
      </c>
      <c r="FL18" s="44">
        <f>IF(F18=11,10,0)</f>
        <v>0</v>
      </c>
      <c r="FM18" s="44">
        <f>IF(F18=12,9,0)</f>
        <v>0</v>
      </c>
      <c r="FN18" s="44">
        <f>IF(F18=13,8,0)</f>
        <v>0</v>
      </c>
      <c r="FO18" s="44">
        <f>IF(F18=14,7,0)</f>
        <v>0</v>
      </c>
      <c r="FP18" s="44">
        <f>IF(F18=15,6,0)</f>
        <v>0</v>
      </c>
      <c r="FQ18" s="44">
        <f>IF(F18=16,5,0)</f>
        <v>0</v>
      </c>
      <c r="FR18" s="44">
        <f>IF(F18=17,4,0)</f>
        <v>0</v>
      </c>
      <c r="FS18" s="44">
        <f>IF(F18=18,3,0)</f>
        <v>0</v>
      </c>
      <c r="FT18" s="44">
        <f>IF(F18=19,2,0)</f>
        <v>0</v>
      </c>
      <c r="FU18" s="44">
        <f>IF(F18=20,1,0)</f>
        <v>0</v>
      </c>
      <c r="FV18" s="44">
        <f>IF(F18&gt;20,0,0)</f>
        <v>0</v>
      </c>
      <c r="FW18" s="44">
        <f>IF(F18="сх",0,0)</f>
        <v>0</v>
      </c>
      <c r="FX18" s="44">
        <f>SUM(FB18:FW18)</f>
        <v>0</v>
      </c>
      <c r="FY18" s="44">
        <f>IF(H18=1,25,0)</f>
        <v>0</v>
      </c>
      <c r="FZ18" s="44">
        <f>IF(H18=2,22,0)</f>
        <v>0</v>
      </c>
      <c r="GA18" s="44">
        <f>IF(H18=3,20,0)</f>
        <v>0</v>
      </c>
      <c r="GB18" s="44">
        <f>IF(H18=4,18,0)</f>
        <v>0</v>
      </c>
      <c r="GC18" s="44">
        <f>IF(H18=5,16,0)</f>
        <v>0</v>
      </c>
      <c r="GD18" s="44">
        <f>IF(H18=6,15,0)</f>
        <v>0</v>
      </c>
      <c r="GE18" s="44">
        <f>IF(H18=7,14,0)</f>
        <v>0</v>
      </c>
      <c r="GF18" s="44">
        <f>IF(H18=8,13,0)</f>
        <v>0</v>
      </c>
      <c r="GG18" s="44">
        <f>IF(H18=9,12,0)</f>
        <v>0</v>
      </c>
      <c r="GH18" s="44">
        <f>IF(H18=10,11,0)</f>
        <v>0</v>
      </c>
      <c r="GI18" s="44">
        <f>IF(H18=11,10,0)</f>
        <v>0</v>
      </c>
      <c r="GJ18" s="44">
        <f>IF(H18=12,9,0)</f>
        <v>0</v>
      </c>
      <c r="GK18" s="44">
        <f>IF(H18=13,8,0)</f>
        <v>0</v>
      </c>
      <c r="GL18" s="44">
        <f>IF(H18=14,7,0)</f>
        <v>0</v>
      </c>
      <c r="GM18" s="44">
        <f>IF(H18=15,6,0)</f>
        <v>0</v>
      </c>
      <c r="GN18" s="44">
        <f>IF(H18=16,5,0)</f>
        <v>0</v>
      </c>
      <c r="GO18" s="44">
        <f>IF(H18=17,4,0)</f>
        <v>0</v>
      </c>
      <c r="GP18" s="44">
        <f>IF(H18=18,3,0)</f>
        <v>0</v>
      </c>
      <c r="GQ18" s="44">
        <f>IF(H18=19,2,0)</f>
        <v>0</v>
      </c>
      <c r="GR18" s="44">
        <f>IF(H18=20,1,0)</f>
        <v>0</v>
      </c>
      <c r="GS18" s="44">
        <f>IF(H18&gt;20,0,0)</f>
        <v>0</v>
      </c>
      <c r="GT18" s="44">
        <f>IF(H18="сх",0,0)</f>
        <v>0</v>
      </c>
      <c r="GU18" s="44">
        <f>SUM(FY18:GT18)</f>
        <v>0</v>
      </c>
      <c r="GV18" s="44">
        <f>IF(F18=1,100,0)</f>
        <v>0</v>
      </c>
      <c r="GW18" s="44">
        <f>IF(F18=2,98,0)</f>
        <v>0</v>
      </c>
      <c r="GX18" s="44">
        <f>IF(F18=3,95,0)</f>
        <v>0</v>
      </c>
      <c r="GY18" s="44">
        <f>IF(F18=4,93,0)</f>
        <v>0</v>
      </c>
      <c r="GZ18" s="44">
        <f>IF(F18=5,90,0)</f>
        <v>0</v>
      </c>
      <c r="HA18" s="44">
        <f>IF(F18=6,88,0)</f>
        <v>0</v>
      </c>
      <c r="HB18" s="44">
        <f>IF(F18=7,85,0)</f>
        <v>0</v>
      </c>
      <c r="HC18" s="44">
        <f>IF(F18=8,83,0)</f>
        <v>0</v>
      </c>
      <c r="HD18" s="44">
        <f>IF(F18=9,80,0)</f>
        <v>0</v>
      </c>
      <c r="HE18" s="44">
        <f>IF(F18=10,78,0)</f>
        <v>0</v>
      </c>
      <c r="HF18" s="44">
        <f>IF(F18=11,75,0)</f>
        <v>0</v>
      </c>
      <c r="HG18" s="44">
        <f>IF(F18=12,73,0)</f>
        <v>0</v>
      </c>
      <c r="HH18" s="44">
        <f>IF(F18=13,70,0)</f>
        <v>0</v>
      </c>
      <c r="HI18" s="44">
        <f>IF(F18=14,68,0)</f>
        <v>0</v>
      </c>
      <c r="HJ18" s="44">
        <f>IF(F18=15,65,0)</f>
        <v>0</v>
      </c>
      <c r="HK18" s="44">
        <f>IF(F18=16,63,0)</f>
        <v>0</v>
      </c>
      <c r="HL18" s="44">
        <f>IF(F18=17,60,0)</f>
        <v>0</v>
      </c>
      <c r="HM18" s="44">
        <f>IF(F18=18,58,0)</f>
        <v>0</v>
      </c>
      <c r="HN18" s="44">
        <f>IF(F18=19,55,0)</f>
        <v>0</v>
      </c>
      <c r="HO18" s="44">
        <f>IF(F18=20,53,0)</f>
        <v>0</v>
      </c>
      <c r="HP18" s="44">
        <f>IF(F18&gt;20,0,0)</f>
        <v>0</v>
      </c>
      <c r="HQ18" s="44">
        <f>IF(F18="сх",0,0)</f>
        <v>0</v>
      </c>
      <c r="HR18" s="44">
        <f>SUM(GV18:HQ18)</f>
        <v>0</v>
      </c>
      <c r="HS18" s="44">
        <f>IF(H18=1,100,0)</f>
        <v>0</v>
      </c>
      <c r="HT18" s="44">
        <f>IF(H18=2,98,0)</f>
        <v>0</v>
      </c>
      <c r="HU18" s="44">
        <f>IF(H18=3,95,0)</f>
        <v>0</v>
      </c>
      <c r="HV18" s="44">
        <f>IF(H18=4,93,0)</f>
        <v>0</v>
      </c>
      <c r="HW18" s="44">
        <f>IF(H18=5,90,0)</f>
        <v>0</v>
      </c>
      <c r="HX18" s="44">
        <f>IF(H18=6,88,0)</f>
        <v>0</v>
      </c>
      <c r="HY18" s="44">
        <f>IF(H18=7,85,0)</f>
        <v>0</v>
      </c>
      <c r="HZ18" s="44">
        <f>IF(H18=8,83,0)</f>
        <v>0</v>
      </c>
      <c r="IA18" s="44">
        <f>IF(H18=9,80,0)</f>
        <v>0</v>
      </c>
      <c r="IB18" s="44">
        <f>IF(H18=10,78,0)</f>
        <v>0</v>
      </c>
      <c r="IC18" s="44">
        <f>IF(H18=11,75,0)</f>
        <v>0</v>
      </c>
      <c r="ID18" s="44">
        <f>IF(H18=12,73,0)</f>
        <v>0</v>
      </c>
      <c r="IE18" s="44">
        <f>IF(H18=13,70,0)</f>
        <v>0</v>
      </c>
      <c r="IF18" s="44">
        <f>IF(H18=14,68,0)</f>
        <v>0</v>
      </c>
      <c r="IG18" s="44">
        <f>IF(H18=15,65,0)</f>
        <v>0</v>
      </c>
      <c r="IH18" s="44">
        <f>IF(H18=16,63,0)</f>
        <v>0</v>
      </c>
      <c r="II18" s="44">
        <f>IF(H18=17,60,0)</f>
        <v>0</v>
      </c>
      <c r="IJ18" s="44">
        <f>IF(H18=18,58,0)</f>
        <v>0</v>
      </c>
      <c r="IK18" s="44">
        <f>IF(H18=19,55,0)</f>
        <v>0</v>
      </c>
      <c r="IL18" s="44">
        <f>IF(H18=20,53,0)</f>
        <v>0</v>
      </c>
      <c r="IM18" s="44">
        <f>IF(H18&gt;20,0,0)</f>
        <v>0</v>
      </c>
      <c r="IN18" s="44">
        <f>IF(H18="сх",0,0)</f>
        <v>0</v>
      </c>
      <c r="IO18" s="44">
        <f>SUM(HS18:IN18)</f>
        <v>0</v>
      </c>
      <c r="IP18" s="42"/>
      <c r="IQ18" s="42"/>
      <c r="IR18" s="42"/>
      <c r="IS18" s="42"/>
      <c r="IT18" s="42"/>
      <c r="IU18" s="42"/>
      <c r="IV18" s="70"/>
      <c r="IW18" s="71"/>
    </row>
    <row r="19" spans="1:257" s="3" customFormat="1" ht="107.25" customHeight="1" thickBot="1" x14ac:dyDescent="0.3">
      <c r="A19" s="59"/>
      <c r="B19" s="83"/>
      <c r="C19" s="84"/>
      <c r="D19" s="85"/>
      <c r="E19" s="60"/>
      <c r="F19" s="46"/>
      <c r="G19" s="39">
        <f>AJ19</f>
        <v>0</v>
      </c>
      <c r="H19" s="47"/>
      <c r="I19" s="39">
        <f>BG19</f>
        <v>0</v>
      </c>
      <c r="J19" s="45">
        <f>SUM(G19+I19)</f>
        <v>0</v>
      </c>
      <c r="K19" s="41">
        <f>G19+I19</f>
        <v>0</v>
      </c>
      <c r="L19" s="42"/>
      <c r="M19" s="43"/>
      <c r="N19" s="42">
        <f>IF(F19=1,25,0)</f>
        <v>0</v>
      </c>
      <c r="O19" s="42">
        <f>IF(F19=2,22,0)</f>
        <v>0</v>
      </c>
      <c r="P19" s="42">
        <f>IF(F19=3,20,0)</f>
        <v>0</v>
      </c>
      <c r="Q19" s="42">
        <f>IF(F19=4,18,0)</f>
        <v>0</v>
      </c>
      <c r="R19" s="42">
        <f>IF(F19=5,16,0)</f>
        <v>0</v>
      </c>
      <c r="S19" s="42">
        <f>IF(F19=6,15,0)</f>
        <v>0</v>
      </c>
      <c r="T19" s="42">
        <f>IF(F19=7,14,0)</f>
        <v>0</v>
      </c>
      <c r="U19" s="42">
        <f>IF(F19=8,13,0)</f>
        <v>0</v>
      </c>
      <c r="V19" s="42">
        <f>IF(F19=9,12,0)</f>
        <v>0</v>
      </c>
      <c r="W19" s="42">
        <f>IF(F19=10,11,0)</f>
        <v>0</v>
      </c>
      <c r="X19" s="42">
        <f>IF(F19=11,10,0)</f>
        <v>0</v>
      </c>
      <c r="Y19" s="42">
        <f>IF(F19=12,9,0)</f>
        <v>0</v>
      </c>
      <c r="Z19" s="42">
        <f>IF(F19=13,8,0)</f>
        <v>0</v>
      </c>
      <c r="AA19" s="42">
        <f>IF(F19=14,7,0)</f>
        <v>0</v>
      </c>
      <c r="AB19" s="42">
        <f>IF(F19=15,6,0)</f>
        <v>0</v>
      </c>
      <c r="AC19" s="42">
        <f>IF(F19=16,5,0)</f>
        <v>0</v>
      </c>
      <c r="AD19" s="42">
        <f>IF(F19=17,4,0)</f>
        <v>0</v>
      </c>
      <c r="AE19" s="42">
        <f>IF(F19=18,3,0)</f>
        <v>0</v>
      </c>
      <c r="AF19" s="42">
        <f>IF(F19=19,2,0)</f>
        <v>0</v>
      </c>
      <c r="AG19" s="42">
        <f>IF(F19=20,1,0)</f>
        <v>0</v>
      </c>
      <c r="AH19" s="42">
        <f>IF(F19&gt;20,0,0)</f>
        <v>0</v>
      </c>
      <c r="AI19" s="42">
        <f>IF(F19="сх",0,0)</f>
        <v>0</v>
      </c>
      <c r="AJ19" s="42">
        <f>SUM(N19:AH19)</f>
        <v>0</v>
      </c>
      <c r="AK19" s="42">
        <f>IF(H19=1,25,0)</f>
        <v>0</v>
      </c>
      <c r="AL19" s="42">
        <f>IF(H19=2,22,0)</f>
        <v>0</v>
      </c>
      <c r="AM19" s="42">
        <f>IF(H19=3,20,0)</f>
        <v>0</v>
      </c>
      <c r="AN19" s="42">
        <f>IF(H19=4,18,0)</f>
        <v>0</v>
      </c>
      <c r="AO19" s="42">
        <f>IF(H19=5,16,0)</f>
        <v>0</v>
      </c>
      <c r="AP19" s="42">
        <f>IF(H19=6,15,0)</f>
        <v>0</v>
      </c>
      <c r="AQ19" s="42">
        <f>IF(H19=7,14,0)</f>
        <v>0</v>
      </c>
      <c r="AR19" s="42">
        <f>IF(H19=8,13,0)</f>
        <v>0</v>
      </c>
      <c r="AS19" s="42">
        <f>IF(H19=9,12,0)</f>
        <v>0</v>
      </c>
      <c r="AT19" s="42">
        <f>IF(H19=10,11,0)</f>
        <v>0</v>
      </c>
      <c r="AU19" s="42">
        <f>IF(H19=11,10,0)</f>
        <v>0</v>
      </c>
      <c r="AV19" s="42">
        <f>IF(H19=12,9,0)</f>
        <v>0</v>
      </c>
      <c r="AW19" s="42">
        <f>IF(H19=13,8,0)</f>
        <v>0</v>
      </c>
      <c r="AX19" s="42">
        <f>IF(H19=14,7,0)</f>
        <v>0</v>
      </c>
      <c r="AY19" s="42">
        <f>IF(H19=15,6,0)</f>
        <v>0</v>
      </c>
      <c r="AZ19" s="42">
        <f>IF(H19=16,5,0)</f>
        <v>0</v>
      </c>
      <c r="BA19" s="42">
        <f>IF(H19=17,4,0)</f>
        <v>0</v>
      </c>
      <c r="BB19" s="42">
        <f>IF(H19=18,3,0)</f>
        <v>0</v>
      </c>
      <c r="BC19" s="42">
        <f>IF(H19=19,2,0)</f>
        <v>0</v>
      </c>
      <c r="BD19" s="42">
        <f>IF(H19=20,1,0)</f>
        <v>0</v>
      </c>
      <c r="BE19" s="42">
        <f>IF(H19&gt;20,0,0)</f>
        <v>0</v>
      </c>
      <c r="BF19" s="42">
        <f>IF(H19="сх",0,0)</f>
        <v>0</v>
      </c>
      <c r="BG19" s="42">
        <f>SUM(AK19:BE19)</f>
        <v>0</v>
      </c>
      <c r="BH19" s="42">
        <f>IF(F19=1,45,0)</f>
        <v>0</v>
      </c>
      <c r="BI19" s="42">
        <f>IF(F19=2,42,0)</f>
        <v>0</v>
      </c>
      <c r="BJ19" s="42">
        <f>IF(F19=3,40,0)</f>
        <v>0</v>
      </c>
      <c r="BK19" s="42">
        <f>IF(F19=4,38,0)</f>
        <v>0</v>
      </c>
      <c r="BL19" s="42">
        <f>IF(F19=5,36,0)</f>
        <v>0</v>
      </c>
      <c r="BM19" s="42">
        <f>IF(F19=6,35,0)</f>
        <v>0</v>
      </c>
      <c r="BN19" s="42">
        <f>IF(F19=7,34,0)</f>
        <v>0</v>
      </c>
      <c r="BO19" s="42">
        <f>IF(F19=8,33,0)</f>
        <v>0</v>
      </c>
      <c r="BP19" s="42">
        <f>IF(F19=9,32,0)</f>
        <v>0</v>
      </c>
      <c r="BQ19" s="42">
        <f>IF(F19=10,31,0)</f>
        <v>0</v>
      </c>
      <c r="BR19" s="42">
        <f>IF(F19=11,30,0)</f>
        <v>0</v>
      </c>
      <c r="BS19" s="42">
        <f>IF(F19=12,29,0)</f>
        <v>0</v>
      </c>
      <c r="BT19" s="42">
        <f>IF(F19=13,28,0)</f>
        <v>0</v>
      </c>
      <c r="BU19" s="42">
        <f>IF(F19=14,27,0)</f>
        <v>0</v>
      </c>
      <c r="BV19" s="42">
        <f>IF(F19=15,26,0)</f>
        <v>0</v>
      </c>
      <c r="BW19" s="42">
        <f>IF(F19=16,25,0)</f>
        <v>0</v>
      </c>
      <c r="BX19" s="42">
        <f>IF(F19=17,24,0)</f>
        <v>0</v>
      </c>
      <c r="BY19" s="42">
        <f>IF(F19=18,23,0)</f>
        <v>0</v>
      </c>
      <c r="BZ19" s="42">
        <f>IF(F19=19,22,0)</f>
        <v>0</v>
      </c>
      <c r="CA19" s="42">
        <f>IF(F19=20,21,0)</f>
        <v>0</v>
      </c>
      <c r="CB19" s="42">
        <f>IF(F19=21,20,0)</f>
        <v>0</v>
      </c>
      <c r="CC19" s="42">
        <f>IF(F19=22,19,0)</f>
        <v>0</v>
      </c>
      <c r="CD19" s="42">
        <f>IF(F19=23,18,0)</f>
        <v>0</v>
      </c>
      <c r="CE19" s="42">
        <f>IF(F19=24,17,0)</f>
        <v>0</v>
      </c>
      <c r="CF19" s="42">
        <f>IF(F19=25,16,0)</f>
        <v>0</v>
      </c>
      <c r="CG19" s="42">
        <f>IF(F19=26,15,0)</f>
        <v>0</v>
      </c>
      <c r="CH19" s="42">
        <f>IF(F19=27,14,0)</f>
        <v>0</v>
      </c>
      <c r="CI19" s="42">
        <f>IF(F19=28,13,0)</f>
        <v>0</v>
      </c>
      <c r="CJ19" s="42">
        <f>IF(F19=29,12,0)</f>
        <v>0</v>
      </c>
      <c r="CK19" s="42">
        <f>IF(F19=30,11,0)</f>
        <v>0</v>
      </c>
      <c r="CL19" s="42">
        <f>IF(F19=31,10,0)</f>
        <v>0</v>
      </c>
      <c r="CM19" s="42">
        <f>IF(F19=32,9,0)</f>
        <v>0</v>
      </c>
      <c r="CN19" s="42">
        <f>IF(F19=33,8,0)</f>
        <v>0</v>
      </c>
      <c r="CO19" s="42">
        <f>IF(F19=34,7,0)</f>
        <v>0</v>
      </c>
      <c r="CP19" s="42">
        <f>IF(F19=35,6,0)</f>
        <v>0</v>
      </c>
      <c r="CQ19" s="42">
        <f>IF(F19=36,5,0)</f>
        <v>0</v>
      </c>
      <c r="CR19" s="42">
        <f>IF(F19=37,4,0)</f>
        <v>0</v>
      </c>
      <c r="CS19" s="42">
        <f>IF(F19=38,3,0)</f>
        <v>0</v>
      </c>
      <c r="CT19" s="42">
        <f>IF(F19=39,2,0)</f>
        <v>0</v>
      </c>
      <c r="CU19" s="42">
        <f>IF(F19=40,1,0)</f>
        <v>0</v>
      </c>
      <c r="CV19" s="42">
        <f>IF(F19&gt;20,0,0)</f>
        <v>0</v>
      </c>
      <c r="CW19" s="42">
        <f>IF(F19="сх",0,0)</f>
        <v>0</v>
      </c>
      <c r="CX19" s="42">
        <f>SUM(BH19:CW19)</f>
        <v>0</v>
      </c>
      <c r="CY19" s="42">
        <f>IF(H19=1,45,0)</f>
        <v>0</v>
      </c>
      <c r="CZ19" s="42">
        <f>IF(H19=2,42,0)</f>
        <v>0</v>
      </c>
      <c r="DA19" s="42">
        <f>IF(H19=3,40,0)</f>
        <v>0</v>
      </c>
      <c r="DB19" s="42">
        <f>IF(H19=4,38,0)</f>
        <v>0</v>
      </c>
      <c r="DC19" s="42">
        <f>IF(H19=5,36,0)</f>
        <v>0</v>
      </c>
      <c r="DD19" s="42">
        <f>IF(H19=6,35,0)</f>
        <v>0</v>
      </c>
      <c r="DE19" s="42">
        <f>IF(H19=7,34,0)</f>
        <v>0</v>
      </c>
      <c r="DF19" s="42">
        <f>IF(H19=8,33,0)</f>
        <v>0</v>
      </c>
      <c r="DG19" s="42">
        <f>IF(H19=9,32,0)</f>
        <v>0</v>
      </c>
      <c r="DH19" s="42">
        <f>IF(H19=10,31,0)</f>
        <v>0</v>
      </c>
      <c r="DI19" s="42">
        <f>IF(H19=11,30,0)</f>
        <v>0</v>
      </c>
      <c r="DJ19" s="42">
        <f>IF(H19=12,29,0)</f>
        <v>0</v>
      </c>
      <c r="DK19" s="42">
        <f>IF(H19=13,28,0)</f>
        <v>0</v>
      </c>
      <c r="DL19" s="42">
        <f>IF(H19=14,27,0)</f>
        <v>0</v>
      </c>
      <c r="DM19" s="42">
        <f>IF(H19=15,26,0)</f>
        <v>0</v>
      </c>
      <c r="DN19" s="42">
        <f>IF(H19=16,25,0)</f>
        <v>0</v>
      </c>
      <c r="DO19" s="42">
        <f>IF(H19=17,24,0)</f>
        <v>0</v>
      </c>
      <c r="DP19" s="42">
        <f>IF(H19=18,23,0)</f>
        <v>0</v>
      </c>
      <c r="DQ19" s="42">
        <f>IF(H19=19,22,0)</f>
        <v>0</v>
      </c>
      <c r="DR19" s="42">
        <f>IF(H19=20,21,0)</f>
        <v>0</v>
      </c>
      <c r="DS19" s="42">
        <f>IF(H19=21,20,0)</f>
        <v>0</v>
      </c>
      <c r="DT19" s="42">
        <f>IF(H19=22,19,0)</f>
        <v>0</v>
      </c>
      <c r="DU19" s="42">
        <f>IF(H19=23,18,0)</f>
        <v>0</v>
      </c>
      <c r="DV19" s="42">
        <f>IF(H19=24,17,0)</f>
        <v>0</v>
      </c>
      <c r="DW19" s="42">
        <f>IF(H19=25,16,0)</f>
        <v>0</v>
      </c>
      <c r="DX19" s="42">
        <f>IF(H19=26,15,0)</f>
        <v>0</v>
      </c>
      <c r="DY19" s="42">
        <f>IF(H19=27,14,0)</f>
        <v>0</v>
      </c>
      <c r="DZ19" s="42">
        <f>IF(H19=28,13,0)</f>
        <v>0</v>
      </c>
      <c r="EA19" s="42">
        <f>IF(H19=29,12,0)</f>
        <v>0</v>
      </c>
      <c r="EB19" s="42">
        <f>IF(H19=30,11,0)</f>
        <v>0</v>
      </c>
      <c r="EC19" s="42">
        <f>IF(H19=31,10,0)</f>
        <v>0</v>
      </c>
      <c r="ED19" s="42">
        <f>IF(H19=32,9,0)</f>
        <v>0</v>
      </c>
      <c r="EE19" s="42">
        <f>IF(H19=33,8,0)</f>
        <v>0</v>
      </c>
      <c r="EF19" s="42">
        <f>IF(H19=34,7,0)</f>
        <v>0</v>
      </c>
      <c r="EG19" s="42">
        <f>IF(H19=35,6,0)</f>
        <v>0</v>
      </c>
      <c r="EH19" s="42">
        <f>IF(H19=36,5,0)</f>
        <v>0</v>
      </c>
      <c r="EI19" s="42">
        <f>IF(H19=37,4,0)</f>
        <v>0</v>
      </c>
      <c r="EJ19" s="42">
        <f>IF(H19=38,3,0)</f>
        <v>0</v>
      </c>
      <c r="EK19" s="42">
        <f>IF(H19=39,2,0)</f>
        <v>0</v>
      </c>
      <c r="EL19" s="42">
        <f>IF(H19=40,1,0)</f>
        <v>0</v>
      </c>
      <c r="EM19" s="42">
        <f>IF(H19&gt;20,0,0)</f>
        <v>0</v>
      </c>
      <c r="EN19" s="42">
        <f>IF(H19="сх",0,0)</f>
        <v>0</v>
      </c>
      <c r="EO19" s="42">
        <f>SUM(CY19:EN19)</f>
        <v>0</v>
      </c>
      <c r="EP19" s="42"/>
      <c r="EQ19" s="42" t="str">
        <f>IF(F19="сх","ноль",IF(F19&gt;0,F19,"Ноль"))</f>
        <v>Ноль</v>
      </c>
      <c r="ER19" s="42" t="str">
        <f>IF(H19="сх","ноль",IF(H19&gt;0,H19,"Ноль"))</f>
        <v>Ноль</v>
      </c>
      <c r="ES19" s="42"/>
      <c r="ET19" s="42">
        <f>MIN(EQ19,ER19)</f>
        <v>0</v>
      </c>
      <c r="EU19" s="42" t="e">
        <f>IF(J19=#REF!,IF(H19&lt;#REF!,#REF!,EY19),#REF!)</f>
        <v>#REF!</v>
      </c>
      <c r="EV19" s="42" t="e">
        <f>IF(J19=#REF!,IF(H19&lt;#REF!,0,1))</f>
        <v>#REF!</v>
      </c>
      <c r="EW19" s="42" t="e">
        <f>IF(AND(ET19&gt;=21,ET19&lt;&gt;0),ET19,IF(J19&lt;#REF!,"СТОП",EU19+EV19))</f>
        <v>#REF!</v>
      </c>
      <c r="EX19" s="42"/>
      <c r="EY19" s="42">
        <v>5</v>
      </c>
      <c r="EZ19" s="42">
        <v>6</v>
      </c>
      <c r="FA19" s="42"/>
      <c r="FB19" s="44">
        <f>IF(F19=1,25,0)</f>
        <v>0</v>
      </c>
      <c r="FC19" s="44">
        <f>IF(F19=2,22,0)</f>
        <v>0</v>
      </c>
      <c r="FD19" s="44">
        <f>IF(F19=3,20,0)</f>
        <v>0</v>
      </c>
      <c r="FE19" s="44">
        <f>IF(F19=4,18,0)</f>
        <v>0</v>
      </c>
      <c r="FF19" s="44">
        <f>IF(F19=5,16,0)</f>
        <v>0</v>
      </c>
      <c r="FG19" s="44">
        <f>IF(F19=6,15,0)</f>
        <v>0</v>
      </c>
      <c r="FH19" s="44">
        <f>IF(F19=7,14,0)</f>
        <v>0</v>
      </c>
      <c r="FI19" s="44">
        <f>IF(F19=8,13,0)</f>
        <v>0</v>
      </c>
      <c r="FJ19" s="44">
        <f>IF(F19=9,12,0)</f>
        <v>0</v>
      </c>
      <c r="FK19" s="44">
        <f>IF(F19=10,11,0)</f>
        <v>0</v>
      </c>
      <c r="FL19" s="44">
        <f>IF(F19=11,10,0)</f>
        <v>0</v>
      </c>
      <c r="FM19" s="44">
        <f>IF(F19=12,9,0)</f>
        <v>0</v>
      </c>
      <c r="FN19" s="44">
        <f>IF(F19=13,8,0)</f>
        <v>0</v>
      </c>
      <c r="FO19" s="44">
        <f>IF(F19=14,7,0)</f>
        <v>0</v>
      </c>
      <c r="FP19" s="44">
        <f>IF(F19=15,6,0)</f>
        <v>0</v>
      </c>
      <c r="FQ19" s="44">
        <f>IF(F19=16,5,0)</f>
        <v>0</v>
      </c>
      <c r="FR19" s="44">
        <f>IF(F19=17,4,0)</f>
        <v>0</v>
      </c>
      <c r="FS19" s="44">
        <f>IF(F19=18,3,0)</f>
        <v>0</v>
      </c>
      <c r="FT19" s="44">
        <f>IF(F19=19,2,0)</f>
        <v>0</v>
      </c>
      <c r="FU19" s="44">
        <f>IF(F19=20,1,0)</f>
        <v>0</v>
      </c>
      <c r="FV19" s="44">
        <f>IF(F19&gt;20,0,0)</f>
        <v>0</v>
      </c>
      <c r="FW19" s="44">
        <f>IF(F19="сх",0,0)</f>
        <v>0</v>
      </c>
      <c r="FX19" s="44">
        <f>SUM(FB19:FW19)</f>
        <v>0</v>
      </c>
      <c r="FY19" s="44">
        <f>IF(H19=1,25,0)</f>
        <v>0</v>
      </c>
      <c r="FZ19" s="44">
        <f>IF(H19=2,22,0)</f>
        <v>0</v>
      </c>
      <c r="GA19" s="44">
        <f>IF(H19=3,20,0)</f>
        <v>0</v>
      </c>
      <c r="GB19" s="44">
        <f>IF(H19=4,18,0)</f>
        <v>0</v>
      </c>
      <c r="GC19" s="44">
        <f>IF(H19=5,16,0)</f>
        <v>0</v>
      </c>
      <c r="GD19" s="44">
        <f>IF(H19=6,15,0)</f>
        <v>0</v>
      </c>
      <c r="GE19" s="44">
        <f>IF(H19=7,14,0)</f>
        <v>0</v>
      </c>
      <c r="GF19" s="44">
        <f>IF(H19=8,13,0)</f>
        <v>0</v>
      </c>
      <c r="GG19" s="44">
        <f>IF(H19=9,12,0)</f>
        <v>0</v>
      </c>
      <c r="GH19" s="44">
        <f>IF(H19=10,11,0)</f>
        <v>0</v>
      </c>
      <c r="GI19" s="44">
        <f>IF(H19=11,10,0)</f>
        <v>0</v>
      </c>
      <c r="GJ19" s="44">
        <f>IF(H19=12,9,0)</f>
        <v>0</v>
      </c>
      <c r="GK19" s="44">
        <f>IF(H19=13,8,0)</f>
        <v>0</v>
      </c>
      <c r="GL19" s="44">
        <f>IF(H19=14,7,0)</f>
        <v>0</v>
      </c>
      <c r="GM19" s="44">
        <f>IF(H19=15,6,0)</f>
        <v>0</v>
      </c>
      <c r="GN19" s="44">
        <f>IF(H19=16,5,0)</f>
        <v>0</v>
      </c>
      <c r="GO19" s="44">
        <f>IF(H19=17,4,0)</f>
        <v>0</v>
      </c>
      <c r="GP19" s="44">
        <f>IF(H19=18,3,0)</f>
        <v>0</v>
      </c>
      <c r="GQ19" s="44">
        <f>IF(H19=19,2,0)</f>
        <v>0</v>
      </c>
      <c r="GR19" s="44">
        <f>IF(H19=20,1,0)</f>
        <v>0</v>
      </c>
      <c r="GS19" s="44">
        <f>IF(H19&gt;20,0,0)</f>
        <v>0</v>
      </c>
      <c r="GT19" s="44">
        <f>IF(H19="сх",0,0)</f>
        <v>0</v>
      </c>
      <c r="GU19" s="44">
        <f>SUM(FY19:GT19)</f>
        <v>0</v>
      </c>
      <c r="GV19" s="44">
        <f>IF(F19=1,100,0)</f>
        <v>0</v>
      </c>
      <c r="GW19" s="44">
        <f>IF(F19=2,98,0)</f>
        <v>0</v>
      </c>
      <c r="GX19" s="44">
        <f>IF(F19=3,95,0)</f>
        <v>0</v>
      </c>
      <c r="GY19" s="44">
        <f>IF(F19=4,93,0)</f>
        <v>0</v>
      </c>
      <c r="GZ19" s="44">
        <f>IF(F19=5,90,0)</f>
        <v>0</v>
      </c>
      <c r="HA19" s="44">
        <f>IF(F19=6,88,0)</f>
        <v>0</v>
      </c>
      <c r="HB19" s="44">
        <f>IF(F19=7,85,0)</f>
        <v>0</v>
      </c>
      <c r="HC19" s="44">
        <f>IF(F19=8,83,0)</f>
        <v>0</v>
      </c>
      <c r="HD19" s="44">
        <f>IF(F19=9,80,0)</f>
        <v>0</v>
      </c>
      <c r="HE19" s="44">
        <f>IF(F19=10,78,0)</f>
        <v>0</v>
      </c>
      <c r="HF19" s="44">
        <f>IF(F19=11,75,0)</f>
        <v>0</v>
      </c>
      <c r="HG19" s="44">
        <f>IF(F19=12,73,0)</f>
        <v>0</v>
      </c>
      <c r="HH19" s="44">
        <f>IF(F19=13,70,0)</f>
        <v>0</v>
      </c>
      <c r="HI19" s="44">
        <f>IF(F19=14,68,0)</f>
        <v>0</v>
      </c>
      <c r="HJ19" s="44">
        <f>IF(F19=15,65,0)</f>
        <v>0</v>
      </c>
      <c r="HK19" s="44">
        <f>IF(F19=16,63,0)</f>
        <v>0</v>
      </c>
      <c r="HL19" s="44">
        <f>IF(F19=17,60,0)</f>
        <v>0</v>
      </c>
      <c r="HM19" s="44">
        <f>IF(F19=18,58,0)</f>
        <v>0</v>
      </c>
      <c r="HN19" s="44">
        <f>IF(F19=19,55,0)</f>
        <v>0</v>
      </c>
      <c r="HO19" s="44">
        <f>IF(F19=20,53,0)</f>
        <v>0</v>
      </c>
      <c r="HP19" s="44">
        <f>IF(F19&gt;20,0,0)</f>
        <v>0</v>
      </c>
      <c r="HQ19" s="44">
        <f>IF(F19="сх",0,0)</f>
        <v>0</v>
      </c>
      <c r="HR19" s="44">
        <f>SUM(GV19:HQ19)</f>
        <v>0</v>
      </c>
      <c r="HS19" s="44">
        <f>IF(H19=1,100,0)</f>
        <v>0</v>
      </c>
      <c r="HT19" s="44">
        <f>IF(H19=2,98,0)</f>
        <v>0</v>
      </c>
      <c r="HU19" s="44">
        <f>IF(H19=3,95,0)</f>
        <v>0</v>
      </c>
      <c r="HV19" s="44">
        <f>IF(H19=4,93,0)</f>
        <v>0</v>
      </c>
      <c r="HW19" s="44">
        <f>IF(H19=5,90,0)</f>
        <v>0</v>
      </c>
      <c r="HX19" s="44">
        <f>IF(H19=6,88,0)</f>
        <v>0</v>
      </c>
      <c r="HY19" s="44">
        <f>IF(H19=7,85,0)</f>
        <v>0</v>
      </c>
      <c r="HZ19" s="44">
        <f>IF(H19=8,83,0)</f>
        <v>0</v>
      </c>
      <c r="IA19" s="44">
        <f>IF(H19=9,80,0)</f>
        <v>0</v>
      </c>
      <c r="IB19" s="44">
        <f>IF(H19=10,78,0)</f>
        <v>0</v>
      </c>
      <c r="IC19" s="44">
        <f>IF(H19=11,75,0)</f>
        <v>0</v>
      </c>
      <c r="ID19" s="44">
        <f>IF(H19=12,73,0)</f>
        <v>0</v>
      </c>
      <c r="IE19" s="44">
        <f>IF(H19=13,70,0)</f>
        <v>0</v>
      </c>
      <c r="IF19" s="44">
        <f>IF(H19=14,68,0)</f>
        <v>0</v>
      </c>
      <c r="IG19" s="44">
        <f>IF(H19=15,65,0)</f>
        <v>0</v>
      </c>
      <c r="IH19" s="44">
        <f>IF(H19=16,63,0)</f>
        <v>0</v>
      </c>
      <c r="II19" s="44">
        <f>IF(H19=17,60,0)</f>
        <v>0</v>
      </c>
      <c r="IJ19" s="44">
        <f>IF(H19=18,58,0)</f>
        <v>0</v>
      </c>
      <c r="IK19" s="44">
        <f>IF(H19=19,55,0)</f>
        <v>0</v>
      </c>
      <c r="IL19" s="44">
        <f>IF(H19=20,53,0)</f>
        <v>0</v>
      </c>
      <c r="IM19" s="44">
        <f>IF(H19&gt;20,0,0)</f>
        <v>0</v>
      </c>
      <c r="IN19" s="44">
        <f>IF(H19="сх",0,0)</f>
        <v>0</v>
      </c>
      <c r="IO19" s="44">
        <f>SUM(HS19:IN19)</f>
        <v>0</v>
      </c>
      <c r="IP19" s="44"/>
      <c r="IQ19" s="44"/>
      <c r="IR19" s="44"/>
      <c r="IS19" s="44"/>
      <c r="IT19" s="44"/>
      <c r="IU19" s="42"/>
      <c r="IV19" s="70"/>
      <c r="IW19" s="71"/>
    </row>
    <row r="20" spans="1:257" s="3" customFormat="1" ht="115.2" thickBot="1" x14ac:dyDescent="2">
      <c r="A20" s="59"/>
      <c r="B20" s="87"/>
      <c r="C20" s="73"/>
      <c r="D20" s="73"/>
      <c r="E20" s="60"/>
      <c r="F20" s="46"/>
      <c r="G20" s="39">
        <f>AJ20</f>
        <v>0</v>
      </c>
      <c r="H20" s="47"/>
      <c r="I20" s="39">
        <f>BG20</f>
        <v>0</v>
      </c>
      <c r="J20" s="45">
        <f>SUM(G20+I20)</f>
        <v>0</v>
      </c>
      <c r="K20" s="41">
        <f>G20+I20</f>
        <v>0</v>
      </c>
      <c r="L20" s="42"/>
      <c r="M20" s="43"/>
      <c r="N20" s="42">
        <f>IF(F20=1,25,0)</f>
        <v>0</v>
      </c>
      <c r="O20" s="42">
        <f>IF(F20=2,22,0)</f>
        <v>0</v>
      </c>
      <c r="P20" s="42">
        <f>IF(F20=3,20,0)</f>
        <v>0</v>
      </c>
      <c r="Q20" s="42">
        <f>IF(F20=4,18,0)</f>
        <v>0</v>
      </c>
      <c r="R20" s="42">
        <f>IF(F20=5,16,0)</f>
        <v>0</v>
      </c>
      <c r="S20" s="42">
        <f>IF(F20=6,15,0)</f>
        <v>0</v>
      </c>
      <c r="T20" s="42">
        <f>IF(F20=7,14,0)</f>
        <v>0</v>
      </c>
      <c r="U20" s="42">
        <f>IF(F20=8,13,0)</f>
        <v>0</v>
      </c>
      <c r="V20" s="42">
        <f>IF(F20=9,12,0)</f>
        <v>0</v>
      </c>
      <c r="W20" s="42">
        <f>IF(F20=10,11,0)</f>
        <v>0</v>
      </c>
      <c r="X20" s="42">
        <f>IF(F20=11,10,0)</f>
        <v>0</v>
      </c>
      <c r="Y20" s="42">
        <f>IF(F20=12,9,0)</f>
        <v>0</v>
      </c>
      <c r="Z20" s="42">
        <f>IF(F20=13,8,0)</f>
        <v>0</v>
      </c>
      <c r="AA20" s="42">
        <f>IF(F20=14,7,0)</f>
        <v>0</v>
      </c>
      <c r="AB20" s="42">
        <f>IF(F20=15,6,0)</f>
        <v>0</v>
      </c>
      <c r="AC20" s="42">
        <f>IF(F20=16,5,0)</f>
        <v>0</v>
      </c>
      <c r="AD20" s="42">
        <f>IF(F20=17,4,0)</f>
        <v>0</v>
      </c>
      <c r="AE20" s="42">
        <f>IF(F20=18,3,0)</f>
        <v>0</v>
      </c>
      <c r="AF20" s="42">
        <f>IF(F20=19,2,0)</f>
        <v>0</v>
      </c>
      <c r="AG20" s="42">
        <f>IF(F20=20,1,0)</f>
        <v>0</v>
      </c>
      <c r="AH20" s="42">
        <f>IF(F20&gt;20,0,0)</f>
        <v>0</v>
      </c>
      <c r="AI20" s="42">
        <f>IF(F20="сх",0,0)</f>
        <v>0</v>
      </c>
      <c r="AJ20" s="42">
        <f>SUM(N20:AH20)</f>
        <v>0</v>
      </c>
      <c r="AK20" s="42">
        <f>IF(H20=1,25,0)</f>
        <v>0</v>
      </c>
      <c r="AL20" s="42">
        <f>IF(H20=2,22,0)</f>
        <v>0</v>
      </c>
      <c r="AM20" s="42">
        <f>IF(H20=3,20,0)</f>
        <v>0</v>
      </c>
      <c r="AN20" s="42">
        <f>IF(H20=4,18,0)</f>
        <v>0</v>
      </c>
      <c r="AO20" s="42">
        <f>IF(H20=5,16,0)</f>
        <v>0</v>
      </c>
      <c r="AP20" s="42">
        <f>IF(H20=6,15,0)</f>
        <v>0</v>
      </c>
      <c r="AQ20" s="42">
        <f>IF(H20=7,14,0)</f>
        <v>0</v>
      </c>
      <c r="AR20" s="42">
        <f>IF(H20=8,13,0)</f>
        <v>0</v>
      </c>
      <c r="AS20" s="42">
        <f>IF(H20=9,12,0)</f>
        <v>0</v>
      </c>
      <c r="AT20" s="42">
        <f>IF(H20=10,11,0)</f>
        <v>0</v>
      </c>
      <c r="AU20" s="42">
        <f>IF(H20=11,10,0)</f>
        <v>0</v>
      </c>
      <c r="AV20" s="42">
        <f>IF(H20=12,9,0)</f>
        <v>0</v>
      </c>
      <c r="AW20" s="42">
        <f>IF(H20=13,8,0)</f>
        <v>0</v>
      </c>
      <c r="AX20" s="42">
        <f>IF(H20=14,7,0)</f>
        <v>0</v>
      </c>
      <c r="AY20" s="42">
        <f>IF(H20=15,6,0)</f>
        <v>0</v>
      </c>
      <c r="AZ20" s="42">
        <f>IF(H20=16,5,0)</f>
        <v>0</v>
      </c>
      <c r="BA20" s="42">
        <f>IF(H20=17,4,0)</f>
        <v>0</v>
      </c>
      <c r="BB20" s="42">
        <f>IF(H20=18,3,0)</f>
        <v>0</v>
      </c>
      <c r="BC20" s="42">
        <f>IF(H20=19,2,0)</f>
        <v>0</v>
      </c>
      <c r="BD20" s="42">
        <f>IF(H20=20,1,0)</f>
        <v>0</v>
      </c>
      <c r="BE20" s="42">
        <f>IF(H20&gt;20,0,0)</f>
        <v>0</v>
      </c>
      <c r="BF20" s="42">
        <f>IF(H20="сх",0,0)</f>
        <v>0</v>
      </c>
      <c r="BG20" s="42">
        <f>SUM(AK20:BE20)</f>
        <v>0</v>
      </c>
      <c r="BH20" s="42">
        <f>IF(F20=1,45,0)</f>
        <v>0</v>
      </c>
      <c r="BI20" s="42">
        <f>IF(F20=2,42,0)</f>
        <v>0</v>
      </c>
      <c r="BJ20" s="42">
        <f>IF(F20=3,40,0)</f>
        <v>0</v>
      </c>
      <c r="BK20" s="42">
        <f>IF(F20=4,38,0)</f>
        <v>0</v>
      </c>
      <c r="BL20" s="42">
        <f>IF(F20=5,36,0)</f>
        <v>0</v>
      </c>
      <c r="BM20" s="42">
        <f>IF(F20=6,35,0)</f>
        <v>0</v>
      </c>
      <c r="BN20" s="42">
        <f>IF(F20=7,34,0)</f>
        <v>0</v>
      </c>
      <c r="BO20" s="42">
        <f>IF(F20=8,33,0)</f>
        <v>0</v>
      </c>
      <c r="BP20" s="42">
        <f>IF(F20=9,32,0)</f>
        <v>0</v>
      </c>
      <c r="BQ20" s="42">
        <f>IF(F20=10,31,0)</f>
        <v>0</v>
      </c>
      <c r="BR20" s="42">
        <f>IF(F20=11,30,0)</f>
        <v>0</v>
      </c>
      <c r="BS20" s="42">
        <f>IF(F20=12,29,0)</f>
        <v>0</v>
      </c>
      <c r="BT20" s="42">
        <f>IF(F20=13,28,0)</f>
        <v>0</v>
      </c>
      <c r="BU20" s="42">
        <f>IF(F20=14,27,0)</f>
        <v>0</v>
      </c>
      <c r="BV20" s="42">
        <f>IF(F20=15,26,0)</f>
        <v>0</v>
      </c>
      <c r="BW20" s="42">
        <f>IF(F20=16,25,0)</f>
        <v>0</v>
      </c>
      <c r="BX20" s="42">
        <f>IF(F20=17,24,0)</f>
        <v>0</v>
      </c>
      <c r="BY20" s="42">
        <f>IF(F20=18,23,0)</f>
        <v>0</v>
      </c>
      <c r="BZ20" s="42">
        <f>IF(F20=19,22,0)</f>
        <v>0</v>
      </c>
      <c r="CA20" s="42">
        <f>IF(F20=20,21,0)</f>
        <v>0</v>
      </c>
      <c r="CB20" s="42">
        <f>IF(F20=21,20,0)</f>
        <v>0</v>
      </c>
      <c r="CC20" s="42">
        <f>IF(F20=22,19,0)</f>
        <v>0</v>
      </c>
      <c r="CD20" s="42">
        <f>IF(F20=23,18,0)</f>
        <v>0</v>
      </c>
      <c r="CE20" s="42">
        <f>IF(F20=24,17,0)</f>
        <v>0</v>
      </c>
      <c r="CF20" s="42">
        <f>IF(F20=25,16,0)</f>
        <v>0</v>
      </c>
      <c r="CG20" s="42">
        <f>IF(F20=26,15,0)</f>
        <v>0</v>
      </c>
      <c r="CH20" s="42">
        <f>IF(F20=27,14,0)</f>
        <v>0</v>
      </c>
      <c r="CI20" s="42">
        <f>IF(F20=28,13,0)</f>
        <v>0</v>
      </c>
      <c r="CJ20" s="42">
        <f>IF(F20=29,12,0)</f>
        <v>0</v>
      </c>
      <c r="CK20" s="42">
        <f>IF(F20=30,11,0)</f>
        <v>0</v>
      </c>
      <c r="CL20" s="42">
        <f>IF(F20=31,10,0)</f>
        <v>0</v>
      </c>
      <c r="CM20" s="42">
        <f>IF(F20=32,9,0)</f>
        <v>0</v>
      </c>
      <c r="CN20" s="42">
        <f>IF(F20=33,8,0)</f>
        <v>0</v>
      </c>
      <c r="CO20" s="42">
        <f>IF(F20=34,7,0)</f>
        <v>0</v>
      </c>
      <c r="CP20" s="42">
        <f>IF(F20=35,6,0)</f>
        <v>0</v>
      </c>
      <c r="CQ20" s="42">
        <f>IF(F20=36,5,0)</f>
        <v>0</v>
      </c>
      <c r="CR20" s="42">
        <f>IF(F20=37,4,0)</f>
        <v>0</v>
      </c>
      <c r="CS20" s="42">
        <f>IF(F20=38,3,0)</f>
        <v>0</v>
      </c>
      <c r="CT20" s="42">
        <f>IF(F20=39,2,0)</f>
        <v>0</v>
      </c>
      <c r="CU20" s="42">
        <f>IF(F20=40,1,0)</f>
        <v>0</v>
      </c>
      <c r="CV20" s="42">
        <f>IF(F20&gt;20,0,0)</f>
        <v>0</v>
      </c>
      <c r="CW20" s="42">
        <f>IF(F20="сх",0,0)</f>
        <v>0</v>
      </c>
      <c r="CX20" s="42">
        <f>SUM(BH20:CW20)</f>
        <v>0</v>
      </c>
      <c r="CY20" s="42">
        <f>IF(H20=1,45,0)</f>
        <v>0</v>
      </c>
      <c r="CZ20" s="42">
        <f>IF(H20=2,42,0)</f>
        <v>0</v>
      </c>
      <c r="DA20" s="42">
        <f>IF(H20=3,40,0)</f>
        <v>0</v>
      </c>
      <c r="DB20" s="42">
        <f>IF(H20=4,38,0)</f>
        <v>0</v>
      </c>
      <c r="DC20" s="42">
        <f>IF(H20=5,36,0)</f>
        <v>0</v>
      </c>
      <c r="DD20" s="42">
        <f>IF(H20=6,35,0)</f>
        <v>0</v>
      </c>
      <c r="DE20" s="42">
        <f>IF(H20=7,34,0)</f>
        <v>0</v>
      </c>
      <c r="DF20" s="42">
        <f>IF(H20=8,33,0)</f>
        <v>0</v>
      </c>
      <c r="DG20" s="42">
        <f>IF(H20=9,32,0)</f>
        <v>0</v>
      </c>
      <c r="DH20" s="42">
        <f>IF(H20=10,31,0)</f>
        <v>0</v>
      </c>
      <c r="DI20" s="42">
        <f>IF(H20=11,30,0)</f>
        <v>0</v>
      </c>
      <c r="DJ20" s="42">
        <f>IF(H20=12,29,0)</f>
        <v>0</v>
      </c>
      <c r="DK20" s="42">
        <f>IF(H20=13,28,0)</f>
        <v>0</v>
      </c>
      <c r="DL20" s="42">
        <f>IF(H20=14,27,0)</f>
        <v>0</v>
      </c>
      <c r="DM20" s="42">
        <f>IF(H20=15,26,0)</f>
        <v>0</v>
      </c>
      <c r="DN20" s="42">
        <f>IF(H20=16,25,0)</f>
        <v>0</v>
      </c>
      <c r="DO20" s="42">
        <f>IF(H20=17,24,0)</f>
        <v>0</v>
      </c>
      <c r="DP20" s="42">
        <f>IF(H20=18,23,0)</f>
        <v>0</v>
      </c>
      <c r="DQ20" s="42">
        <f>IF(H20=19,22,0)</f>
        <v>0</v>
      </c>
      <c r="DR20" s="42">
        <f>IF(H20=20,21,0)</f>
        <v>0</v>
      </c>
      <c r="DS20" s="42">
        <f>IF(H20=21,20,0)</f>
        <v>0</v>
      </c>
      <c r="DT20" s="42">
        <f>IF(H20=22,19,0)</f>
        <v>0</v>
      </c>
      <c r="DU20" s="42">
        <f>IF(H20=23,18,0)</f>
        <v>0</v>
      </c>
      <c r="DV20" s="42">
        <f>IF(H20=24,17,0)</f>
        <v>0</v>
      </c>
      <c r="DW20" s="42">
        <f>IF(H20=25,16,0)</f>
        <v>0</v>
      </c>
      <c r="DX20" s="42">
        <f>IF(H20=26,15,0)</f>
        <v>0</v>
      </c>
      <c r="DY20" s="42">
        <f>IF(H20=27,14,0)</f>
        <v>0</v>
      </c>
      <c r="DZ20" s="42">
        <f>IF(H20=28,13,0)</f>
        <v>0</v>
      </c>
      <c r="EA20" s="42">
        <f>IF(H20=29,12,0)</f>
        <v>0</v>
      </c>
      <c r="EB20" s="42">
        <f>IF(H20=30,11,0)</f>
        <v>0</v>
      </c>
      <c r="EC20" s="42">
        <f>IF(H20=31,10,0)</f>
        <v>0</v>
      </c>
      <c r="ED20" s="42">
        <f>IF(H20=32,9,0)</f>
        <v>0</v>
      </c>
      <c r="EE20" s="42">
        <f>IF(H20=33,8,0)</f>
        <v>0</v>
      </c>
      <c r="EF20" s="42">
        <f>IF(H20=34,7,0)</f>
        <v>0</v>
      </c>
      <c r="EG20" s="42">
        <f>IF(H20=35,6,0)</f>
        <v>0</v>
      </c>
      <c r="EH20" s="42">
        <f>IF(H20=36,5,0)</f>
        <v>0</v>
      </c>
      <c r="EI20" s="42">
        <f>IF(H20=37,4,0)</f>
        <v>0</v>
      </c>
      <c r="EJ20" s="42">
        <f>IF(H20=38,3,0)</f>
        <v>0</v>
      </c>
      <c r="EK20" s="42">
        <f>IF(H20=39,2,0)</f>
        <v>0</v>
      </c>
      <c r="EL20" s="42">
        <f>IF(H20=40,1,0)</f>
        <v>0</v>
      </c>
      <c r="EM20" s="42">
        <f>IF(H20&gt;20,0,0)</f>
        <v>0</v>
      </c>
      <c r="EN20" s="42">
        <f>IF(H20="сх",0,0)</f>
        <v>0</v>
      </c>
      <c r="EO20" s="42">
        <f>SUM(CY20:EN20)</f>
        <v>0</v>
      </c>
      <c r="EP20" s="42"/>
      <c r="EQ20" s="42" t="str">
        <f>IF(F20="сх","ноль",IF(F20&gt;0,F20,"Ноль"))</f>
        <v>Ноль</v>
      </c>
      <c r="ER20" s="42" t="str">
        <f>IF(H20="сх","ноль",IF(H20&gt;0,H20,"Ноль"))</f>
        <v>Ноль</v>
      </c>
      <c r="ES20" s="42"/>
      <c r="ET20" s="42">
        <f>MIN(EQ20,ER20)</f>
        <v>0</v>
      </c>
      <c r="EU20" s="42" t="e">
        <f>IF(J20=#REF!,IF(H20&lt;#REF!,#REF!,EY20),#REF!)</f>
        <v>#REF!</v>
      </c>
      <c r="EV20" s="42" t="e">
        <f>IF(J20=#REF!,IF(H20&lt;#REF!,0,1))</f>
        <v>#REF!</v>
      </c>
      <c r="EW20" s="42" t="e">
        <f>IF(AND(ET20&gt;=21,ET20&lt;&gt;0),ET20,IF(J20&lt;#REF!,"СТОП",EU20+EV20))</f>
        <v>#REF!</v>
      </c>
      <c r="EX20" s="42"/>
      <c r="EY20" s="42">
        <v>15</v>
      </c>
      <c r="EZ20" s="42">
        <v>16</v>
      </c>
      <c r="FA20" s="42"/>
      <c r="FB20" s="44">
        <f>IF(F20=1,25,0)</f>
        <v>0</v>
      </c>
      <c r="FC20" s="44">
        <f>IF(F20=2,22,0)</f>
        <v>0</v>
      </c>
      <c r="FD20" s="44">
        <f>IF(F20=3,20,0)</f>
        <v>0</v>
      </c>
      <c r="FE20" s="44">
        <f>IF(F20=4,18,0)</f>
        <v>0</v>
      </c>
      <c r="FF20" s="44">
        <f>IF(F20=5,16,0)</f>
        <v>0</v>
      </c>
      <c r="FG20" s="44">
        <f>IF(F20=6,15,0)</f>
        <v>0</v>
      </c>
      <c r="FH20" s="44">
        <f>IF(F20=7,14,0)</f>
        <v>0</v>
      </c>
      <c r="FI20" s="44">
        <f>IF(F20=8,13,0)</f>
        <v>0</v>
      </c>
      <c r="FJ20" s="44">
        <f>IF(F20=9,12,0)</f>
        <v>0</v>
      </c>
      <c r="FK20" s="44">
        <f>IF(F20=10,11,0)</f>
        <v>0</v>
      </c>
      <c r="FL20" s="44">
        <f>IF(F20=11,10,0)</f>
        <v>0</v>
      </c>
      <c r="FM20" s="44">
        <f>IF(F20=12,9,0)</f>
        <v>0</v>
      </c>
      <c r="FN20" s="44">
        <f>IF(F20=13,8,0)</f>
        <v>0</v>
      </c>
      <c r="FO20" s="44">
        <f>IF(F20=14,7,0)</f>
        <v>0</v>
      </c>
      <c r="FP20" s="44">
        <f>IF(F20=15,6,0)</f>
        <v>0</v>
      </c>
      <c r="FQ20" s="44">
        <f>IF(F20=16,5,0)</f>
        <v>0</v>
      </c>
      <c r="FR20" s="44">
        <f>IF(F20=17,4,0)</f>
        <v>0</v>
      </c>
      <c r="FS20" s="44">
        <f>IF(F20=18,3,0)</f>
        <v>0</v>
      </c>
      <c r="FT20" s="44">
        <f>IF(F20=19,2,0)</f>
        <v>0</v>
      </c>
      <c r="FU20" s="44">
        <f>IF(F20=20,1,0)</f>
        <v>0</v>
      </c>
      <c r="FV20" s="44">
        <f>IF(F20&gt;20,0,0)</f>
        <v>0</v>
      </c>
      <c r="FW20" s="44">
        <f>IF(F20="сх",0,0)</f>
        <v>0</v>
      </c>
      <c r="FX20" s="44">
        <f>SUM(FB20:FW20)</f>
        <v>0</v>
      </c>
      <c r="FY20" s="44">
        <f>IF(H20=1,25,0)</f>
        <v>0</v>
      </c>
      <c r="FZ20" s="44">
        <f>IF(H20=2,22,0)</f>
        <v>0</v>
      </c>
      <c r="GA20" s="44">
        <f>IF(H20=3,20,0)</f>
        <v>0</v>
      </c>
      <c r="GB20" s="44">
        <f>IF(H20=4,18,0)</f>
        <v>0</v>
      </c>
      <c r="GC20" s="44">
        <f>IF(H20=5,16,0)</f>
        <v>0</v>
      </c>
      <c r="GD20" s="44">
        <f>IF(H20=6,15,0)</f>
        <v>0</v>
      </c>
      <c r="GE20" s="44">
        <f>IF(H20=7,14,0)</f>
        <v>0</v>
      </c>
      <c r="GF20" s="44">
        <f>IF(H20=8,13,0)</f>
        <v>0</v>
      </c>
      <c r="GG20" s="44">
        <f>IF(H20=9,12,0)</f>
        <v>0</v>
      </c>
      <c r="GH20" s="44">
        <f>IF(H20=10,11,0)</f>
        <v>0</v>
      </c>
      <c r="GI20" s="44">
        <f>IF(H20=11,10,0)</f>
        <v>0</v>
      </c>
      <c r="GJ20" s="44">
        <f>IF(H20=12,9,0)</f>
        <v>0</v>
      </c>
      <c r="GK20" s="44">
        <f>IF(H20=13,8,0)</f>
        <v>0</v>
      </c>
      <c r="GL20" s="44">
        <f>IF(H20=14,7,0)</f>
        <v>0</v>
      </c>
      <c r="GM20" s="44">
        <f>IF(H20=15,6,0)</f>
        <v>0</v>
      </c>
      <c r="GN20" s="44">
        <f>IF(H20=16,5,0)</f>
        <v>0</v>
      </c>
      <c r="GO20" s="44">
        <f>IF(H20=17,4,0)</f>
        <v>0</v>
      </c>
      <c r="GP20" s="44">
        <f>IF(H20=18,3,0)</f>
        <v>0</v>
      </c>
      <c r="GQ20" s="44">
        <f>IF(H20=19,2,0)</f>
        <v>0</v>
      </c>
      <c r="GR20" s="44">
        <f>IF(H20=20,1,0)</f>
        <v>0</v>
      </c>
      <c r="GS20" s="44">
        <f>IF(H20&gt;20,0,0)</f>
        <v>0</v>
      </c>
      <c r="GT20" s="44">
        <f>IF(H20="сх",0,0)</f>
        <v>0</v>
      </c>
      <c r="GU20" s="44">
        <f>SUM(FY20:GT20)</f>
        <v>0</v>
      </c>
      <c r="GV20" s="44">
        <f>IF(F20=1,100,0)</f>
        <v>0</v>
      </c>
      <c r="GW20" s="44">
        <f>IF(F20=2,98,0)</f>
        <v>0</v>
      </c>
      <c r="GX20" s="44">
        <f>IF(F20=3,95,0)</f>
        <v>0</v>
      </c>
      <c r="GY20" s="44">
        <f>IF(F20=4,93,0)</f>
        <v>0</v>
      </c>
      <c r="GZ20" s="44">
        <f>IF(F20=5,90,0)</f>
        <v>0</v>
      </c>
      <c r="HA20" s="44">
        <f>IF(F20=6,88,0)</f>
        <v>0</v>
      </c>
      <c r="HB20" s="44">
        <f>IF(F20=7,85,0)</f>
        <v>0</v>
      </c>
      <c r="HC20" s="44">
        <f>IF(F20=8,83,0)</f>
        <v>0</v>
      </c>
      <c r="HD20" s="44">
        <f>IF(F20=9,80,0)</f>
        <v>0</v>
      </c>
      <c r="HE20" s="44">
        <f>IF(F20=10,78,0)</f>
        <v>0</v>
      </c>
      <c r="HF20" s="44">
        <f>IF(F20=11,75,0)</f>
        <v>0</v>
      </c>
      <c r="HG20" s="44">
        <f>IF(F20=12,73,0)</f>
        <v>0</v>
      </c>
      <c r="HH20" s="44">
        <f>IF(F20=13,70,0)</f>
        <v>0</v>
      </c>
      <c r="HI20" s="44">
        <f>IF(F20=14,68,0)</f>
        <v>0</v>
      </c>
      <c r="HJ20" s="44">
        <f>IF(F20=15,65,0)</f>
        <v>0</v>
      </c>
      <c r="HK20" s="44">
        <f>IF(F20=16,63,0)</f>
        <v>0</v>
      </c>
      <c r="HL20" s="44">
        <f>IF(F20=17,60,0)</f>
        <v>0</v>
      </c>
      <c r="HM20" s="44">
        <f>IF(F20=18,58,0)</f>
        <v>0</v>
      </c>
      <c r="HN20" s="44">
        <f>IF(F20=19,55,0)</f>
        <v>0</v>
      </c>
      <c r="HO20" s="44">
        <f>IF(F20=20,53,0)</f>
        <v>0</v>
      </c>
      <c r="HP20" s="44">
        <f>IF(F20&gt;20,0,0)</f>
        <v>0</v>
      </c>
      <c r="HQ20" s="44">
        <f>IF(F20="сх",0,0)</f>
        <v>0</v>
      </c>
      <c r="HR20" s="44">
        <f>SUM(GV20:HQ20)</f>
        <v>0</v>
      </c>
      <c r="HS20" s="44">
        <f>IF(H20=1,100,0)</f>
        <v>0</v>
      </c>
      <c r="HT20" s="44">
        <f>IF(H20=2,98,0)</f>
        <v>0</v>
      </c>
      <c r="HU20" s="44">
        <f>IF(H20=3,95,0)</f>
        <v>0</v>
      </c>
      <c r="HV20" s="44">
        <f>IF(H20=4,93,0)</f>
        <v>0</v>
      </c>
      <c r="HW20" s="44">
        <f>IF(H20=5,90,0)</f>
        <v>0</v>
      </c>
      <c r="HX20" s="44">
        <f>IF(H20=6,88,0)</f>
        <v>0</v>
      </c>
      <c r="HY20" s="44">
        <f>IF(H20=7,85,0)</f>
        <v>0</v>
      </c>
      <c r="HZ20" s="44">
        <f>IF(H20=8,83,0)</f>
        <v>0</v>
      </c>
      <c r="IA20" s="44">
        <f>IF(H20=9,80,0)</f>
        <v>0</v>
      </c>
      <c r="IB20" s="44">
        <f>IF(H20=10,78,0)</f>
        <v>0</v>
      </c>
      <c r="IC20" s="44">
        <f>IF(H20=11,75,0)</f>
        <v>0</v>
      </c>
      <c r="ID20" s="44">
        <f>IF(H20=12,73,0)</f>
        <v>0</v>
      </c>
      <c r="IE20" s="44">
        <f>IF(H20=13,70,0)</f>
        <v>0</v>
      </c>
      <c r="IF20" s="44">
        <f>IF(H20=14,68,0)</f>
        <v>0</v>
      </c>
      <c r="IG20" s="44">
        <f>IF(H20=15,65,0)</f>
        <v>0</v>
      </c>
      <c r="IH20" s="44">
        <f>IF(H20=16,63,0)</f>
        <v>0</v>
      </c>
      <c r="II20" s="44">
        <f>IF(H20=17,60,0)</f>
        <v>0</v>
      </c>
      <c r="IJ20" s="44">
        <f>IF(H20=18,58,0)</f>
        <v>0</v>
      </c>
      <c r="IK20" s="44">
        <f>IF(H20=19,55,0)</f>
        <v>0</v>
      </c>
      <c r="IL20" s="44">
        <f>IF(H20=20,53,0)</f>
        <v>0</v>
      </c>
      <c r="IM20" s="44">
        <f>IF(H20&gt;20,0,0)</f>
        <v>0</v>
      </c>
      <c r="IN20" s="44">
        <f>IF(H20="сх",0,0)</f>
        <v>0</v>
      </c>
      <c r="IO20" s="44">
        <f>SUM(HS20:IN20)</f>
        <v>0</v>
      </c>
      <c r="IP20" s="42"/>
      <c r="IQ20" s="42"/>
      <c r="IR20" s="42"/>
      <c r="IS20" s="42"/>
      <c r="IT20" s="42"/>
      <c r="IU20" s="42"/>
      <c r="IV20" s="70"/>
      <c r="IW20" s="71"/>
    </row>
    <row r="21" spans="1:257" s="3" customFormat="1" ht="115.2" thickBot="1" x14ac:dyDescent="0.3">
      <c r="A21" s="56"/>
      <c r="B21" s="83"/>
      <c r="C21" s="84"/>
      <c r="D21" s="85"/>
      <c r="E21" s="60"/>
      <c r="F21" s="46"/>
      <c r="G21" s="39">
        <f>AJ21</f>
        <v>0</v>
      </c>
      <c r="H21" s="47"/>
      <c r="I21" s="39">
        <f>BG21</f>
        <v>0</v>
      </c>
      <c r="J21" s="45">
        <f>SUM(G21+I21)</f>
        <v>0</v>
      </c>
      <c r="K21" s="41">
        <f>G21+I21</f>
        <v>0</v>
      </c>
      <c r="L21" s="42"/>
      <c r="M21" s="43"/>
      <c r="N21" s="42">
        <f>IF(F21=1,25,0)</f>
        <v>0</v>
      </c>
      <c r="O21" s="42">
        <f>IF(F21=2,22,0)</f>
        <v>0</v>
      </c>
      <c r="P21" s="42">
        <f>IF(F21=3,20,0)</f>
        <v>0</v>
      </c>
      <c r="Q21" s="42">
        <f>IF(F21=4,18,0)</f>
        <v>0</v>
      </c>
      <c r="R21" s="42">
        <f>IF(F21=5,16,0)</f>
        <v>0</v>
      </c>
      <c r="S21" s="42">
        <f>IF(F21=6,15,0)</f>
        <v>0</v>
      </c>
      <c r="T21" s="42">
        <f>IF(F21=7,14,0)</f>
        <v>0</v>
      </c>
      <c r="U21" s="42">
        <f>IF(F21=8,13,0)</f>
        <v>0</v>
      </c>
      <c r="V21" s="42">
        <f>IF(F21=9,12,0)</f>
        <v>0</v>
      </c>
      <c r="W21" s="42">
        <f>IF(F21=10,11,0)</f>
        <v>0</v>
      </c>
      <c r="X21" s="42">
        <f>IF(F21=11,10,0)</f>
        <v>0</v>
      </c>
      <c r="Y21" s="42">
        <f>IF(F21=12,9,0)</f>
        <v>0</v>
      </c>
      <c r="Z21" s="42">
        <f>IF(F21=13,8,0)</f>
        <v>0</v>
      </c>
      <c r="AA21" s="42">
        <f>IF(F21=14,7,0)</f>
        <v>0</v>
      </c>
      <c r="AB21" s="42">
        <f>IF(F21=15,6,0)</f>
        <v>0</v>
      </c>
      <c r="AC21" s="42">
        <f>IF(F21=16,5,0)</f>
        <v>0</v>
      </c>
      <c r="AD21" s="42">
        <f>IF(F21=17,4,0)</f>
        <v>0</v>
      </c>
      <c r="AE21" s="42">
        <f>IF(F21=18,3,0)</f>
        <v>0</v>
      </c>
      <c r="AF21" s="42">
        <f>IF(F21=19,2,0)</f>
        <v>0</v>
      </c>
      <c r="AG21" s="42">
        <f>IF(F21=20,1,0)</f>
        <v>0</v>
      </c>
      <c r="AH21" s="42">
        <f>IF(F21&gt;20,0,0)</f>
        <v>0</v>
      </c>
      <c r="AI21" s="42">
        <f>IF(F21="сх",0,0)</f>
        <v>0</v>
      </c>
      <c r="AJ21" s="42">
        <f>SUM(N21:AH21)</f>
        <v>0</v>
      </c>
      <c r="AK21" s="42">
        <f>IF(H21=1,25,0)</f>
        <v>0</v>
      </c>
      <c r="AL21" s="42">
        <f>IF(H21=2,22,0)</f>
        <v>0</v>
      </c>
      <c r="AM21" s="42">
        <f>IF(H21=3,20,0)</f>
        <v>0</v>
      </c>
      <c r="AN21" s="42">
        <f>IF(H21=4,18,0)</f>
        <v>0</v>
      </c>
      <c r="AO21" s="42">
        <f>IF(H21=5,16,0)</f>
        <v>0</v>
      </c>
      <c r="AP21" s="42">
        <f>IF(H21=6,15,0)</f>
        <v>0</v>
      </c>
      <c r="AQ21" s="42">
        <f>IF(H21=7,14,0)</f>
        <v>0</v>
      </c>
      <c r="AR21" s="42">
        <f>IF(H21=8,13,0)</f>
        <v>0</v>
      </c>
      <c r="AS21" s="42">
        <f>IF(H21=9,12,0)</f>
        <v>0</v>
      </c>
      <c r="AT21" s="42">
        <f>IF(H21=10,11,0)</f>
        <v>0</v>
      </c>
      <c r="AU21" s="42">
        <f>IF(H21=11,10,0)</f>
        <v>0</v>
      </c>
      <c r="AV21" s="42">
        <f>IF(H21=12,9,0)</f>
        <v>0</v>
      </c>
      <c r="AW21" s="42">
        <f>IF(H21=13,8,0)</f>
        <v>0</v>
      </c>
      <c r="AX21" s="42">
        <f>IF(H21=14,7,0)</f>
        <v>0</v>
      </c>
      <c r="AY21" s="42">
        <f>IF(H21=15,6,0)</f>
        <v>0</v>
      </c>
      <c r="AZ21" s="42">
        <f>IF(H21=16,5,0)</f>
        <v>0</v>
      </c>
      <c r="BA21" s="42">
        <f>IF(H21=17,4,0)</f>
        <v>0</v>
      </c>
      <c r="BB21" s="42">
        <f>IF(H21=18,3,0)</f>
        <v>0</v>
      </c>
      <c r="BC21" s="42">
        <f>IF(H21=19,2,0)</f>
        <v>0</v>
      </c>
      <c r="BD21" s="42">
        <f>IF(H21=20,1,0)</f>
        <v>0</v>
      </c>
      <c r="BE21" s="42">
        <f>IF(H21&gt;20,0,0)</f>
        <v>0</v>
      </c>
      <c r="BF21" s="42">
        <f>IF(H21="сх",0,0)</f>
        <v>0</v>
      </c>
      <c r="BG21" s="42">
        <f>SUM(AK21:BE21)</f>
        <v>0</v>
      </c>
      <c r="BH21" s="42">
        <f>IF(F21=1,45,0)</f>
        <v>0</v>
      </c>
      <c r="BI21" s="42">
        <f>IF(F21=2,42,0)</f>
        <v>0</v>
      </c>
      <c r="BJ21" s="42">
        <f>IF(F21=3,40,0)</f>
        <v>0</v>
      </c>
      <c r="BK21" s="42">
        <f>IF(F21=4,38,0)</f>
        <v>0</v>
      </c>
      <c r="BL21" s="42">
        <f>IF(F21=5,36,0)</f>
        <v>0</v>
      </c>
      <c r="BM21" s="42">
        <f>IF(F21=6,35,0)</f>
        <v>0</v>
      </c>
      <c r="BN21" s="42">
        <f>IF(F21=7,34,0)</f>
        <v>0</v>
      </c>
      <c r="BO21" s="42">
        <f>IF(F21=8,33,0)</f>
        <v>0</v>
      </c>
      <c r="BP21" s="42">
        <f>IF(F21=9,32,0)</f>
        <v>0</v>
      </c>
      <c r="BQ21" s="42">
        <f>IF(F21=10,31,0)</f>
        <v>0</v>
      </c>
      <c r="BR21" s="42">
        <f>IF(F21=11,30,0)</f>
        <v>0</v>
      </c>
      <c r="BS21" s="42">
        <f>IF(F21=12,29,0)</f>
        <v>0</v>
      </c>
      <c r="BT21" s="42">
        <f>IF(F21=13,28,0)</f>
        <v>0</v>
      </c>
      <c r="BU21" s="42">
        <f>IF(F21=14,27,0)</f>
        <v>0</v>
      </c>
      <c r="BV21" s="42">
        <f>IF(F21=15,26,0)</f>
        <v>0</v>
      </c>
      <c r="BW21" s="42">
        <f>IF(F21=16,25,0)</f>
        <v>0</v>
      </c>
      <c r="BX21" s="42">
        <f>IF(F21=17,24,0)</f>
        <v>0</v>
      </c>
      <c r="BY21" s="42">
        <f>IF(F21=18,23,0)</f>
        <v>0</v>
      </c>
      <c r="BZ21" s="42">
        <f>IF(F21=19,22,0)</f>
        <v>0</v>
      </c>
      <c r="CA21" s="42">
        <f>IF(F21=20,21,0)</f>
        <v>0</v>
      </c>
      <c r="CB21" s="42">
        <f>IF(F21=21,20,0)</f>
        <v>0</v>
      </c>
      <c r="CC21" s="42">
        <f>IF(F21=22,19,0)</f>
        <v>0</v>
      </c>
      <c r="CD21" s="42">
        <f>IF(F21=23,18,0)</f>
        <v>0</v>
      </c>
      <c r="CE21" s="42">
        <f>IF(F21=24,17,0)</f>
        <v>0</v>
      </c>
      <c r="CF21" s="42">
        <f>IF(F21=25,16,0)</f>
        <v>0</v>
      </c>
      <c r="CG21" s="42">
        <f>IF(F21=26,15,0)</f>
        <v>0</v>
      </c>
      <c r="CH21" s="42">
        <f>IF(F21=27,14,0)</f>
        <v>0</v>
      </c>
      <c r="CI21" s="42">
        <f>IF(F21=28,13,0)</f>
        <v>0</v>
      </c>
      <c r="CJ21" s="42">
        <f>IF(F21=29,12,0)</f>
        <v>0</v>
      </c>
      <c r="CK21" s="42">
        <f>IF(F21=30,11,0)</f>
        <v>0</v>
      </c>
      <c r="CL21" s="42">
        <f>IF(F21=31,10,0)</f>
        <v>0</v>
      </c>
      <c r="CM21" s="42">
        <f>IF(F21=32,9,0)</f>
        <v>0</v>
      </c>
      <c r="CN21" s="42">
        <f>IF(F21=33,8,0)</f>
        <v>0</v>
      </c>
      <c r="CO21" s="42">
        <f>IF(F21=34,7,0)</f>
        <v>0</v>
      </c>
      <c r="CP21" s="42">
        <f>IF(F21=35,6,0)</f>
        <v>0</v>
      </c>
      <c r="CQ21" s="42">
        <f>IF(F21=36,5,0)</f>
        <v>0</v>
      </c>
      <c r="CR21" s="42">
        <f>IF(F21=37,4,0)</f>
        <v>0</v>
      </c>
      <c r="CS21" s="42">
        <f>IF(F21=38,3,0)</f>
        <v>0</v>
      </c>
      <c r="CT21" s="42">
        <f>IF(F21=39,2,0)</f>
        <v>0</v>
      </c>
      <c r="CU21" s="42">
        <f>IF(F21=40,1,0)</f>
        <v>0</v>
      </c>
      <c r="CV21" s="42">
        <f>IF(F21&gt;20,0,0)</f>
        <v>0</v>
      </c>
      <c r="CW21" s="42">
        <f>IF(F21="сх",0,0)</f>
        <v>0</v>
      </c>
      <c r="CX21" s="42">
        <f>SUM(BH21:CW21)</f>
        <v>0</v>
      </c>
      <c r="CY21" s="42">
        <f>IF(H21=1,45,0)</f>
        <v>0</v>
      </c>
      <c r="CZ21" s="42">
        <f>IF(H21=2,42,0)</f>
        <v>0</v>
      </c>
      <c r="DA21" s="42">
        <f>IF(H21=3,40,0)</f>
        <v>0</v>
      </c>
      <c r="DB21" s="42">
        <f>IF(H21=4,38,0)</f>
        <v>0</v>
      </c>
      <c r="DC21" s="42">
        <f>IF(H21=5,36,0)</f>
        <v>0</v>
      </c>
      <c r="DD21" s="42">
        <f>IF(H21=6,35,0)</f>
        <v>0</v>
      </c>
      <c r="DE21" s="42">
        <f>IF(H21=7,34,0)</f>
        <v>0</v>
      </c>
      <c r="DF21" s="42">
        <f>IF(H21=8,33,0)</f>
        <v>0</v>
      </c>
      <c r="DG21" s="42">
        <f>IF(H21=9,32,0)</f>
        <v>0</v>
      </c>
      <c r="DH21" s="42">
        <f>IF(H21=10,31,0)</f>
        <v>0</v>
      </c>
      <c r="DI21" s="42">
        <f>IF(H21=11,30,0)</f>
        <v>0</v>
      </c>
      <c r="DJ21" s="42">
        <f>IF(H21=12,29,0)</f>
        <v>0</v>
      </c>
      <c r="DK21" s="42">
        <f>IF(H21=13,28,0)</f>
        <v>0</v>
      </c>
      <c r="DL21" s="42">
        <f>IF(H21=14,27,0)</f>
        <v>0</v>
      </c>
      <c r="DM21" s="42">
        <f>IF(H21=15,26,0)</f>
        <v>0</v>
      </c>
      <c r="DN21" s="42">
        <f>IF(H21=16,25,0)</f>
        <v>0</v>
      </c>
      <c r="DO21" s="42">
        <f>IF(H21=17,24,0)</f>
        <v>0</v>
      </c>
      <c r="DP21" s="42">
        <f>IF(H21=18,23,0)</f>
        <v>0</v>
      </c>
      <c r="DQ21" s="42">
        <f>IF(H21=19,22,0)</f>
        <v>0</v>
      </c>
      <c r="DR21" s="42">
        <f>IF(H21=20,21,0)</f>
        <v>0</v>
      </c>
      <c r="DS21" s="42">
        <f>IF(H21=21,20,0)</f>
        <v>0</v>
      </c>
      <c r="DT21" s="42">
        <f>IF(H21=22,19,0)</f>
        <v>0</v>
      </c>
      <c r="DU21" s="42">
        <f>IF(H21=23,18,0)</f>
        <v>0</v>
      </c>
      <c r="DV21" s="42">
        <f>IF(H21=24,17,0)</f>
        <v>0</v>
      </c>
      <c r="DW21" s="42">
        <f>IF(H21=25,16,0)</f>
        <v>0</v>
      </c>
      <c r="DX21" s="42">
        <f>IF(H21=26,15,0)</f>
        <v>0</v>
      </c>
      <c r="DY21" s="42">
        <f>IF(H21=27,14,0)</f>
        <v>0</v>
      </c>
      <c r="DZ21" s="42">
        <f>IF(H21=28,13,0)</f>
        <v>0</v>
      </c>
      <c r="EA21" s="42">
        <f>IF(H21=29,12,0)</f>
        <v>0</v>
      </c>
      <c r="EB21" s="42">
        <f>IF(H21=30,11,0)</f>
        <v>0</v>
      </c>
      <c r="EC21" s="42">
        <f>IF(H21=31,10,0)</f>
        <v>0</v>
      </c>
      <c r="ED21" s="42">
        <f>IF(H21=32,9,0)</f>
        <v>0</v>
      </c>
      <c r="EE21" s="42">
        <f>IF(H21=33,8,0)</f>
        <v>0</v>
      </c>
      <c r="EF21" s="42">
        <f>IF(H21=34,7,0)</f>
        <v>0</v>
      </c>
      <c r="EG21" s="42">
        <f>IF(H21=35,6,0)</f>
        <v>0</v>
      </c>
      <c r="EH21" s="42">
        <f>IF(H21=36,5,0)</f>
        <v>0</v>
      </c>
      <c r="EI21" s="42">
        <f>IF(H21=37,4,0)</f>
        <v>0</v>
      </c>
      <c r="EJ21" s="42">
        <f>IF(H21=38,3,0)</f>
        <v>0</v>
      </c>
      <c r="EK21" s="42">
        <f>IF(H21=39,2,0)</f>
        <v>0</v>
      </c>
      <c r="EL21" s="42">
        <f>IF(H21=40,1,0)</f>
        <v>0</v>
      </c>
      <c r="EM21" s="42">
        <f>IF(H21&gt;20,0,0)</f>
        <v>0</v>
      </c>
      <c r="EN21" s="42">
        <f>IF(H21="сх",0,0)</f>
        <v>0</v>
      </c>
      <c r="EO21" s="42">
        <f>SUM(CY21:EN21)</f>
        <v>0</v>
      </c>
      <c r="EP21" s="42"/>
      <c r="EQ21" s="42" t="str">
        <f>IF(F21="сх","ноль",IF(F21&gt;0,F21,"Ноль"))</f>
        <v>Ноль</v>
      </c>
      <c r="ER21" s="42" t="str">
        <f>IF(H21="сх","ноль",IF(H21&gt;0,H21,"Ноль"))</f>
        <v>Ноль</v>
      </c>
      <c r="ES21" s="42"/>
      <c r="ET21" s="42">
        <f>MIN(EQ21,ER21)</f>
        <v>0</v>
      </c>
      <c r="EU21" s="42" t="e">
        <f>IF(J21=#REF!,IF(H21&lt;#REF!,#REF!,EY21),#REF!)</f>
        <v>#REF!</v>
      </c>
      <c r="EV21" s="42" t="e">
        <f>IF(J21=#REF!,IF(H21&lt;#REF!,0,1))</f>
        <v>#REF!</v>
      </c>
      <c r="EW21" s="42" t="e">
        <f>IF(AND(ET21&gt;=21,ET21&lt;&gt;0),ET21,IF(J21&lt;#REF!,"СТОП",EU21+EV21))</f>
        <v>#REF!</v>
      </c>
      <c r="EX21" s="42"/>
      <c r="EY21" s="42">
        <v>15</v>
      </c>
      <c r="EZ21" s="42">
        <v>16</v>
      </c>
      <c r="FA21" s="42"/>
      <c r="FB21" s="44">
        <f>IF(F21=1,25,0)</f>
        <v>0</v>
      </c>
      <c r="FC21" s="44">
        <f>IF(F21=2,22,0)</f>
        <v>0</v>
      </c>
      <c r="FD21" s="44">
        <f>IF(F21=3,20,0)</f>
        <v>0</v>
      </c>
      <c r="FE21" s="44">
        <f>IF(F21=4,18,0)</f>
        <v>0</v>
      </c>
      <c r="FF21" s="44">
        <f>IF(F21=5,16,0)</f>
        <v>0</v>
      </c>
      <c r="FG21" s="44">
        <f>IF(F21=6,15,0)</f>
        <v>0</v>
      </c>
      <c r="FH21" s="44">
        <f>IF(F21=7,14,0)</f>
        <v>0</v>
      </c>
      <c r="FI21" s="44">
        <f>IF(F21=8,13,0)</f>
        <v>0</v>
      </c>
      <c r="FJ21" s="44">
        <f>IF(F21=9,12,0)</f>
        <v>0</v>
      </c>
      <c r="FK21" s="44">
        <f>IF(F21=10,11,0)</f>
        <v>0</v>
      </c>
      <c r="FL21" s="44">
        <f>IF(F21=11,10,0)</f>
        <v>0</v>
      </c>
      <c r="FM21" s="44">
        <f>IF(F21=12,9,0)</f>
        <v>0</v>
      </c>
      <c r="FN21" s="44">
        <f>IF(F21=13,8,0)</f>
        <v>0</v>
      </c>
      <c r="FO21" s="44">
        <f>IF(F21=14,7,0)</f>
        <v>0</v>
      </c>
      <c r="FP21" s="44">
        <f>IF(F21=15,6,0)</f>
        <v>0</v>
      </c>
      <c r="FQ21" s="44">
        <f>IF(F21=16,5,0)</f>
        <v>0</v>
      </c>
      <c r="FR21" s="44">
        <f>IF(F21=17,4,0)</f>
        <v>0</v>
      </c>
      <c r="FS21" s="44">
        <f>IF(F21=18,3,0)</f>
        <v>0</v>
      </c>
      <c r="FT21" s="44">
        <f>IF(F21=19,2,0)</f>
        <v>0</v>
      </c>
      <c r="FU21" s="44">
        <f>IF(F21=20,1,0)</f>
        <v>0</v>
      </c>
      <c r="FV21" s="44">
        <f>IF(F21&gt;20,0,0)</f>
        <v>0</v>
      </c>
      <c r="FW21" s="44">
        <f>IF(F21="сх",0,0)</f>
        <v>0</v>
      </c>
      <c r="FX21" s="44">
        <f>SUM(FB21:FW21)</f>
        <v>0</v>
      </c>
      <c r="FY21" s="44">
        <f>IF(H21=1,25,0)</f>
        <v>0</v>
      </c>
      <c r="FZ21" s="44">
        <f>IF(H21=2,22,0)</f>
        <v>0</v>
      </c>
      <c r="GA21" s="44">
        <f>IF(H21=3,20,0)</f>
        <v>0</v>
      </c>
      <c r="GB21" s="44">
        <f>IF(H21=4,18,0)</f>
        <v>0</v>
      </c>
      <c r="GC21" s="44">
        <f>IF(H21=5,16,0)</f>
        <v>0</v>
      </c>
      <c r="GD21" s="44">
        <f>IF(H21=6,15,0)</f>
        <v>0</v>
      </c>
      <c r="GE21" s="44">
        <f>IF(H21=7,14,0)</f>
        <v>0</v>
      </c>
      <c r="GF21" s="44">
        <f>IF(H21=8,13,0)</f>
        <v>0</v>
      </c>
      <c r="GG21" s="44">
        <f>IF(H21=9,12,0)</f>
        <v>0</v>
      </c>
      <c r="GH21" s="44">
        <f>IF(H21=10,11,0)</f>
        <v>0</v>
      </c>
      <c r="GI21" s="44">
        <f>IF(H21=11,10,0)</f>
        <v>0</v>
      </c>
      <c r="GJ21" s="44">
        <f>IF(H21=12,9,0)</f>
        <v>0</v>
      </c>
      <c r="GK21" s="44">
        <f>IF(H21=13,8,0)</f>
        <v>0</v>
      </c>
      <c r="GL21" s="44">
        <f>IF(H21=14,7,0)</f>
        <v>0</v>
      </c>
      <c r="GM21" s="44">
        <f>IF(H21=15,6,0)</f>
        <v>0</v>
      </c>
      <c r="GN21" s="44">
        <f>IF(H21=16,5,0)</f>
        <v>0</v>
      </c>
      <c r="GO21" s="44">
        <f>IF(H21=17,4,0)</f>
        <v>0</v>
      </c>
      <c r="GP21" s="44">
        <f>IF(H21=18,3,0)</f>
        <v>0</v>
      </c>
      <c r="GQ21" s="44">
        <f>IF(H21=19,2,0)</f>
        <v>0</v>
      </c>
      <c r="GR21" s="44">
        <f>IF(H21=20,1,0)</f>
        <v>0</v>
      </c>
      <c r="GS21" s="44">
        <f>IF(H21&gt;20,0,0)</f>
        <v>0</v>
      </c>
      <c r="GT21" s="44">
        <f>IF(H21="сх",0,0)</f>
        <v>0</v>
      </c>
      <c r="GU21" s="44">
        <f>SUM(FY21:GT21)</f>
        <v>0</v>
      </c>
      <c r="GV21" s="44">
        <f>IF(F21=1,100,0)</f>
        <v>0</v>
      </c>
      <c r="GW21" s="44">
        <f>IF(F21=2,98,0)</f>
        <v>0</v>
      </c>
      <c r="GX21" s="44">
        <f>IF(F21=3,95,0)</f>
        <v>0</v>
      </c>
      <c r="GY21" s="44">
        <f>IF(F21=4,93,0)</f>
        <v>0</v>
      </c>
      <c r="GZ21" s="44">
        <f>IF(F21=5,90,0)</f>
        <v>0</v>
      </c>
      <c r="HA21" s="44">
        <f>IF(F21=6,88,0)</f>
        <v>0</v>
      </c>
      <c r="HB21" s="44">
        <f>IF(F21=7,85,0)</f>
        <v>0</v>
      </c>
      <c r="HC21" s="44">
        <f>IF(F21=8,83,0)</f>
        <v>0</v>
      </c>
      <c r="HD21" s="44">
        <f>IF(F21=9,80,0)</f>
        <v>0</v>
      </c>
      <c r="HE21" s="44">
        <f>IF(F21=10,78,0)</f>
        <v>0</v>
      </c>
      <c r="HF21" s="44">
        <f>IF(F21=11,75,0)</f>
        <v>0</v>
      </c>
      <c r="HG21" s="44">
        <f>IF(F21=12,73,0)</f>
        <v>0</v>
      </c>
      <c r="HH21" s="44">
        <f>IF(F21=13,70,0)</f>
        <v>0</v>
      </c>
      <c r="HI21" s="44">
        <f>IF(F21=14,68,0)</f>
        <v>0</v>
      </c>
      <c r="HJ21" s="44">
        <f>IF(F21=15,65,0)</f>
        <v>0</v>
      </c>
      <c r="HK21" s="44">
        <f>IF(F21=16,63,0)</f>
        <v>0</v>
      </c>
      <c r="HL21" s="44">
        <f>IF(F21=17,60,0)</f>
        <v>0</v>
      </c>
      <c r="HM21" s="44">
        <f>IF(F21=18,58,0)</f>
        <v>0</v>
      </c>
      <c r="HN21" s="44">
        <f>IF(F21=19,55,0)</f>
        <v>0</v>
      </c>
      <c r="HO21" s="44">
        <f>IF(F21=20,53,0)</f>
        <v>0</v>
      </c>
      <c r="HP21" s="44">
        <f>IF(F21&gt;20,0,0)</f>
        <v>0</v>
      </c>
      <c r="HQ21" s="44">
        <f>IF(F21="сх",0,0)</f>
        <v>0</v>
      </c>
      <c r="HR21" s="44">
        <f>SUM(GV21:HQ21)</f>
        <v>0</v>
      </c>
      <c r="HS21" s="44">
        <f>IF(H21=1,100,0)</f>
        <v>0</v>
      </c>
      <c r="HT21" s="44">
        <f>IF(H21=2,98,0)</f>
        <v>0</v>
      </c>
      <c r="HU21" s="44">
        <f>IF(H21=3,95,0)</f>
        <v>0</v>
      </c>
      <c r="HV21" s="44">
        <f>IF(H21=4,93,0)</f>
        <v>0</v>
      </c>
      <c r="HW21" s="44">
        <f>IF(H21=5,90,0)</f>
        <v>0</v>
      </c>
      <c r="HX21" s="44">
        <f>IF(H21=6,88,0)</f>
        <v>0</v>
      </c>
      <c r="HY21" s="44">
        <f>IF(H21=7,85,0)</f>
        <v>0</v>
      </c>
      <c r="HZ21" s="44">
        <f>IF(H21=8,83,0)</f>
        <v>0</v>
      </c>
      <c r="IA21" s="44">
        <f>IF(H21=9,80,0)</f>
        <v>0</v>
      </c>
      <c r="IB21" s="44">
        <f>IF(H21=10,78,0)</f>
        <v>0</v>
      </c>
      <c r="IC21" s="44">
        <f>IF(H21=11,75,0)</f>
        <v>0</v>
      </c>
      <c r="ID21" s="44">
        <f>IF(H21=12,73,0)</f>
        <v>0</v>
      </c>
      <c r="IE21" s="44">
        <f>IF(H21=13,70,0)</f>
        <v>0</v>
      </c>
      <c r="IF21" s="44">
        <f>IF(H21=14,68,0)</f>
        <v>0</v>
      </c>
      <c r="IG21" s="44">
        <f>IF(H21=15,65,0)</f>
        <v>0</v>
      </c>
      <c r="IH21" s="44">
        <f>IF(H21=16,63,0)</f>
        <v>0</v>
      </c>
      <c r="II21" s="44">
        <f>IF(H21=17,60,0)</f>
        <v>0</v>
      </c>
      <c r="IJ21" s="44">
        <f>IF(H21=18,58,0)</f>
        <v>0</v>
      </c>
      <c r="IK21" s="44">
        <f>IF(H21=19,55,0)</f>
        <v>0</v>
      </c>
      <c r="IL21" s="44">
        <f>IF(H21=20,53,0)</f>
        <v>0</v>
      </c>
      <c r="IM21" s="44">
        <f>IF(H21&gt;20,0,0)</f>
        <v>0</v>
      </c>
      <c r="IN21" s="44">
        <f>IF(H21="сх",0,0)</f>
        <v>0</v>
      </c>
      <c r="IO21" s="44">
        <f>SUM(HS21:IN21)</f>
        <v>0</v>
      </c>
      <c r="IP21" s="42"/>
      <c r="IQ21" s="42"/>
      <c r="IR21" s="42"/>
      <c r="IS21" s="42"/>
      <c r="IT21" s="42"/>
      <c r="IU21" s="42"/>
      <c r="IV21" s="70"/>
      <c r="IW21" s="71"/>
    </row>
    <row r="22" spans="1:257" s="3" customFormat="1" ht="115.2" thickBot="1" x14ac:dyDescent="2">
      <c r="A22" s="59"/>
      <c r="B22" s="87"/>
      <c r="C22" s="73"/>
      <c r="D22" s="73"/>
      <c r="E22" s="60"/>
      <c r="F22" s="46"/>
      <c r="G22" s="39">
        <f>AJ22</f>
        <v>0</v>
      </c>
      <c r="H22" s="47"/>
      <c r="I22" s="39">
        <f>BG22</f>
        <v>0</v>
      </c>
      <c r="J22" s="45">
        <f>SUM(G22+I22)</f>
        <v>0</v>
      </c>
      <c r="K22" s="41">
        <f>G22+I22</f>
        <v>0</v>
      </c>
      <c r="L22" s="42"/>
      <c r="M22" s="43"/>
      <c r="N22" s="42">
        <f>IF(F22=1,25,0)</f>
        <v>0</v>
      </c>
      <c r="O22" s="42">
        <f>IF(F22=2,22,0)</f>
        <v>0</v>
      </c>
      <c r="P22" s="42">
        <f>IF(F22=3,20,0)</f>
        <v>0</v>
      </c>
      <c r="Q22" s="42">
        <f>IF(F22=4,18,0)</f>
        <v>0</v>
      </c>
      <c r="R22" s="42">
        <f>IF(F22=5,16,0)</f>
        <v>0</v>
      </c>
      <c r="S22" s="42">
        <f>IF(F22=6,15,0)</f>
        <v>0</v>
      </c>
      <c r="T22" s="42">
        <f>IF(F22=7,14,0)</f>
        <v>0</v>
      </c>
      <c r="U22" s="42">
        <f>IF(F22=8,13,0)</f>
        <v>0</v>
      </c>
      <c r="V22" s="42">
        <f>IF(F22=9,12,0)</f>
        <v>0</v>
      </c>
      <c r="W22" s="42">
        <f>IF(F22=10,11,0)</f>
        <v>0</v>
      </c>
      <c r="X22" s="42">
        <f>IF(F22=11,10,0)</f>
        <v>0</v>
      </c>
      <c r="Y22" s="42">
        <f>IF(F22=12,9,0)</f>
        <v>0</v>
      </c>
      <c r="Z22" s="42">
        <f>IF(F22=13,8,0)</f>
        <v>0</v>
      </c>
      <c r="AA22" s="42">
        <f>IF(F22=14,7,0)</f>
        <v>0</v>
      </c>
      <c r="AB22" s="42">
        <f>IF(F22=15,6,0)</f>
        <v>0</v>
      </c>
      <c r="AC22" s="42">
        <f>IF(F22=16,5,0)</f>
        <v>0</v>
      </c>
      <c r="AD22" s="42">
        <f>IF(F22=17,4,0)</f>
        <v>0</v>
      </c>
      <c r="AE22" s="42">
        <f>IF(F22=18,3,0)</f>
        <v>0</v>
      </c>
      <c r="AF22" s="42">
        <f>IF(F22=19,2,0)</f>
        <v>0</v>
      </c>
      <c r="AG22" s="42">
        <f>IF(F22=20,1,0)</f>
        <v>0</v>
      </c>
      <c r="AH22" s="42">
        <f>IF(F22&gt;20,0,0)</f>
        <v>0</v>
      </c>
      <c r="AI22" s="42">
        <f>IF(F22="сх",0,0)</f>
        <v>0</v>
      </c>
      <c r="AJ22" s="42">
        <f>SUM(N22:AH22)</f>
        <v>0</v>
      </c>
      <c r="AK22" s="42">
        <f>IF(H22=1,25,0)</f>
        <v>0</v>
      </c>
      <c r="AL22" s="42">
        <f>IF(H22=2,22,0)</f>
        <v>0</v>
      </c>
      <c r="AM22" s="42">
        <f>IF(H22=3,20,0)</f>
        <v>0</v>
      </c>
      <c r="AN22" s="42">
        <f>IF(H22=4,18,0)</f>
        <v>0</v>
      </c>
      <c r="AO22" s="42">
        <f>IF(H22=5,16,0)</f>
        <v>0</v>
      </c>
      <c r="AP22" s="42">
        <f>IF(H22=6,15,0)</f>
        <v>0</v>
      </c>
      <c r="AQ22" s="42">
        <f>IF(H22=7,14,0)</f>
        <v>0</v>
      </c>
      <c r="AR22" s="42">
        <f>IF(H22=8,13,0)</f>
        <v>0</v>
      </c>
      <c r="AS22" s="42">
        <f>IF(H22=9,12,0)</f>
        <v>0</v>
      </c>
      <c r="AT22" s="42">
        <f>IF(H22=10,11,0)</f>
        <v>0</v>
      </c>
      <c r="AU22" s="42">
        <f>IF(H22=11,10,0)</f>
        <v>0</v>
      </c>
      <c r="AV22" s="42">
        <f>IF(H22=12,9,0)</f>
        <v>0</v>
      </c>
      <c r="AW22" s="42">
        <f>IF(H22=13,8,0)</f>
        <v>0</v>
      </c>
      <c r="AX22" s="42">
        <f>IF(H22=14,7,0)</f>
        <v>0</v>
      </c>
      <c r="AY22" s="42">
        <f>IF(H22=15,6,0)</f>
        <v>0</v>
      </c>
      <c r="AZ22" s="42">
        <f>IF(H22=16,5,0)</f>
        <v>0</v>
      </c>
      <c r="BA22" s="42">
        <f>IF(H22=17,4,0)</f>
        <v>0</v>
      </c>
      <c r="BB22" s="42">
        <f>IF(H22=18,3,0)</f>
        <v>0</v>
      </c>
      <c r="BC22" s="42">
        <f>IF(H22=19,2,0)</f>
        <v>0</v>
      </c>
      <c r="BD22" s="42">
        <f>IF(H22=20,1,0)</f>
        <v>0</v>
      </c>
      <c r="BE22" s="42">
        <f>IF(H22&gt;20,0,0)</f>
        <v>0</v>
      </c>
      <c r="BF22" s="42">
        <f>IF(H22="сх",0,0)</f>
        <v>0</v>
      </c>
      <c r="BG22" s="42">
        <f>SUM(AK22:BE22)</f>
        <v>0</v>
      </c>
      <c r="BH22" s="42">
        <f>IF(F22=1,45,0)</f>
        <v>0</v>
      </c>
      <c r="BI22" s="42">
        <f>IF(F22=2,42,0)</f>
        <v>0</v>
      </c>
      <c r="BJ22" s="42">
        <f>IF(F22=3,40,0)</f>
        <v>0</v>
      </c>
      <c r="BK22" s="42">
        <f>IF(F22=4,38,0)</f>
        <v>0</v>
      </c>
      <c r="BL22" s="42">
        <f>IF(F22=5,36,0)</f>
        <v>0</v>
      </c>
      <c r="BM22" s="42">
        <f>IF(F22=6,35,0)</f>
        <v>0</v>
      </c>
      <c r="BN22" s="42">
        <f>IF(F22=7,34,0)</f>
        <v>0</v>
      </c>
      <c r="BO22" s="42">
        <f>IF(F22=8,33,0)</f>
        <v>0</v>
      </c>
      <c r="BP22" s="42">
        <f>IF(F22=9,32,0)</f>
        <v>0</v>
      </c>
      <c r="BQ22" s="42">
        <f>IF(F22=10,31,0)</f>
        <v>0</v>
      </c>
      <c r="BR22" s="42">
        <f>IF(F22=11,30,0)</f>
        <v>0</v>
      </c>
      <c r="BS22" s="42">
        <f>IF(F22=12,29,0)</f>
        <v>0</v>
      </c>
      <c r="BT22" s="42">
        <f>IF(F22=13,28,0)</f>
        <v>0</v>
      </c>
      <c r="BU22" s="42">
        <f>IF(F22=14,27,0)</f>
        <v>0</v>
      </c>
      <c r="BV22" s="42">
        <f>IF(F22=15,26,0)</f>
        <v>0</v>
      </c>
      <c r="BW22" s="42">
        <f>IF(F22=16,25,0)</f>
        <v>0</v>
      </c>
      <c r="BX22" s="42">
        <f>IF(F22=17,24,0)</f>
        <v>0</v>
      </c>
      <c r="BY22" s="42">
        <f>IF(F22=18,23,0)</f>
        <v>0</v>
      </c>
      <c r="BZ22" s="42">
        <f>IF(F22=19,22,0)</f>
        <v>0</v>
      </c>
      <c r="CA22" s="42">
        <f>IF(F22=20,21,0)</f>
        <v>0</v>
      </c>
      <c r="CB22" s="42">
        <f>IF(F22=21,20,0)</f>
        <v>0</v>
      </c>
      <c r="CC22" s="42">
        <f>IF(F22=22,19,0)</f>
        <v>0</v>
      </c>
      <c r="CD22" s="42">
        <f>IF(F22=23,18,0)</f>
        <v>0</v>
      </c>
      <c r="CE22" s="42">
        <f>IF(F22=24,17,0)</f>
        <v>0</v>
      </c>
      <c r="CF22" s="42">
        <f>IF(F22=25,16,0)</f>
        <v>0</v>
      </c>
      <c r="CG22" s="42">
        <f>IF(F22=26,15,0)</f>
        <v>0</v>
      </c>
      <c r="CH22" s="42">
        <f>IF(F22=27,14,0)</f>
        <v>0</v>
      </c>
      <c r="CI22" s="42">
        <f>IF(F22=28,13,0)</f>
        <v>0</v>
      </c>
      <c r="CJ22" s="42">
        <f>IF(F22=29,12,0)</f>
        <v>0</v>
      </c>
      <c r="CK22" s="42">
        <f>IF(F22=30,11,0)</f>
        <v>0</v>
      </c>
      <c r="CL22" s="42">
        <f>IF(F22=31,10,0)</f>
        <v>0</v>
      </c>
      <c r="CM22" s="42">
        <f>IF(F22=32,9,0)</f>
        <v>0</v>
      </c>
      <c r="CN22" s="42">
        <f>IF(F22=33,8,0)</f>
        <v>0</v>
      </c>
      <c r="CO22" s="42">
        <f>IF(F22=34,7,0)</f>
        <v>0</v>
      </c>
      <c r="CP22" s="42">
        <f>IF(F22=35,6,0)</f>
        <v>0</v>
      </c>
      <c r="CQ22" s="42">
        <f>IF(F22=36,5,0)</f>
        <v>0</v>
      </c>
      <c r="CR22" s="42">
        <f>IF(F22=37,4,0)</f>
        <v>0</v>
      </c>
      <c r="CS22" s="42">
        <f>IF(F22=38,3,0)</f>
        <v>0</v>
      </c>
      <c r="CT22" s="42">
        <f>IF(F22=39,2,0)</f>
        <v>0</v>
      </c>
      <c r="CU22" s="42">
        <f>IF(F22=40,1,0)</f>
        <v>0</v>
      </c>
      <c r="CV22" s="42">
        <f>IF(F22&gt;20,0,0)</f>
        <v>0</v>
      </c>
      <c r="CW22" s="42">
        <f>IF(F22="сх",0,0)</f>
        <v>0</v>
      </c>
      <c r="CX22" s="42">
        <f>SUM(BH22:CW22)</f>
        <v>0</v>
      </c>
      <c r="CY22" s="42">
        <f>IF(H22=1,45,0)</f>
        <v>0</v>
      </c>
      <c r="CZ22" s="42">
        <f>IF(H22=2,42,0)</f>
        <v>0</v>
      </c>
      <c r="DA22" s="42">
        <f>IF(H22=3,40,0)</f>
        <v>0</v>
      </c>
      <c r="DB22" s="42">
        <f>IF(H22=4,38,0)</f>
        <v>0</v>
      </c>
      <c r="DC22" s="42">
        <f>IF(H22=5,36,0)</f>
        <v>0</v>
      </c>
      <c r="DD22" s="42">
        <f>IF(H22=6,35,0)</f>
        <v>0</v>
      </c>
      <c r="DE22" s="42">
        <f>IF(H22=7,34,0)</f>
        <v>0</v>
      </c>
      <c r="DF22" s="42">
        <f>IF(H22=8,33,0)</f>
        <v>0</v>
      </c>
      <c r="DG22" s="42">
        <f>IF(H22=9,32,0)</f>
        <v>0</v>
      </c>
      <c r="DH22" s="42">
        <f>IF(H22=10,31,0)</f>
        <v>0</v>
      </c>
      <c r="DI22" s="42">
        <f>IF(H22=11,30,0)</f>
        <v>0</v>
      </c>
      <c r="DJ22" s="42">
        <f>IF(H22=12,29,0)</f>
        <v>0</v>
      </c>
      <c r="DK22" s="42">
        <f>IF(H22=13,28,0)</f>
        <v>0</v>
      </c>
      <c r="DL22" s="42">
        <f>IF(H22=14,27,0)</f>
        <v>0</v>
      </c>
      <c r="DM22" s="42">
        <f>IF(H22=15,26,0)</f>
        <v>0</v>
      </c>
      <c r="DN22" s="42">
        <f>IF(H22=16,25,0)</f>
        <v>0</v>
      </c>
      <c r="DO22" s="42">
        <f>IF(H22=17,24,0)</f>
        <v>0</v>
      </c>
      <c r="DP22" s="42">
        <f>IF(H22=18,23,0)</f>
        <v>0</v>
      </c>
      <c r="DQ22" s="42">
        <f>IF(H22=19,22,0)</f>
        <v>0</v>
      </c>
      <c r="DR22" s="42">
        <f>IF(H22=20,21,0)</f>
        <v>0</v>
      </c>
      <c r="DS22" s="42">
        <f>IF(H22=21,20,0)</f>
        <v>0</v>
      </c>
      <c r="DT22" s="42">
        <f>IF(H22=22,19,0)</f>
        <v>0</v>
      </c>
      <c r="DU22" s="42">
        <f>IF(H22=23,18,0)</f>
        <v>0</v>
      </c>
      <c r="DV22" s="42">
        <f>IF(H22=24,17,0)</f>
        <v>0</v>
      </c>
      <c r="DW22" s="42">
        <f>IF(H22=25,16,0)</f>
        <v>0</v>
      </c>
      <c r="DX22" s="42">
        <f>IF(H22=26,15,0)</f>
        <v>0</v>
      </c>
      <c r="DY22" s="42">
        <f>IF(H22=27,14,0)</f>
        <v>0</v>
      </c>
      <c r="DZ22" s="42">
        <f>IF(H22=28,13,0)</f>
        <v>0</v>
      </c>
      <c r="EA22" s="42">
        <f>IF(H22=29,12,0)</f>
        <v>0</v>
      </c>
      <c r="EB22" s="42">
        <f>IF(H22=30,11,0)</f>
        <v>0</v>
      </c>
      <c r="EC22" s="42">
        <f>IF(H22=31,10,0)</f>
        <v>0</v>
      </c>
      <c r="ED22" s="42">
        <f>IF(H22=32,9,0)</f>
        <v>0</v>
      </c>
      <c r="EE22" s="42">
        <f>IF(H22=33,8,0)</f>
        <v>0</v>
      </c>
      <c r="EF22" s="42">
        <f>IF(H22=34,7,0)</f>
        <v>0</v>
      </c>
      <c r="EG22" s="42">
        <f>IF(H22=35,6,0)</f>
        <v>0</v>
      </c>
      <c r="EH22" s="42">
        <f>IF(H22=36,5,0)</f>
        <v>0</v>
      </c>
      <c r="EI22" s="42">
        <f>IF(H22=37,4,0)</f>
        <v>0</v>
      </c>
      <c r="EJ22" s="42">
        <f>IF(H22=38,3,0)</f>
        <v>0</v>
      </c>
      <c r="EK22" s="42">
        <f>IF(H22=39,2,0)</f>
        <v>0</v>
      </c>
      <c r="EL22" s="42">
        <f>IF(H22=40,1,0)</f>
        <v>0</v>
      </c>
      <c r="EM22" s="42">
        <f>IF(H22&gt;20,0,0)</f>
        <v>0</v>
      </c>
      <c r="EN22" s="42">
        <f>IF(H22="сх",0,0)</f>
        <v>0</v>
      </c>
      <c r="EO22" s="42">
        <f>SUM(CY22:EN22)</f>
        <v>0</v>
      </c>
      <c r="EP22" s="42"/>
      <c r="EQ22" s="42" t="str">
        <f>IF(F22="сх","ноль",IF(F22&gt;0,F22,"Ноль"))</f>
        <v>Ноль</v>
      </c>
      <c r="ER22" s="42" t="str">
        <f>IF(H22="сх","ноль",IF(H22&gt;0,H22,"Ноль"))</f>
        <v>Ноль</v>
      </c>
      <c r="ES22" s="42"/>
      <c r="ET22" s="42">
        <f>MIN(EQ22,ER22)</f>
        <v>0</v>
      </c>
      <c r="EU22" s="42" t="e">
        <f>IF(J22=#REF!,IF(H22&lt;#REF!,#REF!,EY22),#REF!)</f>
        <v>#REF!</v>
      </c>
      <c r="EV22" s="42" t="e">
        <f>IF(J22=#REF!,IF(H22&lt;#REF!,0,1))</f>
        <v>#REF!</v>
      </c>
      <c r="EW22" s="42" t="e">
        <f>IF(AND(ET22&gt;=21,ET22&lt;&gt;0),ET22,IF(J22&lt;#REF!,"СТОП",EU22+EV22))</f>
        <v>#REF!</v>
      </c>
      <c r="EX22" s="42"/>
      <c r="EY22" s="42">
        <v>15</v>
      </c>
      <c r="EZ22" s="42">
        <v>16</v>
      </c>
      <c r="FA22" s="42"/>
      <c r="FB22" s="44">
        <f>IF(F22=1,25,0)</f>
        <v>0</v>
      </c>
      <c r="FC22" s="44">
        <f>IF(F22=2,22,0)</f>
        <v>0</v>
      </c>
      <c r="FD22" s="44">
        <f>IF(F22=3,20,0)</f>
        <v>0</v>
      </c>
      <c r="FE22" s="44">
        <f>IF(F22=4,18,0)</f>
        <v>0</v>
      </c>
      <c r="FF22" s="44">
        <f>IF(F22=5,16,0)</f>
        <v>0</v>
      </c>
      <c r="FG22" s="44">
        <f>IF(F22=6,15,0)</f>
        <v>0</v>
      </c>
      <c r="FH22" s="44">
        <f>IF(F22=7,14,0)</f>
        <v>0</v>
      </c>
      <c r="FI22" s="44">
        <f>IF(F22=8,13,0)</f>
        <v>0</v>
      </c>
      <c r="FJ22" s="44">
        <f>IF(F22=9,12,0)</f>
        <v>0</v>
      </c>
      <c r="FK22" s="44">
        <f>IF(F22=10,11,0)</f>
        <v>0</v>
      </c>
      <c r="FL22" s="44">
        <f>IF(F22=11,10,0)</f>
        <v>0</v>
      </c>
      <c r="FM22" s="44">
        <f>IF(F22=12,9,0)</f>
        <v>0</v>
      </c>
      <c r="FN22" s="44">
        <f>IF(F22=13,8,0)</f>
        <v>0</v>
      </c>
      <c r="FO22" s="44">
        <f>IF(F22=14,7,0)</f>
        <v>0</v>
      </c>
      <c r="FP22" s="44">
        <f>IF(F22=15,6,0)</f>
        <v>0</v>
      </c>
      <c r="FQ22" s="44">
        <f>IF(F22=16,5,0)</f>
        <v>0</v>
      </c>
      <c r="FR22" s="44">
        <f>IF(F22=17,4,0)</f>
        <v>0</v>
      </c>
      <c r="FS22" s="44">
        <f>IF(F22=18,3,0)</f>
        <v>0</v>
      </c>
      <c r="FT22" s="44">
        <f>IF(F22=19,2,0)</f>
        <v>0</v>
      </c>
      <c r="FU22" s="44">
        <f>IF(F22=20,1,0)</f>
        <v>0</v>
      </c>
      <c r="FV22" s="44">
        <f>IF(F22&gt;20,0,0)</f>
        <v>0</v>
      </c>
      <c r="FW22" s="44">
        <f>IF(F22="сх",0,0)</f>
        <v>0</v>
      </c>
      <c r="FX22" s="44">
        <f>SUM(FB22:FW22)</f>
        <v>0</v>
      </c>
      <c r="FY22" s="44">
        <f>IF(H22=1,25,0)</f>
        <v>0</v>
      </c>
      <c r="FZ22" s="44">
        <f>IF(H22=2,22,0)</f>
        <v>0</v>
      </c>
      <c r="GA22" s="44">
        <f>IF(H22=3,20,0)</f>
        <v>0</v>
      </c>
      <c r="GB22" s="44">
        <f>IF(H22=4,18,0)</f>
        <v>0</v>
      </c>
      <c r="GC22" s="44">
        <f>IF(H22=5,16,0)</f>
        <v>0</v>
      </c>
      <c r="GD22" s="44">
        <f>IF(H22=6,15,0)</f>
        <v>0</v>
      </c>
      <c r="GE22" s="44">
        <f>IF(H22=7,14,0)</f>
        <v>0</v>
      </c>
      <c r="GF22" s="44">
        <f>IF(H22=8,13,0)</f>
        <v>0</v>
      </c>
      <c r="GG22" s="44">
        <f>IF(H22=9,12,0)</f>
        <v>0</v>
      </c>
      <c r="GH22" s="44">
        <f>IF(H22=10,11,0)</f>
        <v>0</v>
      </c>
      <c r="GI22" s="44">
        <f>IF(H22=11,10,0)</f>
        <v>0</v>
      </c>
      <c r="GJ22" s="44">
        <f>IF(H22=12,9,0)</f>
        <v>0</v>
      </c>
      <c r="GK22" s="44">
        <f>IF(H22=13,8,0)</f>
        <v>0</v>
      </c>
      <c r="GL22" s="44">
        <f>IF(H22=14,7,0)</f>
        <v>0</v>
      </c>
      <c r="GM22" s="44">
        <f>IF(H22=15,6,0)</f>
        <v>0</v>
      </c>
      <c r="GN22" s="44">
        <f>IF(H22=16,5,0)</f>
        <v>0</v>
      </c>
      <c r="GO22" s="44">
        <f>IF(H22=17,4,0)</f>
        <v>0</v>
      </c>
      <c r="GP22" s="44">
        <f>IF(H22=18,3,0)</f>
        <v>0</v>
      </c>
      <c r="GQ22" s="44">
        <f>IF(H22=19,2,0)</f>
        <v>0</v>
      </c>
      <c r="GR22" s="44">
        <f>IF(H22=20,1,0)</f>
        <v>0</v>
      </c>
      <c r="GS22" s="44">
        <f>IF(H22&gt;20,0,0)</f>
        <v>0</v>
      </c>
      <c r="GT22" s="44">
        <f>IF(H22="сх",0,0)</f>
        <v>0</v>
      </c>
      <c r="GU22" s="44">
        <f>SUM(FY22:GT22)</f>
        <v>0</v>
      </c>
      <c r="GV22" s="44">
        <f>IF(F22=1,100,0)</f>
        <v>0</v>
      </c>
      <c r="GW22" s="44">
        <f>IF(F22=2,98,0)</f>
        <v>0</v>
      </c>
      <c r="GX22" s="44">
        <f>IF(F22=3,95,0)</f>
        <v>0</v>
      </c>
      <c r="GY22" s="44">
        <f>IF(F22=4,93,0)</f>
        <v>0</v>
      </c>
      <c r="GZ22" s="44">
        <f>IF(F22=5,90,0)</f>
        <v>0</v>
      </c>
      <c r="HA22" s="44">
        <f>IF(F22=6,88,0)</f>
        <v>0</v>
      </c>
      <c r="HB22" s="44">
        <f>IF(F22=7,85,0)</f>
        <v>0</v>
      </c>
      <c r="HC22" s="44">
        <f>IF(F22=8,83,0)</f>
        <v>0</v>
      </c>
      <c r="HD22" s="44">
        <f>IF(F22=9,80,0)</f>
        <v>0</v>
      </c>
      <c r="HE22" s="44">
        <f>IF(F22=10,78,0)</f>
        <v>0</v>
      </c>
      <c r="HF22" s="44">
        <f>IF(F22=11,75,0)</f>
        <v>0</v>
      </c>
      <c r="HG22" s="44">
        <f>IF(F22=12,73,0)</f>
        <v>0</v>
      </c>
      <c r="HH22" s="44">
        <f>IF(F22=13,70,0)</f>
        <v>0</v>
      </c>
      <c r="HI22" s="44">
        <f>IF(F22=14,68,0)</f>
        <v>0</v>
      </c>
      <c r="HJ22" s="44">
        <f>IF(F22=15,65,0)</f>
        <v>0</v>
      </c>
      <c r="HK22" s="44">
        <f>IF(F22=16,63,0)</f>
        <v>0</v>
      </c>
      <c r="HL22" s="44">
        <f>IF(F22=17,60,0)</f>
        <v>0</v>
      </c>
      <c r="HM22" s="44">
        <f>IF(F22=18,58,0)</f>
        <v>0</v>
      </c>
      <c r="HN22" s="44">
        <f>IF(F22=19,55,0)</f>
        <v>0</v>
      </c>
      <c r="HO22" s="44">
        <f>IF(F22=20,53,0)</f>
        <v>0</v>
      </c>
      <c r="HP22" s="44">
        <f>IF(F22&gt;20,0,0)</f>
        <v>0</v>
      </c>
      <c r="HQ22" s="44">
        <f>IF(F22="сх",0,0)</f>
        <v>0</v>
      </c>
      <c r="HR22" s="44">
        <f>SUM(GV22:HQ22)</f>
        <v>0</v>
      </c>
      <c r="HS22" s="44">
        <f>IF(H22=1,100,0)</f>
        <v>0</v>
      </c>
      <c r="HT22" s="44">
        <f>IF(H22=2,98,0)</f>
        <v>0</v>
      </c>
      <c r="HU22" s="44">
        <f>IF(H22=3,95,0)</f>
        <v>0</v>
      </c>
      <c r="HV22" s="44">
        <f>IF(H22=4,93,0)</f>
        <v>0</v>
      </c>
      <c r="HW22" s="44">
        <f>IF(H22=5,90,0)</f>
        <v>0</v>
      </c>
      <c r="HX22" s="44">
        <f>IF(H22=6,88,0)</f>
        <v>0</v>
      </c>
      <c r="HY22" s="44">
        <f>IF(H22=7,85,0)</f>
        <v>0</v>
      </c>
      <c r="HZ22" s="44">
        <f>IF(H22=8,83,0)</f>
        <v>0</v>
      </c>
      <c r="IA22" s="44">
        <f>IF(H22=9,80,0)</f>
        <v>0</v>
      </c>
      <c r="IB22" s="44">
        <f>IF(H22=10,78,0)</f>
        <v>0</v>
      </c>
      <c r="IC22" s="44">
        <f>IF(H22=11,75,0)</f>
        <v>0</v>
      </c>
      <c r="ID22" s="44">
        <f>IF(H22=12,73,0)</f>
        <v>0</v>
      </c>
      <c r="IE22" s="44">
        <f>IF(H22=13,70,0)</f>
        <v>0</v>
      </c>
      <c r="IF22" s="44">
        <f>IF(H22=14,68,0)</f>
        <v>0</v>
      </c>
      <c r="IG22" s="44">
        <f>IF(H22=15,65,0)</f>
        <v>0</v>
      </c>
      <c r="IH22" s="44">
        <f>IF(H22=16,63,0)</f>
        <v>0</v>
      </c>
      <c r="II22" s="44">
        <f>IF(H22=17,60,0)</f>
        <v>0</v>
      </c>
      <c r="IJ22" s="44">
        <f>IF(H22=18,58,0)</f>
        <v>0</v>
      </c>
      <c r="IK22" s="44">
        <f>IF(H22=19,55,0)</f>
        <v>0</v>
      </c>
      <c r="IL22" s="44">
        <f>IF(H22=20,53,0)</f>
        <v>0</v>
      </c>
      <c r="IM22" s="44">
        <f>IF(H22&gt;20,0,0)</f>
        <v>0</v>
      </c>
      <c r="IN22" s="44">
        <f>IF(H22="сх",0,0)</f>
        <v>0</v>
      </c>
      <c r="IO22" s="44">
        <f>SUM(HS22:IN22)</f>
        <v>0</v>
      </c>
      <c r="IP22" s="42"/>
      <c r="IQ22" s="42"/>
      <c r="IR22" s="42"/>
      <c r="IS22" s="42"/>
      <c r="IT22" s="42"/>
      <c r="IU22" s="42"/>
      <c r="IV22" s="70"/>
      <c r="IW22" s="71"/>
    </row>
    <row r="23" spans="1:257" s="3" customFormat="1" ht="115.2" thickBot="1" x14ac:dyDescent="2">
      <c r="A23" s="72"/>
      <c r="B23" s="87"/>
      <c r="C23" s="73"/>
      <c r="D23" s="73"/>
      <c r="E23" s="60"/>
      <c r="F23" s="46"/>
      <c r="G23" s="39">
        <f>AJ23</f>
        <v>0</v>
      </c>
      <c r="H23" s="47"/>
      <c r="I23" s="39">
        <f>BG23</f>
        <v>0</v>
      </c>
      <c r="J23" s="45">
        <f>SUM(G23+I23)</f>
        <v>0</v>
      </c>
      <c r="K23" s="41">
        <f>G23+I23</f>
        <v>0</v>
      </c>
      <c r="L23" s="42"/>
      <c r="M23" s="43"/>
      <c r="N23" s="42">
        <f>IF(F23=1,25,0)</f>
        <v>0</v>
      </c>
      <c r="O23" s="42">
        <f>IF(F23=2,22,0)</f>
        <v>0</v>
      </c>
      <c r="P23" s="42">
        <f>IF(F23=3,20,0)</f>
        <v>0</v>
      </c>
      <c r="Q23" s="42">
        <f>IF(F23=4,18,0)</f>
        <v>0</v>
      </c>
      <c r="R23" s="42">
        <f>IF(F23=5,16,0)</f>
        <v>0</v>
      </c>
      <c r="S23" s="42">
        <f>IF(F23=6,15,0)</f>
        <v>0</v>
      </c>
      <c r="T23" s="42">
        <f>IF(F23=7,14,0)</f>
        <v>0</v>
      </c>
      <c r="U23" s="42">
        <f>IF(F23=8,13,0)</f>
        <v>0</v>
      </c>
      <c r="V23" s="42">
        <f>IF(F23=9,12,0)</f>
        <v>0</v>
      </c>
      <c r="W23" s="42">
        <f>IF(F23=10,11,0)</f>
        <v>0</v>
      </c>
      <c r="X23" s="42">
        <f>IF(F23=11,10,0)</f>
        <v>0</v>
      </c>
      <c r="Y23" s="42">
        <f>IF(F23=12,9,0)</f>
        <v>0</v>
      </c>
      <c r="Z23" s="42">
        <f>IF(F23=13,8,0)</f>
        <v>0</v>
      </c>
      <c r="AA23" s="42">
        <f>IF(F23=14,7,0)</f>
        <v>0</v>
      </c>
      <c r="AB23" s="42">
        <f>IF(F23=15,6,0)</f>
        <v>0</v>
      </c>
      <c r="AC23" s="42">
        <f>IF(F23=16,5,0)</f>
        <v>0</v>
      </c>
      <c r="AD23" s="42">
        <f>IF(F23=17,4,0)</f>
        <v>0</v>
      </c>
      <c r="AE23" s="42">
        <f>IF(F23=18,3,0)</f>
        <v>0</v>
      </c>
      <c r="AF23" s="42">
        <f>IF(F23=19,2,0)</f>
        <v>0</v>
      </c>
      <c r="AG23" s="42">
        <f>IF(F23=20,1,0)</f>
        <v>0</v>
      </c>
      <c r="AH23" s="42">
        <f>IF(F23&gt;20,0,0)</f>
        <v>0</v>
      </c>
      <c r="AI23" s="42">
        <f>IF(F23="сх",0,0)</f>
        <v>0</v>
      </c>
      <c r="AJ23" s="42">
        <f>SUM(N23:AH23)</f>
        <v>0</v>
      </c>
      <c r="AK23" s="42">
        <f>IF(H23=1,25,0)</f>
        <v>0</v>
      </c>
      <c r="AL23" s="42">
        <f>IF(H23=2,22,0)</f>
        <v>0</v>
      </c>
      <c r="AM23" s="42">
        <f>IF(H23=3,20,0)</f>
        <v>0</v>
      </c>
      <c r="AN23" s="42">
        <f>IF(H23=4,18,0)</f>
        <v>0</v>
      </c>
      <c r="AO23" s="42">
        <f>IF(H23=5,16,0)</f>
        <v>0</v>
      </c>
      <c r="AP23" s="42">
        <f>IF(H23=6,15,0)</f>
        <v>0</v>
      </c>
      <c r="AQ23" s="42">
        <f>IF(H23=7,14,0)</f>
        <v>0</v>
      </c>
      <c r="AR23" s="42">
        <f>IF(H23=8,13,0)</f>
        <v>0</v>
      </c>
      <c r="AS23" s="42">
        <f>IF(H23=9,12,0)</f>
        <v>0</v>
      </c>
      <c r="AT23" s="42">
        <f>IF(H23=10,11,0)</f>
        <v>0</v>
      </c>
      <c r="AU23" s="42">
        <f>IF(H23=11,10,0)</f>
        <v>0</v>
      </c>
      <c r="AV23" s="42">
        <f>IF(H23=12,9,0)</f>
        <v>0</v>
      </c>
      <c r="AW23" s="42">
        <f>IF(H23=13,8,0)</f>
        <v>0</v>
      </c>
      <c r="AX23" s="42">
        <f>IF(H23=14,7,0)</f>
        <v>0</v>
      </c>
      <c r="AY23" s="42">
        <f>IF(H23=15,6,0)</f>
        <v>0</v>
      </c>
      <c r="AZ23" s="42">
        <f>IF(H23=16,5,0)</f>
        <v>0</v>
      </c>
      <c r="BA23" s="42">
        <f>IF(H23=17,4,0)</f>
        <v>0</v>
      </c>
      <c r="BB23" s="42">
        <f>IF(H23=18,3,0)</f>
        <v>0</v>
      </c>
      <c r="BC23" s="42">
        <f>IF(H23=19,2,0)</f>
        <v>0</v>
      </c>
      <c r="BD23" s="42">
        <f>IF(H23=20,1,0)</f>
        <v>0</v>
      </c>
      <c r="BE23" s="42">
        <f>IF(H23&gt;20,0,0)</f>
        <v>0</v>
      </c>
      <c r="BF23" s="42">
        <f>IF(H23="сх",0,0)</f>
        <v>0</v>
      </c>
      <c r="BG23" s="42">
        <f>SUM(AK23:BE23)</f>
        <v>0</v>
      </c>
      <c r="BH23" s="42">
        <f>IF(F23=1,45,0)</f>
        <v>0</v>
      </c>
      <c r="BI23" s="42">
        <f>IF(F23=2,42,0)</f>
        <v>0</v>
      </c>
      <c r="BJ23" s="42">
        <f>IF(F23=3,40,0)</f>
        <v>0</v>
      </c>
      <c r="BK23" s="42">
        <f>IF(F23=4,38,0)</f>
        <v>0</v>
      </c>
      <c r="BL23" s="42">
        <f>IF(F23=5,36,0)</f>
        <v>0</v>
      </c>
      <c r="BM23" s="42">
        <f>IF(F23=6,35,0)</f>
        <v>0</v>
      </c>
      <c r="BN23" s="42">
        <f>IF(F23=7,34,0)</f>
        <v>0</v>
      </c>
      <c r="BO23" s="42">
        <f>IF(F23=8,33,0)</f>
        <v>0</v>
      </c>
      <c r="BP23" s="42">
        <f>IF(F23=9,32,0)</f>
        <v>0</v>
      </c>
      <c r="BQ23" s="42">
        <f>IF(F23=10,31,0)</f>
        <v>0</v>
      </c>
      <c r="BR23" s="42">
        <f>IF(F23=11,30,0)</f>
        <v>0</v>
      </c>
      <c r="BS23" s="42">
        <f>IF(F23=12,29,0)</f>
        <v>0</v>
      </c>
      <c r="BT23" s="42">
        <f>IF(F23=13,28,0)</f>
        <v>0</v>
      </c>
      <c r="BU23" s="42">
        <f>IF(F23=14,27,0)</f>
        <v>0</v>
      </c>
      <c r="BV23" s="42">
        <f>IF(F23=15,26,0)</f>
        <v>0</v>
      </c>
      <c r="BW23" s="42">
        <f>IF(F23=16,25,0)</f>
        <v>0</v>
      </c>
      <c r="BX23" s="42">
        <f>IF(F23=17,24,0)</f>
        <v>0</v>
      </c>
      <c r="BY23" s="42">
        <f>IF(F23=18,23,0)</f>
        <v>0</v>
      </c>
      <c r="BZ23" s="42">
        <f>IF(F23=19,22,0)</f>
        <v>0</v>
      </c>
      <c r="CA23" s="42">
        <f>IF(F23=20,21,0)</f>
        <v>0</v>
      </c>
      <c r="CB23" s="42">
        <f>IF(F23=21,20,0)</f>
        <v>0</v>
      </c>
      <c r="CC23" s="42">
        <f>IF(F23=22,19,0)</f>
        <v>0</v>
      </c>
      <c r="CD23" s="42">
        <f>IF(F23=23,18,0)</f>
        <v>0</v>
      </c>
      <c r="CE23" s="42">
        <f>IF(F23=24,17,0)</f>
        <v>0</v>
      </c>
      <c r="CF23" s="42">
        <f>IF(F23=25,16,0)</f>
        <v>0</v>
      </c>
      <c r="CG23" s="42">
        <f>IF(F23=26,15,0)</f>
        <v>0</v>
      </c>
      <c r="CH23" s="42">
        <f>IF(F23=27,14,0)</f>
        <v>0</v>
      </c>
      <c r="CI23" s="42">
        <f>IF(F23=28,13,0)</f>
        <v>0</v>
      </c>
      <c r="CJ23" s="42">
        <f>IF(F23=29,12,0)</f>
        <v>0</v>
      </c>
      <c r="CK23" s="42">
        <f>IF(F23=30,11,0)</f>
        <v>0</v>
      </c>
      <c r="CL23" s="42">
        <f>IF(F23=31,10,0)</f>
        <v>0</v>
      </c>
      <c r="CM23" s="42">
        <f>IF(F23=32,9,0)</f>
        <v>0</v>
      </c>
      <c r="CN23" s="42">
        <f>IF(F23=33,8,0)</f>
        <v>0</v>
      </c>
      <c r="CO23" s="42">
        <f>IF(F23=34,7,0)</f>
        <v>0</v>
      </c>
      <c r="CP23" s="42">
        <f>IF(F23=35,6,0)</f>
        <v>0</v>
      </c>
      <c r="CQ23" s="42">
        <f>IF(F23=36,5,0)</f>
        <v>0</v>
      </c>
      <c r="CR23" s="42">
        <f>IF(F23=37,4,0)</f>
        <v>0</v>
      </c>
      <c r="CS23" s="42">
        <f>IF(F23=38,3,0)</f>
        <v>0</v>
      </c>
      <c r="CT23" s="42">
        <f>IF(F23=39,2,0)</f>
        <v>0</v>
      </c>
      <c r="CU23" s="42">
        <f>IF(F23=40,1,0)</f>
        <v>0</v>
      </c>
      <c r="CV23" s="42">
        <f>IF(F23&gt;20,0,0)</f>
        <v>0</v>
      </c>
      <c r="CW23" s="42">
        <f>IF(F23="сх",0,0)</f>
        <v>0</v>
      </c>
      <c r="CX23" s="42">
        <f>SUM(BH23:CW23)</f>
        <v>0</v>
      </c>
      <c r="CY23" s="42">
        <f>IF(H23=1,45,0)</f>
        <v>0</v>
      </c>
      <c r="CZ23" s="42">
        <f>IF(H23=2,42,0)</f>
        <v>0</v>
      </c>
      <c r="DA23" s="42">
        <f>IF(H23=3,40,0)</f>
        <v>0</v>
      </c>
      <c r="DB23" s="42">
        <f>IF(H23=4,38,0)</f>
        <v>0</v>
      </c>
      <c r="DC23" s="42">
        <f>IF(H23=5,36,0)</f>
        <v>0</v>
      </c>
      <c r="DD23" s="42">
        <f>IF(H23=6,35,0)</f>
        <v>0</v>
      </c>
      <c r="DE23" s="42">
        <f>IF(H23=7,34,0)</f>
        <v>0</v>
      </c>
      <c r="DF23" s="42">
        <f>IF(H23=8,33,0)</f>
        <v>0</v>
      </c>
      <c r="DG23" s="42">
        <f>IF(H23=9,32,0)</f>
        <v>0</v>
      </c>
      <c r="DH23" s="42">
        <f>IF(H23=10,31,0)</f>
        <v>0</v>
      </c>
      <c r="DI23" s="42">
        <f>IF(H23=11,30,0)</f>
        <v>0</v>
      </c>
      <c r="DJ23" s="42">
        <f>IF(H23=12,29,0)</f>
        <v>0</v>
      </c>
      <c r="DK23" s="42">
        <f>IF(H23=13,28,0)</f>
        <v>0</v>
      </c>
      <c r="DL23" s="42">
        <f>IF(H23=14,27,0)</f>
        <v>0</v>
      </c>
      <c r="DM23" s="42">
        <f>IF(H23=15,26,0)</f>
        <v>0</v>
      </c>
      <c r="DN23" s="42">
        <f>IF(H23=16,25,0)</f>
        <v>0</v>
      </c>
      <c r="DO23" s="42">
        <f>IF(H23=17,24,0)</f>
        <v>0</v>
      </c>
      <c r="DP23" s="42">
        <f>IF(H23=18,23,0)</f>
        <v>0</v>
      </c>
      <c r="DQ23" s="42">
        <f>IF(H23=19,22,0)</f>
        <v>0</v>
      </c>
      <c r="DR23" s="42">
        <f>IF(H23=20,21,0)</f>
        <v>0</v>
      </c>
      <c r="DS23" s="42">
        <f>IF(H23=21,20,0)</f>
        <v>0</v>
      </c>
      <c r="DT23" s="42">
        <f>IF(H23=22,19,0)</f>
        <v>0</v>
      </c>
      <c r="DU23" s="42">
        <f>IF(H23=23,18,0)</f>
        <v>0</v>
      </c>
      <c r="DV23" s="42">
        <f>IF(H23=24,17,0)</f>
        <v>0</v>
      </c>
      <c r="DW23" s="42">
        <f>IF(H23=25,16,0)</f>
        <v>0</v>
      </c>
      <c r="DX23" s="42">
        <f>IF(H23=26,15,0)</f>
        <v>0</v>
      </c>
      <c r="DY23" s="42">
        <f>IF(H23=27,14,0)</f>
        <v>0</v>
      </c>
      <c r="DZ23" s="42">
        <f>IF(H23=28,13,0)</f>
        <v>0</v>
      </c>
      <c r="EA23" s="42">
        <f>IF(H23=29,12,0)</f>
        <v>0</v>
      </c>
      <c r="EB23" s="42">
        <f>IF(H23=30,11,0)</f>
        <v>0</v>
      </c>
      <c r="EC23" s="42">
        <f>IF(H23=31,10,0)</f>
        <v>0</v>
      </c>
      <c r="ED23" s="42">
        <f>IF(H23=32,9,0)</f>
        <v>0</v>
      </c>
      <c r="EE23" s="42">
        <f>IF(H23=33,8,0)</f>
        <v>0</v>
      </c>
      <c r="EF23" s="42">
        <f>IF(H23=34,7,0)</f>
        <v>0</v>
      </c>
      <c r="EG23" s="42">
        <f>IF(H23=35,6,0)</f>
        <v>0</v>
      </c>
      <c r="EH23" s="42">
        <f>IF(H23=36,5,0)</f>
        <v>0</v>
      </c>
      <c r="EI23" s="42">
        <f>IF(H23=37,4,0)</f>
        <v>0</v>
      </c>
      <c r="EJ23" s="42">
        <f>IF(H23=38,3,0)</f>
        <v>0</v>
      </c>
      <c r="EK23" s="42">
        <f>IF(H23=39,2,0)</f>
        <v>0</v>
      </c>
      <c r="EL23" s="42">
        <f>IF(H23=40,1,0)</f>
        <v>0</v>
      </c>
      <c r="EM23" s="42">
        <f>IF(H23&gt;20,0,0)</f>
        <v>0</v>
      </c>
      <c r="EN23" s="42">
        <f>IF(H23="сх",0,0)</f>
        <v>0</v>
      </c>
      <c r="EO23" s="42">
        <f>SUM(CY23:EN23)</f>
        <v>0</v>
      </c>
      <c r="EP23" s="42"/>
      <c r="EQ23" s="42" t="str">
        <f>IF(F23="сх","ноль",IF(F23&gt;0,F23,"Ноль"))</f>
        <v>Ноль</v>
      </c>
      <c r="ER23" s="42" t="str">
        <f>IF(H23="сх","ноль",IF(H23&gt;0,H23,"Ноль"))</f>
        <v>Ноль</v>
      </c>
      <c r="ES23" s="42"/>
      <c r="ET23" s="42">
        <f>MIN(EQ23,ER23)</f>
        <v>0</v>
      </c>
      <c r="EU23" s="42" t="e">
        <f>IF(J23=#REF!,IF(H23&lt;#REF!,#REF!,EY23),#REF!)</f>
        <v>#REF!</v>
      </c>
      <c r="EV23" s="42" t="e">
        <f>IF(J23=#REF!,IF(H23&lt;#REF!,0,1))</f>
        <v>#REF!</v>
      </c>
      <c r="EW23" s="42" t="e">
        <f>IF(AND(ET23&gt;=21,ET23&lt;&gt;0),ET23,IF(J23&lt;#REF!,"СТОП",EU23+EV23))</f>
        <v>#REF!</v>
      </c>
      <c r="EX23" s="42"/>
      <c r="EY23" s="42">
        <v>15</v>
      </c>
      <c r="EZ23" s="42">
        <v>16</v>
      </c>
      <c r="FA23" s="42"/>
      <c r="FB23" s="44">
        <f>IF(F23=1,25,0)</f>
        <v>0</v>
      </c>
      <c r="FC23" s="44">
        <f>IF(F23=2,22,0)</f>
        <v>0</v>
      </c>
      <c r="FD23" s="44">
        <f>IF(F23=3,20,0)</f>
        <v>0</v>
      </c>
      <c r="FE23" s="44">
        <f>IF(F23=4,18,0)</f>
        <v>0</v>
      </c>
      <c r="FF23" s="44">
        <f>IF(F23=5,16,0)</f>
        <v>0</v>
      </c>
      <c r="FG23" s="44">
        <f>IF(F23=6,15,0)</f>
        <v>0</v>
      </c>
      <c r="FH23" s="44">
        <f>IF(F23=7,14,0)</f>
        <v>0</v>
      </c>
      <c r="FI23" s="44">
        <f>IF(F23=8,13,0)</f>
        <v>0</v>
      </c>
      <c r="FJ23" s="44">
        <f>IF(F23=9,12,0)</f>
        <v>0</v>
      </c>
      <c r="FK23" s="44">
        <f>IF(F23=10,11,0)</f>
        <v>0</v>
      </c>
      <c r="FL23" s="44">
        <f>IF(F23=11,10,0)</f>
        <v>0</v>
      </c>
      <c r="FM23" s="44">
        <f>IF(F23=12,9,0)</f>
        <v>0</v>
      </c>
      <c r="FN23" s="44">
        <f>IF(F23=13,8,0)</f>
        <v>0</v>
      </c>
      <c r="FO23" s="44">
        <f>IF(F23=14,7,0)</f>
        <v>0</v>
      </c>
      <c r="FP23" s="44">
        <f>IF(F23=15,6,0)</f>
        <v>0</v>
      </c>
      <c r="FQ23" s="44">
        <f>IF(F23=16,5,0)</f>
        <v>0</v>
      </c>
      <c r="FR23" s="44">
        <f>IF(F23=17,4,0)</f>
        <v>0</v>
      </c>
      <c r="FS23" s="44">
        <f>IF(F23=18,3,0)</f>
        <v>0</v>
      </c>
      <c r="FT23" s="44">
        <f>IF(F23=19,2,0)</f>
        <v>0</v>
      </c>
      <c r="FU23" s="44">
        <f>IF(F23=20,1,0)</f>
        <v>0</v>
      </c>
      <c r="FV23" s="44">
        <f>IF(F23&gt;20,0,0)</f>
        <v>0</v>
      </c>
      <c r="FW23" s="44">
        <f>IF(F23="сх",0,0)</f>
        <v>0</v>
      </c>
      <c r="FX23" s="44">
        <f>SUM(FB23:FW23)</f>
        <v>0</v>
      </c>
      <c r="FY23" s="44">
        <f>IF(H23=1,25,0)</f>
        <v>0</v>
      </c>
      <c r="FZ23" s="44">
        <f>IF(H23=2,22,0)</f>
        <v>0</v>
      </c>
      <c r="GA23" s="44">
        <f>IF(H23=3,20,0)</f>
        <v>0</v>
      </c>
      <c r="GB23" s="44">
        <f>IF(H23=4,18,0)</f>
        <v>0</v>
      </c>
      <c r="GC23" s="44">
        <f>IF(H23=5,16,0)</f>
        <v>0</v>
      </c>
      <c r="GD23" s="44">
        <f>IF(H23=6,15,0)</f>
        <v>0</v>
      </c>
      <c r="GE23" s="44">
        <f>IF(H23=7,14,0)</f>
        <v>0</v>
      </c>
      <c r="GF23" s="44">
        <f>IF(H23=8,13,0)</f>
        <v>0</v>
      </c>
      <c r="GG23" s="44">
        <f>IF(H23=9,12,0)</f>
        <v>0</v>
      </c>
      <c r="GH23" s="44">
        <f>IF(H23=10,11,0)</f>
        <v>0</v>
      </c>
      <c r="GI23" s="44">
        <f>IF(H23=11,10,0)</f>
        <v>0</v>
      </c>
      <c r="GJ23" s="44">
        <f>IF(H23=12,9,0)</f>
        <v>0</v>
      </c>
      <c r="GK23" s="44">
        <f>IF(H23=13,8,0)</f>
        <v>0</v>
      </c>
      <c r="GL23" s="44">
        <f>IF(H23=14,7,0)</f>
        <v>0</v>
      </c>
      <c r="GM23" s="44">
        <f>IF(H23=15,6,0)</f>
        <v>0</v>
      </c>
      <c r="GN23" s="44">
        <f>IF(H23=16,5,0)</f>
        <v>0</v>
      </c>
      <c r="GO23" s="44">
        <f>IF(H23=17,4,0)</f>
        <v>0</v>
      </c>
      <c r="GP23" s="44">
        <f>IF(H23=18,3,0)</f>
        <v>0</v>
      </c>
      <c r="GQ23" s="44">
        <f>IF(H23=19,2,0)</f>
        <v>0</v>
      </c>
      <c r="GR23" s="44">
        <f>IF(H23=20,1,0)</f>
        <v>0</v>
      </c>
      <c r="GS23" s="44">
        <f>IF(H23&gt;20,0,0)</f>
        <v>0</v>
      </c>
      <c r="GT23" s="44">
        <f>IF(H23="сх",0,0)</f>
        <v>0</v>
      </c>
      <c r="GU23" s="44">
        <f>SUM(FY23:GT23)</f>
        <v>0</v>
      </c>
      <c r="GV23" s="44">
        <f>IF(F23=1,100,0)</f>
        <v>0</v>
      </c>
      <c r="GW23" s="44">
        <f>IF(F23=2,98,0)</f>
        <v>0</v>
      </c>
      <c r="GX23" s="44">
        <f>IF(F23=3,95,0)</f>
        <v>0</v>
      </c>
      <c r="GY23" s="44">
        <f>IF(F23=4,93,0)</f>
        <v>0</v>
      </c>
      <c r="GZ23" s="44">
        <f>IF(F23=5,90,0)</f>
        <v>0</v>
      </c>
      <c r="HA23" s="44">
        <f>IF(F23=6,88,0)</f>
        <v>0</v>
      </c>
      <c r="HB23" s="44">
        <f>IF(F23=7,85,0)</f>
        <v>0</v>
      </c>
      <c r="HC23" s="44">
        <f>IF(F23=8,83,0)</f>
        <v>0</v>
      </c>
      <c r="HD23" s="44">
        <f>IF(F23=9,80,0)</f>
        <v>0</v>
      </c>
      <c r="HE23" s="44">
        <f>IF(F23=10,78,0)</f>
        <v>0</v>
      </c>
      <c r="HF23" s="44">
        <f>IF(F23=11,75,0)</f>
        <v>0</v>
      </c>
      <c r="HG23" s="44">
        <f>IF(F23=12,73,0)</f>
        <v>0</v>
      </c>
      <c r="HH23" s="44">
        <f>IF(F23=13,70,0)</f>
        <v>0</v>
      </c>
      <c r="HI23" s="44">
        <f>IF(F23=14,68,0)</f>
        <v>0</v>
      </c>
      <c r="HJ23" s="44">
        <f>IF(F23=15,65,0)</f>
        <v>0</v>
      </c>
      <c r="HK23" s="44">
        <f>IF(F23=16,63,0)</f>
        <v>0</v>
      </c>
      <c r="HL23" s="44">
        <f>IF(F23=17,60,0)</f>
        <v>0</v>
      </c>
      <c r="HM23" s="44">
        <f>IF(F23=18,58,0)</f>
        <v>0</v>
      </c>
      <c r="HN23" s="44">
        <f>IF(F23=19,55,0)</f>
        <v>0</v>
      </c>
      <c r="HO23" s="44">
        <f>IF(F23=20,53,0)</f>
        <v>0</v>
      </c>
      <c r="HP23" s="44">
        <f>IF(F23&gt;20,0,0)</f>
        <v>0</v>
      </c>
      <c r="HQ23" s="44">
        <f>IF(F23="сх",0,0)</f>
        <v>0</v>
      </c>
      <c r="HR23" s="44">
        <f>SUM(GV23:HQ23)</f>
        <v>0</v>
      </c>
      <c r="HS23" s="44">
        <f>IF(H23=1,100,0)</f>
        <v>0</v>
      </c>
      <c r="HT23" s="44">
        <f>IF(H23=2,98,0)</f>
        <v>0</v>
      </c>
      <c r="HU23" s="44">
        <f>IF(H23=3,95,0)</f>
        <v>0</v>
      </c>
      <c r="HV23" s="44">
        <f>IF(H23=4,93,0)</f>
        <v>0</v>
      </c>
      <c r="HW23" s="44">
        <f>IF(H23=5,90,0)</f>
        <v>0</v>
      </c>
      <c r="HX23" s="44">
        <f>IF(H23=6,88,0)</f>
        <v>0</v>
      </c>
      <c r="HY23" s="44">
        <f>IF(H23=7,85,0)</f>
        <v>0</v>
      </c>
      <c r="HZ23" s="44">
        <f>IF(H23=8,83,0)</f>
        <v>0</v>
      </c>
      <c r="IA23" s="44">
        <f>IF(H23=9,80,0)</f>
        <v>0</v>
      </c>
      <c r="IB23" s="44">
        <f>IF(H23=10,78,0)</f>
        <v>0</v>
      </c>
      <c r="IC23" s="44">
        <f>IF(H23=11,75,0)</f>
        <v>0</v>
      </c>
      <c r="ID23" s="44">
        <f>IF(H23=12,73,0)</f>
        <v>0</v>
      </c>
      <c r="IE23" s="44">
        <f>IF(H23=13,70,0)</f>
        <v>0</v>
      </c>
      <c r="IF23" s="44">
        <f>IF(H23=14,68,0)</f>
        <v>0</v>
      </c>
      <c r="IG23" s="44">
        <f>IF(H23=15,65,0)</f>
        <v>0</v>
      </c>
      <c r="IH23" s="44">
        <f>IF(H23=16,63,0)</f>
        <v>0</v>
      </c>
      <c r="II23" s="44">
        <f>IF(H23=17,60,0)</f>
        <v>0</v>
      </c>
      <c r="IJ23" s="44">
        <f>IF(H23=18,58,0)</f>
        <v>0</v>
      </c>
      <c r="IK23" s="44">
        <f>IF(H23=19,55,0)</f>
        <v>0</v>
      </c>
      <c r="IL23" s="44">
        <f>IF(H23=20,53,0)</f>
        <v>0</v>
      </c>
      <c r="IM23" s="44">
        <f>IF(H23&gt;20,0,0)</f>
        <v>0</v>
      </c>
      <c r="IN23" s="44">
        <f>IF(H23="сх",0,0)</f>
        <v>0</v>
      </c>
      <c r="IO23" s="44">
        <f>SUM(HS23:IN23)</f>
        <v>0</v>
      </c>
      <c r="IP23" s="42"/>
      <c r="IQ23" s="42"/>
      <c r="IR23" s="42"/>
      <c r="IS23" s="42"/>
      <c r="IT23" s="42"/>
      <c r="IU23" s="42"/>
      <c r="IV23" s="70"/>
      <c r="IW23" s="71"/>
    </row>
    <row r="24" spans="1:257" s="3" customFormat="1" ht="115.2" thickBot="1" x14ac:dyDescent="2">
      <c r="A24" s="72"/>
      <c r="B24" s="87"/>
      <c r="C24" s="75"/>
      <c r="D24" s="75"/>
      <c r="E24" s="60"/>
      <c r="F24" s="46"/>
      <c r="G24" s="39">
        <f>AJ24</f>
        <v>0</v>
      </c>
      <c r="H24" s="47"/>
      <c r="I24" s="39">
        <f>BG24</f>
        <v>0</v>
      </c>
      <c r="J24" s="45">
        <f>SUM(G24+I24)</f>
        <v>0</v>
      </c>
      <c r="K24" s="41">
        <f>G24+I24</f>
        <v>0</v>
      </c>
      <c r="L24" s="42"/>
      <c r="M24" s="43"/>
      <c r="N24" s="42">
        <f>IF(F24=1,25,0)</f>
        <v>0</v>
      </c>
      <c r="O24" s="42">
        <f>IF(F24=2,22,0)</f>
        <v>0</v>
      </c>
      <c r="P24" s="42">
        <f>IF(F24=3,20,0)</f>
        <v>0</v>
      </c>
      <c r="Q24" s="42">
        <f>IF(F24=4,18,0)</f>
        <v>0</v>
      </c>
      <c r="R24" s="42">
        <f>IF(F24=5,16,0)</f>
        <v>0</v>
      </c>
      <c r="S24" s="42">
        <f>IF(F24=6,15,0)</f>
        <v>0</v>
      </c>
      <c r="T24" s="42">
        <f>IF(F24=7,14,0)</f>
        <v>0</v>
      </c>
      <c r="U24" s="42">
        <f>IF(F24=8,13,0)</f>
        <v>0</v>
      </c>
      <c r="V24" s="42">
        <f>IF(F24=9,12,0)</f>
        <v>0</v>
      </c>
      <c r="W24" s="42">
        <f>IF(F24=10,11,0)</f>
        <v>0</v>
      </c>
      <c r="X24" s="42">
        <f>IF(F24=11,10,0)</f>
        <v>0</v>
      </c>
      <c r="Y24" s="42">
        <f>IF(F24=12,9,0)</f>
        <v>0</v>
      </c>
      <c r="Z24" s="42">
        <f>IF(F24=13,8,0)</f>
        <v>0</v>
      </c>
      <c r="AA24" s="42">
        <f>IF(F24=14,7,0)</f>
        <v>0</v>
      </c>
      <c r="AB24" s="42">
        <f>IF(F24=15,6,0)</f>
        <v>0</v>
      </c>
      <c r="AC24" s="42">
        <f>IF(F24=16,5,0)</f>
        <v>0</v>
      </c>
      <c r="AD24" s="42">
        <f>IF(F24=17,4,0)</f>
        <v>0</v>
      </c>
      <c r="AE24" s="42">
        <f>IF(F24=18,3,0)</f>
        <v>0</v>
      </c>
      <c r="AF24" s="42">
        <f>IF(F24=19,2,0)</f>
        <v>0</v>
      </c>
      <c r="AG24" s="42">
        <f>IF(F24=20,1,0)</f>
        <v>0</v>
      </c>
      <c r="AH24" s="42">
        <f>IF(F24&gt;20,0,0)</f>
        <v>0</v>
      </c>
      <c r="AI24" s="42">
        <f>IF(F24="сх",0,0)</f>
        <v>0</v>
      </c>
      <c r="AJ24" s="42">
        <f>SUM(N24:AH24)</f>
        <v>0</v>
      </c>
      <c r="AK24" s="42">
        <f>IF(H24=1,25,0)</f>
        <v>0</v>
      </c>
      <c r="AL24" s="42">
        <f>IF(H24=2,22,0)</f>
        <v>0</v>
      </c>
      <c r="AM24" s="42">
        <f>IF(H24=3,20,0)</f>
        <v>0</v>
      </c>
      <c r="AN24" s="42">
        <f>IF(H24=4,18,0)</f>
        <v>0</v>
      </c>
      <c r="AO24" s="42">
        <f>IF(H24=5,16,0)</f>
        <v>0</v>
      </c>
      <c r="AP24" s="42">
        <f>IF(H24=6,15,0)</f>
        <v>0</v>
      </c>
      <c r="AQ24" s="42">
        <f>IF(H24=7,14,0)</f>
        <v>0</v>
      </c>
      <c r="AR24" s="42">
        <f>IF(H24=8,13,0)</f>
        <v>0</v>
      </c>
      <c r="AS24" s="42">
        <f>IF(H24=9,12,0)</f>
        <v>0</v>
      </c>
      <c r="AT24" s="42">
        <f>IF(H24=10,11,0)</f>
        <v>0</v>
      </c>
      <c r="AU24" s="42">
        <f>IF(H24=11,10,0)</f>
        <v>0</v>
      </c>
      <c r="AV24" s="42">
        <f>IF(H24=12,9,0)</f>
        <v>0</v>
      </c>
      <c r="AW24" s="42">
        <f>IF(H24=13,8,0)</f>
        <v>0</v>
      </c>
      <c r="AX24" s="42">
        <f>IF(H24=14,7,0)</f>
        <v>0</v>
      </c>
      <c r="AY24" s="42">
        <f>IF(H24=15,6,0)</f>
        <v>0</v>
      </c>
      <c r="AZ24" s="42">
        <f>IF(H24=16,5,0)</f>
        <v>0</v>
      </c>
      <c r="BA24" s="42">
        <f>IF(H24=17,4,0)</f>
        <v>0</v>
      </c>
      <c r="BB24" s="42">
        <f>IF(H24=18,3,0)</f>
        <v>0</v>
      </c>
      <c r="BC24" s="42">
        <f>IF(H24=19,2,0)</f>
        <v>0</v>
      </c>
      <c r="BD24" s="42">
        <f>IF(H24=20,1,0)</f>
        <v>0</v>
      </c>
      <c r="BE24" s="42">
        <f>IF(H24&gt;20,0,0)</f>
        <v>0</v>
      </c>
      <c r="BF24" s="42">
        <f>IF(H24="сх",0,0)</f>
        <v>0</v>
      </c>
      <c r="BG24" s="42">
        <f>SUM(AK24:BE24)</f>
        <v>0</v>
      </c>
      <c r="BH24" s="42">
        <f>IF(F24=1,45,0)</f>
        <v>0</v>
      </c>
      <c r="BI24" s="42">
        <f>IF(F24=2,42,0)</f>
        <v>0</v>
      </c>
      <c r="BJ24" s="42">
        <f>IF(F24=3,40,0)</f>
        <v>0</v>
      </c>
      <c r="BK24" s="42">
        <f>IF(F24=4,38,0)</f>
        <v>0</v>
      </c>
      <c r="BL24" s="42">
        <f>IF(F24=5,36,0)</f>
        <v>0</v>
      </c>
      <c r="BM24" s="42">
        <f>IF(F24=6,35,0)</f>
        <v>0</v>
      </c>
      <c r="BN24" s="42">
        <f>IF(F24=7,34,0)</f>
        <v>0</v>
      </c>
      <c r="BO24" s="42">
        <f>IF(F24=8,33,0)</f>
        <v>0</v>
      </c>
      <c r="BP24" s="42">
        <f>IF(F24=9,32,0)</f>
        <v>0</v>
      </c>
      <c r="BQ24" s="42">
        <f>IF(F24=10,31,0)</f>
        <v>0</v>
      </c>
      <c r="BR24" s="42">
        <f>IF(F24=11,30,0)</f>
        <v>0</v>
      </c>
      <c r="BS24" s="42">
        <f>IF(F24=12,29,0)</f>
        <v>0</v>
      </c>
      <c r="BT24" s="42">
        <f>IF(F24=13,28,0)</f>
        <v>0</v>
      </c>
      <c r="BU24" s="42">
        <f>IF(F24=14,27,0)</f>
        <v>0</v>
      </c>
      <c r="BV24" s="42">
        <f>IF(F24=15,26,0)</f>
        <v>0</v>
      </c>
      <c r="BW24" s="42">
        <f>IF(F24=16,25,0)</f>
        <v>0</v>
      </c>
      <c r="BX24" s="42">
        <f>IF(F24=17,24,0)</f>
        <v>0</v>
      </c>
      <c r="BY24" s="42">
        <f>IF(F24=18,23,0)</f>
        <v>0</v>
      </c>
      <c r="BZ24" s="42">
        <f>IF(F24=19,22,0)</f>
        <v>0</v>
      </c>
      <c r="CA24" s="42">
        <f>IF(F24=20,21,0)</f>
        <v>0</v>
      </c>
      <c r="CB24" s="42">
        <f>IF(F24=21,20,0)</f>
        <v>0</v>
      </c>
      <c r="CC24" s="42">
        <f>IF(F24=22,19,0)</f>
        <v>0</v>
      </c>
      <c r="CD24" s="42">
        <f>IF(F24=23,18,0)</f>
        <v>0</v>
      </c>
      <c r="CE24" s="42">
        <f>IF(F24=24,17,0)</f>
        <v>0</v>
      </c>
      <c r="CF24" s="42">
        <f>IF(F24=25,16,0)</f>
        <v>0</v>
      </c>
      <c r="CG24" s="42">
        <f>IF(F24=26,15,0)</f>
        <v>0</v>
      </c>
      <c r="CH24" s="42">
        <f>IF(F24=27,14,0)</f>
        <v>0</v>
      </c>
      <c r="CI24" s="42">
        <f>IF(F24=28,13,0)</f>
        <v>0</v>
      </c>
      <c r="CJ24" s="42">
        <f>IF(F24=29,12,0)</f>
        <v>0</v>
      </c>
      <c r="CK24" s="42">
        <f>IF(F24=30,11,0)</f>
        <v>0</v>
      </c>
      <c r="CL24" s="42">
        <f>IF(F24=31,10,0)</f>
        <v>0</v>
      </c>
      <c r="CM24" s="42">
        <f>IF(F24=32,9,0)</f>
        <v>0</v>
      </c>
      <c r="CN24" s="42">
        <f>IF(F24=33,8,0)</f>
        <v>0</v>
      </c>
      <c r="CO24" s="42">
        <f>IF(F24=34,7,0)</f>
        <v>0</v>
      </c>
      <c r="CP24" s="42">
        <f>IF(F24=35,6,0)</f>
        <v>0</v>
      </c>
      <c r="CQ24" s="42">
        <f>IF(F24=36,5,0)</f>
        <v>0</v>
      </c>
      <c r="CR24" s="42">
        <f>IF(F24=37,4,0)</f>
        <v>0</v>
      </c>
      <c r="CS24" s="42">
        <f>IF(F24=38,3,0)</f>
        <v>0</v>
      </c>
      <c r="CT24" s="42">
        <f>IF(F24=39,2,0)</f>
        <v>0</v>
      </c>
      <c r="CU24" s="42">
        <f>IF(F24=40,1,0)</f>
        <v>0</v>
      </c>
      <c r="CV24" s="42">
        <f>IF(F24&gt;20,0,0)</f>
        <v>0</v>
      </c>
      <c r="CW24" s="42">
        <f>IF(F24="сх",0,0)</f>
        <v>0</v>
      </c>
      <c r="CX24" s="42">
        <f>SUM(BH24:CW24)</f>
        <v>0</v>
      </c>
      <c r="CY24" s="42">
        <f>IF(H24=1,45,0)</f>
        <v>0</v>
      </c>
      <c r="CZ24" s="42">
        <f>IF(H24=2,42,0)</f>
        <v>0</v>
      </c>
      <c r="DA24" s="42">
        <f>IF(H24=3,40,0)</f>
        <v>0</v>
      </c>
      <c r="DB24" s="42">
        <f>IF(H24=4,38,0)</f>
        <v>0</v>
      </c>
      <c r="DC24" s="42">
        <f>IF(H24=5,36,0)</f>
        <v>0</v>
      </c>
      <c r="DD24" s="42">
        <f>IF(H24=6,35,0)</f>
        <v>0</v>
      </c>
      <c r="DE24" s="42">
        <f>IF(H24=7,34,0)</f>
        <v>0</v>
      </c>
      <c r="DF24" s="42">
        <f>IF(H24=8,33,0)</f>
        <v>0</v>
      </c>
      <c r="DG24" s="42">
        <f>IF(H24=9,32,0)</f>
        <v>0</v>
      </c>
      <c r="DH24" s="42">
        <f>IF(H24=10,31,0)</f>
        <v>0</v>
      </c>
      <c r="DI24" s="42">
        <f>IF(H24=11,30,0)</f>
        <v>0</v>
      </c>
      <c r="DJ24" s="42">
        <f>IF(H24=12,29,0)</f>
        <v>0</v>
      </c>
      <c r="DK24" s="42">
        <f>IF(H24=13,28,0)</f>
        <v>0</v>
      </c>
      <c r="DL24" s="42">
        <f>IF(H24=14,27,0)</f>
        <v>0</v>
      </c>
      <c r="DM24" s="42">
        <f>IF(H24=15,26,0)</f>
        <v>0</v>
      </c>
      <c r="DN24" s="42">
        <f>IF(H24=16,25,0)</f>
        <v>0</v>
      </c>
      <c r="DO24" s="42">
        <f>IF(H24=17,24,0)</f>
        <v>0</v>
      </c>
      <c r="DP24" s="42">
        <f>IF(H24=18,23,0)</f>
        <v>0</v>
      </c>
      <c r="DQ24" s="42">
        <f>IF(H24=19,22,0)</f>
        <v>0</v>
      </c>
      <c r="DR24" s="42">
        <f>IF(H24=20,21,0)</f>
        <v>0</v>
      </c>
      <c r="DS24" s="42">
        <f>IF(H24=21,20,0)</f>
        <v>0</v>
      </c>
      <c r="DT24" s="42">
        <f>IF(H24=22,19,0)</f>
        <v>0</v>
      </c>
      <c r="DU24" s="42">
        <f>IF(H24=23,18,0)</f>
        <v>0</v>
      </c>
      <c r="DV24" s="42">
        <f>IF(H24=24,17,0)</f>
        <v>0</v>
      </c>
      <c r="DW24" s="42">
        <f>IF(H24=25,16,0)</f>
        <v>0</v>
      </c>
      <c r="DX24" s="42">
        <f>IF(H24=26,15,0)</f>
        <v>0</v>
      </c>
      <c r="DY24" s="42">
        <f>IF(H24=27,14,0)</f>
        <v>0</v>
      </c>
      <c r="DZ24" s="42">
        <f>IF(H24=28,13,0)</f>
        <v>0</v>
      </c>
      <c r="EA24" s="42">
        <f>IF(H24=29,12,0)</f>
        <v>0</v>
      </c>
      <c r="EB24" s="42">
        <f>IF(H24=30,11,0)</f>
        <v>0</v>
      </c>
      <c r="EC24" s="42">
        <f>IF(H24=31,10,0)</f>
        <v>0</v>
      </c>
      <c r="ED24" s="42">
        <f>IF(H24=32,9,0)</f>
        <v>0</v>
      </c>
      <c r="EE24" s="42">
        <f>IF(H24=33,8,0)</f>
        <v>0</v>
      </c>
      <c r="EF24" s="42">
        <f>IF(H24=34,7,0)</f>
        <v>0</v>
      </c>
      <c r="EG24" s="42">
        <f>IF(H24=35,6,0)</f>
        <v>0</v>
      </c>
      <c r="EH24" s="42">
        <f>IF(H24=36,5,0)</f>
        <v>0</v>
      </c>
      <c r="EI24" s="42">
        <f>IF(H24=37,4,0)</f>
        <v>0</v>
      </c>
      <c r="EJ24" s="42">
        <f>IF(H24=38,3,0)</f>
        <v>0</v>
      </c>
      <c r="EK24" s="42">
        <f>IF(H24=39,2,0)</f>
        <v>0</v>
      </c>
      <c r="EL24" s="42">
        <f>IF(H24=40,1,0)</f>
        <v>0</v>
      </c>
      <c r="EM24" s="42">
        <f>IF(H24&gt;20,0,0)</f>
        <v>0</v>
      </c>
      <c r="EN24" s="42">
        <f>IF(H24="сх",0,0)</f>
        <v>0</v>
      </c>
      <c r="EO24" s="42">
        <f>SUM(CY24:EN24)</f>
        <v>0</v>
      </c>
      <c r="EP24" s="42"/>
      <c r="EQ24" s="42" t="str">
        <f>IF(F24="сх","ноль",IF(F24&gt;0,F24,"Ноль"))</f>
        <v>Ноль</v>
      </c>
      <c r="ER24" s="42" t="str">
        <f>IF(H24="сх","ноль",IF(H24&gt;0,H24,"Ноль"))</f>
        <v>Ноль</v>
      </c>
      <c r="ES24" s="42"/>
      <c r="ET24" s="42">
        <f>MIN(EQ24,ER24)</f>
        <v>0</v>
      </c>
      <c r="EU24" s="42" t="e">
        <f>IF(J24=#REF!,IF(H24&lt;#REF!,#REF!,EY24),#REF!)</f>
        <v>#REF!</v>
      </c>
      <c r="EV24" s="42" t="e">
        <f>IF(J24=#REF!,IF(H24&lt;#REF!,0,1))</f>
        <v>#REF!</v>
      </c>
      <c r="EW24" s="42" t="e">
        <f>IF(AND(ET24&gt;=21,ET24&lt;&gt;0),ET24,IF(J24&lt;#REF!,"СТОП",EU24+EV24))</f>
        <v>#REF!</v>
      </c>
      <c r="EX24" s="42"/>
      <c r="EY24" s="42">
        <v>15</v>
      </c>
      <c r="EZ24" s="42">
        <v>16</v>
      </c>
      <c r="FA24" s="42"/>
      <c r="FB24" s="44">
        <f>IF(F24=1,25,0)</f>
        <v>0</v>
      </c>
      <c r="FC24" s="44">
        <f>IF(F24=2,22,0)</f>
        <v>0</v>
      </c>
      <c r="FD24" s="44">
        <f>IF(F24=3,20,0)</f>
        <v>0</v>
      </c>
      <c r="FE24" s="44">
        <f>IF(F24=4,18,0)</f>
        <v>0</v>
      </c>
      <c r="FF24" s="44">
        <f>IF(F24=5,16,0)</f>
        <v>0</v>
      </c>
      <c r="FG24" s="44">
        <f>IF(F24=6,15,0)</f>
        <v>0</v>
      </c>
      <c r="FH24" s="44">
        <f>IF(F24=7,14,0)</f>
        <v>0</v>
      </c>
      <c r="FI24" s="44">
        <f>IF(F24=8,13,0)</f>
        <v>0</v>
      </c>
      <c r="FJ24" s="44">
        <f>IF(F24=9,12,0)</f>
        <v>0</v>
      </c>
      <c r="FK24" s="44">
        <f>IF(F24=10,11,0)</f>
        <v>0</v>
      </c>
      <c r="FL24" s="44">
        <f>IF(F24=11,10,0)</f>
        <v>0</v>
      </c>
      <c r="FM24" s="44">
        <f>IF(F24=12,9,0)</f>
        <v>0</v>
      </c>
      <c r="FN24" s="44">
        <f>IF(F24=13,8,0)</f>
        <v>0</v>
      </c>
      <c r="FO24" s="44">
        <f>IF(F24=14,7,0)</f>
        <v>0</v>
      </c>
      <c r="FP24" s="44">
        <f>IF(F24=15,6,0)</f>
        <v>0</v>
      </c>
      <c r="FQ24" s="44">
        <f>IF(F24=16,5,0)</f>
        <v>0</v>
      </c>
      <c r="FR24" s="44">
        <f>IF(F24=17,4,0)</f>
        <v>0</v>
      </c>
      <c r="FS24" s="44">
        <f>IF(F24=18,3,0)</f>
        <v>0</v>
      </c>
      <c r="FT24" s="44">
        <f>IF(F24=19,2,0)</f>
        <v>0</v>
      </c>
      <c r="FU24" s="44">
        <f>IF(F24=20,1,0)</f>
        <v>0</v>
      </c>
      <c r="FV24" s="44">
        <f>IF(F24&gt;20,0,0)</f>
        <v>0</v>
      </c>
      <c r="FW24" s="44">
        <f>IF(F24="сх",0,0)</f>
        <v>0</v>
      </c>
      <c r="FX24" s="44">
        <f>SUM(FB24:FW24)</f>
        <v>0</v>
      </c>
      <c r="FY24" s="44">
        <f>IF(H24=1,25,0)</f>
        <v>0</v>
      </c>
      <c r="FZ24" s="44">
        <f>IF(H24=2,22,0)</f>
        <v>0</v>
      </c>
      <c r="GA24" s="44">
        <f>IF(H24=3,20,0)</f>
        <v>0</v>
      </c>
      <c r="GB24" s="44">
        <f>IF(H24=4,18,0)</f>
        <v>0</v>
      </c>
      <c r="GC24" s="44">
        <f>IF(H24=5,16,0)</f>
        <v>0</v>
      </c>
      <c r="GD24" s="44">
        <f>IF(H24=6,15,0)</f>
        <v>0</v>
      </c>
      <c r="GE24" s="44">
        <f>IF(H24=7,14,0)</f>
        <v>0</v>
      </c>
      <c r="GF24" s="44">
        <f>IF(H24=8,13,0)</f>
        <v>0</v>
      </c>
      <c r="GG24" s="44">
        <f>IF(H24=9,12,0)</f>
        <v>0</v>
      </c>
      <c r="GH24" s="44">
        <f>IF(H24=10,11,0)</f>
        <v>0</v>
      </c>
      <c r="GI24" s="44">
        <f>IF(H24=11,10,0)</f>
        <v>0</v>
      </c>
      <c r="GJ24" s="44">
        <f>IF(H24=12,9,0)</f>
        <v>0</v>
      </c>
      <c r="GK24" s="44">
        <f>IF(H24=13,8,0)</f>
        <v>0</v>
      </c>
      <c r="GL24" s="44">
        <f>IF(H24=14,7,0)</f>
        <v>0</v>
      </c>
      <c r="GM24" s="44">
        <f>IF(H24=15,6,0)</f>
        <v>0</v>
      </c>
      <c r="GN24" s="44">
        <f>IF(H24=16,5,0)</f>
        <v>0</v>
      </c>
      <c r="GO24" s="44">
        <f>IF(H24=17,4,0)</f>
        <v>0</v>
      </c>
      <c r="GP24" s="44">
        <f>IF(H24=18,3,0)</f>
        <v>0</v>
      </c>
      <c r="GQ24" s="44">
        <f>IF(H24=19,2,0)</f>
        <v>0</v>
      </c>
      <c r="GR24" s="44">
        <f>IF(H24=20,1,0)</f>
        <v>0</v>
      </c>
      <c r="GS24" s="44">
        <f>IF(H24&gt;20,0,0)</f>
        <v>0</v>
      </c>
      <c r="GT24" s="44">
        <f>IF(H24="сх",0,0)</f>
        <v>0</v>
      </c>
      <c r="GU24" s="44">
        <f>SUM(FY24:GT24)</f>
        <v>0</v>
      </c>
      <c r="GV24" s="44">
        <f>IF(F24=1,100,0)</f>
        <v>0</v>
      </c>
      <c r="GW24" s="44">
        <f>IF(F24=2,98,0)</f>
        <v>0</v>
      </c>
      <c r="GX24" s="44">
        <f>IF(F24=3,95,0)</f>
        <v>0</v>
      </c>
      <c r="GY24" s="44">
        <f>IF(F24=4,93,0)</f>
        <v>0</v>
      </c>
      <c r="GZ24" s="44">
        <f>IF(F24=5,90,0)</f>
        <v>0</v>
      </c>
      <c r="HA24" s="44">
        <f>IF(F24=6,88,0)</f>
        <v>0</v>
      </c>
      <c r="HB24" s="44">
        <f>IF(F24=7,85,0)</f>
        <v>0</v>
      </c>
      <c r="HC24" s="44">
        <f>IF(F24=8,83,0)</f>
        <v>0</v>
      </c>
      <c r="HD24" s="44">
        <f>IF(F24=9,80,0)</f>
        <v>0</v>
      </c>
      <c r="HE24" s="44">
        <f>IF(F24=10,78,0)</f>
        <v>0</v>
      </c>
      <c r="HF24" s="44">
        <f>IF(F24=11,75,0)</f>
        <v>0</v>
      </c>
      <c r="HG24" s="44">
        <f>IF(F24=12,73,0)</f>
        <v>0</v>
      </c>
      <c r="HH24" s="44">
        <f>IF(F24=13,70,0)</f>
        <v>0</v>
      </c>
      <c r="HI24" s="44">
        <f>IF(F24=14,68,0)</f>
        <v>0</v>
      </c>
      <c r="HJ24" s="44">
        <f>IF(F24=15,65,0)</f>
        <v>0</v>
      </c>
      <c r="HK24" s="44">
        <f>IF(F24=16,63,0)</f>
        <v>0</v>
      </c>
      <c r="HL24" s="44">
        <f>IF(F24=17,60,0)</f>
        <v>0</v>
      </c>
      <c r="HM24" s="44">
        <f>IF(F24=18,58,0)</f>
        <v>0</v>
      </c>
      <c r="HN24" s="44">
        <f>IF(F24=19,55,0)</f>
        <v>0</v>
      </c>
      <c r="HO24" s="44">
        <f>IF(F24=20,53,0)</f>
        <v>0</v>
      </c>
      <c r="HP24" s="44">
        <f>IF(F24&gt;20,0,0)</f>
        <v>0</v>
      </c>
      <c r="HQ24" s="44">
        <f>IF(F24="сх",0,0)</f>
        <v>0</v>
      </c>
      <c r="HR24" s="44">
        <f>SUM(GV24:HQ24)</f>
        <v>0</v>
      </c>
      <c r="HS24" s="44">
        <f>IF(H24=1,100,0)</f>
        <v>0</v>
      </c>
      <c r="HT24" s="44">
        <f>IF(H24=2,98,0)</f>
        <v>0</v>
      </c>
      <c r="HU24" s="44">
        <f>IF(H24=3,95,0)</f>
        <v>0</v>
      </c>
      <c r="HV24" s="44">
        <f>IF(H24=4,93,0)</f>
        <v>0</v>
      </c>
      <c r="HW24" s="44">
        <f>IF(H24=5,90,0)</f>
        <v>0</v>
      </c>
      <c r="HX24" s="44">
        <f>IF(H24=6,88,0)</f>
        <v>0</v>
      </c>
      <c r="HY24" s="44">
        <f>IF(H24=7,85,0)</f>
        <v>0</v>
      </c>
      <c r="HZ24" s="44">
        <f>IF(H24=8,83,0)</f>
        <v>0</v>
      </c>
      <c r="IA24" s="44">
        <f>IF(H24=9,80,0)</f>
        <v>0</v>
      </c>
      <c r="IB24" s="44">
        <f>IF(H24=10,78,0)</f>
        <v>0</v>
      </c>
      <c r="IC24" s="44">
        <f>IF(H24=11,75,0)</f>
        <v>0</v>
      </c>
      <c r="ID24" s="44">
        <f>IF(H24=12,73,0)</f>
        <v>0</v>
      </c>
      <c r="IE24" s="44">
        <f>IF(H24=13,70,0)</f>
        <v>0</v>
      </c>
      <c r="IF24" s="44">
        <f>IF(H24=14,68,0)</f>
        <v>0</v>
      </c>
      <c r="IG24" s="44">
        <f>IF(H24=15,65,0)</f>
        <v>0</v>
      </c>
      <c r="IH24" s="44">
        <f>IF(H24=16,63,0)</f>
        <v>0</v>
      </c>
      <c r="II24" s="44">
        <f>IF(H24=17,60,0)</f>
        <v>0</v>
      </c>
      <c r="IJ24" s="44">
        <f>IF(H24=18,58,0)</f>
        <v>0</v>
      </c>
      <c r="IK24" s="44">
        <f>IF(H24=19,55,0)</f>
        <v>0</v>
      </c>
      <c r="IL24" s="44">
        <f>IF(H24=20,53,0)</f>
        <v>0</v>
      </c>
      <c r="IM24" s="44">
        <f>IF(H24&gt;20,0,0)</f>
        <v>0</v>
      </c>
      <c r="IN24" s="44">
        <f>IF(H24="сх",0,0)</f>
        <v>0</v>
      </c>
      <c r="IO24" s="44">
        <f>SUM(HS24:IN24)</f>
        <v>0</v>
      </c>
      <c r="IP24" s="42"/>
      <c r="IQ24" s="42"/>
      <c r="IR24" s="42"/>
      <c r="IS24" s="42"/>
      <c r="IT24" s="42"/>
      <c r="IU24" s="42"/>
      <c r="IV24" s="70"/>
      <c r="IW24" s="71"/>
    </row>
    <row r="25" spans="1:257" s="3" customFormat="1" ht="115.2" thickBot="1" x14ac:dyDescent="2">
      <c r="A25" s="56"/>
      <c r="B25" s="87"/>
      <c r="C25" s="73"/>
      <c r="D25" s="73"/>
      <c r="E25" s="60"/>
      <c r="F25" s="46"/>
      <c r="G25" s="39">
        <f>AJ25</f>
        <v>0</v>
      </c>
      <c r="H25" s="47"/>
      <c r="I25" s="39">
        <f>BG25</f>
        <v>0</v>
      </c>
      <c r="J25" s="45">
        <f>SUM(G25+I25)</f>
        <v>0</v>
      </c>
      <c r="K25" s="41">
        <f>G25+I25</f>
        <v>0</v>
      </c>
      <c r="L25" s="42"/>
      <c r="M25" s="43"/>
      <c r="N25" s="42">
        <f>IF(F25=1,25,0)</f>
        <v>0</v>
      </c>
      <c r="O25" s="42">
        <f>IF(F25=2,22,0)</f>
        <v>0</v>
      </c>
      <c r="P25" s="42">
        <f>IF(F25=3,20,0)</f>
        <v>0</v>
      </c>
      <c r="Q25" s="42">
        <f>IF(F25=4,18,0)</f>
        <v>0</v>
      </c>
      <c r="R25" s="42">
        <f>IF(F25=5,16,0)</f>
        <v>0</v>
      </c>
      <c r="S25" s="42">
        <f>IF(F25=6,15,0)</f>
        <v>0</v>
      </c>
      <c r="T25" s="42">
        <f>IF(F25=7,14,0)</f>
        <v>0</v>
      </c>
      <c r="U25" s="42">
        <f>IF(F25=8,13,0)</f>
        <v>0</v>
      </c>
      <c r="V25" s="42">
        <f>IF(F25=9,12,0)</f>
        <v>0</v>
      </c>
      <c r="W25" s="42">
        <f>IF(F25=10,11,0)</f>
        <v>0</v>
      </c>
      <c r="X25" s="42">
        <f>IF(F25=11,10,0)</f>
        <v>0</v>
      </c>
      <c r="Y25" s="42">
        <f>IF(F25=12,9,0)</f>
        <v>0</v>
      </c>
      <c r="Z25" s="42">
        <f>IF(F25=13,8,0)</f>
        <v>0</v>
      </c>
      <c r="AA25" s="42">
        <f>IF(F25=14,7,0)</f>
        <v>0</v>
      </c>
      <c r="AB25" s="42">
        <f>IF(F25=15,6,0)</f>
        <v>0</v>
      </c>
      <c r="AC25" s="42">
        <f>IF(F25=16,5,0)</f>
        <v>0</v>
      </c>
      <c r="AD25" s="42">
        <f>IF(F25=17,4,0)</f>
        <v>0</v>
      </c>
      <c r="AE25" s="42">
        <f>IF(F25=18,3,0)</f>
        <v>0</v>
      </c>
      <c r="AF25" s="42">
        <f>IF(F25=19,2,0)</f>
        <v>0</v>
      </c>
      <c r="AG25" s="42">
        <f>IF(F25=20,1,0)</f>
        <v>0</v>
      </c>
      <c r="AH25" s="42">
        <f>IF(F25&gt;20,0,0)</f>
        <v>0</v>
      </c>
      <c r="AI25" s="42">
        <f>IF(F25="сх",0,0)</f>
        <v>0</v>
      </c>
      <c r="AJ25" s="42">
        <f>SUM(N25:AH25)</f>
        <v>0</v>
      </c>
      <c r="AK25" s="42">
        <f>IF(H25=1,25,0)</f>
        <v>0</v>
      </c>
      <c r="AL25" s="42">
        <f>IF(H25=2,22,0)</f>
        <v>0</v>
      </c>
      <c r="AM25" s="42">
        <f>IF(H25=3,20,0)</f>
        <v>0</v>
      </c>
      <c r="AN25" s="42">
        <f>IF(H25=4,18,0)</f>
        <v>0</v>
      </c>
      <c r="AO25" s="42">
        <f>IF(H25=5,16,0)</f>
        <v>0</v>
      </c>
      <c r="AP25" s="42">
        <f>IF(H25=6,15,0)</f>
        <v>0</v>
      </c>
      <c r="AQ25" s="42">
        <f>IF(H25=7,14,0)</f>
        <v>0</v>
      </c>
      <c r="AR25" s="42">
        <f>IF(H25=8,13,0)</f>
        <v>0</v>
      </c>
      <c r="AS25" s="42">
        <f>IF(H25=9,12,0)</f>
        <v>0</v>
      </c>
      <c r="AT25" s="42">
        <f>IF(H25=10,11,0)</f>
        <v>0</v>
      </c>
      <c r="AU25" s="42">
        <f>IF(H25=11,10,0)</f>
        <v>0</v>
      </c>
      <c r="AV25" s="42">
        <f>IF(H25=12,9,0)</f>
        <v>0</v>
      </c>
      <c r="AW25" s="42">
        <f>IF(H25=13,8,0)</f>
        <v>0</v>
      </c>
      <c r="AX25" s="42">
        <f>IF(H25=14,7,0)</f>
        <v>0</v>
      </c>
      <c r="AY25" s="42">
        <f>IF(H25=15,6,0)</f>
        <v>0</v>
      </c>
      <c r="AZ25" s="42">
        <f>IF(H25=16,5,0)</f>
        <v>0</v>
      </c>
      <c r="BA25" s="42">
        <f>IF(H25=17,4,0)</f>
        <v>0</v>
      </c>
      <c r="BB25" s="42">
        <f>IF(H25=18,3,0)</f>
        <v>0</v>
      </c>
      <c r="BC25" s="42">
        <f>IF(H25=19,2,0)</f>
        <v>0</v>
      </c>
      <c r="BD25" s="42">
        <f>IF(H25=20,1,0)</f>
        <v>0</v>
      </c>
      <c r="BE25" s="42">
        <f>IF(H25&gt;20,0,0)</f>
        <v>0</v>
      </c>
      <c r="BF25" s="42">
        <f>IF(H25="сх",0,0)</f>
        <v>0</v>
      </c>
      <c r="BG25" s="42">
        <f>SUM(AK25:BE25)</f>
        <v>0</v>
      </c>
      <c r="BH25" s="42">
        <f>IF(F25=1,45,0)</f>
        <v>0</v>
      </c>
      <c r="BI25" s="42">
        <f>IF(F25=2,42,0)</f>
        <v>0</v>
      </c>
      <c r="BJ25" s="42">
        <f>IF(F25=3,40,0)</f>
        <v>0</v>
      </c>
      <c r="BK25" s="42">
        <f>IF(F25=4,38,0)</f>
        <v>0</v>
      </c>
      <c r="BL25" s="42">
        <f>IF(F25=5,36,0)</f>
        <v>0</v>
      </c>
      <c r="BM25" s="42">
        <f>IF(F25=6,35,0)</f>
        <v>0</v>
      </c>
      <c r="BN25" s="42">
        <f>IF(F25=7,34,0)</f>
        <v>0</v>
      </c>
      <c r="BO25" s="42">
        <f>IF(F25=8,33,0)</f>
        <v>0</v>
      </c>
      <c r="BP25" s="42">
        <f>IF(F25=9,32,0)</f>
        <v>0</v>
      </c>
      <c r="BQ25" s="42">
        <f>IF(F25=10,31,0)</f>
        <v>0</v>
      </c>
      <c r="BR25" s="42">
        <f>IF(F25=11,30,0)</f>
        <v>0</v>
      </c>
      <c r="BS25" s="42">
        <f>IF(F25=12,29,0)</f>
        <v>0</v>
      </c>
      <c r="BT25" s="42">
        <f>IF(F25=13,28,0)</f>
        <v>0</v>
      </c>
      <c r="BU25" s="42">
        <f>IF(F25=14,27,0)</f>
        <v>0</v>
      </c>
      <c r="BV25" s="42">
        <f>IF(F25=15,26,0)</f>
        <v>0</v>
      </c>
      <c r="BW25" s="42">
        <f>IF(F25=16,25,0)</f>
        <v>0</v>
      </c>
      <c r="BX25" s="42">
        <f>IF(F25=17,24,0)</f>
        <v>0</v>
      </c>
      <c r="BY25" s="42">
        <f>IF(F25=18,23,0)</f>
        <v>0</v>
      </c>
      <c r="BZ25" s="42">
        <f>IF(F25=19,22,0)</f>
        <v>0</v>
      </c>
      <c r="CA25" s="42">
        <f>IF(F25=20,21,0)</f>
        <v>0</v>
      </c>
      <c r="CB25" s="42">
        <f>IF(F25=21,20,0)</f>
        <v>0</v>
      </c>
      <c r="CC25" s="42">
        <f>IF(F25=22,19,0)</f>
        <v>0</v>
      </c>
      <c r="CD25" s="42">
        <f>IF(F25=23,18,0)</f>
        <v>0</v>
      </c>
      <c r="CE25" s="42">
        <f>IF(F25=24,17,0)</f>
        <v>0</v>
      </c>
      <c r="CF25" s="42">
        <f>IF(F25=25,16,0)</f>
        <v>0</v>
      </c>
      <c r="CG25" s="42">
        <f>IF(F25=26,15,0)</f>
        <v>0</v>
      </c>
      <c r="CH25" s="42">
        <f>IF(F25=27,14,0)</f>
        <v>0</v>
      </c>
      <c r="CI25" s="42">
        <f>IF(F25=28,13,0)</f>
        <v>0</v>
      </c>
      <c r="CJ25" s="42">
        <f>IF(F25=29,12,0)</f>
        <v>0</v>
      </c>
      <c r="CK25" s="42">
        <f>IF(F25=30,11,0)</f>
        <v>0</v>
      </c>
      <c r="CL25" s="42">
        <f>IF(F25=31,10,0)</f>
        <v>0</v>
      </c>
      <c r="CM25" s="42">
        <f>IF(F25=32,9,0)</f>
        <v>0</v>
      </c>
      <c r="CN25" s="42">
        <f>IF(F25=33,8,0)</f>
        <v>0</v>
      </c>
      <c r="CO25" s="42">
        <f>IF(F25=34,7,0)</f>
        <v>0</v>
      </c>
      <c r="CP25" s="42">
        <f>IF(F25=35,6,0)</f>
        <v>0</v>
      </c>
      <c r="CQ25" s="42">
        <f>IF(F25=36,5,0)</f>
        <v>0</v>
      </c>
      <c r="CR25" s="42">
        <f>IF(F25=37,4,0)</f>
        <v>0</v>
      </c>
      <c r="CS25" s="42">
        <f>IF(F25=38,3,0)</f>
        <v>0</v>
      </c>
      <c r="CT25" s="42">
        <f>IF(F25=39,2,0)</f>
        <v>0</v>
      </c>
      <c r="CU25" s="42">
        <f>IF(F25=40,1,0)</f>
        <v>0</v>
      </c>
      <c r="CV25" s="42">
        <f>IF(F25&gt;20,0,0)</f>
        <v>0</v>
      </c>
      <c r="CW25" s="42">
        <f>IF(F25="сх",0,0)</f>
        <v>0</v>
      </c>
      <c r="CX25" s="42">
        <f>SUM(BH25:CW25)</f>
        <v>0</v>
      </c>
      <c r="CY25" s="42">
        <f>IF(H25=1,45,0)</f>
        <v>0</v>
      </c>
      <c r="CZ25" s="42">
        <f>IF(H25=2,42,0)</f>
        <v>0</v>
      </c>
      <c r="DA25" s="42">
        <f>IF(H25=3,40,0)</f>
        <v>0</v>
      </c>
      <c r="DB25" s="42">
        <f>IF(H25=4,38,0)</f>
        <v>0</v>
      </c>
      <c r="DC25" s="42">
        <f>IF(H25=5,36,0)</f>
        <v>0</v>
      </c>
      <c r="DD25" s="42">
        <f>IF(H25=6,35,0)</f>
        <v>0</v>
      </c>
      <c r="DE25" s="42">
        <f>IF(H25=7,34,0)</f>
        <v>0</v>
      </c>
      <c r="DF25" s="42">
        <f>IF(H25=8,33,0)</f>
        <v>0</v>
      </c>
      <c r="DG25" s="42">
        <f>IF(H25=9,32,0)</f>
        <v>0</v>
      </c>
      <c r="DH25" s="42">
        <f>IF(H25=10,31,0)</f>
        <v>0</v>
      </c>
      <c r="DI25" s="42">
        <f>IF(H25=11,30,0)</f>
        <v>0</v>
      </c>
      <c r="DJ25" s="42">
        <f>IF(H25=12,29,0)</f>
        <v>0</v>
      </c>
      <c r="DK25" s="42">
        <f>IF(H25=13,28,0)</f>
        <v>0</v>
      </c>
      <c r="DL25" s="42">
        <f>IF(H25=14,27,0)</f>
        <v>0</v>
      </c>
      <c r="DM25" s="42">
        <f>IF(H25=15,26,0)</f>
        <v>0</v>
      </c>
      <c r="DN25" s="42">
        <f>IF(H25=16,25,0)</f>
        <v>0</v>
      </c>
      <c r="DO25" s="42">
        <f>IF(H25=17,24,0)</f>
        <v>0</v>
      </c>
      <c r="DP25" s="42">
        <f>IF(H25=18,23,0)</f>
        <v>0</v>
      </c>
      <c r="DQ25" s="42">
        <f>IF(H25=19,22,0)</f>
        <v>0</v>
      </c>
      <c r="DR25" s="42">
        <f>IF(H25=20,21,0)</f>
        <v>0</v>
      </c>
      <c r="DS25" s="42">
        <f>IF(H25=21,20,0)</f>
        <v>0</v>
      </c>
      <c r="DT25" s="42">
        <f>IF(H25=22,19,0)</f>
        <v>0</v>
      </c>
      <c r="DU25" s="42">
        <f>IF(H25=23,18,0)</f>
        <v>0</v>
      </c>
      <c r="DV25" s="42">
        <f>IF(H25=24,17,0)</f>
        <v>0</v>
      </c>
      <c r="DW25" s="42">
        <f>IF(H25=25,16,0)</f>
        <v>0</v>
      </c>
      <c r="DX25" s="42">
        <f>IF(H25=26,15,0)</f>
        <v>0</v>
      </c>
      <c r="DY25" s="42">
        <f>IF(H25=27,14,0)</f>
        <v>0</v>
      </c>
      <c r="DZ25" s="42">
        <f>IF(H25=28,13,0)</f>
        <v>0</v>
      </c>
      <c r="EA25" s="42">
        <f>IF(H25=29,12,0)</f>
        <v>0</v>
      </c>
      <c r="EB25" s="42">
        <f>IF(H25=30,11,0)</f>
        <v>0</v>
      </c>
      <c r="EC25" s="42">
        <f>IF(H25=31,10,0)</f>
        <v>0</v>
      </c>
      <c r="ED25" s="42">
        <f>IF(H25=32,9,0)</f>
        <v>0</v>
      </c>
      <c r="EE25" s="42">
        <f>IF(H25=33,8,0)</f>
        <v>0</v>
      </c>
      <c r="EF25" s="42">
        <f>IF(H25=34,7,0)</f>
        <v>0</v>
      </c>
      <c r="EG25" s="42">
        <f>IF(H25=35,6,0)</f>
        <v>0</v>
      </c>
      <c r="EH25" s="42">
        <f>IF(H25=36,5,0)</f>
        <v>0</v>
      </c>
      <c r="EI25" s="42">
        <f>IF(H25=37,4,0)</f>
        <v>0</v>
      </c>
      <c r="EJ25" s="42">
        <f>IF(H25=38,3,0)</f>
        <v>0</v>
      </c>
      <c r="EK25" s="42">
        <f>IF(H25=39,2,0)</f>
        <v>0</v>
      </c>
      <c r="EL25" s="42">
        <f>IF(H25=40,1,0)</f>
        <v>0</v>
      </c>
      <c r="EM25" s="42">
        <f>IF(H25&gt;20,0,0)</f>
        <v>0</v>
      </c>
      <c r="EN25" s="42">
        <f>IF(H25="сх",0,0)</f>
        <v>0</v>
      </c>
      <c r="EO25" s="42">
        <f>SUM(CY25:EN25)</f>
        <v>0</v>
      </c>
      <c r="EP25" s="42"/>
      <c r="EQ25" s="42" t="str">
        <f>IF(F25="сх","ноль",IF(F25&gt;0,F25,"Ноль"))</f>
        <v>Ноль</v>
      </c>
      <c r="ER25" s="42" t="str">
        <f>IF(H25="сх","ноль",IF(H25&gt;0,H25,"Ноль"))</f>
        <v>Ноль</v>
      </c>
      <c r="ES25" s="42"/>
      <c r="ET25" s="42">
        <f>MIN(EQ25,ER25)</f>
        <v>0</v>
      </c>
      <c r="EU25" s="42" t="e">
        <f>IF(J25=#REF!,IF(H25&lt;#REF!,#REF!,EY25),#REF!)</f>
        <v>#REF!</v>
      </c>
      <c r="EV25" s="42" t="e">
        <f>IF(J25=#REF!,IF(H25&lt;#REF!,0,1))</f>
        <v>#REF!</v>
      </c>
      <c r="EW25" s="42" t="e">
        <f>IF(AND(ET25&gt;=21,ET25&lt;&gt;0),ET25,IF(J25&lt;#REF!,"СТОП",EU25+EV25))</f>
        <v>#REF!</v>
      </c>
      <c r="EX25" s="42"/>
      <c r="EY25" s="42">
        <v>15</v>
      </c>
      <c r="EZ25" s="42">
        <v>16</v>
      </c>
      <c r="FA25" s="42"/>
      <c r="FB25" s="44">
        <f>IF(F25=1,25,0)</f>
        <v>0</v>
      </c>
      <c r="FC25" s="44">
        <f>IF(F25=2,22,0)</f>
        <v>0</v>
      </c>
      <c r="FD25" s="44">
        <f>IF(F25=3,20,0)</f>
        <v>0</v>
      </c>
      <c r="FE25" s="44">
        <f>IF(F25=4,18,0)</f>
        <v>0</v>
      </c>
      <c r="FF25" s="44">
        <f>IF(F25=5,16,0)</f>
        <v>0</v>
      </c>
      <c r="FG25" s="44">
        <f>IF(F25=6,15,0)</f>
        <v>0</v>
      </c>
      <c r="FH25" s="44">
        <f>IF(F25=7,14,0)</f>
        <v>0</v>
      </c>
      <c r="FI25" s="44">
        <f>IF(F25=8,13,0)</f>
        <v>0</v>
      </c>
      <c r="FJ25" s="44">
        <f>IF(F25=9,12,0)</f>
        <v>0</v>
      </c>
      <c r="FK25" s="44">
        <f>IF(F25=10,11,0)</f>
        <v>0</v>
      </c>
      <c r="FL25" s="44">
        <f>IF(F25=11,10,0)</f>
        <v>0</v>
      </c>
      <c r="FM25" s="44">
        <f>IF(F25=12,9,0)</f>
        <v>0</v>
      </c>
      <c r="FN25" s="44">
        <f>IF(F25=13,8,0)</f>
        <v>0</v>
      </c>
      <c r="FO25" s="44">
        <f>IF(F25=14,7,0)</f>
        <v>0</v>
      </c>
      <c r="FP25" s="44">
        <f>IF(F25=15,6,0)</f>
        <v>0</v>
      </c>
      <c r="FQ25" s="44">
        <f>IF(F25=16,5,0)</f>
        <v>0</v>
      </c>
      <c r="FR25" s="44">
        <f>IF(F25=17,4,0)</f>
        <v>0</v>
      </c>
      <c r="FS25" s="44">
        <f>IF(F25=18,3,0)</f>
        <v>0</v>
      </c>
      <c r="FT25" s="44">
        <f>IF(F25=19,2,0)</f>
        <v>0</v>
      </c>
      <c r="FU25" s="44">
        <f>IF(F25=20,1,0)</f>
        <v>0</v>
      </c>
      <c r="FV25" s="44">
        <f>IF(F25&gt;20,0,0)</f>
        <v>0</v>
      </c>
      <c r="FW25" s="44">
        <f>IF(F25="сх",0,0)</f>
        <v>0</v>
      </c>
      <c r="FX25" s="44">
        <f>SUM(FB25:FW25)</f>
        <v>0</v>
      </c>
      <c r="FY25" s="44">
        <f>IF(H25=1,25,0)</f>
        <v>0</v>
      </c>
      <c r="FZ25" s="44">
        <f>IF(H25=2,22,0)</f>
        <v>0</v>
      </c>
      <c r="GA25" s="44">
        <f>IF(H25=3,20,0)</f>
        <v>0</v>
      </c>
      <c r="GB25" s="44">
        <f>IF(H25=4,18,0)</f>
        <v>0</v>
      </c>
      <c r="GC25" s="44">
        <f>IF(H25=5,16,0)</f>
        <v>0</v>
      </c>
      <c r="GD25" s="44">
        <f>IF(H25=6,15,0)</f>
        <v>0</v>
      </c>
      <c r="GE25" s="44">
        <f>IF(H25=7,14,0)</f>
        <v>0</v>
      </c>
      <c r="GF25" s="44">
        <f>IF(H25=8,13,0)</f>
        <v>0</v>
      </c>
      <c r="GG25" s="44">
        <f>IF(H25=9,12,0)</f>
        <v>0</v>
      </c>
      <c r="GH25" s="44">
        <f>IF(H25=10,11,0)</f>
        <v>0</v>
      </c>
      <c r="GI25" s="44">
        <f>IF(H25=11,10,0)</f>
        <v>0</v>
      </c>
      <c r="GJ25" s="44">
        <f>IF(H25=12,9,0)</f>
        <v>0</v>
      </c>
      <c r="GK25" s="44">
        <f>IF(H25=13,8,0)</f>
        <v>0</v>
      </c>
      <c r="GL25" s="44">
        <f>IF(H25=14,7,0)</f>
        <v>0</v>
      </c>
      <c r="GM25" s="44">
        <f>IF(H25=15,6,0)</f>
        <v>0</v>
      </c>
      <c r="GN25" s="44">
        <f>IF(H25=16,5,0)</f>
        <v>0</v>
      </c>
      <c r="GO25" s="44">
        <f>IF(H25=17,4,0)</f>
        <v>0</v>
      </c>
      <c r="GP25" s="44">
        <f>IF(H25=18,3,0)</f>
        <v>0</v>
      </c>
      <c r="GQ25" s="44">
        <f>IF(H25=19,2,0)</f>
        <v>0</v>
      </c>
      <c r="GR25" s="44">
        <f>IF(H25=20,1,0)</f>
        <v>0</v>
      </c>
      <c r="GS25" s="44">
        <f>IF(H25&gt;20,0,0)</f>
        <v>0</v>
      </c>
      <c r="GT25" s="44">
        <f>IF(H25="сх",0,0)</f>
        <v>0</v>
      </c>
      <c r="GU25" s="44">
        <f>SUM(FY25:GT25)</f>
        <v>0</v>
      </c>
      <c r="GV25" s="44">
        <f>IF(F25=1,100,0)</f>
        <v>0</v>
      </c>
      <c r="GW25" s="44">
        <f>IF(F25=2,98,0)</f>
        <v>0</v>
      </c>
      <c r="GX25" s="44">
        <f>IF(F25=3,95,0)</f>
        <v>0</v>
      </c>
      <c r="GY25" s="44">
        <f>IF(F25=4,93,0)</f>
        <v>0</v>
      </c>
      <c r="GZ25" s="44">
        <f>IF(F25=5,90,0)</f>
        <v>0</v>
      </c>
      <c r="HA25" s="44">
        <f>IF(F25=6,88,0)</f>
        <v>0</v>
      </c>
      <c r="HB25" s="44">
        <f>IF(F25=7,85,0)</f>
        <v>0</v>
      </c>
      <c r="HC25" s="44">
        <f>IF(F25=8,83,0)</f>
        <v>0</v>
      </c>
      <c r="HD25" s="44">
        <f>IF(F25=9,80,0)</f>
        <v>0</v>
      </c>
      <c r="HE25" s="44">
        <f>IF(F25=10,78,0)</f>
        <v>0</v>
      </c>
      <c r="HF25" s="44">
        <f>IF(F25=11,75,0)</f>
        <v>0</v>
      </c>
      <c r="HG25" s="44">
        <f>IF(F25=12,73,0)</f>
        <v>0</v>
      </c>
      <c r="HH25" s="44">
        <f>IF(F25=13,70,0)</f>
        <v>0</v>
      </c>
      <c r="HI25" s="44">
        <f>IF(F25=14,68,0)</f>
        <v>0</v>
      </c>
      <c r="HJ25" s="44">
        <f>IF(F25=15,65,0)</f>
        <v>0</v>
      </c>
      <c r="HK25" s="44">
        <f>IF(F25=16,63,0)</f>
        <v>0</v>
      </c>
      <c r="HL25" s="44">
        <f>IF(F25=17,60,0)</f>
        <v>0</v>
      </c>
      <c r="HM25" s="44">
        <f>IF(F25=18,58,0)</f>
        <v>0</v>
      </c>
      <c r="HN25" s="44">
        <f>IF(F25=19,55,0)</f>
        <v>0</v>
      </c>
      <c r="HO25" s="44">
        <f>IF(F25=20,53,0)</f>
        <v>0</v>
      </c>
      <c r="HP25" s="44">
        <f>IF(F25&gt;20,0,0)</f>
        <v>0</v>
      </c>
      <c r="HQ25" s="44">
        <f>IF(F25="сх",0,0)</f>
        <v>0</v>
      </c>
      <c r="HR25" s="44">
        <f>SUM(GV25:HQ25)</f>
        <v>0</v>
      </c>
      <c r="HS25" s="44">
        <f>IF(H25=1,100,0)</f>
        <v>0</v>
      </c>
      <c r="HT25" s="44">
        <f>IF(H25=2,98,0)</f>
        <v>0</v>
      </c>
      <c r="HU25" s="44">
        <f>IF(H25=3,95,0)</f>
        <v>0</v>
      </c>
      <c r="HV25" s="44">
        <f>IF(H25=4,93,0)</f>
        <v>0</v>
      </c>
      <c r="HW25" s="44">
        <f>IF(H25=5,90,0)</f>
        <v>0</v>
      </c>
      <c r="HX25" s="44">
        <f>IF(H25=6,88,0)</f>
        <v>0</v>
      </c>
      <c r="HY25" s="44">
        <f>IF(H25=7,85,0)</f>
        <v>0</v>
      </c>
      <c r="HZ25" s="44">
        <f>IF(H25=8,83,0)</f>
        <v>0</v>
      </c>
      <c r="IA25" s="44">
        <f>IF(H25=9,80,0)</f>
        <v>0</v>
      </c>
      <c r="IB25" s="44">
        <f>IF(H25=10,78,0)</f>
        <v>0</v>
      </c>
      <c r="IC25" s="44">
        <f>IF(H25=11,75,0)</f>
        <v>0</v>
      </c>
      <c r="ID25" s="44">
        <f>IF(H25=12,73,0)</f>
        <v>0</v>
      </c>
      <c r="IE25" s="44">
        <f>IF(H25=13,70,0)</f>
        <v>0</v>
      </c>
      <c r="IF25" s="44">
        <f>IF(H25=14,68,0)</f>
        <v>0</v>
      </c>
      <c r="IG25" s="44">
        <f>IF(H25=15,65,0)</f>
        <v>0</v>
      </c>
      <c r="IH25" s="44">
        <f>IF(H25=16,63,0)</f>
        <v>0</v>
      </c>
      <c r="II25" s="44">
        <f>IF(H25=17,60,0)</f>
        <v>0</v>
      </c>
      <c r="IJ25" s="44">
        <f>IF(H25=18,58,0)</f>
        <v>0</v>
      </c>
      <c r="IK25" s="44">
        <f>IF(H25=19,55,0)</f>
        <v>0</v>
      </c>
      <c r="IL25" s="44">
        <f>IF(H25=20,53,0)</f>
        <v>0</v>
      </c>
      <c r="IM25" s="44">
        <f>IF(H25&gt;20,0,0)</f>
        <v>0</v>
      </c>
      <c r="IN25" s="44">
        <f>IF(H25="сх",0,0)</f>
        <v>0</v>
      </c>
      <c r="IO25" s="44">
        <f>SUM(HS25:IN25)</f>
        <v>0</v>
      </c>
      <c r="IP25" s="42"/>
      <c r="IQ25" s="42"/>
      <c r="IR25" s="42"/>
      <c r="IS25" s="42"/>
      <c r="IT25" s="42"/>
      <c r="IU25" s="42"/>
      <c r="IV25" s="70"/>
      <c r="IW25" s="71"/>
    </row>
    <row r="26" spans="1:257" s="3" customFormat="1" ht="115.2" thickBot="1" x14ac:dyDescent="2">
      <c r="A26" s="72"/>
      <c r="B26" s="87"/>
      <c r="C26" s="73"/>
      <c r="D26" s="73"/>
      <c r="E26" s="60"/>
      <c r="F26" s="46"/>
      <c r="G26" s="39">
        <f>AJ26</f>
        <v>0</v>
      </c>
      <c r="H26" s="47"/>
      <c r="I26" s="39">
        <f>BG26</f>
        <v>0</v>
      </c>
      <c r="J26" s="45">
        <f>SUM(G26+I26)</f>
        <v>0</v>
      </c>
      <c r="K26" s="41">
        <f>G26+I26</f>
        <v>0</v>
      </c>
      <c r="L26" s="42"/>
      <c r="M26" s="43"/>
      <c r="N26" s="42">
        <f>IF(F26=1,25,0)</f>
        <v>0</v>
      </c>
      <c r="O26" s="42">
        <f>IF(F26=2,22,0)</f>
        <v>0</v>
      </c>
      <c r="P26" s="42">
        <f>IF(F26=3,20,0)</f>
        <v>0</v>
      </c>
      <c r="Q26" s="42">
        <f>IF(F26=4,18,0)</f>
        <v>0</v>
      </c>
      <c r="R26" s="42">
        <f>IF(F26=5,16,0)</f>
        <v>0</v>
      </c>
      <c r="S26" s="42">
        <f>IF(F26=6,15,0)</f>
        <v>0</v>
      </c>
      <c r="T26" s="42">
        <f>IF(F26=7,14,0)</f>
        <v>0</v>
      </c>
      <c r="U26" s="42">
        <f>IF(F26=8,13,0)</f>
        <v>0</v>
      </c>
      <c r="V26" s="42">
        <f>IF(F26=9,12,0)</f>
        <v>0</v>
      </c>
      <c r="W26" s="42">
        <f>IF(F26=10,11,0)</f>
        <v>0</v>
      </c>
      <c r="X26" s="42">
        <f>IF(F26=11,10,0)</f>
        <v>0</v>
      </c>
      <c r="Y26" s="42">
        <f>IF(F26=12,9,0)</f>
        <v>0</v>
      </c>
      <c r="Z26" s="42">
        <f>IF(F26=13,8,0)</f>
        <v>0</v>
      </c>
      <c r="AA26" s="42">
        <f>IF(F26=14,7,0)</f>
        <v>0</v>
      </c>
      <c r="AB26" s="42">
        <f>IF(F26=15,6,0)</f>
        <v>0</v>
      </c>
      <c r="AC26" s="42">
        <f>IF(F26=16,5,0)</f>
        <v>0</v>
      </c>
      <c r="AD26" s="42">
        <f>IF(F26=17,4,0)</f>
        <v>0</v>
      </c>
      <c r="AE26" s="42">
        <f>IF(F26=18,3,0)</f>
        <v>0</v>
      </c>
      <c r="AF26" s="42">
        <f>IF(F26=19,2,0)</f>
        <v>0</v>
      </c>
      <c r="AG26" s="42">
        <f>IF(F26=20,1,0)</f>
        <v>0</v>
      </c>
      <c r="AH26" s="42">
        <f>IF(F26&gt;20,0,0)</f>
        <v>0</v>
      </c>
      <c r="AI26" s="42">
        <f>IF(F26="сх",0,0)</f>
        <v>0</v>
      </c>
      <c r="AJ26" s="42">
        <f>SUM(N26:AH26)</f>
        <v>0</v>
      </c>
      <c r="AK26" s="42">
        <f>IF(H26=1,25,0)</f>
        <v>0</v>
      </c>
      <c r="AL26" s="42">
        <f>IF(H26=2,22,0)</f>
        <v>0</v>
      </c>
      <c r="AM26" s="42">
        <f>IF(H26=3,20,0)</f>
        <v>0</v>
      </c>
      <c r="AN26" s="42">
        <f>IF(H26=4,18,0)</f>
        <v>0</v>
      </c>
      <c r="AO26" s="42">
        <f>IF(H26=5,16,0)</f>
        <v>0</v>
      </c>
      <c r="AP26" s="42">
        <f>IF(H26=6,15,0)</f>
        <v>0</v>
      </c>
      <c r="AQ26" s="42">
        <f>IF(H26=7,14,0)</f>
        <v>0</v>
      </c>
      <c r="AR26" s="42">
        <f>IF(H26=8,13,0)</f>
        <v>0</v>
      </c>
      <c r="AS26" s="42">
        <f>IF(H26=9,12,0)</f>
        <v>0</v>
      </c>
      <c r="AT26" s="42">
        <f>IF(H26=10,11,0)</f>
        <v>0</v>
      </c>
      <c r="AU26" s="42">
        <f>IF(H26=11,10,0)</f>
        <v>0</v>
      </c>
      <c r="AV26" s="42">
        <f>IF(H26=12,9,0)</f>
        <v>0</v>
      </c>
      <c r="AW26" s="42">
        <f>IF(H26=13,8,0)</f>
        <v>0</v>
      </c>
      <c r="AX26" s="42">
        <f>IF(H26=14,7,0)</f>
        <v>0</v>
      </c>
      <c r="AY26" s="42">
        <f>IF(H26=15,6,0)</f>
        <v>0</v>
      </c>
      <c r="AZ26" s="42">
        <f>IF(H26=16,5,0)</f>
        <v>0</v>
      </c>
      <c r="BA26" s="42">
        <f>IF(H26=17,4,0)</f>
        <v>0</v>
      </c>
      <c r="BB26" s="42">
        <f>IF(H26=18,3,0)</f>
        <v>0</v>
      </c>
      <c r="BC26" s="42">
        <f>IF(H26=19,2,0)</f>
        <v>0</v>
      </c>
      <c r="BD26" s="42">
        <f>IF(H26=20,1,0)</f>
        <v>0</v>
      </c>
      <c r="BE26" s="42">
        <f>IF(H26&gt;20,0,0)</f>
        <v>0</v>
      </c>
      <c r="BF26" s="42">
        <f>IF(H26="сх",0,0)</f>
        <v>0</v>
      </c>
      <c r="BG26" s="42">
        <f>SUM(AK26:BE26)</f>
        <v>0</v>
      </c>
      <c r="BH26" s="42">
        <f>IF(F26=1,45,0)</f>
        <v>0</v>
      </c>
      <c r="BI26" s="42">
        <f>IF(F26=2,42,0)</f>
        <v>0</v>
      </c>
      <c r="BJ26" s="42">
        <f>IF(F26=3,40,0)</f>
        <v>0</v>
      </c>
      <c r="BK26" s="42">
        <f>IF(F26=4,38,0)</f>
        <v>0</v>
      </c>
      <c r="BL26" s="42">
        <f>IF(F26=5,36,0)</f>
        <v>0</v>
      </c>
      <c r="BM26" s="42">
        <f>IF(F26=6,35,0)</f>
        <v>0</v>
      </c>
      <c r="BN26" s="42">
        <f>IF(F26=7,34,0)</f>
        <v>0</v>
      </c>
      <c r="BO26" s="42">
        <f>IF(F26=8,33,0)</f>
        <v>0</v>
      </c>
      <c r="BP26" s="42">
        <f>IF(F26=9,32,0)</f>
        <v>0</v>
      </c>
      <c r="BQ26" s="42">
        <f>IF(F26=10,31,0)</f>
        <v>0</v>
      </c>
      <c r="BR26" s="42">
        <f>IF(F26=11,30,0)</f>
        <v>0</v>
      </c>
      <c r="BS26" s="42">
        <f>IF(F26=12,29,0)</f>
        <v>0</v>
      </c>
      <c r="BT26" s="42">
        <f>IF(F26=13,28,0)</f>
        <v>0</v>
      </c>
      <c r="BU26" s="42">
        <f>IF(F26=14,27,0)</f>
        <v>0</v>
      </c>
      <c r="BV26" s="42">
        <f>IF(F26=15,26,0)</f>
        <v>0</v>
      </c>
      <c r="BW26" s="42">
        <f>IF(F26=16,25,0)</f>
        <v>0</v>
      </c>
      <c r="BX26" s="42">
        <f>IF(F26=17,24,0)</f>
        <v>0</v>
      </c>
      <c r="BY26" s="42">
        <f>IF(F26=18,23,0)</f>
        <v>0</v>
      </c>
      <c r="BZ26" s="42">
        <f>IF(F26=19,22,0)</f>
        <v>0</v>
      </c>
      <c r="CA26" s="42">
        <f>IF(F26=20,21,0)</f>
        <v>0</v>
      </c>
      <c r="CB26" s="42">
        <f>IF(F26=21,20,0)</f>
        <v>0</v>
      </c>
      <c r="CC26" s="42">
        <f>IF(F26=22,19,0)</f>
        <v>0</v>
      </c>
      <c r="CD26" s="42">
        <f>IF(F26=23,18,0)</f>
        <v>0</v>
      </c>
      <c r="CE26" s="42">
        <f>IF(F26=24,17,0)</f>
        <v>0</v>
      </c>
      <c r="CF26" s="42">
        <f>IF(F26=25,16,0)</f>
        <v>0</v>
      </c>
      <c r="CG26" s="42">
        <f>IF(F26=26,15,0)</f>
        <v>0</v>
      </c>
      <c r="CH26" s="42">
        <f>IF(F26=27,14,0)</f>
        <v>0</v>
      </c>
      <c r="CI26" s="42">
        <f>IF(F26=28,13,0)</f>
        <v>0</v>
      </c>
      <c r="CJ26" s="42">
        <f>IF(F26=29,12,0)</f>
        <v>0</v>
      </c>
      <c r="CK26" s="42">
        <f>IF(F26=30,11,0)</f>
        <v>0</v>
      </c>
      <c r="CL26" s="42">
        <f>IF(F26=31,10,0)</f>
        <v>0</v>
      </c>
      <c r="CM26" s="42">
        <f>IF(F26=32,9,0)</f>
        <v>0</v>
      </c>
      <c r="CN26" s="42">
        <f>IF(F26=33,8,0)</f>
        <v>0</v>
      </c>
      <c r="CO26" s="42">
        <f>IF(F26=34,7,0)</f>
        <v>0</v>
      </c>
      <c r="CP26" s="42">
        <f>IF(F26=35,6,0)</f>
        <v>0</v>
      </c>
      <c r="CQ26" s="42">
        <f>IF(F26=36,5,0)</f>
        <v>0</v>
      </c>
      <c r="CR26" s="42">
        <f>IF(F26=37,4,0)</f>
        <v>0</v>
      </c>
      <c r="CS26" s="42">
        <f>IF(F26=38,3,0)</f>
        <v>0</v>
      </c>
      <c r="CT26" s="42">
        <f>IF(F26=39,2,0)</f>
        <v>0</v>
      </c>
      <c r="CU26" s="42">
        <f>IF(F26=40,1,0)</f>
        <v>0</v>
      </c>
      <c r="CV26" s="42">
        <f>IF(F26&gt;20,0,0)</f>
        <v>0</v>
      </c>
      <c r="CW26" s="42">
        <f>IF(F26="сх",0,0)</f>
        <v>0</v>
      </c>
      <c r="CX26" s="42">
        <f>SUM(BH26:CW26)</f>
        <v>0</v>
      </c>
      <c r="CY26" s="42">
        <f>IF(H26=1,45,0)</f>
        <v>0</v>
      </c>
      <c r="CZ26" s="42">
        <f>IF(H26=2,42,0)</f>
        <v>0</v>
      </c>
      <c r="DA26" s="42">
        <f>IF(H26=3,40,0)</f>
        <v>0</v>
      </c>
      <c r="DB26" s="42">
        <f>IF(H26=4,38,0)</f>
        <v>0</v>
      </c>
      <c r="DC26" s="42">
        <f>IF(H26=5,36,0)</f>
        <v>0</v>
      </c>
      <c r="DD26" s="42">
        <f>IF(H26=6,35,0)</f>
        <v>0</v>
      </c>
      <c r="DE26" s="42">
        <f>IF(H26=7,34,0)</f>
        <v>0</v>
      </c>
      <c r="DF26" s="42">
        <f>IF(H26=8,33,0)</f>
        <v>0</v>
      </c>
      <c r="DG26" s="42">
        <f>IF(H26=9,32,0)</f>
        <v>0</v>
      </c>
      <c r="DH26" s="42">
        <f>IF(H26=10,31,0)</f>
        <v>0</v>
      </c>
      <c r="DI26" s="42">
        <f>IF(H26=11,30,0)</f>
        <v>0</v>
      </c>
      <c r="DJ26" s="42">
        <f>IF(H26=12,29,0)</f>
        <v>0</v>
      </c>
      <c r="DK26" s="42">
        <f>IF(H26=13,28,0)</f>
        <v>0</v>
      </c>
      <c r="DL26" s="42">
        <f>IF(H26=14,27,0)</f>
        <v>0</v>
      </c>
      <c r="DM26" s="42">
        <f>IF(H26=15,26,0)</f>
        <v>0</v>
      </c>
      <c r="DN26" s="42">
        <f>IF(H26=16,25,0)</f>
        <v>0</v>
      </c>
      <c r="DO26" s="42">
        <f>IF(H26=17,24,0)</f>
        <v>0</v>
      </c>
      <c r="DP26" s="42">
        <f>IF(H26=18,23,0)</f>
        <v>0</v>
      </c>
      <c r="DQ26" s="42">
        <f>IF(H26=19,22,0)</f>
        <v>0</v>
      </c>
      <c r="DR26" s="42">
        <f>IF(H26=20,21,0)</f>
        <v>0</v>
      </c>
      <c r="DS26" s="42">
        <f>IF(H26=21,20,0)</f>
        <v>0</v>
      </c>
      <c r="DT26" s="42">
        <f>IF(H26=22,19,0)</f>
        <v>0</v>
      </c>
      <c r="DU26" s="42">
        <f>IF(H26=23,18,0)</f>
        <v>0</v>
      </c>
      <c r="DV26" s="42">
        <f>IF(H26=24,17,0)</f>
        <v>0</v>
      </c>
      <c r="DW26" s="42">
        <f>IF(H26=25,16,0)</f>
        <v>0</v>
      </c>
      <c r="DX26" s="42">
        <f>IF(H26=26,15,0)</f>
        <v>0</v>
      </c>
      <c r="DY26" s="42">
        <f>IF(H26=27,14,0)</f>
        <v>0</v>
      </c>
      <c r="DZ26" s="42">
        <f>IF(H26=28,13,0)</f>
        <v>0</v>
      </c>
      <c r="EA26" s="42">
        <f>IF(H26=29,12,0)</f>
        <v>0</v>
      </c>
      <c r="EB26" s="42">
        <f>IF(H26=30,11,0)</f>
        <v>0</v>
      </c>
      <c r="EC26" s="42">
        <f>IF(H26=31,10,0)</f>
        <v>0</v>
      </c>
      <c r="ED26" s="42">
        <f>IF(H26=32,9,0)</f>
        <v>0</v>
      </c>
      <c r="EE26" s="42">
        <f>IF(H26=33,8,0)</f>
        <v>0</v>
      </c>
      <c r="EF26" s="42">
        <f>IF(H26=34,7,0)</f>
        <v>0</v>
      </c>
      <c r="EG26" s="42">
        <f>IF(H26=35,6,0)</f>
        <v>0</v>
      </c>
      <c r="EH26" s="42">
        <f>IF(H26=36,5,0)</f>
        <v>0</v>
      </c>
      <c r="EI26" s="42">
        <f>IF(H26=37,4,0)</f>
        <v>0</v>
      </c>
      <c r="EJ26" s="42">
        <f>IF(H26=38,3,0)</f>
        <v>0</v>
      </c>
      <c r="EK26" s="42">
        <f>IF(H26=39,2,0)</f>
        <v>0</v>
      </c>
      <c r="EL26" s="42">
        <f>IF(H26=40,1,0)</f>
        <v>0</v>
      </c>
      <c r="EM26" s="42">
        <f>IF(H26&gt;20,0,0)</f>
        <v>0</v>
      </c>
      <c r="EN26" s="42">
        <f>IF(H26="сх",0,0)</f>
        <v>0</v>
      </c>
      <c r="EO26" s="42">
        <f>SUM(CY26:EN26)</f>
        <v>0</v>
      </c>
      <c r="EP26" s="42"/>
      <c r="EQ26" s="42" t="str">
        <f>IF(F26="сх","ноль",IF(F26&gt;0,F26,"Ноль"))</f>
        <v>Ноль</v>
      </c>
      <c r="ER26" s="42" t="str">
        <f>IF(H26="сх","ноль",IF(H26&gt;0,H26,"Ноль"))</f>
        <v>Ноль</v>
      </c>
      <c r="ES26" s="42"/>
      <c r="ET26" s="42">
        <f>MIN(EQ26,ER26)</f>
        <v>0</v>
      </c>
      <c r="EU26" s="42" t="e">
        <f>IF(J26=#REF!,IF(H26&lt;#REF!,#REF!,EY26),#REF!)</f>
        <v>#REF!</v>
      </c>
      <c r="EV26" s="42" t="e">
        <f>IF(J26=#REF!,IF(H26&lt;#REF!,0,1))</f>
        <v>#REF!</v>
      </c>
      <c r="EW26" s="42" t="e">
        <f>IF(AND(ET26&gt;=21,ET26&lt;&gt;0),ET26,IF(J26&lt;#REF!,"СТОП",EU26+EV26))</f>
        <v>#REF!</v>
      </c>
      <c r="EX26" s="42"/>
      <c r="EY26" s="42">
        <v>15</v>
      </c>
      <c r="EZ26" s="42">
        <v>16</v>
      </c>
      <c r="FA26" s="42"/>
      <c r="FB26" s="44">
        <f>IF(F26=1,25,0)</f>
        <v>0</v>
      </c>
      <c r="FC26" s="44">
        <f>IF(F26=2,22,0)</f>
        <v>0</v>
      </c>
      <c r="FD26" s="44">
        <f>IF(F26=3,20,0)</f>
        <v>0</v>
      </c>
      <c r="FE26" s="44">
        <f>IF(F26=4,18,0)</f>
        <v>0</v>
      </c>
      <c r="FF26" s="44">
        <f>IF(F26=5,16,0)</f>
        <v>0</v>
      </c>
      <c r="FG26" s="44">
        <f>IF(F26=6,15,0)</f>
        <v>0</v>
      </c>
      <c r="FH26" s="44">
        <f>IF(F26=7,14,0)</f>
        <v>0</v>
      </c>
      <c r="FI26" s="44">
        <f>IF(F26=8,13,0)</f>
        <v>0</v>
      </c>
      <c r="FJ26" s="44">
        <f>IF(F26=9,12,0)</f>
        <v>0</v>
      </c>
      <c r="FK26" s="44">
        <f>IF(F26=10,11,0)</f>
        <v>0</v>
      </c>
      <c r="FL26" s="44">
        <f>IF(F26=11,10,0)</f>
        <v>0</v>
      </c>
      <c r="FM26" s="44">
        <f>IF(F26=12,9,0)</f>
        <v>0</v>
      </c>
      <c r="FN26" s="44">
        <f>IF(F26=13,8,0)</f>
        <v>0</v>
      </c>
      <c r="FO26" s="44">
        <f>IF(F26=14,7,0)</f>
        <v>0</v>
      </c>
      <c r="FP26" s="44">
        <f>IF(F26=15,6,0)</f>
        <v>0</v>
      </c>
      <c r="FQ26" s="44">
        <f>IF(F26=16,5,0)</f>
        <v>0</v>
      </c>
      <c r="FR26" s="44">
        <f>IF(F26=17,4,0)</f>
        <v>0</v>
      </c>
      <c r="FS26" s="44">
        <f>IF(F26=18,3,0)</f>
        <v>0</v>
      </c>
      <c r="FT26" s="44">
        <f>IF(F26=19,2,0)</f>
        <v>0</v>
      </c>
      <c r="FU26" s="44">
        <f>IF(F26=20,1,0)</f>
        <v>0</v>
      </c>
      <c r="FV26" s="44">
        <f>IF(F26&gt;20,0,0)</f>
        <v>0</v>
      </c>
      <c r="FW26" s="44">
        <f>IF(F26="сх",0,0)</f>
        <v>0</v>
      </c>
      <c r="FX26" s="44">
        <f>SUM(FB26:FW26)</f>
        <v>0</v>
      </c>
      <c r="FY26" s="44">
        <f>IF(H26=1,25,0)</f>
        <v>0</v>
      </c>
      <c r="FZ26" s="44">
        <f>IF(H26=2,22,0)</f>
        <v>0</v>
      </c>
      <c r="GA26" s="44">
        <f>IF(H26=3,20,0)</f>
        <v>0</v>
      </c>
      <c r="GB26" s="44">
        <f>IF(H26=4,18,0)</f>
        <v>0</v>
      </c>
      <c r="GC26" s="44">
        <f>IF(H26=5,16,0)</f>
        <v>0</v>
      </c>
      <c r="GD26" s="44">
        <f>IF(H26=6,15,0)</f>
        <v>0</v>
      </c>
      <c r="GE26" s="44">
        <f>IF(H26=7,14,0)</f>
        <v>0</v>
      </c>
      <c r="GF26" s="44">
        <f>IF(H26=8,13,0)</f>
        <v>0</v>
      </c>
      <c r="GG26" s="44">
        <f>IF(H26=9,12,0)</f>
        <v>0</v>
      </c>
      <c r="GH26" s="44">
        <f>IF(H26=10,11,0)</f>
        <v>0</v>
      </c>
      <c r="GI26" s="44">
        <f>IF(H26=11,10,0)</f>
        <v>0</v>
      </c>
      <c r="GJ26" s="44">
        <f>IF(H26=12,9,0)</f>
        <v>0</v>
      </c>
      <c r="GK26" s="44">
        <f>IF(H26=13,8,0)</f>
        <v>0</v>
      </c>
      <c r="GL26" s="44">
        <f>IF(H26=14,7,0)</f>
        <v>0</v>
      </c>
      <c r="GM26" s="44">
        <f>IF(H26=15,6,0)</f>
        <v>0</v>
      </c>
      <c r="GN26" s="44">
        <f>IF(H26=16,5,0)</f>
        <v>0</v>
      </c>
      <c r="GO26" s="44">
        <f>IF(H26=17,4,0)</f>
        <v>0</v>
      </c>
      <c r="GP26" s="44">
        <f>IF(H26=18,3,0)</f>
        <v>0</v>
      </c>
      <c r="GQ26" s="44">
        <f>IF(H26=19,2,0)</f>
        <v>0</v>
      </c>
      <c r="GR26" s="44">
        <f>IF(H26=20,1,0)</f>
        <v>0</v>
      </c>
      <c r="GS26" s="44">
        <f>IF(H26&gt;20,0,0)</f>
        <v>0</v>
      </c>
      <c r="GT26" s="44">
        <f>IF(H26="сх",0,0)</f>
        <v>0</v>
      </c>
      <c r="GU26" s="44">
        <f>SUM(FY26:GT26)</f>
        <v>0</v>
      </c>
      <c r="GV26" s="44">
        <f>IF(F26=1,100,0)</f>
        <v>0</v>
      </c>
      <c r="GW26" s="44">
        <f>IF(F26=2,98,0)</f>
        <v>0</v>
      </c>
      <c r="GX26" s="44">
        <f>IF(F26=3,95,0)</f>
        <v>0</v>
      </c>
      <c r="GY26" s="44">
        <f>IF(F26=4,93,0)</f>
        <v>0</v>
      </c>
      <c r="GZ26" s="44">
        <f>IF(F26=5,90,0)</f>
        <v>0</v>
      </c>
      <c r="HA26" s="44">
        <f>IF(F26=6,88,0)</f>
        <v>0</v>
      </c>
      <c r="HB26" s="44">
        <f>IF(F26=7,85,0)</f>
        <v>0</v>
      </c>
      <c r="HC26" s="44">
        <f>IF(F26=8,83,0)</f>
        <v>0</v>
      </c>
      <c r="HD26" s="44">
        <f>IF(F26=9,80,0)</f>
        <v>0</v>
      </c>
      <c r="HE26" s="44">
        <f>IF(F26=10,78,0)</f>
        <v>0</v>
      </c>
      <c r="HF26" s="44">
        <f>IF(F26=11,75,0)</f>
        <v>0</v>
      </c>
      <c r="HG26" s="44">
        <f>IF(F26=12,73,0)</f>
        <v>0</v>
      </c>
      <c r="HH26" s="44">
        <f>IF(F26=13,70,0)</f>
        <v>0</v>
      </c>
      <c r="HI26" s="44">
        <f>IF(F26=14,68,0)</f>
        <v>0</v>
      </c>
      <c r="HJ26" s="44">
        <f>IF(F26=15,65,0)</f>
        <v>0</v>
      </c>
      <c r="HK26" s="44">
        <f>IF(F26=16,63,0)</f>
        <v>0</v>
      </c>
      <c r="HL26" s="44">
        <f>IF(F26=17,60,0)</f>
        <v>0</v>
      </c>
      <c r="HM26" s="44">
        <f>IF(F26=18,58,0)</f>
        <v>0</v>
      </c>
      <c r="HN26" s="44">
        <f>IF(F26=19,55,0)</f>
        <v>0</v>
      </c>
      <c r="HO26" s="44">
        <f>IF(F26=20,53,0)</f>
        <v>0</v>
      </c>
      <c r="HP26" s="44">
        <f>IF(F26&gt;20,0,0)</f>
        <v>0</v>
      </c>
      <c r="HQ26" s="44">
        <f>IF(F26="сх",0,0)</f>
        <v>0</v>
      </c>
      <c r="HR26" s="44">
        <f>SUM(GV26:HQ26)</f>
        <v>0</v>
      </c>
      <c r="HS26" s="44">
        <f>IF(H26=1,100,0)</f>
        <v>0</v>
      </c>
      <c r="HT26" s="44">
        <f>IF(H26=2,98,0)</f>
        <v>0</v>
      </c>
      <c r="HU26" s="44">
        <f>IF(H26=3,95,0)</f>
        <v>0</v>
      </c>
      <c r="HV26" s="44">
        <f>IF(H26=4,93,0)</f>
        <v>0</v>
      </c>
      <c r="HW26" s="44">
        <f>IF(H26=5,90,0)</f>
        <v>0</v>
      </c>
      <c r="HX26" s="44">
        <f>IF(H26=6,88,0)</f>
        <v>0</v>
      </c>
      <c r="HY26" s="44">
        <f>IF(H26=7,85,0)</f>
        <v>0</v>
      </c>
      <c r="HZ26" s="44">
        <f>IF(H26=8,83,0)</f>
        <v>0</v>
      </c>
      <c r="IA26" s="44">
        <f>IF(H26=9,80,0)</f>
        <v>0</v>
      </c>
      <c r="IB26" s="44">
        <f>IF(H26=10,78,0)</f>
        <v>0</v>
      </c>
      <c r="IC26" s="44">
        <f>IF(H26=11,75,0)</f>
        <v>0</v>
      </c>
      <c r="ID26" s="44">
        <f>IF(H26=12,73,0)</f>
        <v>0</v>
      </c>
      <c r="IE26" s="44">
        <f>IF(H26=13,70,0)</f>
        <v>0</v>
      </c>
      <c r="IF26" s="44">
        <f>IF(H26=14,68,0)</f>
        <v>0</v>
      </c>
      <c r="IG26" s="44">
        <f>IF(H26=15,65,0)</f>
        <v>0</v>
      </c>
      <c r="IH26" s="44">
        <f>IF(H26=16,63,0)</f>
        <v>0</v>
      </c>
      <c r="II26" s="44">
        <f>IF(H26=17,60,0)</f>
        <v>0</v>
      </c>
      <c r="IJ26" s="44">
        <f>IF(H26=18,58,0)</f>
        <v>0</v>
      </c>
      <c r="IK26" s="44">
        <f>IF(H26=19,55,0)</f>
        <v>0</v>
      </c>
      <c r="IL26" s="44">
        <f>IF(H26=20,53,0)</f>
        <v>0</v>
      </c>
      <c r="IM26" s="44">
        <f>IF(H26&gt;20,0,0)</f>
        <v>0</v>
      </c>
      <c r="IN26" s="44">
        <f>IF(H26="сх",0,0)</f>
        <v>0</v>
      </c>
      <c r="IO26" s="44">
        <f>SUM(HS26:IN26)</f>
        <v>0</v>
      </c>
      <c r="IP26" s="42"/>
      <c r="IQ26" s="42"/>
      <c r="IR26" s="42"/>
      <c r="IS26" s="42"/>
      <c r="IT26" s="42"/>
      <c r="IU26" s="42"/>
      <c r="IV26" s="70"/>
      <c r="IW26" s="71"/>
    </row>
    <row r="27" spans="1:257" s="3" customFormat="1" ht="106.5" customHeight="1" thickBot="1" x14ac:dyDescent="2">
      <c r="A27" s="59"/>
      <c r="B27" s="87"/>
      <c r="C27" s="73"/>
      <c r="D27" s="73"/>
      <c r="E27" s="60"/>
      <c r="F27" s="46"/>
      <c r="G27" s="39">
        <f>AJ27</f>
        <v>0</v>
      </c>
      <c r="H27" s="47"/>
      <c r="I27" s="39">
        <f>BG27</f>
        <v>0</v>
      </c>
      <c r="J27" s="45">
        <f>SUM(G27+I27)</f>
        <v>0</v>
      </c>
      <c r="K27" s="41">
        <f>G27+I27</f>
        <v>0</v>
      </c>
      <c r="L27" s="42"/>
      <c r="M27" s="43"/>
      <c r="N27" s="42">
        <f>IF(F27=1,25,0)</f>
        <v>0</v>
      </c>
      <c r="O27" s="42">
        <f>IF(F27=2,22,0)</f>
        <v>0</v>
      </c>
      <c r="P27" s="42">
        <f>IF(F27=3,20,0)</f>
        <v>0</v>
      </c>
      <c r="Q27" s="42">
        <f>IF(F27=4,18,0)</f>
        <v>0</v>
      </c>
      <c r="R27" s="42">
        <f>IF(F27=5,16,0)</f>
        <v>0</v>
      </c>
      <c r="S27" s="42">
        <f>IF(F27=6,15,0)</f>
        <v>0</v>
      </c>
      <c r="T27" s="42">
        <f>IF(F27=7,14,0)</f>
        <v>0</v>
      </c>
      <c r="U27" s="42">
        <f>IF(F27=8,13,0)</f>
        <v>0</v>
      </c>
      <c r="V27" s="42">
        <f>IF(F27=9,12,0)</f>
        <v>0</v>
      </c>
      <c r="W27" s="42">
        <f>IF(F27=10,11,0)</f>
        <v>0</v>
      </c>
      <c r="X27" s="42">
        <f>IF(F27=11,10,0)</f>
        <v>0</v>
      </c>
      <c r="Y27" s="42">
        <f>IF(F27=12,9,0)</f>
        <v>0</v>
      </c>
      <c r="Z27" s="42">
        <f>IF(F27=13,8,0)</f>
        <v>0</v>
      </c>
      <c r="AA27" s="42">
        <f>IF(F27=14,7,0)</f>
        <v>0</v>
      </c>
      <c r="AB27" s="42">
        <f>IF(F27=15,6,0)</f>
        <v>0</v>
      </c>
      <c r="AC27" s="42">
        <f>IF(F27=16,5,0)</f>
        <v>0</v>
      </c>
      <c r="AD27" s="42">
        <f>IF(F27=17,4,0)</f>
        <v>0</v>
      </c>
      <c r="AE27" s="42">
        <f>IF(F27=18,3,0)</f>
        <v>0</v>
      </c>
      <c r="AF27" s="42">
        <f>IF(F27=19,2,0)</f>
        <v>0</v>
      </c>
      <c r="AG27" s="42">
        <f>IF(F27=20,1,0)</f>
        <v>0</v>
      </c>
      <c r="AH27" s="42">
        <f>IF(F27&gt;20,0,0)</f>
        <v>0</v>
      </c>
      <c r="AI27" s="42">
        <f>IF(F27="сх",0,0)</f>
        <v>0</v>
      </c>
      <c r="AJ27" s="42">
        <f>SUM(N27:AH27)</f>
        <v>0</v>
      </c>
      <c r="AK27" s="42">
        <f>IF(H27=1,25,0)</f>
        <v>0</v>
      </c>
      <c r="AL27" s="42">
        <f>IF(H27=2,22,0)</f>
        <v>0</v>
      </c>
      <c r="AM27" s="42">
        <f>IF(H27=3,20,0)</f>
        <v>0</v>
      </c>
      <c r="AN27" s="42">
        <f>IF(H27=4,18,0)</f>
        <v>0</v>
      </c>
      <c r="AO27" s="42">
        <f>IF(H27=5,16,0)</f>
        <v>0</v>
      </c>
      <c r="AP27" s="42">
        <f>IF(H27=6,15,0)</f>
        <v>0</v>
      </c>
      <c r="AQ27" s="42">
        <f>IF(H27=7,14,0)</f>
        <v>0</v>
      </c>
      <c r="AR27" s="42">
        <f>IF(H27=8,13,0)</f>
        <v>0</v>
      </c>
      <c r="AS27" s="42">
        <f>IF(H27=9,12,0)</f>
        <v>0</v>
      </c>
      <c r="AT27" s="42">
        <f>IF(H27=10,11,0)</f>
        <v>0</v>
      </c>
      <c r="AU27" s="42">
        <f>IF(H27=11,10,0)</f>
        <v>0</v>
      </c>
      <c r="AV27" s="42">
        <f>IF(H27=12,9,0)</f>
        <v>0</v>
      </c>
      <c r="AW27" s="42">
        <f>IF(H27=13,8,0)</f>
        <v>0</v>
      </c>
      <c r="AX27" s="42">
        <f>IF(H27=14,7,0)</f>
        <v>0</v>
      </c>
      <c r="AY27" s="42">
        <f>IF(H27=15,6,0)</f>
        <v>0</v>
      </c>
      <c r="AZ27" s="42">
        <f>IF(H27=16,5,0)</f>
        <v>0</v>
      </c>
      <c r="BA27" s="42">
        <f>IF(H27=17,4,0)</f>
        <v>0</v>
      </c>
      <c r="BB27" s="42">
        <f>IF(H27=18,3,0)</f>
        <v>0</v>
      </c>
      <c r="BC27" s="42">
        <f>IF(H27=19,2,0)</f>
        <v>0</v>
      </c>
      <c r="BD27" s="42">
        <f>IF(H27=20,1,0)</f>
        <v>0</v>
      </c>
      <c r="BE27" s="42">
        <f>IF(H27&gt;20,0,0)</f>
        <v>0</v>
      </c>
      <c r="BF27" s="42">
        <f>IF(H27="сх",0,0)</f>
        <v>0</v>
      </c>
      <c r="BG27" s="42">
        <f>SUM(AK27:BE27)</f>
        <v>0</v>
      </c>
      <c r="BH27" s="42">
        <f>IF(F27=1,45,0)</f>
        <v>0</v>
      </c>
      <c r="BI27" s="42">
        <f>IF(F27=2,42,0)</f>
        <v>0</v>
      </c>
      <c r="BJ27" s="42">
        <f>IF(F27=3,40,0)</f>
        <v>0</v>
      </c>
      <c r="BK27" s="42">
        <f>IF(F27=4,38,0)</f>
        <v>0</v>
      </c>
      <c r="BL27" s="42">
        <f>IF(F27=5,36,0)</f>
        <v>0</v>
      </c>
      <c r="BM27" s="42">
        <f>IF(F27=6,35,0)</f>
        <v>0</v>
      </c>
      <c r="BN27" s="42">
        <f>IF(F27=7,34,0)</f>
        <v>0</v>
      </c>
      <c r="BO27" s="42">
        <f>IF(F27=8,33,0)</f>
        <v>0</v>
      </c>
      <c r="BP27" s="42">
        <f>IF(F27=9,32,0)</f>
        <v>0</v>
      </c>
      <c r="BQ27" s="42">
        <f>IF(F27=10,31,0)</f>
        <v>0</v>
      </c>
      <c r="BR27" s="42">
        <f>IF(F27=11,30,0)</f>
        <v>0</v>
      </c>
      <c r="BS27" s="42">
        <f>IF(F27=12,29,0)</f>
        <v>0</v>
      </c>
      <c r="BT27" s="42">
        <f>IF(F27=13,28,0)</f>
        <v>0</v>
      </c>
      <c r="BU27" s="42">
        <f>IF(F27=14,27,0)</f>
        <v>0</v>
      </c>
      <c r="BV27" s="42">
        <f>IF(F27=15,26,0)</f>
        <v>0</v>
      </c>
      <c r="BW27" s="42">
        <f>IF(F27=16,25,0)</f>
        <v>0</v>
      </c>
      <c r="BX27" s="42">
        <f>IF(F27=17,24,0)</f>
        <v>0</v>
      </c>
      <c r="BY27" s="42">
        <f>IF(F27=18,23,0)</f>
        <v>0</v>
      </c>
      <c r="BZ27" s="42">
        <f>IF(F27=19,22,0)</f>
        <v>0</v>
      </c>
      <c r="CA27" s="42">
        <f>IF(F27=20,21,0)</f>
        <v>0</v>
      </c>
      <c r="CB27" s="42">
        <f>IF(F27=21,20,0)</f>
        <v>0</v>
      </c>
      <c r="CC27" s="42">
        <f>IF(F27=22,19,0)</f>
        <v>0</v>
      </c>
      <c r="CD27" s="42">
        <f>IF(F27=23,18,0)</f>
        <v>0</v>
      </c>
      <c r="CE27" s="42">
        <f>IF(F27=24,17,0)</f>
        <v>0</v>
      </c>
      <c r="CF27" s="42">
        <f>IF(F27=25,16,0)</f>
        <v>0</v>
      </c>
      <c r="CG27" s="42">
        <f>IF(F27=26,15,0)</f>
        <v>0</v>
      </c>
      <c r="CH27" s="42">
        <f>IF(F27=27,14,0)</f>
        <v>0</v>
      </c>
      <c r="CI27" s="42">
        <f>IF(F27=28,13,0)</f>
        <v>0</v>
      </c>
      <c r="CJ27" s="42">
        <f>IF(F27=29,12,0)</f>
        <v>0</v>
      </c>
      <c r="CK27" s="42">
        <f>IF(F27=30,11,0)</f>
        <v>0</v>
      </c>
      <c r="CL27" s="42">
        <f>IF(F27=31,10,0)</f>
        <v>0</v>
      </c>
      <c r="CM27" s="42">
        <f>IF(F27=32,9,0)</f>
        <v>0</v>
      </c>
      <c r="CN27" s="42">
        <f>IF(F27=33,8,0)</f>
        <v>0</v>
      </c>
      <c r="CO27" s="42">
        <f>IF(F27=34,7,0)</f>
        <v>0</v>
      </c>
      <c r="CP27" s="42">
        <f>IF(F27=35,6,0)</f>
        <v>0</v>
      </c>
      <c r="CQ27" s="42">
        <f>IF(F27=36,5,0)</f>
        <v>0</v>
      </c>
      <c r="CR27" s="42">
        <f>IF(F27=37,4,0)</f>
        <v>0</v>
      </c>
      <c r="CS27" s="42">
        <f>IF(F27=38,3,0)</f>
        <v>0</v>
      </c>
      <c r="CT27" s="42">
        <f>IF(F27=39,2,0)</f>
        <v>0</v>
      </c>
      <c r="CU27" s="42">
        <f>IF(F27=40,1,0)</f>
        <v>0</v>
      </c>
      <c r="CV27" s="42">
        <f>IF(F27&gt;20,0,0)</f>
        <v>0</v>
      </c>
      <c r="CW27" s="42">
        <f>IF(F27="сх",0,0)</f>
        <v>0</v>
      </c>
      <c r="CX27" s="42">
        <f>SUM(BH27:CW27)</f>
        <v>0</v>
      </c>
      <c r="CY27" s="42">
        <f>IF(H27=1,45,0)</f>
        <v>0</v>
      </c>
      <c r="CZ27" s="42">
        <f>IF(H27=2,42,0)</f>
        <v>0</v>
      </c>
      <c r="DA27" s="42">
        <f>IF(H27=3,40,0)</f>
        <v>0</v>
      </c>
      <c r="DB27" s="42">
        <f>IF(H27=4,38,0)</f>
        <v>0</v>
      </c>
      <c r="DC27" s="42">
        <f>IF(H27=5,36,0)</f>
        <v>0</v>
      </c>
      <c r="DD27" s="42">
        <f>IF(H27=6,35,0)</f>
        <v>0</v>
      </c>
      <c r="DE27" s="42">
        <f>IF(H27=7,34,0)</f>
        <v>0</v>
      </c>
      <c r="DF27" s="42">
        <f>IF(H27=8,33,0)</f>
        <v>0</v>
      </c>
      <c r="DG27" s="42">
        <f>IF(H27=9,32,0)</f>
        <v>0</v>
      </c>
      <c r="DH27" s="42">
        <f>IF(H27=10,31,0)</f>
        <v>0</v>
      </c>
      <c r="DI27" s="42">
        <f>IF(H27=11,30,0)</f>
        <v>0</v>
      </c>
      <c r="DJ27" s="42">
        <f>IF(H27=12,29,0)</f>
        <v>0</v>
      </c>
      <c r="DK27" s="42">
        <f>IF(H27=13,28,0)</f>
        <v>0</v>
      </c>
      <c r="DL27" s="42">
        <f>IF(H27=14,27,0)</f>
        <v>0</v>
      </c>
      <c r="DM27" s="42">
        <f>IF(H27=15,26,0)</f>
        <v>0</v>
      </c>
      <c r="DN27" s="42">
        <f>IF(H27=16,25,0)</f>
        <v>0</v>
      </c>
      <c r="DO27" s="42">
        <f>IF(H27=17,24,0)</f>
        <v>0</v>
      </c>
      <c r="DP27" s="42">
        <f>IF(H27=18,23,0)</f>
        <v>0</v>
      </c>
      <c r="DQ27" s="42">
        <f>IF(H27=19,22,0)</f>
        <v>0</v>
      </c>
      <c r="DR27" s="42">
        <f>IF(H27=20,21,0)</f>
        <v>0</v>
      </c>
      <c r="DS27" s="42">
        <f>IF(H27=21,20,0)</f>
        <v>0</v>
      </c>
      <c r="DT27" s="42">
        <f>IF(H27=22,19,0)</f>
        <v>0</v>
      </c>
      <c r="DU27" s="42">
        <f>IF(H27=23,18,0)</f>
        <v>0</v>
      </c>
      <c r="DV27" s="42">
        <f>IF(H27=24,17,0)</f>
        <v>0</v>
      </c>
      <c r="DW27" s="42">
        <f>IF(H27=25,16,0)</f>
        <v>0</v>
      </c>
      <c r="DX27" s="42">
        <f>IF(H27=26,15,0)</f>
        <v>0</v>
      </c>
      <c r="DY27" s="42">
        <f>IF(H27=27,14,0)</f>
        <v>0</v>
      </c>
      <c r="DZ27" s="42">
        <f>IF(H27=28,13,0)</f>
        <v>0</v>
      </c>
      <c r="EA27" s="42">
        <f>IF(H27=29,12,0)</f>
        <v>0</v>
      </c>
      <c r="EB27" s="42">
        <f>IF(H27=30,11,0)</f>
        <v>0</v>
      </c>
      <c r="EC27" s="42">
        <f>IF(H27=31,10,0)</f>
        <v>0</v>
      </c>
      <c r="ED27" s="42">
        <f>IF(H27=32,9,0)</f>
        <v>0</v>
      </c>
      <c r="EE27" s="42">
        <f>IF(H27=33,8,0)</f>
        <v>0</v>
      </c>
      <c r="EF27" s="42">
        <f>IF(H27=34,7,0)</f>
        <v>0</v>
      </c>
      <c r="EG27" s="42">
        <f>IF(H27=35,6,0)</f>
        <v>0</v>
      </c>
      <c r="EH27" s="42">
        <f>IF(H27=36,5,0)</f>
        <v>0</v>
      </c>
      <c r="EI27" s="42">
        <f>IF(H27=37,4,0)</f>
        <v>0</v>
      </c>
      <c r="EJ27" s="42">
        <f>IF(H27=38,3,0)</f>
        <v>0</v>
      </c>
      <c r="EK27" s="42">
        <f>IF(H27=39,2,0)</f>
        <v>0</v>
      </c>
      <c r="EL27" s="42">
        <f>IF(H27=40,1,0)</f>
        <v>0</v>
      </c>
      <c r="EM27" s="42">
        <f>IF(H27&gt;20,0,0)</f>
        <v>0</v>
      </c>
      <c r="EN27" s="42">
        <f>IF(H27="сх",0,0)</f>
        <v>0</v>
      </c>
      <c r="EO27" s="42">
        <f>SUM(CY27:EN27)</f>
        <v>0</v>
      </c>
      <c r="EP27" s="42"/>
      <c r="EQ27" s="42" t="str">
        <f>IF(F27="сх","ноль",IF(F27&gt;0,F27,"Ноль"))</f>
        <v>Ноль</v>
      </c>
      <c r="ER27" s="42" t="str">
        <f>IF(H27="сх","ноль",IF(H27&gt;0,H27,"Ноль"))</f>
        <v>Ноль</v>
      </c>
      <c r="ES27" s="42"/>
      <c r="ET27" s="42">
        <f>MIN(EQ27,ER27)</f>
        <v>0</v>
      </c>
      <c r="EU27" s="42" t="e">
        <f>IF(J27=#REF!,IF(H27&lt;#REF!,#REF!,EY27),#REF!)</f>
        <v>#REF!</v>
      </c>
      <c r="EV27" s="42" t="e">
        <f>IF(J27=#REF!,IF(H27&lt;#REF!,0,1))</f>
        <v>#REF!</v>
      </c>
      <c r="EW27" s="42" t="e">
        <f>IF(AND(ET27&gt;=21,ET27&lt;&gt;0),ET27,IF(J27&lt;#REF!,"СТОП",EU27+EV27))</f>
        <v>#REF!</v>
      </c>
      <c r="EX27" s="42"/>
      <c r="EY27" s="42">
        <v>15</v>
      </c>
      <c r="EZ27" s="42">
        <v>16</v>
      </c>
      <c r="FA27" s="42"/>
      <c r="FB27" s="44">
        <f>IF(F27=1,25,0)</f>
        <v>0</v>
      </c>
      <c r="FC27" s="44">
        <f>IF(F27=2,22,0)</f>
        <v>0</v>
      </c>
      <c r="FD27" s="44">
        <f>IF(F27=3,20,0)</f>
        <v>0</v>
      </c>
      <c r="FE27" s="44">
        <f>IF(F27=4,18,0)</f>
        <v>0</v>
      </c>
      <c r="FF27" s="44">
        <f>IF(F27=5,16,0)</f>
        <v>0</v>
      </c>
      <c r="FG27" s="44">
        <f>IF(F27=6,15,0)</f>
        <v>0</v>
      </c>
      <c r="FH27" s="44">
        <f>IF(F27=7,14,0)</f>
        <v>0</v>
      </c>
      <c r="FI27" s="44">
        <f>IF(F27=8,13,0)</f>
        <v>0</v>
      </c>
      <c r="FJ27" s="44">
        <f>IF(F27=9,12,0)</f>
        <v>0</v>
      </c>
      <c r="FK27" s="44">
        <f>IF(F27=10,11,0)</f>
        <v>0</v>
      </c>
      <c r="FL27" s="44">
        <f>IF(F27=11,10,0)</f>
        <v>0</v>
      </c>
      <c r="FM27" s="44">
        <f>IF(F27=12,9,0)</f>
        <v>0</v>
      </c>
      <c r="FN27" s="44">
        <f>IF(F27=13,8,0)</f>
        <v>0</v>
      </c>
      <c r="FO27" s="44">
        <f>IF(F27=14,7,0)</f>
        <v>0</v>
      </c>
      <c r="FP27" s="44">
        <f>IF(F27=15,6,0)</f>
        <v>0</v>
      </c>
      <c r="FQ27" s="44">
        <f>IF(F27=16,5,0)</f>
        <v>0</v>
      </c>
      <c r="FR27" s="44">
        <f>IF(F27=17,4,0)</f>
        <v>0</v>
      </c>
      <c r="FS27" s="44">
        <f>IF(F27=18,3,0)</f>
        <v>0</v>
      </c>
      <c r="FT27" s="44">
        <f>IF(F27=19,2,0)</f>
        <v>0</v>
      </c>
      <c r="FU27" s="44">
        <f>IF(F27=20,1,0)</f>
        <v>0</v>
      </c>
      <c r="FV27" s="44">
        <f>IF(F27&gt;20,0,0)</f>
        <v>0</v>
      </c>
      <c r="FW27" s="44">
        <f>IF(F27="сх",0,0)</f>
        <v>0</v>
      </c>
      <c r="FX27" s="44">
        <f>SUM(FB27:FW27)</f>
        <v>0</v>
      </c>
      <c r="FY27" s="44">
        <f>IF(H27=1,25,0)</f>
        <v>0</v>
      </c>
      <c r="FZ27" s="44">
        <f>IF(H27=2,22,0)</f>
        <v>0</v>
      </c>
      <c r="GA27" s="44">
        <f>IF(H27=3,20,0)</f>
        <v>0</v>
      </c>
      <c r="GB27" s="44">
        <f>IF(H27=4,18,0)</f>
        <v>0</v>
      </c>
      <c r="GC27" s="44">
        <f>IF(H27=5,16,0)</f>
        <v>0</v>
      </c>
      <c r="GD27" s="44">
        <f>IF(H27=6,15,0)</f>
        <v>0</v>
      </c>
      <c r="GE27" s="44">
        <f>IF(H27=7,14,0)</f>
        <v>0</v>
      </c>
      <c r="GF27" s="44">
        <f>IF(H27=8,13,0)</f>
        <v>0</v>
      </c>
      <c r="GG27" s="44">
        <f>IF(H27=9,12,0)</f>
        <v>0</v>
      </c>
      <c r="GH27" s="44">
        <f>IF(H27=10,11,0)</f>
        <v>0</v>
      </c>
      <c r="GI27" s="44">
        <f>IF(H27=11,10,0)</f>
        <v>0</v>
      </c>
      <c r="GJ27" s="44">
        <f>IF(H27=12,9,0)</f>
        <v>0</v>
      </c>
      <c r="GK27" s="44">
        <f>IF(H27=13,8,0)</f>
        <v>0</v>
      </c>
      <c r="GL27" s="44">
        <f>IF(H27=14,7,0)</f>
        <v>0</v>
      </c>
      <c r="GM27" s="44">
        <f>IF(H27=15,6,0)</f>
        <v>0</v>
      </c>
      <c r="GN27" s="44">
        <f>IF(H27=16,5,0)</f>
        <v>0</v>
      </c>
      <c r="GO27" s="44">
        <f>IF(H27=17,4,0)</f>
        <v>0</v>
      </c>
      <c r="GP27" s="44">
        <f>IF(H27=18,3,0)</f>
        <v>0</v>
      </c>
      <c r="GQ27" s="44">
        <f>IF(H27=19,2,0)</f>
        <v>0</v>
      </c>
      <c r="GR27" s="44">
        <f>IF(H27=20,1,0)</f>
        <v>0</v>
      </c>
      <c r="GS27" s="44">
        <f>IF(H27&gt;20,0,0)</f>
        <v>0</v>
      </c>
      <c r="GT27" s="44">
        <f>IF(H27="сх",0,0)</f>
        <v>0</v>
      </c>
      <c r="GU27" s="44">
        <f>SUM(FY27:GT27)</f>
        <v>0</v>
      </c>
      <c r="GV27" s="44">
        <f>IF(F27=1,100,0)</f>
        <v>0</v>
      </c>
      <c r="GW27" s="44">
        <f>IF(F27=2,98,0)</f>
        <v>0</v>
      </c>
      <c r="GX27" s="44">
        <f>IF(F27=3,95,0)</f>
        <v>0</v>
      </c>
      <c r="GY27" s="44">
        <f>IF(F27=4,93,0)</f>
        <v>0</v>
      </c>
      <c r="GZ27" s="44">
        <f>IF(F27=5,90,0)</f>
        <v>0</v>
      </c>
      <c r="HA27" s="44">
        <f>IF(F27=6,88,0)</f>
        <v>0</v>
      </c>
      <c r="HB27" s="44">
        <f>IF(F27=7,85,0)</f>
        <v>0</v>
      </c>
      <c r="HC27" s="44">
        <f>IF(F27=8,83,0)</f>
        <v>0</v>
      </c>
      <c r="HD27" s="44">
        <f>IF(F27=9,80,0)</f>
        <v>0</v>
      </c>
      <c r="HE27" s="44">
        <f>IF(F27=10,78,0)</f>
        <v>0</v>
      </c>
      <c r="HF27" s="44">
        <f>IF(F27=11,75,0)</f>
        <v>0</v>
      </c>
      <c r="HG27" s="44">
        <f>IF(F27=12,73,0)</f>
        <v>0</v>
      </c>
      <c r="HH27" s="44">
        <f>IF(F27=13,70,0)</f>
        <v>0</v>
      </c>
      <c r="HI27" s="44">
        <f>IF(F27=14,68,0)</f>
        <v>0</v>
      </c>
      <c r="HJ27" s="44">
        <f>IF(F27=15,65,0)</f>
        <v>0</v>
      </c>
      <c r="HK27" s="44">
        <f>IF(F27=16,63,0)</f>
        <v>0</v>
      </c>
      <c r="HL27" s="44">
        <f>IF(F27=17,60,0)</f>
        <v>0</v>
      </c>
      <c r="HM27" s="44">
        <f>IF(F27=18,58,0)</f>
        <v>0</v>
      </c>
      <c r="HN27" s="44">
        <f>IF(F27=19,55,0)</f>
        <v>0</v>
      </c>
      <c r="HO27" s="44">
        <f>IF(F27=20,53,0)</f>
        <v>0</v>
      </c>
      <c r="HP27" s="44">
        <f>IF(F27&gt;20,0,0)</f>
        <v>0</v>
      </c>
      <c r="HQ27" s="44">
        <f>IF(F27="сх",0,0)</f>
        <v>0</v>
      </c>
      <c r="HR27" s="44">
        <f>SUM(GV27:HQ27)</f>
        <v>0</v>
      </c>
      <c r="HS27" s="44">
        <f>IF(H27=1,100,0)</f>
        <v>0</v>
      </c>
      <c r="HT27" s="44">
        <f>IF(H27=2,98,0)</f>
        <v>0</v>
      </c>
      <c r="HU27" s="44">
        <f>IF(H27=3,95,0)</f>
        <v>0</v>
      </c>
      <c r="HV27" s="44">
        <f>IF(H27=4,93,0)</f>
        <v>0</v>
      </c>
      <c r="HW27" s="44">
        <f>IF(H27=5,90,0)</f>
        <v>0</v>
      </c>
      <c r="HX27" s="44">
        <f>IF(H27=6,88,0)</f>
        <v>0</v>
      </c>
      <c r="HY27" s="44">
        <f>IF(H27=7,85,0)</f>
        <v>0</v>
      </c>
      <c r="HZ27" s="44">
        <f>IF(H27=8,83,0)</f>
        <v>0</v>
      </c>
      <c r="IA27" s="44">
        <f>IF(H27=9,80,0)</f>
        <v>0</v>
      </c>
      <c r="IB27" s="44">
        <f>IF(H27=10,78,0)</f>
        <v>0</v>
      </c>
      <c r="IC27" s="44">
        <f>IF(H27=11,75,0)</f>
        <v>0</v>
      </c>
      <c r="ID27" s="44">
        <f>IF(H27=12,73,0)</f>
        <v>0</v>
      </c>
      <c r="IE27" s="44">
        <f>IF(H27=13,70,0)</f>
        <v>0</v>
      </c>
      <c r="IF27" s="44">
        <f>IF(H27=14,68,0)</f>
        <v>0</v>
      </c>
      <c r="IG27" s="44">
        <f>IF(H27=15,65,0)</f>
        <v>0</v>
      </c>
      <c r="IH27" s="44">
        <f>IF(H27=16,63,0)</f>
        <v>0</v>
      </c>
      <c r="II27" s="44">
        <f>IF(H27=17,60,0)</f>
        <v>0</v>
      </c>
      <c r="IJ27" s="44">
        <f>IF(H27=18,58,0)</f>
        <v>0</v>
      </c>
      <c r="IK27" s="44">
        <f>IF(H27=19,55,0)</f>
        <v>0</v>
      </c>
      <c r="IL27" s="44">
        <f>IF(H27=20,53,0)</f>
        <v>0</v>
      </c>
      <c r="IM27" s="44">
        <f>IF(H27&gt;20,0,0)</f>
        <v>0</v>
      </c>
      <c r="IN27" s="44">
        <f>IF(H27="сх",0,0)</f>
        <v>0</v>
      </c>
      <c r="IO27" s="44">
        <f>SUM(HS27:IN27)</f>
        <v>0</v>
      </c>
      <c r="IP27" s="42"/>
      <c r="IQ27" s="42"/>
      <c r="IR27" s="42"/>
      <c r="IS27" s="42"/>
      <c r="IT27" s="42"/>
      <c r="IU27" s="42"/>
      <c r="IV27" s="70"/>
      <c r="IW27" s="71"/>
    </row>
    <row r="28" spans="1:257" s="6" customFormat="1" ht="93" x14ac:dyDescent="1.45">
      <c r="A28" s="48"/>
      <c r="B28" s="61"/>
      <c r="C28" s="48"/>
      <c r="D28" s="48"/>
      <c r="E28" s="48"/>
      <c r="F28" s="48"/>
      <c r="G28" s="48"/>
      <c r="H28" s="48"/>
      <c r="I28" s="39"/>
      <c r="J28" s="49"/>
      <c r="K28" s="50"/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1"/>
      <c r="DW28" s="51"/>
      <c r="DX28" s="51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2"/>
      <c r="EQ28" s="52"/>
      <c r="ER28" s="52"/>
      <c r="ES28" s="52"/>
      <c r="ET28" s="52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</row>
    <row r="29" spans="1:257" s="6" customFormat="1" ht="149.25" customHeight="1" x14ac:dyDescent="1.75">
      <c r="A29" s="48"/>
      <c r="B29" s="67"/>
      <c r="C29" s="48"/>
      <c r="D29" s="48"/>
      <c r="E29" s="48"/>
      <c r="F29" s="48"/>
      <c r="G29" s="48"/>
      <c r="H29" s="48"/>
      <c r="I29" s="49"/>
      <c r="J29" s="49"/>
      <c r="K29" s="50"/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1"/>
      <c r="DW29" s="51"/>
      <c r="DX29" s="51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2"/>
      <c r="EQ29" s="52"/>
      <c r="ER29" s="52"/>
      <c r="ES29" s="52"/>
      <c r="ET29" s="52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</row>
    <row r="30" spans="1:257" s="6" customFormat="1" ht="95.25" customHeight="1" x14ac:dyDescent="1.65">
      <c r="A30" s="48" t="s">
        <v>29</v>
      </c>
      <c r="B30" s="68" t="s">
        <v>22</v>
      </c>
      <c r="C30" s="68"/>
      <c r="D30" s="48"/>
      <c r="E30" s="48"/>
      <c r="F30" s="53"/>
      <c r="G30" s="48"/>
      <c r="H30" s="48"/>
      <c r="I30" s="49"/>
      <c r="J30" s="49"/>
      <c r="K30" s="50"/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1"/>
      <c r="DW30" s="51"/>
      <c r="DX30" s="51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2"/>
      <c r="EQ30" s="52"/>
      <c r="ER30" s="52"/>
      <c r="ES30" s="52"/>
      <c r="ET30" s="52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</row>
    <row r="31" spans="1:257" x14ac:dyDescent="0.25">
      <c r="A31" s="10" t="s">
        <v>26</v>
      </c>
      <c r="B31" s="62"/>
      <c r="C31" s="10"/>
      <c r="D31" s="65"/>
      <c r="E31" s="10"/>
      <c r="F31" s="10"/>
      <c r="G31" s="10"/>
      <c r="H31" s="10"/>
      <c r="I31" s="10"/>
      <c r="J31" s="10"/>
      <c r="K31" s="8"/>
      <c r="L31" s="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7"/>
      <c r="DW31" s="7"/>
      <c r="DX31" s="7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9"/>
      <c r="EQ31" s="9"/>
      <c r="ER31" s="9"/>
      <c r="ES31" s="9"/>
      <c r="ET31" s="9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7" x14ac:dyDescent="0.25">
      <c r="A32" s="10"/>
      <c r="B32" s="62"/>
      <c r="C32" s="10"/>
      <c r="D32" s="65"/>
      <c r="E32" s="10"/>
      <c r="F32" s="10"/>
      <c r="G32" s="10"/>
      <c r="H32" s="10"/>
      <c r="I32" s="10"/>
      <c r="J32" s="10"/>
      <c r="K32" s="8"/>
      <c r="L32" s="7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7"/>
      <c r="DW32" s="7"/>
      <c r="DX32" s="7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9"/>
      <c r="EQ32" s="9"/>
      <c r="ER32" s="9"/>
      <c r="ES32" s="9"/>
      <c r="ET32" s="9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x14ac:dyDescent="0.25">
      <c r="A33" s="10"/>
      <c r="B33" s="62"/>
      <c r="C33" s="10"/>
      <c r="D33" s="65"/>
      <c r="E33" s="10"/>
      <c r="F33" s="10"/>
      <c r="G33" s="10"/>
      <c r="H33" s="10"/>
      <c r="I33" s="10"/>
      <c r="J33" s="10"/>
      <c r="K33" s="8"/>
      <c r="L33" s="7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7"/>
      <c r="DW33" s="7"/>
      <c r="DX33" s="7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9"/>
      <c r="EQ33" s="9"/>
      <c r="ER33" s="9"/>
      <c r="ES33" s="9"/>
      <c r="ET33" s="9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1:256" x14ac:dyDescent="0.25">
      <c r="A34" s="10"/>
      <c r="B34" s="62"/>
      <c r="C34" s="10"/>
      <c r="D34" s="65"/>
      <c r="E34" s="10"/>
      <c r="F34" s="10"/>
      <c r="G34" s="10"/>
      <c r="H34" s="10"/>
      <c r="I34" s="10"/>
      <c r="J34" s="10"/>
      <c r="K34" s="8"/>
      <c r="L34" s="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7"/>
      <c r="DW34" s="7"/>
      <c r="DX34" s="7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9"/>
      <c r="EQ34" s="9"/>
      <c r="ER34" s="9"/>
      <c r="ES34" s="9"/>
      <c r="ET34" s="9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ht="114" customHeight="1" x14ac:dyDescent="1.65">
      <c r="A35" s="10"/>
      <c r="B35" s="69" t="s">
        <v>30</v>
      </c>
      <c r="C35" s="10"/>
      <c r="D35" s="65"/>
      <c r="E35" s="10"/>
      <c r="F35" s="10"/>
      <c r="G35" s="10"/>
      <c r="H35" s="10"/>
      <c r="I35" s="10"/>
      <c r="J35" s="10"/>
      <c r="K35" s="8"/>
      <c r="L35" s="7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7"/>
      <c r="DW35" s="7"/>
      <c r="DX35" s="7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9"/>
      <c r="EQ35" s="9"/>
      <c r="ER35" s="9"/>
      <c r="ES35" s="9"/>
      <c r="ET35" s="9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x14ac:dyDescent="0.25">
      <c r="A36" s="10"/>
      <c r="B36" s="62"/>
      <c r="C36" s="10"/>
      <c r="D36" s="65"/>
      <c r="E36" s="10"/>
      <c r="F36" s="10"/>
      <c r="G36" s="10"/>
      <c r="H36" s="10"/>
      <c r="I36" s="10"/>
      <c r="J36" s="10"/>
      <c r="K36" s="8"/>
      <c r="L36" s="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7"/>
      <c r="DW36" s="7"/>
      <c r="DX36" s="7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9"/>
      <c r="EQ36" s="9"/>
      <c r="ER36" s="9"/>
      <c r="ES36" s="9"/>
      <c r="ET36" s="9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x14ac:dyDescent="0.25">
      <c r="A37" s="10"/>
      <c r="B37" s="62" t="s">
        <v>26</v>
      </c>
      <c r="C37" s="10"/>
      <c r="D37" s="65"/>
      <c r="E37" s="10"/>
      <c r="F37" s="10"/>
      <c r="G37" s="10"/>
      <c r="H37" s="10"/>
      <c r="I37" s="10"/>
      <c r="J37" s="10"/>
      <c r="K37" s="8"/>
      <c r="L37" s="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7"/>
      <c r="DW37" s="7"/>
      <c r="DX37" s="7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9"/>
      <c r="EQ37" s="9"/>
      <c r="ER37" s="9"/>
      <c r="ES37" s="9"/>
      <c r="ET37" s="9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x14ac:dyDescent="0.25">
      <c r="A38" s="10"/>
      <c r="B38" s="62"/>
      <c r="C38" s="10"/>
      <c r="D38" s="65"/>
      <c r="E38" s="10"/>
      <c r="F38" s="10"/>
      <c r="G38" s="10"/>
      <c r="H38" s="10"/>
      <c r="I38" s="10"/>
      <c r="J38" s="10"/>
      <c r="K38" s="8"/>
      <c r="L38" s="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7"/>
      <c r="DW38" s="7"/>
      <c r="DX38" s="7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9"/>
      <c r="EQ38" s="9"/>
      <c r="ER38" s="9"/>
      <c r="ES38" s="9"/>
      <c r="ET38" s="9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x14ac:dyDescent="0.25">
      <c r="A39" s="10"/>
      <c r="B39" s="62"/>
      <c r="C39" s="10"/>
      <c r="D39" s="65"/>
      <c r="E39" s="10"/>
      <c r="F39" s="10"/>
      <c r="G39" s="10"/>
      <c r="H39" s="10"/>
      <c r="I39" s="10"/>
      <c r="J39" s="10"/>
      <c r="K39" s="8"/>
      <c r="L39" s="7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7"/>
      <c r="DW39" s="7"/>
      <c r="DX39" s="7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9"/>
      <c r="EQ39" s="9"/>
      <c r="ER39" s="9"/>
      <c r="ES39" s="9"/>
      <c r="ET39" s="9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x14ac:dyDescent="0.25">
      <c r="A40" s="10"/>
      <c r="B40" s="62"/>
      <c r="C40" s="10"/>
      <c r="D40" s="65"/>
      <c r="E40" s="10"/>
      <c r="F40" s="10"/>
      <c r="G40" s="10"/>
      <c r="H40" s="10"/>
      <c r="I40" s="10"/>
      <c r="J40" s="10"/>
      <c r="K40" s="8"/>
      <c r="L40" s="7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7"/>
      <c r="DW40" s="7"/>
      <c r="DX40" s="7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9"/>
      <c r="EQ40" s="9"/>
      <c r="ER40" s="9"/>
      <c r="ES40" s="9"/>
      <c r="ET40" s="9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</sheetData>
  <sheetProtection formatCells="0" formatColumns="0" formatRows="0" insertColumns="0" insertRows="0" insertHyperlinks="0" deleteColumns="0" deleteRows="0" autoFilter="0" pivotTables="0"/>
  <autoFilter ref="A6:IW28">
    <filterColumn colId="5" showButton="0"/>
    <filterColumn colId="7" showButton="0"/>
    <sortState ref="A11:IW89">
      <sortCondition descending="1" ref="J6:J89"/>
    </sortState>
  </autoFilter>
  <mergeCells count="18">
    <mergeCell ref="F6:G6"/>
    <mergeCell ref="H6:I6"/>
    <mergeCell ref="J6:J8"/>
    <mergeCell ref="K6:K8"/>
    <mergeCell ref="F7:F8"/>
    <mergeCell ref="G7:G8"/>
    <mergeCell ref="H7:H8"/>
    <mergeCell ref="I7:I8"/>
    <mergeCell ref="A1:I1"/>
    <mergeCell ref="K1:K3"/>
    <mergeCell ref="A2:I2"/>
    <mergeCell ref="A3:J3"/>
    <mergeCell ref="A4:J4"/>
    <mergeCell ref="A6:A8"/>
    <mergeCell ref="B6:B8"/>
    <mergeCell ref="C6:C8"/>
    <mergeCell ref="D6:D8"/>
    <mergeCell ref="E6:E8"/>
  </mergeCells>
  <dataValidations count="2">
    <dataValidation type="whole" errorStyle="warning" showInputMessage="1" showErrorMessage="1" error="Укажите правильно занимаемое мотокроссменом место_x000a_Место должно быть  от 1 до 60" sqref="H9:H27">
      <formula1>1</formula1>
      <formula2>60</formula2>
    </dataValidation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F9:F27">
      <formula1>1</formula1>
      <formula2>60</formula2>
    </dataValidation>
  </dataValidations>
  <printOptions horizontalCentered="1"/>
  <pageMargins left="0.35" right="0.23622047244094491" top="0.15748031496062992" bottom="0.35433070866141736" header="0.51181102362204722" footer="0.51181102362204722"/>
  <pageSetup paperSize="9" scale="13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8"/>
  <sheetViews>
    <sheetView view="pageBreakPreview" zoomScale="17" zoomScaleNormal="20" zoomScaleSheetLayoutView="17" zoomScalePageLayoutView="75" workbookViewId="0">
      <selection activeCell="C24" sqref="C24"/>
    </sheetView>
  </sheetViews>
  <sheetFormatPr defaultColWidth="9.109375" defaultRowHeight="13.2" x14ac:dyDescent="0.25"/>
  <cols>
    <col min="1" max="1" width="27" style="4" customWidth="1"/>
    <col min="2" max="2" width="42.33203125" style="63" customWidth="1"/>
    <col min="3" max="3" width="247" style="4" customWidth="1"/>
    <col min="4" max="4" width="237.88671875" style="66" customWidth="1"/>
    <col min="5" max="5" width="26.5546875" style="4" customWidth="1"/>
    <col min="6" max="6" width="23" style="4" customWidth="1"/>
    <col min="7" max="7" width="26.5546875" style="4" customWidth="1"/>
    <col min="8" max="8" width="23" style="4" customWidth="1"/>
    <col min="9" max="9" width="28" style="4" customWidth="1"/>
    <col min="10" max="10" width="45.88671875" style="4" customWidth="1"/>
    <col min="11" max="11" width="0.6640625" style="1" customWidth="1"/>
    <col min="12" max="12" width="9.109375" hidden="1" customWidth="1"/>
    <col min="13" max="13" width="7.5546875" style="1" hidden="1" customWidth="1"/>
    <col min="14" max="125" width="7.109375" style="1" hidden="1" customWidth="1"/>
    <col min="126" max="128" width="9.109375" hidden="1" customWidth="1"/>
    <col min="129" max="142" width="8.5546875" style="1" hidden="1" customWidth="1"/>
    <col min="143" max="144" width="7.109375" style="1" hidden="1" customWidth="1"/>
    <col min="145" max="145" width="8.5546875" style="1" hidden="1" customWidth="1"/>
    <col min="146" max="146" width="8.6640625" style="2" hidden="1" customWidth="1"/>
    <col min="147" max="147" width="6.109375" style="2" hidden="1" customWidth="1"/>
    <col min="148" max="148" width="8" style="2" hidden="1" customWidth="1"/>
    <col min="149" max="149" width="3.6640625" style="2" hidden="1" customWidth="1"/>
    <col min="150" max="150" width="9.109375" style="2" hidden="1" customWidth="1"/>
    <col min="151" max="151" width="10" style="1" hidden="1" customWidth="1"/>
    <col min="152" max="152" width="8.109375" style="1" hidden="1" customWidth="1"/>
    <col min="153" max="153" width="7.5546875" style="1" hidden="1" customWidth="1"/>
    <col min="154" max="154" width="9.5546875" style="1" hidden="1" customWidth="1"/>
    <col min="155" max="155" width="5.5546875" style="1" hidden="1" customWidth="1"/>
    <col min="156" max="157" width="5.44140625" style="1" hidden="1" customWidth="1"/>
    <col min="158" max="203" width="3.6640625" style="1" hidden="1" customWidth="1"/>
    <col min="204" max="204" width="7.44140625" style="1" hidden="1" customWidth="1"/>
    <col min="205" max="225" width="3.6640625" style="1" hidden="1" customWidth="1"/>
    <col min="226" max="226" width="5.44140625" style="1" hidden="1" customWidth="1"/>
    <col min="227" max="227" width="5.6640625" style="1" hidden="1" customWidth="1"/>
    <col min="228" max="248" width="3.6640625" style="1" hidden="1" customWidth="1"/>
    <col min="249" max="249" width="5" style="1" hidden="1" customWidth="1"/>
    <col min="250" max="250" width="5.109375" style="1" hidden="1" customWidth="1"/>
    <col min="251" max="251" width="5" style="1" hidden="1" customWidth="1"/>
    <col min="252" max="252" width="7" style="1" hidden="1" customWidth="1"/>
    <col min="253" max="253" width="7.109375" style="1" hidden="1" customWidth="1"/>
    <col min="254" max="255" width="9.109375" style="1" hidden="1" customWidth="1"/>
    <col min="256" max="256" width="32.6640625" style="1" customWidth="1"/>
    <col min="257" max="257" width="36.88671875" style="1" customWidth="1"/>
    <col min="258" max="16384" width="9.109375" style="1"/>
  </cols>
  <sheetData>
    <row r="1" spans="1:257" ht="145.5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54"/>
      <c r="K1" s="108"/>
      <c r="L1" s="11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1"/>
      <c r="DW1" s="11"/>
      <c r="DX1" s="11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3"/>
      <c r="EQ1" s="13"/>
      <c r="ER1" s="13"/>
      <c r="ES1" s="13"/>
      <c r="ET1" s="13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7" ht="99.6" customHeight="1" x14ac:dyDescent="0.25">
      <c r="A2" s="109" t="s">
        <v>24</v>
      </c>
      <c r="B2" s="109"/>
      <c r="C2" s="109"/>
      <c r="D2" s="109"/>
      <c r="E2" s="109"/>
      <c r="F2" s="109"/>
      <c r="G2" s="109"/>
      <c r="H2" s="109"/>
      <c r="I2" s="109"/>
      <c r="J2" s="55"/>
      <c r="K2" s="108"/>
      <c r="L2" s="11"/>
      <c r="M2" s="1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1"/>
      <c r="DW2" s="11"/>
      <c r="DX2" s="11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3"/>
      <c r="EQ2" s="13"/>
      <c r="ER2" s="13"/>
      <c r="ES2" s="13"/>
      <c r="ET2" s="13"/>
      <c r="EU2" s="12"/>
      <c r="EV2" s="12"/>
      <c r="EW2" s="12"/>
      <c r="EX2" s="12"/>
      <c r="EY2" s="12"/>
      <c r="EZ2" s="12"/>
      <c r="FA2" s="12"/>
      <c r="FB2" s="16"/>
      <c r="FC2" s="16"/>
      <c r="FD2" s="16"/>
      <c r="FE2" s="17"/>
      <c r="FF2" s="17"/>
      <c r="FG2" s="17"/>
      <c r="FH2" s="17"/>
      <c r="FI2" s="18"/>
      <c r="FJ2" s="18"/>
      <c r="FK2" s="18"/>
      <c r="FL2" s="18"/>
      <c r="FM2" s="18"/>
      <c r="FN2" s="18" t="s">
        <v>15</v>
      </c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2"/>
      <c r="IU2" s="12"/>
      <c r="IV2" s="12"/>
    </row>
    <row r="3" spans="1:257" s="5" customFormat="1" ht="93.75" customHeight="1" x14ac:dyDescent="0.55000000000000004">
      <c r="A3" s="110" t="s">
        <v>31</v>
      </c>
      <c r="B3" s="110"/>
      <c r="C3" s="110"/>
      <c r="D3" s="110"/>
      <c r="E3" s="110"/>
      <c r="F3" s="110"/>
      <c r="G3" s="110"/>
      <c r="H3" s="110"/>
      <c r="I3" s="110"/>
      <c r="J3" s="110"/>
      <c r="K3" s="108"/>
      <c r="L3" s="19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19"/>
      <c r="DW3" s="19"/>
      <c r="DX3" s="19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0"/>
      <c r="EQ3" s="20"/>
      <c r="ER3" s="20"/>
      <c r="ES3" s="20"/>
      <c r="ET3" s="20"/>
      <c r="EU3" s="21"/>
      <c r="EV3" s="21"/>
      <c r="EW3" s="21"/>
      <c r="EX3" s="21"/>
      <c r="EY3" s="21"/>
      <c r="EZ3" s="21"/>
      <c r="FA3" s="21"/>
      <c r="FB3" s="22"/>
      <c r="FC3" s="22" t="s">
        <v>6</v>
      </c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 t="s">
        <v>7</v>
      </c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 t="s">
        <v>8</v>
      </c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 t="s">
        <v>9</v>
      </c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3"/>
      <c r="IQ3" s="22"/>
      <c r="IR3" s="22"/>
      <c r="IS3" s="22"/>
      <c r="IT3" s="21"/>
      <c r="IU3" s="21"/>
      <c r="IV3" s="21"/>
    </row>
    <row r="4" spans="1:257" s="5" customFormat="1" ht="110.25" customHeight="1" thickBot="1" x14ac:dyDescent="0.6">
      <c r="A4" s="111" t="s">
        <v>215</v>
      </c>
      <c r="B4" s="111"/>
      <c r="C4" s="111"/>
      <c r="D4" s="111"/>
      <c r="E4" s="111"/>
      <c r="F4" s="111"/>
      <c r="G4" s="111"/>
      <c r="H4" s="111"/>
      <c r="I4" s="111"/>
      <c r="J4" s="111"/>
      <c r="K4" s="24"/>
      <c r="L4" s="19"/>
      <c r="M4" s="25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19"/>
      <c r="DW4" s="19"/>
      <c r="DX4" s="19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0"/>
      <c r="ES4" s="20"/>
      <c r="ET4" s="20"/>
      <c r="EU4" s="21"/>
      <c r="EV4" s="21"/>
      <c r="EW4" s="21"/>
      <c r="EX4" s="21"/>
      <c r="EY4" s="21"/>
      <c r="EZ4" s="21"/>
      <c r="FA4" s="21"/>
      <c r="FB4" s="22">
        <v>1</v>
      </c>
      <c r="FC4" s="22">
        <v>2</v>
      </c>
      <c r="FD4" s="22">
        <v>3</v>
      </c>
      <c r="FE4" s="22">
        <v>4</v>
      </c>
      <c r="FF4" s="22">
        <v>5</v>
      </c>
      <c r="FG4" s="22">
        <v>6</v>
      </c>
      <c r="FH4" s="22">
        <v>7</v>
      </c>
      <c r="FI4" s="22">
        <v>8</v>
      </c>
      <c r="FJ4" s="22">
        <v>9</v>
      </c>
      <c r="FK4" s="22">
        <v>10</v>
      </c>
      <c r="FL4" s="22">
        <v>11</v>
      </c>
      <c r="FM4" s="22">
        <v>12</v>
      </c>
      <c r="FN4" s="22">
        <v>13</v>
      </c>
      <c r="FO4" s="22">
        <v>14</v>
      </c>
      <c r="FP4" s="22">
        <v>15</v>
      </c>
      <c r="FQ4" s="22">
        <v>16</v>
      </c>
      <c r="FR4" s="22">
        <v>17</v>
      </c>
      <c r="FS4" s="22">
        <v>18</v>
      </c>
      <c r="FT4" s="22">
        <v>19</v>
      </c>
      <c r="FU4" s="22">
        <v>20</v>
      </c>
      <c r="FV4" s="22">
        <v>21</v>
      </c>
      <c r="FW4" s="22" t="s">
        <v>4</v>
      </c>
      <c r="FX4" s="22" t="s">
        <v>18</v>
      </c>
      <c r="FY4" s="22">
        <v>1</v>
      </c>
      <c r="FZ4" s="22">
        <v>2</v>
      </c>
      <c r="GA4" s="22">
        <v>3</v>
      </c>
      <c r="GB4" s="22">
        <v>4</v>
      </c>
      <c r="GC4" s="22">
        <v>5</v>
      </c>
      <c r="GD4" s="22">
        <v>6</v>
      </c>
      <c r="GE4" s="22">
        <v>7</v>
      </c>
      <c r="GF4" s="22">
        <v>8</v>
      </c>
      <c r="GG4" s="22">
        <v>9</v>
      </c>
      <c r="GH4" s="22">
        <v>10</v>
      </c>
      <c r="GI4" s="22">
        <v>11</v>
      </c>
      <c r="GJ4" s="22">
        <v>12</v>
      </c>
      <c r="GK4" s="22">
        <v>13</v>
      </c>
      <c r="GL4" s="22">
        <v>14</v>
      </c>
      <c r="GM4" s="22">
        <v>15</v>
      </c>
      <c r="GN4" s="22">
        <v>16</v>
      </c>
      <c r="GO4" s="22">
        <v>17</v>
      </c>
      <c r="GP4" s="22">
        <v>18</v>
      </c>
      <c r="GQ4" s="22">
        <v>19</v>
      </c>
      <c r="GR4" s="22">
        <v>20</v>
      </c>
      <c r="GS4" s="22">
        <v>21</v>
      </c>
      <c r="GT4" s="22" t="s">
        <v>5</v>
      </c>
      <c r="GU4" s="22" t="s">
        <v>17</v>
      </c>
      <c r="GV4" s="22">
        <v>1</v>
      </c>
      <c r="GW4" s="22">
        <v>2</v>
      </c>
      <c r="GX4" s="22">
        <v>3</v>
      </c>
      <c r="GY4" s="22">
        <v>4</v>
      </c>
      <c r="GZ4" s="22">
        <v>5</v>
      </c>
      <c r="HA4" s="22">
        <v>6</v>
      </c>
      <c r="HB4" s="22">
        <v>7</v>
      </c>
      <c r="HC4" s="22">
        <v>8</v>
      </c>
      <c r="HD4" s="22">
        <v>9</v>
      </c>
      <c r="HE4" s="22">
        <v>10</v>
      </c>
      <c r="HF4" s="22">
        <v>11</v>
      </c>
      <c r="HG4" s="22">
        <v>12</v>
      </c>
      <c r="HH4" s="22">
        <v>13</v>
      </c>
      <c r="HI4" s="22">
        <v>14</v>
      </c>
      <c r="HJ4" s="22">
        <v>15</v>
      </c>
      <c r="HK4" s="22">
        <v>16</v>
      </c>
      <c r="HL4" s="22">
        <v>17</v>
      </c>
      <c r="HM4" s="22">
        <v>18</v>
      </c>
      <c r="HN4" s="22">
        <v>19</v>
      </c>
      <c r="HO4" s="22">
        <v>20</v>
      </c>
      <c r="HP4" s="22">
        <v>21</v>
      </c>
      <c r="HQ4" s="22" t="s">
        <v>4</v>
      </c>
      <c r="HR4" s="22" t="s">
        <v>16</v>
      </c>
      <c r="HS4" s="22">
        <v>1</v>
      </c>
      <c r="HT4" s="22">
        <v>2</v>
      </c>
      <c r="HU4" s="22">
        <v>3</v>
      </c>
      <c r="HV4" s="22">
        <v>4</v>
      </c>
      <c r="HW4" s="22">
        <v>5</v>
      </c>
      <c r="HX4" s="22">
        <v>6</v>
      </c>
      <c r="HY4" s="22">
        <v>7</v>
      </c>
      <c r="HZ4" s="22">
        <v>8</v>
      </c>
      <c r="IA4" s="22">
        <v>9</v>
      </c>
      <c r="IB4" s="22">
        <v>10</v>
      </c>
      <c r="IC4" s="22">
        <v>11</v>
      </c>
      <c r="ID4" s="22">
        <v>12</v>
      </c>
      <c r="IE4" s="22">
        <v>13</v>
      </c>
      <c r="IF4" s="22">
        <v>14</v>
      </c>
      <c r="IG4" s="22">
        <v>15</v>
      </c>
      <c r="IH4" s="22">
        <v>16</v>
      </c>
      <c r="II4" s="22">
        <v>17</v>
      </c>
      <c r="IJ4" s="22">
        <v>18</v>
      </c>
      <c r="IK4" s="22">
        <v>19</v>
      </c>
      <c r="IL4" s="22">
        <v>20</v>
      </c>
      <c r="IM4" s="22">
        <v>21</v>
      </c>
      <c r="IN4" s="22" t="s">
        <v>4</v>
      </c>
      <c r="IO4" s="22" t="s">
        <v>16</v>
      </c>
      <c r="IP4" s="23">
        <f>COUNT(FB4:IO4)</f>
        <v>84</v>
      </c>
      <c r="IQ4" s="22" t="s">
        <v>11</v>
      </c>
      <c r="IR4" s="22" t="s">
        <v>12</v>
      </c>
      <c r="IS4" s="26" t="s">
        <v>10</v>
      </c>
      <c r="IT4" s="21"/>
      <c r="IU4" s="21"/>
      <c r="IV4" s="21"/>
    </row>
    <row r="5" spans="1:257" ht="54" hidden="1" customHeight="1" thickBot="1" x14ac:dyDescent="0.4">
      <c r="A5" s="27"/>
      <c r="B5" s="27"/>
      <c r="C5" s="27"/>
      <c r="D5" s="64"/>
      <c r="E5" s="27"/>
      <c r="F5" s="27"/>
      <c r="G5" s="27"/>
      <c r="H5" s="27"/>
      <c r="I5" s="28"/>
      <c r="J5" s="29"/>
      <c r="K5" s="30"/>
      <c r="L5" s="11"/>
      <c r="M5" s="3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1"/>
      <c r="DW5" s="11"/>
      <c r="DX5" s="11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3"/>
      <c r="EQ5" s="13"/>
      <c r="ER5" s="13"/>
      <c r="ES5" s="13"/>
      <c r="ET5" s="13"/>
      <c r="EU5" s="12"/>
      <c r="EV5" s="12"/>
      <c r="EW5" s="12"/>
      <c r="EX5" s="12"/>
      <c r="EY5" s="12"/>
      <c r="EZ5" s="12"/>
      <c r="FA5" s="12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32"/>
      <c r="IQ5" s="18"/>
      <c r="IR5" s="18"/>
      <c r="IS5" s="33"/>
      <c r="IT5" s="12"/>
      <c r="IU5" s="12"/>
      <c r="IV5" s="12"/>
    </row>
    <row r="6" spans="1:257" ht="44.25" customHeight="1" thickBot="1" x14ac:dyDescent="0.3">
      <c r="A6" s="99" t="s">
        <v>21</v>
      </c>
      <c r="B6" s="101" t="s">
        <v>0</v>
      </c>
      <c r="C6" s="101" t="s">
        <v>25</v>
      </c>
      <c r="D6" s="102" t="s">
        <v>23</v>
      </c>
      <c r="E6" s="105" t="s">
        <v>1</v>
      </c>
      <c r="F6" s="112" t="s">
        <v>2</v>
      </c>
      <c r="G6" s="113"/>
      <c r="H6" s="112" t="s">
        <v>3</v>
      </c>
      <c r="I6" s="114"/>
      <c r="J6" s="115" t="s">
        <v>28</v>
      </c>
      <c r="K6" s="117" t="s">
        <v>13</v>
      </c>
      <c r="L6" s="11"/>
      <c r="M6" s="34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1"/>
      <c r="DW6" s="11"/>
      <c r="DX6" s="11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3"/>
      <c r="EQ6" s="13"/>
      <c r="ER6" s="13"/>
      <c r="ES6" s="13"/>
      <c r="ET6" s="13"/>
      <c r="EU6" s="12"/>
      <c r="EV6" s="12"/>
      <c r="EW6" s="12"/>
      <c r="EX6" s="13"/>
      <c r="EY6" s="12"/>
      <c r="EZ6" s="12"/>
      <c r="FA6" s="12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32"/>
      <c r="IQ6" s="18"/>
      <c r="IR6" s="18"/>
      <c r="IS6" s="18"/>
      <c r="IT6" s="12"/>
      <c r="IU6" s="12"/>
      <c r="IV6" s="12"/>
    </row>
    <row r="7" spans="1:257" ht="45" customHeight="1" x14ac:dyDescent="0.25">
      <c r="A7" s="100"/>
      <c r="B7" s="101"/>
      <c r="C7" s="101"/>
      <c r="D7" s="103"/>
      <c r="E7" s="106"/>
      <c r="F7" s="120" t="s">
        <v>10</v>
      </c>
      <c r="G7" s="122" t="s">
        <v>27</v>
      </c>
      <c r="H7" s="124" t="s">
        <v>10</v>
      </c>
      <c r="I7" s="125" t="s">
        <v>27</v>
      </c>
      <c r="J7" s="116"/>
      <c r="K7" s="118"/>
      <c r="L7" s="11"/>
      <c r="M7" s="34"/>
      <c r="N7" s="12"/>
      <c r="O7" s="12" t="s">
        <v>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7</v>
      </c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8</v>
      </c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 t="s">
        <v>9</v>
      </c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1"/>
      <c r="DW7" s="11"/>
      <c r="DX7" s="11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3"/>
      <c r="EQ7" s="13">
        <v>1</v>
      </c>
      <c r="ER7" s="13">
        <v>2</v>
      </c>
      <c r="ES7" s="13"/>
      <c r="ET7" s="13"/>
      <c r="EU7" s="12"/>
      <c r="EV7" s="12"/>
      <c r="EW7" s="12"/>
      <c r="EX7" s="12"/>
      <c r="EY7" s="12"/>
      <c r="EZ7" s="12"/>
      <c r="FA7" s="12"/>
      <c r="FB7" s="16"/>
      <c r="FC7" s="16"/>
      <c r="FD7" s="16"/>
      <c r="FE7" s="17"/>
      <c r="FF7" s="17"/>
      <c r="FG7" s="17"/>
      <c r="FH7" s="17"/>
      <c r="FI7" s="18"/>
      <c r="FJ7" s="18"/>
      <c r="FK7" s="18"/>
      <c r="FL7" s="18"/>
      <c r="FM7" s="18"/>
      <c r="FN7" s="18" t="s">
        <v>15</v>
      </c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2"/>
      <c r="IU7" s="12"/>
      <c r="IV7" s="12"/>
    </row>
    <row r="8" spans="1:257" ht="84.75" customHeight="1" thickBot="1" x14ac:dyDescent="0.3">
      <c r="A8" s="100"/>
      <c r="B8" s="101"/>
      <c r="C8" s="101"/>
      <c r="D8" s="104"/>
      <c r="E8" s="106"/>
      <c r="F8" s="121"/>
      <c r="G8" s="123"/>
      <c r="H8" s="121"/>
      <c r="I8" s="126"/>
      <c r="J8" s="116"/>
      <c r="K8" s="119"/>
      <c r="L8" s="11"/>
      <c r="M8" s="35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2">
        <v>6</v>
      </c>
      <c r="T8" s="12">
        <v>7</v>
      </c>
      <c r="U8" s="12">
        <v>8</v>
      </c>
      <c r="V8" s="12">
        <v>9</v>
      </c>
      <c r="W8" s="12">
        <v>10</v>
      </c>
      <c r="X8" s="12">
        <v>11</v>
      </c>
      <c r="Y8" s="12">
        <v>12</v>
      </c>
      <c r="Z8" s="12">
        <v>13</v>
      </c>
      <c r="AA8" s="12">
        <v>14</v>
      </c>
      <c r="AB8" s="12">
        <v>15</v>
      </c>
      <c r="AC8" s="12">
        <v>16</v>
      </c>
      <c r="AD8" s="12">
        <v>17</v>
      </c>
      <c r="AE8" s="12">
        <v>18</v>
      </c>
      <c r="AF8" s="12">
        <v>19</v>
      </c>
      <c r="AG8" s="12">
        <v>20</v>
      </c>
      <c r="AH8" s="12">
        <v>21</v>
      </c>
      <c r="AI8" s="12" t="s">
        <v>4</v>
      </c>
      <c r="AJ8" s="12"/>
      <c r="AK8" s="12">
        <v>1</v>
      </c>
      <c r="AL8" s="12">
        <v>2</v>
      </c>
      <c r="AM8" s="12">
        <v>3</v>
      </c>
      <c r="AN8" s="12">
        <v>4</v>
      </c>
      <c r="AO8" s="12">
        <v>5</v>
      </c>
      <c r="AP8" s="12">
        <v>6</v>
      </c>
      <c r="AQ8" s="12">
        <v>7</v>
      </c>
      <c r="AR8" s="12">
        <v>8</v>
      </c>
      <c r="AS8" s="12">
        <v>9</v>
      </c>
      <c r="AT8" s="12">
        <v>10</v>
      </c>
      <c r="AU8" s="12">
        <v>11</v>
      </c>
      <c r="AV8" s="12">
        <v>12</v>
      </c>
      <c r="AW8" s="12">
        <v>13</v>
      </c>
      <c r="AX8" s="12">
        <v>14</v>
      </c>
      <c r="AY8" s="12">
        <v>15</v>
      </c>
      <c r="AZ8" s="12">
        <v>16</v>
      </c>
      <c r="BA8" s="12">
        <v>17</v>
      </c>
      <c r="BB8" s="12">
        <v>18</v>
      </c>
      <c r="BC8" s="12">
        <v>19</v>
      </c>
      <c r="BD8" s="12">
        <v>20</v>
      </c>
      <c r="BE8" s="12"/>
      <c r="BF8" s="12" t="s">
        <v>5</v>
      </c>
      <c r="BG8" s="12"/>
      <c r="BH8" s="12">
        <v>1</v>
      </c>
      <c r="BI8" s="12">
        <v>2</v>
      </c>
      <c r="BJ8" s="12">
        <v>3</v>
      </c>
      <c r="BK8" s="12">
        <v>4</v>
      </c>
      <c r="BL8" s="12">
        <v>5</v>
      </c>
      <c r="BM8" s="12">
        <v>6</v>
      </c>
      <c r="BN8" s="12">
        <v>7</v>
      </c>
      <c r="BO8" s="12">
        <v>8</v>
      </c>
      <c r="BP8" s="12">
        <v>9</v>
      </c>
      <c r="BQ8" s="12">
        <v>10</v>
      </c>
      <c r="BR8" s="12">
        <v>11</v>
      </c>
      <c r="BS8" s="12">
        <v>12</v>
      </c>
      <c r="BT8" s="12">
        <v>13</v>
      </c>
      <c r="BU8" s="12">
        <v>14</v>
      </c>
      <c r="BV8" s="12">
        <v>15</v>
      </c>
      <c r="BW8" s="12">
        <v>16</v>
      </c>
      <c r="BX8" s="12">
        <v>17</v>
      </c>
      <c r="BY8" s="12">
        <v>18</v>
      </c>
      <c r="BZ8" s="12">
        <v>19</v>
      </c>
      <c r="CA8" s="12">
        <v>20</v>
      </c>
      <c r="CB8" s="12">
        <v>21</v>
      </c>
      <c r="CC8" s="12">
        <v>22</v>
      </c>
      <c r="CD8" s="12">
        <v>23</v>
      </c>
      <c r="CE8" s="12">
        <v>24</v>
      </c>
      <c r="CF8" s="12">
        <v>25</v>
      </c>
      <c r="CG8" s="12">
        <v>26</v>
      </c>
      <c r="CH8" s="12">
        <v>27</v>
      </c>
      <c r="CI8" s="12">
        <v>28</v>
      </c>
      <c r="CJ8" s="12">
        <v>29</v>
      </c>
      <c r="CK8" s="12">
        <v>30</v>
      </c>
      <c r="CL8" s="12">
        <v>31</v>
      </c>
      <c r="CM8" s="12">
        <v>32</v>
      </c>
      <c r="CN8" s="12">
        <v>33</v>
      </c>
      <c r="CO8" s="12">
        <v>34</v>
      </c>
      <c r="CP8" s="12">
        <v>35</v>
      </c>
      <c r="CQ8" s="12">
        <v>36</v>
      </c>
      <c r="CR8" s="12">
        <v>37</v>
      </c>
      <c r="CS8" s="12">
        <v>38</v>
      </c>
      <c r="CT8" s="12">
        <v>39</v>
      </c>
      <c r="CU8" s="12">
        <v>40</v>
      </c>
      <c r="CV8" s="12"/>
      <c r="CW8" s="12"/>
      <c r="CX8" s="12"/>
      <c r="CY8" s="12">
        <v>1</v>
      </c>
      <c r="CZ8" s="12">
        <v>2</v>
      </c>
      <c r="DA8" s="12">
        <v>3</v>
      </c>
      <c r="DB8" s="12">
        <v>4</v>
      </c>
      <c r="DC8" s="12">
        <v>5</v>
      </c>
      <c r="DD8" s="12">
        <v>6</v>
      </c>
      <c r="DE8" s="12">
        <v>7</v>
      </c>
      <c r="DF8" s="12">
        <v>8</v>
      </c>
      <c r="DG8" s="12">
        <v>9</v>
      </c>
      <c r="DH8" s="12">
        <v>10</v>
      </c>
      <c r="DI8" s="12">
        <v>11</v>
      </c>
      <c r="DJ8" s="12">
        <v>12</v>
      </c>
      <c r="DK8" s="12">
        <v>13</v>
      </c>
      <c r="DL8" s="12">
        <v>14</v>
      </c>
      <c r="DM8" s="12">
        <v>15</v>
      </c>
      <c r="DN8" s="12">
        <v>16</v>
      </c>
      <c r="DO8" s="12">
        <v>17</v>
      </c>
      <c r="DP8" s="12">
        <v>18</v>
      </c>
      <c r="DQ8" s="12">
        <v>19</v>
      </c>
      <c r="DR8" s="12">
        <v>20</v>
      </c>
      <c r="DS8" s="12">
        <v>21</v>
      </c>
      <c r="DT8" s="12">
        <v>22</v>
      </c>
      <c r="DU8" s="12">
        <v>23</v>
      </c>
      <c r="DV8" s="12">
        <v>24</v>
      </c>
      <c r="DW8" s="12">
        <v>25</v>
      </c>
      <c r="DX8" s="12">
        <v>26</v>
      </c>
      <c r="DY8" s="12">
        <v>27</v>
      </c>
      <c r="DZ8" s="12">
        <v>28</v>
      </c>
      <c r="EA8" s="12">
        <v>29</v>
      </c>
      <c r="EB8" s="12">
        <v>30</v>
      </c>
      <c r="EC8" s="12">
        <v>31</v>
      </c>
      <c r="ED8" s="12">
        <v>32</v>
      </c>
      <c r="EE8" s="12">
        <v>33</v>
      </c>
      <c r="EF8" s="12">
        <v>34</v>
      </c>
      <c r="EG8" s="12">
        <v>35</v>
      </c>
      <c r="EH8" s="12">
        <v>36</v>
      </c>
      <c r="EI8" s="12">
        <v>37</v>
      </c>
      <c r="EJ8" s="12">
        <v>38</v>
      </c>
      <c r="EK8" s="12">
        <v>39</v>
      </c>
      <c r="EL8" s="12">
        <v>40</v>
      </c>
      <c r="EM8" s="12"/>
      <c r="EN8" s="12"/>
      <c r="EO8" s="12"/>
      <c r="EP8" s="13"/>
      <c r="EQ8" s="13"/>
      <c r="ER8" s="13"/>
      <c r="ES8" s="13"/>
      <c r="ET8" s="13" t="s">
        <v>14</v>
      </c>
      <c r="EU8" s="12" t="s">
        <v>11</v>
      </c>
      <c r="EV8" s="12" t="s">
        <v>12</v>
      </c>
      <c r="EW8" s="36" t="s">
        <v>10</v>
      </c>
      <c r="EX8" s="12"/>
      <c r="EY8" s="12" t="s">
        <v>19</v>
      </c>
      <c r="EZ8" s="12" t="s">
        <v>20</v>
      </c>
      <c r="FA8" s="12"/>
      <c r="FB8" s="18"/>
      <c r="FC8" s="18" t="s">
        <v>6</v>
      </c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 t="s">
        <v>7</v>
      </c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 t="s">
        <v>8</v>
      </c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 t="s">
        <v>9</v>
      </c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32"/>
      <c r="IQ8" s="18"/>
      <c r="IR8" s="18"/>
      <c r="IS8" s="18"/>
      <c r="IT8" s="18"/>
      <c r="IU8" s="12"/>
      <c r="IV8" s="12"/>
    </row>
    <row r="9" spans="1:257" s="3" customFormat="1" ht="115.2" thickBot="1" x14ac:dyDescent="0.3">
      <c r="A9" s="56">
        <v>1</v>
      </c>
      <c r="B9" s="83">
        <v>123</v>
      </c>
      <c r="C9" s="84" t="s">
        <v>198</v>
      </c>
      <c r="D9" s="85" t="s">
        <v>199</v>
      </c>
      <c r="E9" s="57"/>
      <c r="F9" s="38">
        <v>1</v>
      </c>
      <c r="G9" s="39">
        <f t="shared" ref="G9:G25" si="0">AJ9</f>
        <v>25</v>
      </c>
      <c r="H9" s="40">
        <v>1</v>
      </c>
      <c r="I9" s="39">
        <f t="shared" ref="I9:I25" si="1">BG9</f>
        <v>25</v>
      </c>
      <c r="J9" s="37">
        <f t="shared" ref="J9:J25" si="2">SUM(G9+I9)</f>
        <v>50</v>
      </c>
      <c r="K9" s="41">
        <f t="shared" ref="K9:K25" si="3">G9+I9</f>
        <v>50</v>
      </c>
      <c r="L9" s="42"/>
      <c r="M9" s="43"/>
      <c r="N9" s="42">
        <f t="shared" ref="N9:N25" si="4">IF(F9=1,25,0)</f>
        <v>25</v>
      </c>
      <c r="O9" s="42">
        <f t="shared" ref="O9:O25" si="5">IF(F9=2,22,0)</f>
        <v>0</v>
      </c>
      <c r="P9" s="42">
        <f t="shared" ref="P9:P25" si="6">IF(F9=3,20,0)</f>
        <v>0</v>
      </c>
      <c r="Q9" s="42">
        <f t="shared" ref="Q9:Q25" si="7">IF(F9=4,18,0)</f>
        <v>0</v>
      </c>
      <c r="R9" s="42">
        <f t="shared" ref="R9:R25" si="8">IF(F9=5,16,0)</f>
        <v>0</v>
      </c>
      <c r="S9" s="42">
        <f t="shared" ref="S9:S25" si="9">IF(F9=6,15,0)</f>
        <v>0</v>
      </c>
      <c r="T9" s="42">
        <f t="shared" ref="T9:T25" si="10">IF(F9=7,14,0)</f>
        <v>0</v>
      </c>
      <c r="U9" s="42">
        <f t="shared" ref="U9:U25" si="11">IF(F9=8,13,0)</f>
        <v>0</v>
      </c>
      <c r="V9" s="42">
        <f t="shared" ref="V9:V25" si="12">IF(F9=9,12,0)</f>
        <v>0</v>
      </c>
      <c r="W9" s="42">
        <f t="shared" ref="W9:W25" si="13">IF(F9=10,11,0)</f>
        <v>0</v>
      </c>
      <c r="X9" s="42">
        <f t="shared" ref="X9:X25" si="14">IF(F9=11,10,0)</f>
        <v>0</v>
      </c>
      <c r="Y9" s="42">
        <f t="shared" ref="Y9:Y25" si="15">IF(F9=12,9,0)</f>
        <v>0</v>
      </c>
      <c r="Z9" s="42">
        <f t="shared" ref="Z9:Z25" si="16">IF(F9=13,8,0)</f>
        <v>0</v>
      </c>
      <c r="AA9" s="42">
        <f t="shared" ref="AA9:AA25" si="17">IF(F9=14,7,0)</f>
        <v>0</v>
      </c>
      <c r="AB9" s="42">
        <f t="shared" ref="AB9:AB25" si="18">IF(F9=15,6,0)</f>
        <v>0</v>
      </c>
      <c r="AC9" s="42">
        <f t="shared" ref="AC9:AC25" si="19">IF(F9=16,5,0)</f>
        <v>0</v>
      </c>
      <c r="AD9" s="42">
        <f t="shared" ref="AD9:AD25" si="20">IF(F9=17,4,0)</f>
        <v>0</v>
      </c>
      <c r="AE9" s="42">
        <f t="shared" ref="AE9:AE25" si="21">IF(F9=18,3,0)</f>
        <v>0</v>
      </c>
      <c r="AF9" s="42">
        <f t="shared" ref="AF9:AF25" si="22">IF(F9=19,2,0)</f>
        <v>0</v>
      </c>
      <c r="AG9" s="42">
        <f t="shared" ref="AG9:AG25" si="23">IF(F9=20,1,0)</f>
        <v>0</v>
      </c>
      <c r="AH9" s="42">
        <f t="shared" ref="AH9:AH25" si="24">IF(F9&gt;20,0,0)</f>
        <v>0</v>
      </c>
      <c r="AI9" s="42">
        <f t="shared" ref="AI9:AI25" si="25">IF(F9="сх",0,0)</f>
        <v>0</v>
      </c>
      <c r="AJ9" s="42">
        <f t="shared" ref="AJ9:AJ25" si="26">SUM(N9:AH9)</f>
        <v>25</v>
      </c>
      <c r="AK9" s="42">
        <f t="shared" ref="AK9:AK25" si="27">IF(H9=1,25,0)</f>
        <v>25</v>
      </c>
      <c r="AL9" s="42">
        <f t="shared" ref="AL9:AL25" si="28">IF(H9=2,22,0)</f>
        <v>0</v>
      </c>
      <c r="AM9" s="42">
        <f t="shared" ref="AM9:AM25" si="29">IF(H9=3,20,0)</f>
        <v>0</v>
      </c>
      <c r="AN9" s="42">
        <f t="shared" ref="AN9:AN25" si="30">IF(H9=4,18,0)</f>
        <v>0</v>
      </c>
      <c r="AO9" s="42">
        <f t="shared" ref="AO9:AO25" si="31">IF(H9=5,16,0)</f>
        <v>0</v>
      </c>
      <c r="AP9" s="42">
        <f t="shared" ref="AP9:AP25" si="32">IF(H9=6,15,0)</f>
        <v>0</v>
      </c>
      <c r="AQ9" s="42">
        <f t="shared" ref="AQ9:AQ25" si="33">IF(H9=7,14,0)</f>
        <v>0</v>
      </c>
      <c r="AR9" s="42">
        <f t="shared" ref="AR9:AR25" si="34">IF(H9=8,13,0)</f>
        <v>0</v>
      </c>
      <c r="AS9" s="42">
        <f t="shared" ref="AS9:AS25" si="35">IF(H9=9,12,0)</f>
        <v>0</v>
      </c>
      <c r="AT9" s="42">
        <f t="shared" ref="AT9:AT25" si="36">IF(H9=10,11,0)</f>
        <v>0</v>
      </c>
      <c r="AU9" s="42">
        <f t="shared" ref="AU9:AU25" si="37">IF(H9=11,10,0)</f>
        <v>0</v>
      </c>
      <c r="AV9" s="42">
        <f t="shared" ref="AV9:AV25" si="38">IF(H9=12,9,0)</f>
        <v>0</v>
      </c>
      <c r="AW9" s="42">
        <f t="shared" ref="AW9:AW25" si="39">IF(H9=13,8,0)</f>
        <v>0</v>
      </c>
      <c r="AX9" s="42">
        <f t="shared" ref="AX9:AX25" si="40">IF(H9=14,7,0)</f>
        <v>0</v>
      </c>
      <c r="AY9" s="42">
        <f t="shared" ref="AY9:AY25" si="41">IF(H9=15,6,0)</f>
        <v>0</v>
      </c>
      <c r="AZ9" s="42">
        <f t="shared" ref="AZ9:AZ25" si="42">IF(H9=16,5,0)</f>
        <v>0</v>
      </c>
      <c r="BA9" s="42">
        <f t="shared" ref="BA9:BA25" si="43">IF(H9=17,4,0)</f>
        <v>0</v>
      </c>
      <c r="BB9" s="42">
        <f t="shared" ref="BB9:BB25" si="44">IF(H9=18,3,0)</f>
        <v>0</v>
      </c>
      <c r="BC9" s="42">
        <f t="shared" ref="BC9:BC25" si="45">IF(H9=19,2,0)</f>
        <v>0</v>
      </c>
      <c r="BD9" s="42">
        <f t="shared" ref="BD9:BD25" si="46">IF(H9=20,1,0)</f>
        <v>0</v>
      </c>
      <c r="BE9" s="42">
        <f t="shared" ref="BE9:BE25" si="47">IF(H9&gt;20,0,0)</f>
        <v>0</v>
      </c>
      <c r="BF9" s="42">
        <f t="shared" ref="BF9:BF25" si="48">IF(H9="сх",0,0)</f>
        <v>0</v>
      </c>
      <c r="BG9" s="42">
        <f t="shared" ref="BG9:BG25" si="49">SUM(AK9:BE9)</f>
        <v>25</v>
      </c>
      <c r="BH9" s="42">
        <f t="shared" ref="BH9:BH25" si="50">IF(F9=1,45,0)</f>
        <v>45</v>
      </c>
      <c r="BI9" s="42">
        <f t="shared" ref="BI9:BI25" si="51">IF(F9=2,42,0)</f>
        <v>0</v>
      </c>
      <c r="BJ9" s="42">
        <f t="shared" ref="BJ9:BJ25" si="52">IF(F9=3,40,0)</f>
        <v>0</v>
      </c>
      <c r="BK9" s="42">
        <f t="shared" ref="BK9:BK25" si="53">IF(F9=4,38,0)</f>
        <v>0</v>
      </c>
      <c r="BL9" s="42">
        <f t="shared" ref="BL9:BL25" si="54">IF(F9=5,36,0)</f>
        <v>0</v>
      </c>
      <c r="BM9" s="42">
        <f t="shared" ref="BM9:BM25" si="55">IF(F9=6,35,0)</f>
        <v>0</v>
      </c>
      <c r="BN9" s="42">
        <f t="shared" ref="BN9:BN25" si="56">IF(F9=7,34,0)</f>
        <v>0</v>
      </c>
      <c r="BO9" s="42">
        <f t="shared" ref="BO9:BO25" si="57">IF(F9=8,33,0)</f>
        <v>0</v>
      </c>
      <c r="BP9" s="42">
        <f t="shared" ref="BP9:BP25" si="58">IF(F9=9,32,0)</f>
        <v>0</v>
      </c>
      <c r="BQ9" s="42">
        <f t="shared" ref="BQ9:BQ25" si="59">IF(F9=10,31,0)</f>
        <v>0</v>
      </c>
      <c r="BR9" s="42">
        <f t="shared" ref="BR9:BR25" si="60">IF(F9=11,30,0)</f>
        <v>0</v>
      </c>
      <c r="BS9" s="42">
        <f t="shared" ref="BS9:BS25" si="61">IF(F9=12,29,0)</f>
        <v>0</v>
      </c>
      <c r="BT9" s="42">
        <f t="shared" ref="BT9:BT25" si="62">IF(F9=13,28,0)</f>
        <v>0</v>
      </c>
      <c r="BU9" s="42">
        <f t="shared" ref="BU9:BU25" si="63">IF(F9=14,27,0)</f>
        <v>0</v>
      </c>
      <c r="BV9" s="42">
        <f t="shared" ref="BV9:BV25" si="64">IF(F9=15,26,0)</f>
        <v>0</v>
      </c>
      <c r="BW9" s="42">
        <f t="shared" ref="BW9:BW25" si="65">IF(F9=16,25,0)</f>
        <v>0</v>
      </c>
      <c r="BX9" s="42">
        <f t="shared" ref="BX9:BX25" si="66">IF(F9=17,24,0)</f>
        <v>0</v>
      </c>
      <c r="BY9" s="42">
        <f t="shared" ref="BY9:BY25" si="67">IF(F9=18,23,0)</f>
        <v>0</v>
      </c>
      <c r="BZ9" s="42">
        <f t="shared" ref="BZ9:BZ25" si="68">IF(F9=19,22,0)</f>
        <v>0</v>
      </c>
      <c r="CA9" s="42">
        <f t="shared" ref="CA9:CA25" si="69">IF(F9=20,21,0)</f>
        <v>0</v>
      </c>
      <c r="CB9" s="42">
        <f t="shared" ref="CB9:CB25" si="70">IF(F9=21,20,0)</f>
        <v>0</v>
      </c>
      <c r="CC9" s="42">
        <f t="shared" ref="CC9:CC25" si="71">IF(F9=22,19,0)</f>
        <v>0</v>
      </c>
      <c r="CD9" s="42">
        <f t="shared" ref="CD9:CD25" si="72">IF(F9=23,18,0)</f>
        <v>0</v>
      </c>
      <c r="CE9" s="42">
        <f t="shared" ref="CE9:CE25" si="73">IF(F9=24,17,0)</f>
        <v>0</v>
      </c>
      <c r="CF9" s="42">
        <f t="shared" ref="CF9:CF25" si="74">IF(F9=25,16,0)</f>
        <v>0</v>
      </c>
      <c r="CG9" s="42">
        <f t="shared" ref="CG9:CG25" si="75">IF(F9=26,15,0)</f>
        <v>0</v>
      </c>
      <c r="CH9" s="42">
        <f t="shared" ref="CH9:CH25" si="76">IF(F9=27,14,0)</f>
        <v>0</v>
      </c>
      <c r="CI9" s="42">
        <f t="shared" ref="CI9:CI25" si="77">IF(F9=28,13,0)</f>
        <v>0</v>
      </c>
      <c r="CJ9" s="42">
        <f t="shared" ref="CJ9:CJ25" si="78">IF(F9=29,12,0)</f>
        <v>0</v>
      </c>
      <c r="CK9" s="42">
        <f t="shared" ref="CK9:CK25" si="79">IF(F9=30,11,0)</f>
        <v>0</v>
      </c>
      <c r="CL9" s="42">
        <f t="shared" ref="CL9:CL25" si="80">IF(F9=31,10,0)</f>
        <v>0</v>
      </c>
      <c r="CM9" s="42">
        <f t="shared" ref="CM9:CM25" si="81">IF(F9=32,9,0)</f>
        <v>0</v>
      </c>
      <c r="CN9" s="42">
        <f t="shared" ref="CN9:CN25" si="82">IF(F9=33,8,0)</f>
        <v>0</v>
      </c>
      <c r="CO9" s="42">
        <f t="shared" ref="CO9:CO25" si="83">IF(F9=34,7,0)</f>
        <v>0</v>
      </c>
      <c r="CP9" s="42">
        <f t="shared" ref="CP9:CP25" si="84">IF(F9=35,6,0)</f>
        <v>0</v>
      </c>
      <c r="CQ9" s="42">
        <f t="shared" ref="CQ9:CQ25" si="85">IF(F9=36,5,0)</f>
        <v>0</v>
      </c>
      <c r="CR9" s="42">
        <f t="shared" ref="CR9:CR25" si="86">IF(F9=37,4,0)</f>
        <v>0</v>
      </c>
      <c r="CS9" s="42">
        <f t="shared" ref="CS9:CS25" si="87">IF(F9=38,3,0)</f>
        <v>0</v>
      </c>
      <c r="CT9" s="42">
        <f t="shared" ref="CT9:CT25" si="88">IF(F9=39,2,0)</f>
        <v>0</v>
      </c>
      <c r="CU9" s="42">
        <f t="shared" ref="CU9:CU25" si="89">IF(F9=40,1,0)</f>
        <v>0</v>
      </c>
      <c r="CV9" s="42">
        <f t="shared" ref="CV9:CV25" si="90">IF(F9&gt;20,0,0)</f>
        <v>0</v>
      </c>
      <c r="CW9" s="42">
        <f t="shared" ref="CW9:CW25" si="91">IF(F9="сх",0,0)</f>
        <v>0</v>
      </c>
      <c r="CX9" s="42">
        <f t="shared" ref="CX9:CX25" si="92">SUM(BH9:CW9)</f>
        <v>45</v>
      </c>
      <c r="CY9" s="42">
        <f t="shared" ref="CY9:CY25" si="93">IF(H9=1,45,0)</f>
        <v>45</v>
      </c>
      <c r="CZ9" s="42">
        <f t="shared" ref="CZ9:CZ25" si="94">IF(H9=2,42,0)</f>
        <v>0</v>
      </c>
      <c r="DA9" s="42">
        <f t="shared" ref="DA9:DA25" si="95">IF(H9=3,40,0)</f>
        <v>0</v>
      </c>
      <c r="DB9" s="42">
        <f t="shared" ref="DB9:DB25" si="96">IF(H9=4,38,0)</f>
        <v>0</v>
      </c>
      <c r="DC9" s="42">
        <f t="shared" ref="DC9:DC25" si="97">IF(H9=5,36,0)</f>
        <v>0</v>
      </c>
      <c r="DD9" s="42">
        <f t="shared" ref="DD9:DD25" si="98">IF(H9=6,35,0)</f>
        <v>0</v>
      </c>
      <c r="DE9" s="42">
        <f t="shared" ref="DE9:DE25" si="99">IF(H9=7,34,0)</f>
        <v>0</v>
      </c>
      <c r="DF9" s="42">
        <f t="shared" ref="DF9:DF25" si="100">IF(H9=8,33,0)</f>
        <v>0</v>
      </c>
      <c r="DG9" s="42">
        <f t="shared" ref="DG9:DG25" si="101">IF(H9=9,32,0)</f>
        <v>0</v>
      </c>
      <c r="DH9" s="42">
        <f t="shared" ref="DH9:DH25" si="102">IF(H9=10,31,0)</f>
        <v>0</v>
      </c>
      <c r="DI9" s="42">
        <f t="shared" ref="DI9:DI25" si="103">IF(H9=11,30,0)</f>
        <v>0</v>
      </c>
      <c r="DJ9" s="42">
        <f t="shared" ref="DJ9:DJ25" si="104">IF(H9=12,29,0)</f>
        <v>0</v>
      </c>
      <c r="DK9" s="42">
        <f t="shared" ref="DK9:DK25" si="105">IF(H9=13,28,0)</f>
        <v>0</v>
      </c>
      <c r="DL9" s="42">
        <f t="shared" ref="DL9:DL25" si="106">IF(H9=14,27,0)</f>
        <v>0</v>
      </c>
      <c r="DM9" s="42">
        <f t="shared" ref="DM9:DM25" si="107">IF(H9=15,26,0)</f>
        <v>0</v>
      </c>
      <c r="DN9" s="42">
        <f t="shared" ref="DN9:DN25" si="108">IF(H9=16,25,0)</f>
        <v>0</v>
      </c>
      <c r="DO9" s="42">
        <f t="shared" ref="DO9:DO25" si="109">IF(H9=17,24,0)</f>
        <v>0</v>
      </c>
      <c r="DP9" s="42">
        <f t="shared" ref="DP9:DP25" si="110">IF(H9=18,23,0)</f>
        <v>0</v>
      </c>
      <c r="DQ9" s="42">
        <f t="shared" ref="DQ9:DQ25" si="111">IF(H9=19,22,0)</f>
        <v>0</v>
      </c>
      <c r="DR9" s="42">
        <f t="shared" ref="DR9:DR25" si="112">IF(H9=20,21,0)</f>
        <v>0</v>
      </c>
      <c r="DS9" s="42">
        <f t="shared" ref="DS9:DS25" si="113">IF(H9=21,20,0)</f>
        <v>0</v>
      </c>
      <c r="DT9" s="42">
        <f t="shared" ref="DT9:DT25" si="114">IF(H9=22,19,0)</f>
        <v>0</v>
      </c>
      <c r="DU9" s="42">
        <f t="shared" ref="DU9:DU25" si="115">IF(H9=23,18,0)</f>
        <v>0</v>
      </c>
      <c r="DV9" s="42">
        <f t="shared" ref="DV9:DV25" si="116">IF(H9=24,17,0)</f>
        <v>0</v>
      </c>
      <c r="DW9" s="42">
        <f t="shared" ref="DW9:DW25" si="117">IF(H9=25,16,0)</f>
        <v>0</v>
      </c>
      <c r="DX9" s="42">
        <f t="shared" ref="DX9:DX25" si="118">IF(H9=26,15,0)</f>
        <v>0</v>
      </c>
      <c r="DY9" s="42">
        <f t="shared" ref="DY9:DY25" si="119">IF(H9=27,14,0)</f>
        <v>0</v>
      </c>
      <c r="DZ9" s="42">
        <f t="shared" ref="DZ9:DZ25" si="120">IF(H9=28,13,0)</f>
        <v>0</v>
      </c>
      <c r="EA9" s="42">
        <f t="shared" ref="EA9:EA25" si="121">IF(H9=29,12,0)</f>
        <v>0</v>
      </c>
      <c r="EB9" s="42">
        <f t="shared" ref="EB9:EB25" si="122">IF(H9=30,11,0)</f>
        <v>0</v>
      </c>
      <c r="EC9" s="42">
        <f t="shared" ref="EC9:EC25" si="123">IF(H9=31,10,0)</f>
        <v>0</v>
      </c>
      <c r="ED9" s="42">
        <f t="shared" ref="ED9:ED25" si="124">IF(H9=32,9,0)</f>
        <v>0</v>
      </c>
      <c r="EE9" s="42">
        <f t="shared" ref="EE9:EE25" si="125">IF(H9=33,8,0)</f>
        <v>0</v>
      </c>
      <c r="EF9" s="42">
        <f t="shared" ref="EF9:EF25" si="126">IF(H9=34,7,0)</f>
        <v>0</v>
      </c>
      <c r="EG9" s="42">
        <f t="shared" ref="EG9:EG25" si="127">IF(H9=35,6,0)</f>
        <v>0</v>
      </c>
      <c r="EH9" s="42">
        <f t="shared" ref="EH9:EH25" si="128">IF(H9=36,5,0)</f>
        <v>0</v>
      </c>
      <c r="EI9" s="42">
        <f t="shared" ref="EI9:EI25" si="129">IF(H9=37,4,0)</f>
        <v>0</v>
      </c>
      <c r="EJ9" s="42">
        <f t="shared" ref="EJ9:EJ25" si="130">IF(H9=38,3,0)</f>
        <v>0</v>
      </c>
      <c r="EK9" s="42">
        <f t="shared" ref="EK9:EK25" si="131">IF(H9=39,2,0)</f>
        <v>0</v>
      </c>
      <c r="EL9" s="42">
        <f t="shared" ref="EL9:EL25" si="132">IF(H9=40,1,0)</f>
        <v>0</v>
      </c>
      <c r="EM9" s="42">
        <f t="shared" ref="EM9:EM25" si="133">IF(H9&gt;20,0,0)</f>
        <v>0</v>
      </c>
      <c r="EN9" s="42">
        <f t="shared" ref="EN9:EN25" si="134">IF(H9="сх",0,0)</f>
        <v>0</v>
      </c>
      <c r="EO9" s="42">
        <f t="shared" ref="EO9:EO25" si="135">SUM(CY9:EN9)</f>
        <v>45</v>
      </c>
      <c r="EP9" s="42"/>
      <c r="EQ9" s="42">
        <f t="shared" ref="EQ9:EQ25" si="136">IF(F9="сх","ноль",IF(F9&gt;0,F9,"Ноль"))</f>
        <v>1</v>
      </c>
      <c r="ER9" s="42">
        <f t="shared" ref="ER9:ER25" si="137">IF(H9="сх","ноль",IF(H9&gt;0,H9,"Ноль"))</f>
        <v>1</v>
      </c>
      <c r="ES9" s="42"/>
      <c r="ET9" s="42">
        <f t="shared" ref="ET9:ET25" si="138">MIN(EQ9,ER9)</f>
        <v>1</v>
      </c>
      <c r="EU9" s="42" t="e">
        <f>IF(J9=#REF!,IF(H9&lt;#REF!,#REF!,EY9),#REF!)</f>
        <v>#REF!</v>
      </c>
      <c r="EV9" s="42" t="e">
        <f>IF(J9=#REF!,IF(H9&lt;#REF!,0,1))</f>
        <v>#REF!</v>
      </c>
      <c r="EW9" s="42" t="e">
        <f>IF(AND(ET9&gt;=21,ET9&lt;&gt;0),ET9,IF(J9&lt;#REF!,"СТОП",EU9+EV9))</f>
        <v>#REF!</v>
      </c>
      <c r="EX9" s="42"/>
      <c r="EY9" s="42">
        <v>15</v>
      </c>
      <c r="EZ9" s="42">
        <v>16</v>
      </c>
      <c r="FA9" s="42"/>
      <c r="FB9" s="44">
        <f t="shared" ref="FB9:FB25" si="139">IF(F9=1,25,0)</f>
        <v>25</v>
      </c>
      <c r="FC9" s="44">
        <f t="shared" ref="FC9:FC25" si="140">IF(F9=2,22,0)</f>
        <v>0</v>
      </c>
      <c r="FD9" s="44">
        <f t="shared" ref="FD9:FD25" si="141">IF(F9=3,20,0)</f>
        <v>0</v>
      </c>
      <c r="FE9" s="44">
        <f t="shared" ref="FE9:FE25" si="142">IF(F9=4,18,0)</f>
        <v>0</v>
      </c>
      <c r="FF9" s="44">
        <f t="shared" ref="FF9:FF25" si="143">IF(F9=5,16,0)</f>
        <v>0</v>
      </c>
      <c r="FG9" s="44">
        <f t="shared" ref="FG9:FG25" si="144">IF(F9=6,15,0)</f>
        <v>0</v>
      </c>
      <c r="FH9" s="44">
        <f t="shared" ref="FH9:FH25" si="145">IF(F9=7,14,0)</f>
        <v>0</v>
      </c>
      <c r="FI9" s="44">
        <f t="shared" ref="FI9:FI25" si="146">IF(F9=8,13,0)</f>
        <v>0</v>
      </c>
      <c r="FJ9" s="44">
        <f t="shared" ref="FJ9:FJ25" si="147">IF(F9=9,12,0)</f>
        <v>0</v>
      </c>
      <c r="FK9" s="44">
        <f t="shared" ref="FK9:FK25" si="148">IF(F9=10,11,0)</f>
        <v>0</v>
      </c>
      <c r="FL9" s="44">
        <f t="shared" ref="FL9:FL25" si="149">IF(F9=11,10,0)</f>
        <v>0</v>
      </c>
      <c r="FM9" s="44">
        <f t="shared" ref="FM9:FM25" si="150">IF(F9=12,9,0)</f>
        <v>0</v>
      </c>
      <c r="FN9" s="44">
        <f t="shared" ref="FN9:FN25" si="151">IF(F9=13,8,0)</f>
        <v>0</v>
      </c>
      <c r="FO9" s="44">
        <f t="shared" ref="FO9:FO25" si="152">IF(F9=14,7,0)</f>
        <v>0</v>
      </c>
      <c r="FP9" s="44">
        <f t="shared" ref="FP9:FP25" si="153">IF(F9=15,6,0)</f>
        <v>0</v>
      </c>
      <c r="FQ9" s="44">
        <f t="shared" ref="FQ9:FQ25" si="154">IF(F9=16,5,0)</f>
        <v>0</v>
      </c>
      <c r="FR9" s="44">
        <f t="shared" ref="FR9:FR25" si="155">IF(F9=17,4,0)</f>
        <v>0</v>
      </c>
      <c r="FS9" s="44">
        <f t="shared" ref="FS9:FS25" si="156">IF(F9=18,3,0)</f>
        <v>0</v>
      </c>
      <c r="FT9" s="44">
        <f t="shared" ref="FT9:FT25" si="157">IF(F9=19,2,0)</f>
        <v>0</v>
      </c>
      <c r="FU9" s="44">
        <f t="shared" ref="FU9:FU25" si="158">IF(F9=20,1,0)</f>
        <v>0</v>
      </c>
      <c r="FV9" s="44">
        <f t="shared" ref="FV9:FV25" si="159">IF(F9&gt;20,0,0)</f>
        <v>0</v>
      </c>
      <c r="FW9" s="44">
        <f t="shared" ref="FW9:FW25" si="160">IF(F9="сх",0,0)</f>
        <v>0</v>
      </c>
      <c r="FX9" s="44">
        <f t="shared" ref="FX9:FX25" si="161">SUM(FB9:FW9)</f>
        <v>25</v>
      </c>
      <c r="FY9" s="44">
        <f t="shared" ref="FY9:FY25" si="162">IF(H9=1,25,0)</f>
        <v>25</v>
      </c>
      <c r="FZ9" s="44">
        <f t="shared" ref="FZ9:FZ25" si="163">IF(H9=2,22,0)</f>
        <v>0</v>
      </c>
      <c r="GA9" s="44">
        <f t="shared" ref="GA9:GA25" si="164">IF(H9=3,20,0)</f>
        <v>0</v>
      </c>
      <c r="GB9" s="44">
        <f t="shared" ref="GB9:GB25" si="165">IF(H9=4,18,0)</f>
        <v>0</v>
      </c>
      <c r="GC9" s="44">
        <f t="shared" ref="GC9:GC25" si="166">IF(H9=5,16,0)</f>
        <v>0</v>
      </c>
      <c r="GD9" s="44">
        <f t="shared" ref="GD9:GD25" si="167">IF(H9=6,15,0)</f>
        <v>0</v>
      </c>
      <c r="GE9" s="44">
        <f t="shared" ref="GE9:GE25" si="168">IF(H9=7,14,0)</f>
        <v>0</v>
      </c>
      <c r="GF9" s="44">
        <f t="shared" ref="GF9:GF25" si="169">IF(H9=8,13,0)</f>
        <v>0</v>
      </c>
      <c r="GG9" s="44">
        <f t="shared" ref="GG9:GG25" si="170">IF(H9=9,12,0)</f>
        <v>0</v>
      </c>
      <c r="GH9" s="44">
        <f t="shared" ref="GH9:GH25" si="171">IF(H9=10,11,0)</f>
        <v>0</v>
      </c>
      <c r="GI9" s="44">
        <f t="shared" ref="GI9:GI25" si="172">IF(H9=11,10,0)</f>
        <v>0</v>
      </c>
      <c r="GJ9" s="44">
        <f t="shared" ref="GJ9:GJ25" si="173">IF(H9=12,9,0)</f>
        <v>0</v>
      </c>
      <c r="GK9" s="44">
        <f t="shared" ref="GK9:GK25" si="174">IF(H9=13,8,0)</f>
        <v>0</v>
      </c>
      <c r="GL9" s="44">
        <f t="shared" ref="GL9:GL25" si="175">IF(H9=14,7,0)</f>
        <v>0</v>
      </c>
      <c r="GM9" s="44">
        <f t="shared" ref="GM9:GM25" si="176">IF(H9=15,6,0)</f>
        <v>0</v>
      </c>
      <c r="GN9" s="44">
        <f t="shared" ref="GN9:GN25" si="177">IF(H9=16,5,0)</f>
        <v>0</v>
      </c>
      <c r="GO9" s="44">
        <f t="shared" ref="GO9:GO25" si="178">IF(H9=17,4,0)</f>
        <v>0</v>
      </c>
      <c r="GP9" s="44">
        <f t="shared" ref="GP9:GP25" si="179">IF(H9=18,3,0)</f>
        <v>0</v>
      </c>
      <c r="GQ9" s="44">
        <f t="shared" ref="GQ9:GQ25" si="180">IF(H9=19,2,0)</f>
        <v>0</v>
      </c>
      <c r="GR9" s="44">
        <f t="shared" ref="GR9:GR25" si="181">IF(H9=20,1,0)</f>
        <v>0</v>
      </c>
      <c r="GS9" s="44">
        <f t="shared" ref="GS9:GS25" si="182">IF(H9&gt;20,0,0)</f>
        <v>0</v>
      </c>
      <c r="GT9" s="44">
        <f t="shared" ref="GT9:GT25" si="183">IF(H9="сх",0,0)</f>
        <v>0</v>
      </c>
      <c r="GU9" s="44">
        <f t="shared" ref="GU9:GU25" si="184">SUM(FY9:GT9)</f>
        <v>25</v>
      </c>
      <c r="GV9" s="44">
        <f t="shared" ref="GV9:GV25" si="185">IF(F9=1,100,0)</f>
        <v>100</v>
      </c>
      <c r="GW9" s="44">
        <f t="shared" ref="GW9:GW25" si="186">IF(F9=2,98,0)</f>
        <v>0</v>
      </c>
      <c r="GX9" s="44">
        <f t="shared" ref="GX9:GX25" si="187">IF(F9=3,95,0)</f>
        <v>0</v>
      </c>
      <c r="GY9" s="44">
        <f t="shared" ref="GY9:GY25" si="188">IF(F9=4,93,0)</f>
        <v>0</v>
      </c>
      <c r="GZ9" s="44">
        <f t="shared" ref="GZ9:GZ25" si="189">IF(F9=5,90,0)</f>
        <v>0</v>
      </c>
      <c r="HA9" s="44">
        <f t="shared" ref="HA9:HA25" si="190">IF(F9=6,88,0)</f>
        <v>0</v>
      </c>
      <c r="HB9" s="44">
        <f t="shared" ref="HB9:HB25" si="191">IF(F9=7,85,0)</f>
        <v>0</v>
      </c>
      <c r="HC9" s="44">
        <f t="shared" ref="HC9:HC25" si="192">IF(F9=8,83,0)</f>
        <v>0</v>
      </c>
      <c r="HD9" s="44">
        <f t="shared" ref="HD9:HD25" si="193">IF(F9=9,80,0)</f>
        <v>0</v>
      </c>
      <c r="HE9" s="44">
        <f t="shared" ref="HE9:HE25" si="194">IF(F9=10,78,0)</f>
        <v>0</v>
      </c>
      <c r="HF9" s="44">
        <f t="shared" ref="HF9:HF25" si="195">IF(F9=11,75,0)</f>
        <v>0</v>
      </c>
      <c r="HG9" s="44">
        <f t="shared" ref="HG9:HG25" si="196">IF(F9=12,73,0)</f>
        <v>0</v>
      </c>
      <c r="HH9" s="44">
        <f t="shared" ref="HH9:HH25" si="197">IF(F9=13,70,0)</f>
        <v>0</v>
      </c>
      <c r="HI9" s="44">
        <f t="shared" ref="HI9:HI25" si="198">IF(F9=14,68,0)</f>
        <v>0</v>
      </c>
      <c r="HJ9" s="44">
        <f t="shared" ref="HJ9:HJ25" si="199">IF(F9=15,65,0)</f>
        <v>0</v>
      </c>
      <c r="HK9" s="44">
        <f t="shared" ref="HK9:HK25" si="200">IF(F9=16,63,0)</f>
        <v>0</v>
      </c>
      <c r="HL9" s="44">
        <f t="shared" ref="HL9:HL25" si="201">IF(F9=17,60,0)</f>
        <v>0</v>
      </c>
      <c r="HM9" s="44">
        <f t="shared" ref="HM9:HM25" si="202">IF(F9=18,58,0)</f>
        <v>0</v>
      </c>
      <c r="HN9" s="44">
        <f t="shared" ref="HN9:HN25" si="203">IF(F9=19,55,0)</f>
        <v>0</v>
      </c>
      <c r="HO9" s="44">
        <f t="shared" ref="HO9:HO25" si="204">IF(F9=20,53,0)</f>
        <v>0</v>
      </c>
      <c r="HP9" s="44">
        <f t="shared" ref="HP9:HP25" si="205">IF(F9&gt;20,0,0)</f>
        <v>0</v>
      </c>
      <c r="HQ9" s="44">
        <f t="shared" ref="HQ9:HQ25" si="206">IF(F9="сх",0,0)</f>
        <v>0</v>
      </c>
      <c r="HR9" s="44">
        <f t="shared" ref="HR9:HR25" si="207">SUM(GV9:HQ9)</f>
        <v>100</v>
      </c>
      <c r="HS9" s="44">
        <f t="shared" ref="HS9:HS25" si="208">IF(H9=1,100,0)</f>
        <v>100</v>
      </c>
      <c r="HT9" s="44">
        <f t="shared" ref="HT9:HT25" si="209">IF(H9=2,98,0)</f>
        <v>0</v>
      </c>
      <c r="HU9" s="44">
        <f t="shared" ref="HU9:HU25" si="210">IF(H9=3,95,0)</f>
        <v>0</v>
      </c>
      <c r="HV9" s="44">
        <f t="shared" ref="HV9:HV25" si="211">IF(H9=4,93,0)</f>
        <v>0</v>
      </c>
      <c r="HW9" s="44">
        <f t="shared" ref="HW9:HW25" si="212">IF(H9=5,90,0)</f>
        <v>0</v>
      </c>
      <c r="HX9" s="44">
        <f t="shared" ref="HX9:HX25" si="213">IF(H9=6,88,0)</f>
        <v>0</v>
      </c>
      <c r="HY9" s="44">
        <f t="shared" ref="HY9:HY25" si="214">IF(H9=7,85,0)</f>
        <v>0</v>
      </c>
      <c r="HZ9" s="44">
        <f t="shared" ref="HZ9:HZ25" si="215">IF(H9=8,83,0)</f>
        <v>0</v>
      </c>
      <c r="IA9" s="44">
        <f t="shared" ref="IA9:IA25" si="216">IF(H9=9,80,0)</f>
        <v>0</v>
      </c>
      <c r="IB9" s="44">
        <f t="shared" ref="IB9:IB25" si="217">IF(H9=10,78,0)</f>
        <v>0</v>
      </c>
      <c r="IC9" s="44">
        <f t="shared" ref="IC9:IC25" si="218">IF(H9=11,75,0)</f>
        <v>0</v>
      </c>
      <c r="ID9" s="44">
        <f t="shared" ref="ID9:ID25" si="219">IF(H9=12,73,0)</f>
        <v>0</v>
      </c>
      <c r="IE9" s="44">
        <f t="shared" ref="IE9:IE25" si="220">IF(H9=13,70,0)</f>
        <v>0</v>
      </c>
      <c r="IF9" s="44">
        <f t="shared" ref="IF9:IF25" si="221">IF(H9=14,68,0)</f>
        <v>0</v>
      </c>
      <c r="IG9" s="44">
        <f t="shared" ref="IG9:IG25" si="222">IF(H9=15,65,0)</f>
        <v>0</v>
      </c>
      <c r="IH9" s="44">
        <f t="shared" ref="IH9:IH25" si="223">IF(H9=16,63,0)</f>
        <v>0</v>
      </c>
      <c r="II9" s="44">
        <f t="shared" ref="II9:II25" si="224">IF(H9=17,60,0)</f>
        <v>0</v>
      </c>
      <c r="IJ9" s="44">
        <f t="shared" ref="IJ9:IJ25" si="225">IF(H9=18,58,0)</f>
        <v>0</v>
      </c>
      <c r="IK9" s="44">
        <f t="shared" ref="IK9:IK25" si="226">IF(H9=19,55,0)</f>
        <v>0</v>
      </c>
      <c r="IL9" s="44">
        <f t="shared" ref="IL9:IL25" si="227">IF(H9=20,53,0)</f>
        <v>0</v>
      </c>
      <c r="IM9" s="44">
        <f t="shared" ref="IM9:IM25" si="228">IF(H9&gt;20,0,0)</f>
        <v>0</v>
      </c>
      <c r="IN9" s="44">
        <f t="shared" ref="IN9:IN25" si="229">IF(H9="сх",0,0)</f>
        <v>0</v>
      </c>
      <c r="IO9" s="44">
        <f t="shared" ref="IO9:IO25" si="230">SUM(HS9:IN9)</f>
        <v>100</v>
      </c>
      <c r="IP9" s="42"/>
      <c r="IQ9" s="42"/>
      <c r="IR9" s="42"/>
      <c r="IS9" s="42"/>
      <c r="IT9" s="42"/>
      <c r="IU9" s="42"/>
      <c r="IV9" s="70"/>
      <c r="IW9" s="71"/>
    </row>
    <row r="10" spans="1:257" s="3" customFormat="1" ht="115.2" thickBot="1" x14ac:dyDescent="2">
      <c r="A10" s="59">
        <v>2</v>
      </c>
      <c r="B10" s="87">
        <v>74</v>
      </c>
      <c r="C10" s="73" t="s">
        <v>44</v>
      </c>
      <c r="D10" s="73" t="s">
        <v>45</v>
      </c>
      <c r="E10" s="58"/>
      <c r="F10" s="46">
        <v>2</v>
      </c>
      <c r="G10" s="39">
        <f t="shared" si="0"/>
        <v>22</v>
      </c>
      <c r="H10" s="47">
        <v>2</v>
      </c>
      <c r="I10" s="39">
        <f t="shared" si="1"/>
        <v>22</v>
      </c>
      <c r="J10" s="45">
        <f t="shared" si="2"/>
        <v>44</v>
      </c>
      <c r="K10" s="41">
        <f t="shared" si="3"/>
        <v>44</v>
      </c>
      <c r="L10" s="42"/>
      <c r="M10" s="43"/>
      <c r="N10" s="42">
        <f t="shared" si="4"/>
        <v>0</v>
      </c>
      <c r="O10" s="42">
        <f t="shared" si="5"/>
        <v>22</v>
      </c>
      <c r="P10" s="42">
        <f t="shared" si="6"/>
        <v>0</v>
      </c>
      <c r="Q10" s="42">
        <f t="shared" si="7"/>
        <v>0</v>
      </c>
      <c r="R10" s="42">
        <f t="shared" si="8"/>
        <v>0</v>
      </c>
      <c r="S10" s="42">
        <f t="shared" si="9"/>
        <v>0</v>
      </c>
      <c r="T10" s="42">
        <f t="shared" si="10"/>
        <v>0</v>
      </c>
      <c r="U10" s="42">
        <f t="shared" si="11"/>
        <v>0</v>
      </c>
      <c r="V10" s="42">
        <f t="shared" si="12"/>
        <v>0</v>
      </c>
      <c r="W10" s="42">
        <f t="shared" si="13"/>
        <v>0</v>
      </c>
      <c r="X10" s="42">
        <f t="shared" si="14"/>
        <v>0</v>
      </c>
      <c r="Y10" s="42">
        <f t="shared" si="15"/>
        <v>0</v>
      </c>
      <c r="Z10" s="42">
        <f t="shared" si="16"/>
        <v>0</v>
      </c>
      <c r="AA10" s="42">
        <f t="shared" si="17"/>
        <v>0</v>
      </c>
      <c r="AB10" s="42">
        <f t="shared" si="18"/>
        <v>0</v>
      </c>
      <c r="AC10" s="42">
        <f t="shared" si="19"/>
        <v>0</v>
      </c>
      <c r="AD10" s="42">
        <f t="shared" si="20"/>
        <v>0</v>
      </c>
      <c r="AE10" s="42">
        <f t="shared" si="21"/>
        <v>0</v>
      </c>
      <c r="AF10" s="42">
        <f t="shared" si="22"/>
        <v>0</v>
      </c>
      <c r="AG10" s="42">
        <f t="shared" si="23"/>
        <v>0</v>
      </c>
      <c r="AH10" s="42">
        <f t="shared" si="24"/>
        <v>0</v>
      </c>
      <c r="AI10" s="42">
        <f t="shared" si="25"/>
        <v>0</v>
      </c>
      <c r="AJ10" s="42">
        <f t="shared" si="26"/>
        <v>22</v>
      </c>
      <c r="AK10" s="42">
        <f t="shared" si="27"/>
        <v>0</v>
      </c>
      <c r="AL10" s="42">
        <f t="shared" si="28"/>
        <v>22</v>
      </c>
      <c r="AM10" s="42">
        <f t="shared" si="29"/>
        <v>0</v>
      </c>
      <c r="AN10" s="42">
        <f t="shared" si="30"/>
        <v>0</v>
      </c>
      <c r="AO10" s="42">
        <f t="shared" si="31"/>
        <v>0</v>
      </c>
      <c r="AP10" s="42">
        <f t="shared" si="32"/>
        <v>0</v>
      </c>
      <c r="AQ10" s="42">
        <f t="shared" si="33"/>
        <v>0</v>
      </c>
      <c r="AR10" s="42">
        <f t="shared" si="34"/>
        <v>0</v>
      </c>
      <c r="AS10" s="42">
        <f t="shared" si="35"/>
        <v>0</v>
      </c>
      <c r="AT10" s="42">
        <f t="shared" si="36"/>
        <v>0</v>
      </c>
      <c r="AU10" s="42">
        <f t="shared" si="37"/>
        <v>0</v>
      </c>
      <c r="AV10" s="42">
        <f t="shared" si="38"/>
        <v>0</v>
      </c>
      <c r="AW10" s="42">
        <f t="shared" si="39"/>
        <v>0</v>
      </c>
      <c r="AX10" s="42">
        <f t="shared" si="40"/>
        <v>0</v>
      </c>
      <c r="AY10" s="42">
        <f t="shared" si="41"/>
        <v>0</v>
      </c>
      <c r="AZ10" s="42">
        <f t="shared" si="42"/>
        <v>0</v>
      </c>
      <c r="BA10" s="42">
        <f t="shared" si="43"/>
        <v>0</v>
      </c>
      <c r="BB10" s="42">
        <f t="shared" si="44"/>
        <v>0</v>
      </c>
      <c r="BC10" s="42">
        <f t="shared" si="45"/>
        <v>0</v>
      </c>
      <c r="BD10" s="42">
        <f t="shared" si="46"/>
        <v>0</v>
      </c>
      <c r="BE10" s="42">
        <f t="shared" si="47"/>
        <v>0</v>
      </c>
      <c r="BF10" s="42">
        <f t="shared" si="48"/>
        <v>0</v>
      </c>
      <c r="BG10" s="42">
        <f t="shared" si="49"/>
        <v>22</v>
      </c>
      <c r="BH10" s="42">
        <f t="shared" si="50"/>
        <v>0</v>
      </c>
      <c r="BI10" s="42">
        <f t="shared" si="51"/>
        <v>42</v>
      </c>
      <c r="BJ10" s="42">
        <f t="shared" si="52"/>
        <v>0</v>
      </c>
      <c r="BK10" s="42">
        <f t="shared" si="53"/>
        <v>0</v>
      </c>
      <c r="BL10" s="42">
        <f t="shared" si="54"/>
        <v>0</v>
      </c>
      <c r="BM10" s="42">
        <f t="shared" si="55"/>
        <v>0</v>
      </c>
      <c r="BN10" s="42">
        <f t="shared" si="56"/>
        <v>0</v>
      </c>
      <c r="BO10" s="42">
        <f t="shared" si="57"/>
        <v>0</v>
      </c>
      <c r="BP10" s="42">
        <f t="shared" si="58"/>
        <v>0</v>
      </c>
      <c r="BQ10" s="42">
        <f t="shared" si="59"/>
        <v>0</v>
      </c>
      <c r="BR10" s="42">
        <f t="shared" si="60"/>
        <v>0</v>
      </c>
      <c r="BS10" s="42">
        <f t="shared" si="61"/>
        <v>0</v>
      </c>
      <c r="BT10" s="42">
        <f t="shared" si="62"/>
        <v>0</v>
      </c>
      <c r="BU10" s="42">
        <f t="shared" si="63"/>
        <v>0</v>
      </c>
      <c r="BV10" s="42">
        <f t="shared" si="64"/>
        <v>0</v>
      </c>
      <c r="BW10" s="42">
        <f t="shared" si="65"/>
        <v>0</v>
      </c>
      <c r="BX10" s="42">
        <f t="shared" si="66"/>
        <v>0</v>
      </c>
      <c r="BY10" s="42">
        <f t="shared" si="67"/>
        <v>0</v>
      </c>
      <c r="BZ10" s="42">
        <f t="shared" si="68"/>
        <v>0</v>
      </c>
      <c r="CA10" s="42">
        <f t="shared" si="69"/>
        <v>0</v>
      </c>
      <c r="CB10" s="42">
        <f t="shared" si="70"/>
        <v>0</v>
      </c>
      <c r="CC10" s="42">
        <f t="shared" si="71"/>
        <v>0</v>
      </c>
      <c r="CD10" s="42">
        <f t="shared" si="72"/>
        <v>0</v>
      </c>
      <c r="CE10" s="42">
        <f t="shared" si="73"/>
        <v>0</v>
      </c>
      <c r="CF10" s="42">
        <f t="shared" si="74"/>
        <v>0</v>
      </c>
      <c r="CG10" s="42">
        <f t="shared" si="75"/>
        <v>0</v>
      </c>
      <c r="CH10" s="42">
        <f t="shared" si="76"/>
        <v>0</v>
      </c>
      <c r="CI10" s="42">
        <f t="shared" si="77"/>
        <v>0</v>
      </c>
      <c r="CJ10" s="42">
        <f t="shared" si="78"/>
        <v>0</v>
      </c>
      <c r="CK10" s="42">
        <f t="shared" si="79"/>
        <v>0</v>
      </c>
      <c r="CL10" s="42">
        <f t="shared" si="80"/>
        <v>0</v>
      </c>
      <c r="CM10" s="42">
        <f t="shared" si="81"/>
        <v>0</v>
      </c>
      <c r="CN10" s="42">
        <f t="shared" si="82"/>
        <v>0</v>
      </c>
      <c r="CO10" s="42">
        <f t="shared" si="83"/>
        <v>0</v>
      </c>
      <c r="CP10" s="42">
        <f t="shared" si="84"/>
        <v>0</v>
      </c>
      <c r="CQ10" s="42">
        <f t="shared" si="85"/>
        <v>0</v>
      </c>
      <c r="CR10" s="42">
        <f t="shared" si="86"/>
        <v>0</v>
      </c>
      <c r="CS10" s="42">
        <f t="shared" si="87"/>
        <v>0</v>
      </c>
      <c r="CT10" s="42">
        <f t="shared" si="88"/>
        <v>0</v>
      </c>
      <c r="CU10" s="42">
        <f t="shared" si="89"/>
        <v>0</v>
      </c>
      <c r="CV10" s="42">
        <f t="shared" si="90"/>
        <v>0</v>
      </c>
      <c r="CW10" s="42">
        <f t="shared" si="91"/>
        <v>0</v>
      </c>
      <c r="CX10" s="42">
        <f t="shared" si="92"/>
        <v>42</v>
      </c>
      <c r="CY10" s="42">
        <f t="shared" si="93"/>
        <v>0</v>
      </c>
      <c r="CZ10" s="42">
        <f t="shared" si="94"/>
        <v>42</v>
      </c>
      <c r="DA10" s="42">
        <f t="shared" si="95"/>
        <v>0</v>
      </c>
      <c r="DB10" s="42">
        <f t="shared" si="96"/>
        <v>0</v>
      </c>
      <c r="DC10" s="42">
        <f t="shared" si="97"/>
        <v>0</v>
      </c>
      <c r="DD10" s="42">
        <f t="shared" si="98"/>
        <v>0</v>
      </c>
      <c r="DE10" s="42">
        <f t="shared" si="99"/>
        <v>0</v>
      </c>
      <c r="DF10" s="42">
        <f t="shared" si="100"/>
        <v>0</v>
      </c>
      <c r="DG10" s="42">
        <f t="shared" si="101"/>
        <v>0</v>
      </c>
      <c r="DH10" s="42">
        <f t="shared" si="102"/>
        <v>0</v>
      </c>
      <c r="DI10" s="42">
        <f t="shared" si="103"/>
        <v>0</v>
      </c>
      <c r="DJ10" s="42">
        <f t="shared" si="104"/>
        <v>0</v>
      </c>
      <c r="DK10" s="42">
        <f t="shared" si="105"/>
        <v>0</v>
      </c>
      <c r="DL10" s="42">
        <f t="shared" si="106"/>
        <v>0</v>
      </c>
      <c r="DM10" s="42">
        <f t="shared" si="107"/>
        <v>0</v>
      </c>
      <c r="DN10" s="42">
        <f t="shared" si="108"/>
        <v>0</v>
      </c>
      <c r="DO10" s="42">
        <f t="shared" si="109"/>
        <v>0</v>
      </c>
      <c r="DP10" s="42">
        <f t="shared" si="110"/>
        <v>0</v>
      </c>
      <c r="DQ10" s="42">
        <f t="shared" si="111"/>
        <v>0</v>
      </c>
      <c r="DR10" s="42">
        <f t="shared" si="112"/>
        <v>0</v>
      </c>
      <c r="DS10" s="42">
        <f t="shared" si="113"/>
        <v>0</v>
      </c>
      <c r="DT10" s="42">
        <f t="shared" si="114"/>
        <v>0</v>
      </c>
      <c r="DU10" s="42">
        <f t="shared" si="115"/>
        <v>0</v>
      </c>
      <c r="DV10" s="42">
        <f t="shared" si="116"/>
        <v>0</v>
      </c>
      <c r="DW10" s="42">
        <f t="shared" si="117"/>
        <v>0</v>
      </c>
      <c r="DX10" s="42">
        <f t="shared" si="118"/>
        <v>0</v>
      </c>
      <c r="DY10" s="42">
        <f t="shared" si="119"/>
        <v>0</v>
      </c>
      <c r="DZ10" s="42">
        <f t="shared" si="120"/>
        <v>0</v>
      </c>
      <c r="EA10" s="42">
        <f t="shared" si="121"/>
        <v>0</v>
      </c>
      <c r="EB10" s="42">
        <f t="shared" si="122"/>
        <v>0</v>
      </c>
      <c r="EC10" s="42">
        <f t="shared" si="123"/>
        <v>0</v>
      </c>
      <c r="ED10" s="42">
        <f t="shared" si="124"/>
        <v>0</v>
      </c>
      <c r="EE10" s="42">
        <f t="shared" si="125"/>
        <v>0</v>
      </c>
      <c r="EF10" s="42">
        <f t="shared" si="126"/>
        <v>0</v>
      </c>
      <c r="EG10" s="42">
        <f t="shared" si="127"/>
        <v>0</v>
      </c>
      <c r="EH10" s="42">
        <f t="shared" si="128"/>
        <v>0</v>
      </c>
      <c r="EI10" s="42">
        <f t="shared" si="129"/>
        <v>0</v>
      </c>
      <c r="EJ10" s="42">
        <f t="shared" si="130"/>
        <v>0</v>
      </c>
      <c r="EK10" s="42">
        <f t="shared" si="131"/>
        <v>0</v>
      </c>
      <c r="EL10" s="42">
        <f t="shared" si="132"/>
        <v>0</v>
      </c>
      <c r="EM10" s="42">
        <f t="shared" si="133"/>
        <v>0</v>
      </c>
      <c r="EN10" s="42">
        <f t="shared" si="134"/>
        <v>0</v>
      </c>
      <c r="EO10" s="42">
        <f t="shared" si="135"/>
        <v>42</v>
      </c>
      <c r="EP10" s="42"/>
      <c r="EQ10" s="42">
        <f t="shared" si="136"/>
        <v>2</v>
      </c>
      <c r="ER10" s="42">
        <f t="shared" si="137"/>
        <v>2</v>
      </c>
      <c r="ES10" s="42"/>
      <c r="ET10" s="42">
        <f t="shared" si="138"/>
        <v>2</v>
      </c>
      <c r="EU10" s="42" t="e">
        <f>IF(J10=#REF!,IF(H10&lt;#REF!,#REF!,EY10),#REF!)</f>
        <v>#REF!</v>
      </c>
      <c r="EV10" s="42" t="e">
        <f>IF(J10=#REF!,IF(H10&lt;#REF!,0,1))</f>
        <v>#REF!</v>
      </c>
      <c r="EW10" s="42" t="e">
        <f>IF(AND(ET10&gt;=21,ET10&lt;&gt;0),ET10,IF(J10&lt;#REF!,"СТОП",EU10+EV10))</f>
        <v>#REF!</v>
      </c>
      <c r="EX10" s="42"/>
      <c r="EY10" s="42">
        <v>15</v>
      </c>
      <c r="EZ10" s="42">
        <v>16</v>
      </c>
      <c r="FA10" s="42"/>
      <c r="FB10" s="44">
        <f t="shared" si="139"/>
        <v>0</v>
      </c>
      <c r="FC10" s="44">
        <f t="shared" si="140"/>
        <v>22</v>
      </c>
      <c r="FD10" s="44">
        <f t="shared" si="141"/>
        <v>0</v>
      </c>
      <c r="FE10" s="44">
        <f t="shared" si="142"/>
        <v>0</v>
      </c>
      <c r="FF10" s="44">
        <f t="shared" si="143"/>
        <v>0</v>
      </c>
      <c r="FG10" s="44">
        <f t="shared" si="144"/>
        <v>0</v>
      </c>
      <c r="FH10" s="44">
        <f t="shared" si="145"/>
        <v>0</v>
      </c>
      <c r="FI10" s="44">
        <f t="shared" si="146"/>
        <v>0</v>
      </c>
      <c r="FJ10" s="44">
        <f t="shared" si="147"/>
        <v>0</v>
      </c>
      <c r="FK10" s="44">
        <f t="shared" si="148"/>
        <v>0</v>
      </c>
      <c r="FL10" s="44">
        <f t="shared" si="149"/>
        <v>0</v>
      </c>
      <c r="FM10" s="44">
        <f t="shared" si="150"/>
        <v>0</v>
      </c>
      <c r="FN10" s="44">
        <f t="shared" si="151"/>
        <v>0</v>
      </c>
      <c r="FO10" s="44">
        <f t="shared" si="152"/>
        <v>0</v>
      </c>
      <c r="FP10" s="44">
        <f t="shared" si="153"/>
        <v>0</v>
      </c>
      <c r="FQ10" s="44">
        <f t="shared" si="154"/>
        <v>0</v>
      </c>
      <c r="FR10" s="44">
        <f t="shared" si="155"/>
        <v>0</v>
      </c>
      <c r="FS10" s="44">
        <f t="shared" si="156"/>
        <v>0</v>
      </c>
      <c r="FT10" s="44">
        <f t="shared" si="157"/>
        <v>0</v>
      </c>
      <c r="FU10" s="44">
        <f t="shared" si="158"/>
        <v>0</v>
      </c>
      <c r="FV10" s="44">
        <f t="shared" si="159"/>
        <v>0</v>
      </c>
      <c r="FW10" s="44">
        <f t="shared" si="160"/>
        <v>0</v>
      </c>
      <c r="FX10" s="44">
        <f t="shared" si="161"/>
        <v>22</v>
      </c>
      <c r="FY10" s="44">
        <f t="shared" si="162"/>
        <v>0</v>
      </c>
      <c r="FZ10" s="44">
        <f t="shared" si="163"/>
        <v>22</v>
      </c>
      <c r="GA10" s="44">
        <f t="shared" si="164"/>
        <v>0</v>
      </c>
      <c r="GB10" s="44">
        <f t="shared" si="165"/>
        <v>0</v>
      </c>
      <c r="GC10" s="44">
        <f t="shared" si="166"/>
        <v>0</v>
      </c>
      <c r="GD10" s="44">
        <f t="shared" si="167"/>
        <v>0</v>
      </c>
      <c r="GE10" s="44">
        <f t="shared" si="168"/>
        <v>0</v>
      </c>
      <c r="GF10" s="44">
        <f t="shared" si="169"/>
        <v>0</v>
      </c>
      <c r="GG10" s="44">
        <f t="shared" si="170"/>
        <v>0</v>
      </c>
      <c r="GH10" s="44">
        <f t="shared" si="171"/>
        <v>0</v>
      </c>
      <c r="GI10" s="44">
        <f t="shared" si="172"/>
        <v>0</v>
      </c>
      <c r="GJ10" s="44">
        <f t="shared" si="173"/>
        <v>0</v>
      </c>
      <c r="GK10" s="44">
        <f t="shared" si="174"/>
        <v>0</v>
      </c>
      <c r="GL10" s="44">
        <f t="shared" si="175"/>
        <v>0</v>
      </c>
      <c r="GM10" s="44">
        <f t="shared" si="176"/>
        <v>0</v>
      </c>
      <c r="GN10" s="44">
        <f t="shared" si="177"/>
        <v>0</v>
      </c>
      <c r="GO10" s="44">
        <f t="shared" si="178"/>
        <v>0</v>
      </c>
      <c r="GP10" s="44">
        <f t="shared" si="179"/>
        <v>0</v>
      </c>
      <c r="GQ10" s="44">
        <f t="shared" si="180"/>
        <v>0</v>
      </c>
      <c r="GR10" s="44">
        <f t="shared" si="181"/>
        <v>0</v>
      </c>
      <c r="GS10" s="44">
        <f t="shared" si="182"/>
        <v>0</v>
      </c>
      <c r="GT10" s="44">
        <f t="shared" si="183"/>
        <v>0</v>
      </c>
      <c r="GU10" s="44">
        <f t="shared" si="184"/>
        <v>22</v>
      </c>
      <c r="GV10" s="44">
        <f t="shared" si="185"/>
        <v>0</v>
      </c>
      <c r="GW10" s="44">
        <f t="shared" si="186"/>
        <v>98</v>
      </c>
      <c r="GX10" s="44">
        <f t="shared" si="187"/>
        <v>0</v>
      </c>
      <c r="GY10" s="44">
        <f t="shared" si="188"/>
        <v>0</v>
      </c>
      <c r="GZ10" s="44">
        <f t="shared" si="189"/>
        <v>0</v>
      </c>
      <c r="HA10" s="44">
        <f t="shared" si="190"/>
        <v>0</v>
      </c>
      <c r="HB10" s="44">
        <f t="shared" si="191"/>
        <v>0</v>
      </c>
      <c r="HC10" s="44">
        <f t="shared" si="192"/>
        <v>0</v>
      </c>
      <c r="HD10" s="44">
        <f t="shared" si="193"/>
        <v>0</v>
      </c>
      <c r="HE10" s="44">
        <f t="shared" si="194"/>
        <v>0</v>
      </c>
      <c r="HF10" s="44">
        <f t="shared" si="195"/>
        <v>0</v>
      </c>
      <c r="HG10" s="44">
        <f t="shared" si="196"/>
        <v>0</v>
      </c>
      <c r="HH10" s="44">
        <f t="shared" si="197"/>
        <v>0</v>
      </c>
      <c r="HI10" s="44">
        <f t="shared" si="198"/>
        <v>0</v>
      </c>
      <c r="HJ10" s="44">
        <f t="shared" si="199"/>
        <v>0</v>
      </c>
      <c r="HK10" s="44">
        <f t="shared" si="200"/>
        <v>0</v>
      </c>
      <c r="HL10" s="44">
        <f t="shared" si="201"/>
        <v>0</v>
      </c>
      <c r="HM10" s="44">
        <f t="shared" si="202"/>
        <v>0</v>
      </c>
      <c r="HN10" s="44">
        <f t="shared" si="203"/>
        <v>0</v>
      </c>
      <c r="HO10" s="44">
        <f t="shared" si="204"/>
        <v>0</v>
      </c>
      <c r="HP10" s="44">
        <f t="shared" si="205"/>
        <v>0</v>
      </c>
      <c r="HQ10" s="44">
        <f t="shared" si="206"/>
        <v>0</v>
      </c>
      <c r="HR10" s="44">
        <f t="shared" si="207"/>
        <v>98</v>
      </c>
      <c r="HS10" s="44">
        <f t="shared" si="208"/>
        <v>0</v>
      </c>
      <c r="HT10" s="44">
        <f t="shared" si="209"/>
        <v>98</v>
      </c>
      <c r="HU10" s="44">
        <f t="shared" si="210"/>
        <v>0</v>
      </c>
      <c r="HV10" s="44">
        <f t="shared" si="211"/>
        <v>0</v>
      </c>
      <c r="HW10" s="44">
        <f t="shared" si="212"/>
        <v>0</v>
      </c>
      <c r="HX10" s="44">
        <f t="shared" si="213"/>
        <v>0</v>
      </c>
      <c r="HY10" s="44">
        <f t="shared" si="214"/>
        <v>0</v>
      </c>
      <c r="HZ10" s="44">
        <f t="shared" si="215"/>
        <v>0</v>
      </c>
      <c r="IA10" s="44">
        <f t="shared" si="216"/>
        <v>0</v>
      </c>
      <c r="IB10" s="44">
        <f t="shared" si="217"/>
        <v>0</v>
      </c>
      <c r="IC10" s="44">
        <f t="shared" si="218"/>
        <v>0</v>
      </c>
      <c r="ID10" s="44">
        <f t="shared" si="219"/>
        <v>0</v>
      </c>
      <c r="IE10" s="44">
        <f t="shared" si="220"/>
        <v>0</v>
      </c>
      <c r="IF10" s="44">
        <f t="shared" si="221"/>
        <v>0</v>
      </c>
      <c r="IG10" s="44">
        <f t="shared" si="222"/>
        <v>0</v>
      </c>
      <c r="IH10" s="44">
        <f t="shared" si="223"/>
        <v>0</v>
      </c>
      <c r="II10" s="44">
        <f t="shared" si="224"/>
        <v>0</v>
      </c>
      <c r="IJ10" s="44">
        <f t="shared" si="225"/>
        <v>0</v>
      </c>
      <c r="IK10" s="44">
        <f t="shared" si="226"/>
        <v>0</v>
      </c>
      <c r="IL10" s="44">
        <f t="shared" si="227"/>
        <v>0</v>
      </c>
      <c r="IM10" s="44">
        <f t="shared" si="228"/>
        <v>0</v>
      </c>
      <c r="IN10" s="44">
        <f t="shared" si="229"/>
        <v>0</v>
      </c>
      <c r="IO10" s="44">
        <f t="shared" si="230"/>
        <v>98</v>
      </c>
      <c r="IP10" s="42"/>
      <c r="IQ10" s="42"/>
      <c r="IR10" s="42"/>
      <c r="IS10" s="42"/>
      <c r="IT10" s="42"/>
      <c r="IU10" s="42"/>
      <c r="IV10" s="70"/>
      <c r="IW10" s="71"/>
    </row>
    <row r="11" spans="1:257" s="3" customFormat="1" ht="115.2" thickBot="1" x14ac:dyDescent="2">
      <c r="A11" s="59">
        <v>3</v>
      </c>
      <c r="B11" s="87">
        <v>32</v>
      </c>
      <c r="C11" s="73" t="s">
        <v>209</v>
      </c>
      <c r="D11" s="73" t="s">
        <v>210</v>
      </c>
      <c r="E11" s="60"/>
      <c r="F11" s="46">
        <v>4</v>
      </c>
      <c r="G11" s="39">
        <f t="shared" si="0"/>
        <v>18</v>
      </c>
      <c r="H11" s="47">
        <v>1</v>
      </c>
      <c r="I11" s="39">
        <f t="shared" si="1"/>
        <v>25</v>
      </c>
      <c r="J11" s="45">
        <f t="shared" si="2"/>
        <v>43</v>
      </c>
      <c r="K11" s="41">
        <f t="shared" si="3"/>
        <v>43</v>
      </c>
      <c r="L11" s="42"/>
      <c r="M11" s="43"/>
      <c r="N11" s="42">
        <f t="shared" si="4"/>
        <v>0</v>
      </c>
      <c r="O11" s="42">
        <f t="shared" si="5"/>
        <v>0</v>
      </c>
      <c r="P11" s="42">
        <f t="shared" si="6"/>
        <v>0</v>
      </c>
      <c r="Q11" s="42">
        <f t="shared" si="7"/>
        <v>18</v>
      </c>
      <c r="R11" s="42">
        <f t="shared" si="8"/>
        <v>0</v>
      </c>
      <c r="S11" s="42">
        <f t="shared" si="9"/>
        <v>0</v>
      </c>
      <c r="T11" s="42">
        <f t="shared" si="10"/>
        <v>0</v>
      </c>
      <c r="U11" s="42">
        <f t="shared" si="11"/>
        <v>0</v>
      </c>
      <c r="V11" s="42">
        <f t="shared" si="12"/>
        <v>0</v>
      </c>
      <c r="W11" s="42">
        <f t="shared" si="13"/>
        <v>0</v>
      </c>
      <c r="X11" s="42">
        <f t="shared" si="14"/>
        <v>0</v>
      </c>
      <c r="Y11" s="42">
        <f t="shared" si="15"/>
        <v>0</v>
      </c>
      <c r="Z11" s="42">
        <f t="shared" si="16"/>
        <v>0</v>
      </c>
      <c r="AA11" s="42">
        <f t="shared" si="17"/>
        <v>0</v>
      </c>
      <c r="AB11" s="42">
        <f t="shared" si="18"/>
        <v>0</v>
      </c>
      <c r="AC11" s="42">
        <f t="shared" si="19"/>
        <v>0</v>
      </c>
      <c r="AD11" s="42">
        <f t="shared" si="20"/>
        <v>0</v>
      </c>
      <c r="AE11" s="42">
        <f t="shared" si="21"/>
        <v>0</v>
      </c>
      <c r="AF11" s="42">
        <f t="shared" si="22"/>
        <v>0</v>
      </c>
      <c r="AG11" s="42">
        <f t="shared" si="23"/>
        <v>0</v>
      </c>
      <c r="AH11" s="42">
        <f t="shared" si="24"/>
        <v>0</v>
      </c>
      <c r="AI11" s="42">
        <f t="shared" si="25"/>
        <v>0</v>
      </c>
      <c r="AJ11" s="42">
        <f t="shared" si="26"/>
        <v>18</v>
      </c>
      <c r="AK11" s="42">
        <f t="shared" si="27"/>
        <v>25</v>
      </c>
      <c r="AL11" s="42">
        <f t="shared" si="28"/>
        <v>0</v>
      </c>
      <c r="AM11" s="42">
        <f t="shared" si="29"/>
        <v>0</v>
      </c>
      <c r="AN11" s="42">
        <f t="shared" si="30"/>
        <v>0</v>
      </c>
      <c r="AO11" s="42">
        <f t="shared" si="31"/>
        <v>0</v>
      </c>
      <c r="AP11" s="42">
        <f t="shared" si="32"/>
        <v>0</v>
      </c>
      <c r="AQ11" s="42">
        <f t="shared" si="33"/>
        <v>0</v>
      </c>
      <c r="AR11" s="42">
        <f t="shared" si="34"/>
        <v>0</v>
      </c>
      <c r="AS11" s="42">
        <f t="shared" si="35"/>
        <v>0</v>
      </c>
      <c r="AT11" s="42">
        <f t="shared" si="36"/>
        <v>0</v>
      </c>
      <c r="AU11" s="42">
        <f t="shared" si="37"/>
        <v>0</v>
      </c>
      <c r="AV11" s="42">
        <f t="shared" si="38"/>
        <v>0</v>
      </c>
      <c r="AW11" s="42">
        <f t="shared" si="39"/>
        <v>0</v>
      </c>
      <c r="AX11" s="42">
        <f t="shared" si="40"/>
        <v>0</v>
      </c>
      <c r="AY11" s="42">
        <f t="shared" si="41"/>
        <v>0</v>
      </c>
      <c r="AZ11" s="42">
        <f t="shared" si="42"/>
        <v>0</v>
      </c>
      <c r="BA11" s="42">
        <f t="shared" si="43"/>
        <v>0</v>
      </c>
      <c r="BB11" s="42">
        <f t="shared" si="44"/>
        <v>0</v>
      </c>
      <c r="BC11" s="42">
        <f t="shared" si="45"/>
        <v>0</v>
      </c>
      <c r="BD11" s="42">
        <f t="shared" si="46"/>
        <v>0</v>
      </c>
      <c r="BE11" s="42">
        <f t="shared" si="47"/>
        <v>0</v>
      </c>
      <c r="BF11" s="42">
        <f t="shared" si="48"/>
        <v>0</v>
      </c>
      <c r="BG11" s="42">
        <f t="shared" si="49"/>
        <v>25</v>
      </c>
      <c r="BH11" s="42">
        <f t="shared" si="50"/>
        <v>0</v>
      </c>
      <c r="BI11" s="42">
        <f t="shared" si="51"/>
        <v>0</v>
      </c>
      <c r="BJ11" s="42">
        <f t="shared" si="52"/>
        <v>0</v>
      </c>
      <c r="BK11" s="42">
        <f t="shared" si="53"/>
        <v>38</v>
      </c>
      <c r="BL11" s="42">
        <f t="shared" si="54"/>
        <v>0</v>
      </c>
      <c r="BM11" s="42">
        <f t="shared" si="55"/>
        <v>0</v>
      </c>
      <c r="BN11" s="42">
        <f t="shared" si="56"/>
        <v>0</v>
      </c>
      <c r="BO11" s="42">
        <f t="shared" si="57"/>
        <v>0</v>
      </c>
      <c r="BP11" s="42">
        <f t="shared" si="58"/>
        <v>0</v>
      </c>
      <c r="BQ11" s="42">
        <f t="shared" si="59"/>
        <v>0</v>
      </c>
      <c r="BR11" s="42">
        <f t="shared" si="60"/>
        <v>0</v>
      </c>
      <c r="BS11" s="42">
        <f t="shared" si="61"/>
        <v>0</v>
      </c>
      <c r="BT11" s="42">
        <f t="shared" si="62"/>
        <v>0</v>
      </c>
      <c r="BU11" s="42">
        <f t="shared" si="63"/>
        <v>0</v>
      </c>
      <c r="BV11" s="42">
        <f t="shared" si="64"/>
        <v>0</v>
      </c>
      <c r="BW11" s="42">
        <f t="shared" si="65"/>
        <v>0</v>
      </c>
      <c r="BX11" s="42">
        <f t="shared" si="66"/>
        <v>0</v>
      </c>
      <c r="BY11" s="42">
        <f t="shared" si="67"/>
        <v>0</v>
      </c>
      <c r="BZ11" s="42">
        <f t="shared" si="68"/>
        <v>0</v>
      </c>
      <c r="CA11" s="42">
        <f t="shared" si="69"/>
        <v>0</v>
      </c>
      <c r="CB11" s="42">
        <f t="shared" si="70"/>
        <v>0</v>
      </c>
      <c r="CC11" s="42">
        <f t="shared" si="71"/>
        <v>0</v>
      </c>
      <c r="CD11" s="42">
        <f t="shared" si="72"/>
        <v>0</v>
      </c>
      <c r="CE11" s="42">
        <f t="shared" si="73"/>
        <v>0</v>
      </c>
      <c r="CF11" s="42">
        <f t="shared" si="74"/>
        <v>0</v>
      </c>
      <c r="CG11" s="42">
        <f t="shared" si="75"/>
        <v>0</v>
      </c>
      <c r="CH11" s="42">
        <f t="shared" si="76"/>
        <v>0</v>
      </c>
      <c r="CI11" s="42">
        <f t="shared" si="77"/>
        <v>0</v>
      </c>
      <c r="CJ11" s="42">
        <f t="shared" si="78"/>
        <v>0</v>
      </c>
      <c r="CK11" s="42">
        <f t="shared" si="79"/>
        <v>0</v>
      </c>
      <c r="CL11" s="42">
        <f t="shared" si="80"/>
        <v>0</v>
      </c>
      <c r="CM11" s="42">
        <f t="shared" si="81"/>
        <v>0</v>
      </c>
      <c r="CN11" s="42">
        <f t="shared" si="82"/>
        <v>0</v>
      </c>
      <c r="CO11" s="42">
        <f t="shared" si="83"/>
        <v>0</v>
      </c>
      <c r="CP11" s="42">
        <f t="shared" si="84"/>
        <v>0</v>
      </c>
      <c r="CQ11" s="42">
        <f t="shared" si="85"/>
        <v>0</v>
      </c>
      <c r="CR11" s="42">
        <f t="shared" si="86"/>
        <v>0</v>
      </c>
      <c r="CS11" s="42">
        <f t="shared" si="87"/>
        <v>0</v>
      </c>
      <c r="CT11" s="42">
        <f t="shared" si="88"/>
        <v>0</v>
      </c>
      <c r="CU11" s="42">
        <f t="shared" si="89"/>
        <v>0</v>
      </c>
      <c r="CV11" s="42">
        <f t="shared" si="90"/>
        <v>0</v>
      </c>
      <c r="CW11" s="42">
        <f t="shared" si="91"/>
        <v>0</v>
      </c>
      <c r="CX11" s="42">
        <f t="shared" si="92"/>
        <v>38</v>
      </c>
      <c r="CY11" s="42">
        <f t="shared" si="93"/>
        <v>45</v>
      </c>
      <c r="CZ11" s="42">
        <f t="shared" si="94"/>
        <v>0</v>
      </c>
      <c r="DA11" s="42">
        <f t="shared" si="95"/>
        <v>0</v>
      </c>
      <c r="DB11" s="42">
        <f t="shared" si="96"/>
        <v>0</v>
      </c>
      <c r="DC11" s="42">
        <f t="shared" si="97"/>
        <v>0</v>
      </c>
      <c r="DD11" s="42">
        <f t="shared" si="98"/>
        <v>0</v>
      </c>
      <c r="DE11" s="42">
        <f t="shared" si="99"/>
        <v>0</v>
      </c>
      <c r="DF11" s="42">
        <f t="shared" si="100"/>
        <v>0</v>
      </c>
      <c r="DG11" s="42">
        <f t="shared" si="101"/>
        <v>0</v>
      </c>
      <c r="DH11" s="42">
        <f t="shared" si="102"/>
        <v>0</v>
      </c>
      <c r="DI11" s="42">
        <f t="shared" si="103"/>
        <v>0</v>
      </c>
      <c r="DJ11" s="42">
        <f t="shared" si="104"/>
        <v>0</v>
      </c>
      <c r="DK11" s="42">
        <f t="shared" si="105"/>
        <v>0</v>
      </c>
      <c r="DL11" s="42">
        <f t="shared" si="106"/>
        <v>0</v>
      </c>
      <c r="DM11" s="42">
        <f t="shared" si="107"/>
        <v>0</v>
      </c>
      <c r="DN11" s="42">
        <f t="shared" si="108"/>
        <v>0</v>
      </c>
      <c r="DO11" s="42">
        <f t="shared" si="109"/>
        <v>0</v>
      </c>
      <c r="DP11" s="42">
        <f t="shared" si="110"/>
        <v>0</v>
      </c>
      <c r="DQ11" s="42">
        <f t="shared" si="111"/>
        <v>0</v>
      </c>
      <c r="DR11" s="42">
        <f t="shared" si="112"/>
        <v>0</v>
      </c>
      <c r="DS11" s="42">
        <f t="shared" si="113"/>
        <v>0</v>
      </c>
      <c r="DT11" s="42">
        <f t="shared" si="114"/>
        <v>0</v>
      </c>
      <c r="DU11" s="42">
        <f t="shared" si="115"/>
        <v>0</v>
      </c>
      <c r="DV11" s="42">
        <f t="shared" si="116"/>
        <v>0</v>
      </c>
      <c r="DW11" s="42">
        <f t="shared" si="117"/>
        <v>0</v>
      </c>
      <c r="DX11" s="42">
        <f t="shared" si="118"/>
        <v>0</v>
      </c>
      <c r="DY11" s="42">
        <f t="shared" si="119"/>
        <v>0</v>
      </c>
      <c r="DZ11" s="42">
        <f t="shared" si="120"/>
        <v>0</v>
      </c>
      <c r="EA11" s="42">
        <f t="shared" si="121"/>
        <v>0</v>
      </c>
      <c r="EB11" s="42">
        <f t="shared" si="122"/>
        <v>0</v>
      </c>
      <c r="EC11" s="42">
        <f t="shared" si="123"/>
        <v>0</v>
      </c>
      <c r="ED11" s="42">
        <f t="shared" si="124"/>
        <v>0</v>
      </c>
      <c r="EE11" s="42">
        <f t="shared" si="125"/>
        <v>0</v>
      </c>
      <c r="EF11" s="42">
        <f t="shared" si="126"/>
        <v>0</v>
      </c>
      <c r="EG11" s="42">
        <f t="shared" si="127"/>
        <v>0</v>
      </c>
      <c r="EH11" s="42">
        <f t="shared" si="128"/>
        <v>0</v>
      </c>
      <c r="EI11" s="42">
        <f t="shared" si="129"/>
        <v>0</v>
      </c>
      <c r="EJ11" s="42">
        <f t="shared" si="130"/>
        <v>0</v>
      </c>
      <c r="EK11" s="42">
        <f t="shared" si="131"/>
        <v>0</v>
      </c>
      <c r="EL11" s="42">
        <f t="shared" si="132"/>
        <v>0</v>
      </c>
      <c r="EM11" s="42">
        <f t="shared" si="133"/>
        <v>0</v>
      </c>
      <c r="EN11" s="42">
        <f t="shared" si="134"/>
        <v>0</v>
      </c>
      <c r="EO11" s="42">
        <f t="shared" si="135"/>
        <v>45</v>
      </c>
      <c r="EP11" s="42"/>
      <c r="EQ11" s="42">
        <f t="shared" si="136"/>
        <v>4</v>
      </c>
      <c r="ER11" s="42">
        <f t="shared" si="137"/>
        <v>1</v>
      </c>
      <c r="ES11" s="42"/>
      <c r="ET11" s="42">
        <f t="shared" si="138"/>
        <v>1</v>
      </c>
      <c r="EU11" s="42" t="e">
        <f>IF(J11=#REF!,IF(H11&lt;#REF!,#REF!,EY11),#REF!)</f>
        <v>#REF!</v>
      </c>
      <c r="EV11" s="42" t="e">
        <f>IF(J11=#REF!,IF(H11&lt;#REF!,0,1))</f>
        <v>#REF!</v>
      </c>
      <c r="EW11" s="42" t="e">
        <f>IF(AND(ET11&gt;=21,ET11&lt;&gt;0),ET11,IF(J11&lt;#REF!,"СТОП",EU11+EV11))</f>
        <v>#REF!</v>
      </c>
      <c r="EX11" s="42"/>
      <c r="EY11" s="42">
        <v>15</v>
      </c>
      <c r="EZ11" s="42">
        <v>16</v>
      </c>
      <c r="FA11" s="42"/>
      <c r="FB11" s="44">
        <f t="shared" si="139"/>
        <v>0</v>
      </c>
      <c r="FC11" s="44">
        <f t="shared" si="140"/>
        <v>0</v>
      </c>
      <c r="FD11" s="44">
        <f t="shared" si="141"/>
        <v>0</v>
      </c>
      <c r="FE11" s="44">
        <f t="shared" si="142"/>
        <v>18</v>
      </c>
      <c r="FF11" s="44">
        <f t="shared" si="143"/>
        <v>0</v>
      </c>
      <c r="FG11" s="44">
        <f t="shared" si="144"/>
        <v>0</v>
      </c>
      <c r="FH11" s="44">
        <f t="shared" si="145"/>
        <v>0</v>
      </c>
      <c r="FI11" s="44">
        <f t="shared" si="146"/>
        <v>0</v>
      </c>
      <c r="FJ11" s="44">
        <f t="shared" si="147"/>
        <v>0</v>
      </c>
      <c r="FK11" s="44">
        <f t="shared" si="148"/>
        <v>0</v>
      </c>
      <c r="FL11" s="44">
        <f t="shared" si="149"/>
        <v>0</v>
      </c>
      <c r="FM11" s="44">
        <f t="shared" si="150"/>
        <v>0</v>
      </c>
      <c r="FN11" s="44">
        <f t="shared" si="151"/>
        <v>0</v>
      </c>
      <c r="FO11" s="44">
        <f t="shared" si="152"/>
        <v>0</v>
      </c>
      <c r="FP11" s="44">
        <f t="shared" si="153"/>
        <v>0</v>
      </c>
      <c r="FQ11" s="44">
        <f t="shared" si="154"/>
        <v>0</v>
      </c>
      <c r="FR11" s="44">
        <f t="shared" si="155"/>
        <v>0</v>
      </c>
      <c r="FS11" s="44">
        <f t="shared" si="156"/>
        <v>0</v>
      </c>
      <c r="FT11" s="44">
        <f t="shared" si="157"/>
        <v>0</v>
      </c>
      <c r="FU11" s="44">
        <f t="shared" si="158"/>
        <v>0</v>
      </c>
      <c r="FV11" s="44">
        <f t="shared" si="159"/>
        <v>0</v>
      </c>
      <c r="FW11" s="44">
        <f t="shared" si="160"/>
        <v>0</v>
      </c>
      <c r="FX11" s="44">
        <f t="shared" si="161"/>
        <v>18</v>
      </c>
      <c r="FY11" s="44">
        <f t="shared" si="162"/>
        <v>25</v>
      </c>
      <c r="FZ11" s="44">
        <f t="shared" si="163"/>
        <v>0</v>
      </c>
      <c r="GA11" s="44">
        <f t="shared" si="164"/>
        <v>0</v>
      </c>
      <c r="GB11" s="44">
        <f t="shared" si="165"/>
        <v>0</v>
      </c>
      <c r="GC11" s="44">
        <f t="shared" si="166"/>
        <v>0</v>
      </c>
      <c r="GD11" s="44">
        <f t="shared" si="167"/>
        <v>0</v>
      </c>
      <c r="GE11" s="44">
        <f t="shared" si="168"/>
        <v>0</v>
      </c>
      <c r="GF11" s="44">
        <f t="shared" si="169"/>
        <v>0</v>
      </c>
      <c r="GG11" s="44">
        <f t="shared" si="170"/>
        <v>0</v>
      </c>
      <c r="GH11" s="44">
        <f t="shared" si="171"/>
        <v>0</v>
      </c>
      <c r="GI11" s="44">
        <f t="shared" si="172"/>
        <v>0</v>
      </c>
      <c r="GJ11" s="44">
        <f t="shared" si="173"/>
        <v>0</v>
      </c>
      <c r="GK11" s="44">
        <f t="shared" si="174"/>
        <v>0</v>
      </c>
      <c r="GL11" s="44">
        <f t="shared" si="175"/>
        <v>0</v>
      </c>
      <c r="GM11" s="44">
        <f t="shared" si="176"/>
        <v>0</v>
      </c>
      <c r="GN11" s="44">
        <f t="shared" si="177"/>
        <v>0</v>
      </c>
      <c r="GO11" s="44">
        <f t="shared" si="178"/>
        <v>0</v>
      </c>
      <c r="GP11" s="44">
        <f t="shared" si="179"/>
        <v>0</v>
      </c>
      <c r="GQ11" s="44">
        <f t="shared" si="180"/>
        <v>0</v>
      </c>
      <c r="GR11" s="44">
        <f t="shared" si="181"/>
        <v>0</v>
      </c>
      <c r="GS11" s="44">
        <f t="shared" si="182"/>
        <v>0</v>
      </c>
      <c r="GT11" s="44">
        <f t="shared" si="183"/>
        <v>0</v>
      </c>
      <c r="GU11" s="44">
        <f t="shared" si="184"/>
        <v>25</v>
      </c>
      <c r="GV11" s="44">
        <f t="shared" si="185"/>
        <v>0</v>
      </c>
      <c r="GW11" s="44">
        <f t="shared" si="186"/>
        <v>0</v>
      </c>
      <c r="GX11" s="44">
        <f t="shared" si="187"/>
        <v>0</v>
      </c>
      <c r="GY11" s="44">
        <f t="shared" si="188"/>
        <v>93</v>
      </c>
      <c r="GZ11" s="44">
        <f t="shared" si="189"/>
        <v>0</v>
      </c>
      <c r="HA11" s="44">
        <f t="shared" si="190"/>
        <v>0</v>
      </c>
      <c r="HB11" s="44">
        <f t="shared" si="191"/>
        <v>0</v>
      </c>
      <c r="HC11" s="44">
        <f t="shared" si="192"/>
        <v>0</v>
      </c>
      <c r="HD11" s="44">
        <f t="shared" si="193"/>
        <v>0</v>
      </c>
      <c r="HE11" s="44">
        <f t="shared" si="194"/>
        <v>0</v>
      </c>
      <c r="HF11" s="44">
        <f t="shared" si="195"/>
        <v>0</v>
      </c>
      <c r="HG11" s="44">
        <f t="shared" si="196"/>
        <v>0</v>
      </c>
      <c r="HH11" s="44">
        <f t="shared" si="197"/>
        <v>0</v>
      </c>
      <c r="HI11" s="44">
        <f t="shared" si="198"/>
        <v>0</v>
      </c>
      <c r="HJ11" s="44">
        <f t="shared" si="199"/>
        <v>0</v>
      </c>
      <c r="HK11" s="44">
        <f t="shared" si="200"/>
        <v>0</v>
      </c>
      <c r="HL11" s="44">
        <f t="shared" si="201"/>
        <v>0</v>
      </c>
      <c r="HM11" s="44">
        <f t="shared" si="202"/>
        <v>0</v>
      </c>
      <c r="HN11" s="44">
        <f t="shared" si="203"/>
        <v>0</v>
      </c>
      <c r="HO11" s="44">
        <f t="shared" si="204"/>
        <v>0</v>
      </c>
      <c r="HP11" s="44">
        <f t="shared" si="205"/>
        <v>0</v>
      </c>
      <c r="HQ11" s="44">
        <f t="shared" si="206"/>
        <v>0</v>
      </c>
      <c r="HR11" s="44">
        <f t="shared" si="207"/>
        <v>93</v>
      </c>
      <c r="HS11" s="44">
        <f t="shared" si="208"/>
        <v>100</v>
      </c>
      <c r="HT11" s="44">
        <f t="shared" si="209"/>
        <v>0</v>
      </c>
      <c r="HU11" s="44">
        <f t="shared" si="210"/>
        <v>0</v>
      </c>
      <c r="HV11" s="44">
        <f t="shared" si="211"/>
        <v>0</v>
      </c>
      <c r="HW11" s="44">
        <f t="shared" si="212"/>
        <v>0</v>
      </c>
      <c r="HX11" s="44">
        <f t="shared" si="213"/>
        <v>0</v>
      </c>
      <c r="HY11" s="44">
        <f t="shared" si="214"/>
        <v>0</v>
      </c>
      <c r="HZ11" s="44">
        <f t="shared" si="215"/>
        <v>0</v>
      </c>
      <c r="IA11" s="44">
        <f t="shared" si="216"/>
        <v>0</v>
      </c>
      <c r="IB11" s="44">
        <f t="shared" si="217"/>
        <v>0</v>
      </c>
      <c r="IC11" s="44">
        <f t="shared" si="218"/>
        <v>0</v>
      </c>
      <c r="ID11" s="44">
        <f t="shared" si="219"/>
        <v>0</v>
      </c>
      <c r="IE11" s="44">
        <f t="shared" si="220"/>
        <v>0</v>
      </c>
      <c r="IF11" s="44">
        <f t="shared" si="221"/>
        <v>0</v>
      </c>
      <c r="IG11" s="44">
        <f t="shared" si="222"/>
        <v>0</v>
      </c>
      <c r="IH11" s="44">
        <f t="shared" si="223"/>
        <v>0</v>
      </c>
      <c r="II11" s="44">
        <f t="shared" si="224"/>
        <v>0</v>
      </c>
      <c r="IJ11" s="44">
        <f t="shared" si="225"/>
        <v>0</v>
      </c>
      <c r="IK11" s="44">
        <f t="shared" si="226"/>
        <v>0</v>
      </c>
      <c r="IL11" s="44">
        <f t="shared" si="227"/>
        <v>0</v>
      </c>
      <c r="IM11" s="44">
        <f t="shared" si="228"/>
        <v>0</v>
      </c>
      <c r="IN11" s="44">
        <f t="shared" si="229"/>
        <v>0</v>
      </c>
      <c r="IO11" s="44">
        <f t="shared" si="230"/>
        <v>100</v>
      </c>
      <c r="IP11" s="42"/>
      <c r="IQ11" s="42"/>
      <c r="IR11" s="42"/>
      <c r="IS11" s="42"/>
      <c r="IT11" s="42"/>
      <c r="IU11" s="42"/>
      <c r="IV11" s="70"/>
      <c r="IW11" s="71"/>
    </row>
    <row r="12" spans="1:257" s="3" customFormat="1" ht="115.2" thickBot="1" x14ac:dyDescent="2">
      <c r="A12" s="72">
        <v>4</v>
      </c>
      <c r="B12" s="87">
        <v>3</v>
      </c>
      <c r="C12" s="73" t="s">
        <v>40</v>
      </c>
      <c r="D12" s="73" t="s">
        <v>41</v>
      </c>
      <c r="E12" s="60"/>
      <c r="F12" s="46">
        <v>3</v>
      </c>
      <c r="G12" s="39">
        <f t="shared" si="0"/>
        <v>20</v>
      </c>
      <c r="H12" s="47">
        <v>2</v>
      </c>
      <c r="I12" s="39">
        <f t="shared" si="1"/>
        <v>22</v>
      </c>
      <c r="J12" s="45">
        <f t="shared" si="2"/>
        <v>42</v>
      </c>
      <c r="K12" s="41">
        <f t="shared" si="3"/>
        <v>42</v>
      </c>
      <c r="L12" s="42"/>
      <c r="M12" s="43"/>
      <c r="N12" s="42">
        <f t="shared" si="4"/>
        <v>0</v>
      </c>
      <c r="O12" s="42">
        <f t="shared" si="5"/>
        <v>0</v>
      </c>
      <c r="P12" s="42">
        <f t="shared" si="6"/>
        <v>20</v>
      </c>
      <c r="Q12" s="42">
        <f t="shared" si="7"/>
        <v>0</v>
      </c>
      <c r="R12" s="42">
        <f t="shared" si="8"/>
        <v>0</v>
      </c>
      <c r="S12" s="42">
        <f t="shared" si="9"/>
        <v>0</v>
      </c>
      <c r="T12" s="42">
        <f t="shared" si="10"/>
        <v>0</v>
      </c>
      <c r="U12" s="42">
        <f t="shared" si="11"/>
        <v>0</v>
      </c>
      <c r="V12" s="42">
        <f t="shared" si="12"/>
        <v>0</v>
      </c>
      <c r="W12" s="42">
        <f t="shared" si="13"/>
        <v>0</v>
      </c>
      <c r="X12" s="42">
        <f t="shared" si="14"/>
        <v>0</v>
      </c>
      <c r="Y12" s="42">
        <f t="shared" si="15"/>
        <v>0</v>
      </c>
      <c r="Z12" s="42">
        <f t="shared" si="16"/>
        <v>0</v>
      </c>
      <c r="AA12" s="42">
        <f t="shared" si="17"/>
        <v>0</v>
      </c>
      <c r="AB12" s="42">
        <f t="shared" si="18"/>
        <v>0</v>
      </c>
      <c r="AC12" s="42">
        <f t="shared" si="19"/>
        <v>0</v>
      </c>
      <c r="AD12" s="42">
        <f t="shared" si="20"/>
        <v>0</v>
      </c>
      <c r="AE12" s="42">
        <f t="shared" si="21"/>
        <v>0</v>
      </c>
      <c r="AF12" s="42">
        <f t="shared" si="22"/>
        <v>0</v>
      </c>
      <c r="AG12" s="42">
        <f t="shared" si="23"/>
        <v>0</v>
      </c>
      <c r="AH12" s="42">
        <f t="shared" si="24"/>
        <v>0</v>
      </c>
      <c r="AI12" s="42">
        <f t="shared" si="25"/>
        <v>0</v>
      </c>
      <c r="AJ12" s="42">
        <f t="shared" si="26"/>
        <v>20</v>
      </c>
      <c r="AK12" s="42">
        <f t="shared" si="27"/>
        <v>0</v>
      </c>
      <c r="AL12" s="42">
        <f t="shared" si="28"/>
        <v>22</v>
      </c>
      <c r="AM12" s="42">
        <f t="shared" si="29"/>
        <v>0</v>
      </c>
      <c r="AN12" s="42">
        <f t="shared" si="30"/>
        <v>0</v>
      </c>
      <c r="AO12" s="42">
        <f t="shared" si="31"/>
        <v>0</v>
      </c>
      <c r="AP12" s="42">
        <f t="shared" si="32"/>
        <v>0</v>
      </c>
      <c r="AQ12" s="42">
        <f t="shared" si="33"/>
        <v>0</v>
      </c>
      <c r="AR12" s="42">
        <f t="shared" si="34"/>
        <v>0</v>
      </c>
      <c r="AS12" s="42">
        <f t="shared" si="35"/>
        <v>0</v>
      </c>
      <c r="AT12" s="42">
        <f t="shared" si="36"/>
        <v>0</v>
      </c>
      <c r="AU12" s="42">
        <f t="shared" si="37"/>
        <v>0</v>
      </c>
      <c r="AV12" s="42">
        <f t="shared" si="38"/>
        <v>0</v>
      </c>
      <c r="AW12" s="42">
        <f t="shared" si="39"/>
        <v>0</v>
      </c>
      <c r="AX12" s="42">
        <f t="shared" si="40"/>
        <v>0</v>
      </c>
      <c r="AY12" s="42">
        <f t="shared" si="41"/>
        <v>0</v>
      </c>
      <c r="AZ12" s="42">
        <f t="shared" si="42"/>
        <v>0</v>
      </c>
      <c r="BA12" s="42">
        <f t="shared" si="43"/>
        <v>0</v>
      </c>
      <c r="BB12" s="42">
        <f t="shared" si="44"/>
        <v>0</v>
      </c>
      <c r="BC12" s="42">
        <f t="shared" si="45"/>
        <v>0</v>
      </c>
      <c r="BD12" s="42">
        <f t="shared" si="46"/>
        <v>0</v>
      </c>
      <c r="BE12" s="42">
        <f t="shared" si="47"/>
        <v>0</v>
      </c>
      <c r="BF12" s="42">
        <f t="shared" si="48"/>
        <v>0</v>
      </c>
      <c r="BG12" s="42">
        <f t="shared" si="49"/>
        <v>22</v>
      </c>
      <c r="BH12" s="42">
        <f t="shared" si="50"/>
        <v>0</v>
      </c>
      <c r="BI12" s="42">
        <f t="shared" si="51"/>
        <v>0</v>
      </c>
      <c r="BJ12" s="42">
        <f t="shared" si="52"/>
        <v>40</v>
      </c>
      <c r="BK12" s="42">
        <f t="shared" si="53"/>
        <v>0</v>
      </c>
      <c r="BL12" s="42">
        <f t="shared" si="54"/>
        <v>0</v>
      </c>
      <c r="BM12" s="42">
        <f t="shared" si="55"/>
        <v>0</v>
      </c>
      <c r="BN12" s="42">
        <f t="shared" si="56"/>
        <v>0</v>
      </c>
      <c r="BO12" s="42">
        <f t="shared" si="57"/>
        <v>0</v>
      </c>
      <c r="BP12" s="42">
        <f t="shared" si="58"/>
        <v>0</v>
      </c>
      <c r="BQ12" s="42">
        <f t="shared" si="59"/>
        <v>0</v>
      </c>
      <c r="BR12" s="42">
        <f t="shared" si="60"/>
        <v>0</v>
      </c>
      <c r="BS12" s="42">
        <f t="shared" si="61"/>
        <v>0</v>
      </c>
      <c r="BT12" s="42">
        <f t="shared" si="62"/>
        <v>0</v>
      </c>
      <c r="BU12" s="42">
        <f t="shared" si="63"/>
        <v>0</v>
      </c>
      <c r="BV12" s="42">
        <f t="shared" si="64"/>
        <v>0</v>
      </c>
      <c r="BW12" s="42">
        <f t="shared" si="65"/>
        <v>0</v>
      </c>
      <c r="BX12" s="42">
        <f t="shared" si="66"/>
        <v>0</v>
      </c>
      <c r="BY12" s="42">
        <f t="shared" si="67"/>
        <v>0</v>
      </c>
      <c r="BZ12" s="42">
        <f t="shared" si="68"/>
        <v>0</v>
      </c>
      <c r="CA12" s="42">
        <f t="shared" si="69"/>
        <v>0</v>
      </c>
      <c r="CB12" s="42">
        <f t="shared" si="70"/>
        <v>0</v>
      </c>
      <c r="CC12" s="42">
        <f t="shared" si="71"/>
        <v>0</v>
      </c>
      <c r="CD12" s="42">
        <f t="shared" si="72"/>
        <v>0</v>
      </c>
      <c r="CE12" s="42">
        <f t="shared" si="73"/>
        <v>0</v>
      </c>
      <c r="CF12" s="42">
        <f t="shared" si="74"/>
        <v>0</v>
      </c>
      <c r="CG12" s="42">
        <f t="shared" si="75"/>
        <v>0</v>
      </c>
      <c r="CH12" s="42">
        <f t="shared" si="76"/>
        <v>0</v>
      </c>
      <c r="CI12" s="42">
        <f t="shared" si="77"/>
        <v>0</v>
      </c>
      <c r="CJ12" s="42">
        <f t="shared" si="78"/>
        <v>0</v>
      </c>
      <c r="CK12" s="42">
        <f t="shared" si="79"/>
        <v>0</v>
      </c>
      <c r="CL12" s="42">
        <f t="shared" si="80"/>
        <v>0</v>
      </c>
      <c r="CM12" s="42">
        <f t="shared" si="81"/>
        <v>0</v>
      </c>
      <c r="CN12" s="42">
        <f t="shared" si="82"/>
        <v>0</v>
      </c>
      <c r="CO12" s="42">
        <f t="shared" si="83"/>
        <v>0</v>
      </c>
      <c r="CP12" s="42">
        <f t="shared" si="84"/>
        <v>0</v>
      </c>
      <c r="CQ12" s="42">
        <f t="shared" si="85"/>
        <v>0</v>
      </c>
      <c r="CR12" s="42">
        <f t="shared" si="86"/>
        <v>0</v>
      </c>
      <c r="CS12" s="42">
        <f t="shared" si="87"/>
        <v>0</v>
      </c>
      <c r="CT12" s="42">
        <f t="shared" si="88"/>
        <v>0</v>
      </c>
      <c r="CU12" s="42">
        <f t="shared" si="89"/>
        <v>0</v>
      </c>
      <c r="CV12" s="42">
        <f t="shared" si="90"/>
        <v>0</v>
      </c>
      <c r="CW12" s="42">
        <f t="shared" si="91"/>
        <v>0</v>
      </c>
      <c r="CX12" s="42">
        <f t="shared" si="92"/>
        <v>40</v>
      </c>
      <c r="CY12" s="42">
        <f t="shared" si="93"/>
        <v>0</v>
      </c>
      <c r="CZ12" s="42">
        <f t="shared" si="94"/>
        <v>42</v>
      </c>
      <c r="DA12" s="42">
        <f t="shared" si="95"/>
        <v>0</v>
      </c>
      <c r="DB12" s="42">
        <f t="shared" si="96"/>
        <v>0</v>
      </c>
      <c r="DC12" s="42">
        <f t="shared" si="97"/>
        <v>0</v>
      </c>
      <c r="DD12" s="42">
        <f t="shared" si="98"/>
        <v>0</v>
      </c>
      <c r="DE12" s="42">
        <f t="shared" si="99"/>
        <v>0</v>
      </c>
      <c r="DF12" s="42">
        <f t="shared" si="100"/>
        <v>0</v>
      </c>
      <c r="DG12" s="42">
        <f t="shared" si="101"/>
        <v>0</v>
      </c>
      <c r="DH12" s="42">
        <f t="shared" si="102"/>
        <v>0</v>
      </c>
      <c r="DI12" s="42">
        <f t="shared" si="103"/>
        <v>0</v>
      </c>
      <c r="DJ12" s="42">
        <f t="shared" si="104"/>
        <v>0</v>
      </c>
      <c r="DK12" s="42">
        <f t="shared" si="105"/>
        <v>0</v>
      </c>
      <c r="DL12" s="42">
        <f t="shared" si="106"/>
        <v>0</v>
      </c>
      <c r="DM12" s="42">
        <f t="shared" si="107"/>
        <v>0</v>
      </c>
      <c r="DN12" s="42">
        <f t="shared" si="108"/>
        <v>0</v>
      </c>
      <c r="DO12" s="42">
        <f t="shared" si="109"/>
        <v>0</v>
      </c>
      <c r="DP12" s="42">
        <f t="shared" si="110"/>
        <v>0</v>
      </c>
      <c r="DQ12" s="42">
        <f t="shared" si="111"/>
        <v>0</v>
      </c>
      <c r="DR12" s="42">
        <f t="shared" si="112"/>
        <v>0</v>
      </c>
      <c r="DS12" s="42">
        <f t="shared" si="113"/>
        <v>0</v>
      </c>
      <c r="DT12" s="42">
        <f t="shared" si="114"/>
        <v>0</v>
      </c>
      <c r="DU12" s="42">
        <f t="shared" si="115"/>
        <v>0</v>
      </c>
      <c r="DV12" s="42">
        <f t="shared" si="116"/>
        <v>0</v>
      </c>
      <c r="DW12" s="42">
        <f t="shared" si="117"/>
        <v>0</v>
      </c>
      <c r="DX12" s="42">
        <f t="shared" si="118"/>
        <v>0</v>
      </c>
      <c r="DY12" s="42">
        <f t="shared" si="119"/>
        <v>0</v>
      </c>
      <c r="DZ12" s="42">
        <f t="shared" si="120"/>
        <v>0</v>
      </c>
      <c r="EA12" s="42">
        <f t="shared" si="121"/>
        <v>0</v>
      </c>
      <c r="EB12" s="42">
        <f t="shared" si="122"/>
        <v>0</v>
      </c>
      <c r="EC12" s="42">
        <f t="shared" si="123"/>
        <v>0</v>
      </c>
      <c r="ED12" s="42">
        <f t="shared" si="124"/>
        <v>0</v>
      </c>
      <c r="EE12" s="42">
        <f t="shared" si="125"/>
        <v>0</v>
      </c>
      <c r="EF12" s="42">
        <f t="shared" si="126"/>
        <v>0</v>
      </c>
      <c r="EG12" s="42">
        <f t="shared" si="127"/>
        <v>0</v>
      </c>
      <c r="EH12" s="42">
        <f t="shared" si="128"/>
        <v>0</v>
      </c>
      <c r="EI12" s="42">
        <f t="shared" si="129"/>
        <v>0</v>
      </c>
      <c r="EJ12" s="42">
        <f t="shared" si="130"/>
        <v>0</v>
      </c>
      <c r="EK12" s="42">
        <f t="shared" si="131"/>
        <v>0</v>
      </c>
      <c r="EL12" s="42">
        <f t="shared" si="132"/>
        <v>0</v>
      </c>
      <c r="EM12" s="42">
        <f t="shared" si="133"/>
        <v>0</v>
      </c>
      <c r="EN12" s="42">
        <f t="shared" si="134"/>
        <v>0</v>
      </c>
      <c r="EO12" s="42">
        <f t="shared" si="135"/>
        <v>42</v>
      </c>
      <c r="EP12" s="42"/>
      <c r="EQ12" s="42">
        <f t="shared" si="136"/>
        <v>3</v>
      </c>
      <c r="ER12" s="42">
        <f t="shared" si="137"/>
        <v>2</v>
      </c>
      <c r="ES12" s="42"/>
      <c r="ET12" s="42">
        <f t="shared" si="138"/>
        <v>2</v>
      </c>
      <c r="EU12" s="42" t="e">
        <f>IF(J12=#REF!,IF(H12&lt;#REF!,#REF!,EY12),#REF!)</f>
        <v>#REF!</v>
      </c>
      <c r="EV12" s="42" t="e">
        <f>IF(J12=#REF!,IF(H12&lt;#REF!,0,1))</f>
        <v>#REF!</v>
      </c>
      <c r="EW12" s="42" t="e">
        <f>IF(AND(ET12&gt;=21,ET12&lt;&gt;0),ET12,IF(J12&lt;#REF!,"СТОП",EU12+EV12))</f>
        <v>#REF!</v>
      </c>
      <c r="EX12" s="42"/>
      <c r="EY12" s="42">
        <v>15</v>
      </c>
      <c r="EZ12" s="42">
        <v>16</v>
      </c>
      <c r="FA12" s="42"/>
      <c r="FB12" s="44">
        <f t="shared" si="139"/>
        <v>0</v>
      </c>
      <c r="FC12" s="44">
        <f t="shared" si="140"/>
        <v>0</v>
      </c>
      <c r="FD12" s="44">
        <f t="shared" si="141"/>
        <v>20</v>
      </c>
      <c r="FE12" s="44">
        <f t="shared" si="142"/>
        <v>0</v>
      </c>
      <c r="FF12" s="44">
        <f t="shared" si="143"/>
        <v>0</v>
      </c>
      <c r="FG12" s="44">
        <f t="shared" si="144"/>
        <v>0</v>
      </c>
      <c r="FH12" s="44">
        <f t="shared" si="145"/>
        <v>0</v>
      </c>
      <c r="FI12" s="44">
        <f t="shared" si="146"/>
        <v>0</v>
      </c>
      <c r="FJ12" s="44">
        <f t="shared" si="147"/>
        <v>0</v>
      </c>
      <c r="FK12" s="44">
        <f t="shared" si="148"/>
        <v>0</v>
      </c>
      <c r="FL12" s="44">
        <f t="shared" si="149"/>
        <v>0</v>
      </c>
      <c r="FM12" s="44">
        <f t="shared" si="150"/>
        <v>0</v>
      </c>
      <c r="FN12" s="44">
        <f t="shared" si="151"/>
        <v>0</v>
      </c>
      <c r="FO12" s="44">
        <f t="shared" si="152"/>
        <v>0</v>
      </c>
      <c r="FP12" s="44">
        <f t="shared" si="153"/>
        <v>0</v>
      </c>
      <c r="FQ12" s="44">
        <f t="shared" si="154"/>
        <v>0</v>
      </c>
      <c r="FR12" s="44">
        <f t="shared" si="155"/>
        <v>0</v>
      </c>
      <c r="FS12" s="44">
        <f t="shared" si="156"/>
        <v>0</v>
      </c>
      <c r="FT12" s="44">
        <f t="shared" si="157"/>
        <v>0</v>
      </c>
      <c r="FU12" s="44">
        <f t="shared" si="158"/>
        <v>0</v>
      </c>
      <c r="FV12" s="44">
        <f t="shared" si="159"/>
        <v>0</v>
      </c>
      <c r="FW12" s="44">
        <f t="shared" si="160"/>
        <v>0</v>
      </c>
      <c r="FX12" s="44">
        <f t="shared" si="161"/>
        <v>20</v>
      </c>
      <c r="FY12" s="44">
        <f t="shared" si="162"/>
        <v>0</v>
      </c>
      <c r="FZ12" s="44">
        <f t="shared" si="163"/>
        <v>22</v>
      </c>
      <c r="GA12" s="44">
        <f t="shared" si="164"/>
        <v>0</v>
      </c>
      <c r="GB12" s="44">
        <f t="shared" si="165"/>
        <v>0</v>
      </c>
      <c r="GC12" s="44">
        <f t="shared" si="166"/>
        <v>0</v>
      </c>
      <c r="GD12" s="44">
        <f t="shared" si="167"/>
        <v>0</v>
      </c>
      <c r="GE12" s="44">
        <f t="shared" si="168"/>
        <v>0</v>
      </c>
      <c r="GF12" s="44">
        <f t="shared" si="169"/>
        <v>0</v>
      </c>
      <c r="GG12" s="44">
        <f t="shared" si="170"/>
        <v>0</v>
      </c>
      <c r="GH12" s="44">
        <f t="shared" si="171"/>
        <v>0</v>
      </c>
      <c r="GI12" s="44">
        <f t="shared" si="172"/>
        <v>0</v>
      </c>
      <c r="GJ12" s="44">
        <f t="shared" si="173"/>
        <v>0</v>
      </c>
      <c r="GK12" s="44">
        <f t="shared" si="174"/>
        <v>0</v>
      </c>
      <c r="GL12" s="44">
        <f t="shared" si="175"/>
        <v>0</v>
      </c>
      <c r="GM12" s="44">
        <f t="shared" si="176"/>
        <v>0</v>
      </c>
      <c r="GN12" s="44">
        <f t="shared" si="177"/>
        <v>0</v>
      </c>
      <c r="GO12" s="44">
        <f t="shared" si="178"/>
        <v>0</v>
      </c>
      <c r="GP12" s="44">
        <f t="shared" si="179"/>
        <v>0</v>
      </c>
      <c r="GQ12" s="44">
        <f t="shared" si="180"/>
        <v>0</v>
      </c>
      <c r="GR12" s="44">
        <f t="shared" si="181"/>
        <v>0</v>
      </c>
      <c r="GS12" s="44">
        <f t="shared" si="182"/>
        <v>0</v>
      </c>
      <c r="GT12" s="44">
        <f t="shared" si="183"/>
        <v>0</v>
      </c>
      <c r="GU12" s="44">
        <f t="shared" si="184"/>
        <v>22</v>
      </c>
      <c r="GV12" s="44">
        <f t="shared" si="185"/>
        <v>0</v>
      </c>
      <c r="GW12" s="44">
        <f t="shared" si="186"/>
        <v>0</v>
      </c>
      <c r="GX12" s="44">
        <f t="shared" si="187"/>
        <v>95</v>
      </c>
      <c r="GY12" s="44">
        <f t="shared" si="188"/>
        <v>0</v>
      </c>
      <c r="GZ12" s="44">
        <f t="shared" si="189"/>
        <v>0</v>
      </c>
      <c r="HA12" s="44">
        <f t="shared" si="190"/>
        <v>0</v>
      </c>
      <c r="HB12" s="44">
        <f t="shared" si="191"/>
        <v>0</v>
      </c>
      <c r="HC12" s="44">
        <f t="shared" si="192"/>
        <v>0</v>
      </c>
      <c r="HD12" s="44">
        <f t="shared" si="193"/>
        <v>0</v>
      </c>
      <c r="HE12" s="44">
        <f t="shared" si="194"/>
        <v>0</v>
      </c>
      <c r="HF12" s="44">
        <f t="shared" si="195"/>
        <v>0</v>
      </c>
      <c r="HG12" s="44">
        <f t="shared" si="196"/>
        <v>0</v>
      </c>
      <c r="HH12" s="44">
        <f t="shared" si="197"/>
        <v>0</v>
      </c>
      <c r="HI12" s="44">
        <f t="shared" si="198"/>
        <v>0</v>
      </c>
      <c r="HJ12" s="44">
        <f t="shared" si="199"/>
        <v>0</v>
      </c>
      <c r="HK12" s="44">
        <f t="shared" si="200"/>
        <v>0</v>
      </c>
      <c r="HL12" s="44">
        <f t="shared" si="201"/>
        <v>0</v>
      </c>
      <c r="HM12" s="44">
        <f t="shared" si="202"/>
        <v>0</v>
      </c>
      <c r="HN12" s="44">
        <f t="shared" si="203"/>
        <v>0</v>
      </c>
      <c r="HO12" s="44">
        <f t="shared" si="204"/>
        <v>0</v>
      </c>
      <c r="HP12" s="44">
        <f t="shared" si="205"/>
        <v>0</v>
      </c>
      <c r="HQ12" s="44">
        <f t="shared" si="206"/>
        <v>0</v>
      </c>
      <c r="HR12" s="44">
        <f t="shared" si="207"/>
        <v>95</v>
      </c>
      <c r="HS12" s="44">
        <f t="shared" si="208"/>
        <v>0</v>
      </c>
      <c r="HT12" s="44">
        <f t="shared" si="209"/>
        <v>98</v>
      </c>
      <c r="HU12" s="44">
        <f t="shared" si="210"/>
        <v>0</v>
      </c>
      <c r="HV12" s="44">
        <f t="shared" si="211"/>
        <v>0</v>
      </c>
      <c r="HW12" s="44">
        <f t="shared" si="212"/>
        <v>0</v>
      </c>
      <c r="HX12" s="44">
        <f t="shared" si="213"/>
        <v>0</v>
      </c>
      <c r="HY12" s="44">
        <f t="shared" si="214"/>
        <v>0</v>
      </c>
      <c r="HZ12" s="44">
        <f t="shared" si="215"/>
        <v>0</v>
      </c>
      <c r="IA12" s="44">
        <f t="shared" si="216"/>
        <v>0</v>
      </c>
      <c r="IB12" s="44">
        <f t="shared" si="217"/>
        <v>0</v>
      </c>
      <c r="IC12" s="44">
        <f t="shared" si="218"/>
        <v>0</v>
      </c>
      <c r="ID12" s="44">
        <f t="shared" si="219"/>
        <v>0</v>
      </c>
      <c r="IE12" s="44">
        <f t="shared" si="220"/>
        <v>0</v>
      </c>
      <c r="IF12" s="44">
        <f t="shared" si="221"/>
        <v>0</v>
      </c>
      <c r="IG12" s="44">
        <f t="shared" si="222"/>
        <v>0</v>
      </c>
      <c r="IH12" s="44">
        <f t="shared" si="223"/>
        <v>0</v>
      </c>
      <c r="II12" s="44">
        <f t="shared" si="224"/>
        <v>0</v>
      </c>
      <c r="IJ12" s="44">
        <f t="shared" si="225"/>
        <v>0</v>
      </c>
      <c r="IK12" s="44">
        <f t="shared" si="226"/>
        <v>0</v>
      </c>
      <c r="IL12" s="44">
        <f t="shared" si="227"/>
        <v>0</v>
      </c>
      <c r="IM12" s="44">
        <f t="shared" si="228"/>
        <v>0</v>
      </c>
      <c r="IN12" s="44">
        <f t="shared" si="229"/>
        <v>0</v>
      </c>
      <c r="IO12" s="44">
        <f t="shared" si="230"/>
        <v>98</v>
      </c>
      <c r="IP12" s="42"/>
      <c r="IQ12" s="42"/>
      <c r="IR12" s="42"/>
      <c r="IS12" s="42"/>
      <c r="IT12" s="42"/>
      <c r="IU12" s="42"/>
      <c r="IV12" s="70"/>
      <c r="IW12" s="71"/>
    </row>
    <row r="13" spans="1:257" s="3" customFormat="1" ht="178.5" customHeight="1" thickBot="1" x14ac:dyDescent="2">
      <c r="A13" s="74">
        <v>5</v>
      </c>
      <c r="B13" s="87">
        <v>10</v>
      </c>
      <c r="C13" s="73" t="s">
        <v>42</v>
      </c>
      <c r="D13" s="73" t="s">
        <v>43</v>
      </c>
      <c r="E13" s="60"/>
      <c r="F13" s="46">
        <v>4</v>
      </c>
      <c r="G13" s="39">
        <f t="shared" si="0"/>
        <v>18</v>
      </c>
      <c r="H13" s="47">
        <v>5</v>
      </c>
      <c r="I13" s="39">
        <f t="shared" si="1"/>
        <v>16</v>
      </c>
      <c r="J13" s="45">
        <f t="shared" si="2"/>
        <v>34</v>
      </c>
      <c r="K13" s="41">
        <f t="shared" si="3"/>
        <v>34</v>
      </c>
      <c r="L13" s="42"/>
      <c r="M13" s="43"/>
      <c r="N13" s="42">
        <f t="shared" si="4"/>
        <v>0</v>
      </c>
      <c r="O13" s="42">
        <f t="shared" si="5"/>
        <v>0</v>
      </c>
      <c r="P13" s="42">
        <f t="shared" si="6"/>
        <v>0</v>
      </c>
      <c r="Q13" s="42">
        <f t="shared" si="7"/>
        <v>18</v>
      </c>
      <c r="R13" s="42">
        <f t="shared" si="8"/>
        <v>0</v>
      </c>
      <c r="S13" s="42">
        <f t="shared" si="9"/>
        <v>0</v>
      </c>
      <c r="T13" s="42">
        <f t="shared" si="10"/>
        <v>0</v>
      </c>
      <c r="U13" s="42">
        <f t="shared" si="11"/>
        <v>0</v>
      </c>
      <c r="V13" s="42">
        <f t="shared" si="12"/>
        <v>0</v>
      </c>
      <c r="W13" s="42">
        <f t="shared" si="13"/>
        <v>0</v>
      </c>
      <c r="X13" s="42">
        <f t="shared" si="14"/>
        <v>0</v>
      </c>
      <c r="Y13" s="42">
        <f t="shared" si="15"/>
        <v>0</v>
      </c>
      <c r="Z13" s="42">
        <f t="shared" si="16"/>
        <v>0</v>
      </c>
      <c r="AA13" s="42">
        <f t="shared" si="17"/>
        <v>0</v>
      </c>
      <c r="AB13" s="42">
        <f t="shared" si="18"/>
        <v>0</v>
      </c>
      <c r="AC13" s="42">
        <f t="shared" si="19"/>
        <v>0</v>
      </c>
      <c r="AD13" s="42">
        <f t="shared" si="20"/>
        <v>0</v>
      </c>
      <c r="AE13" s="42">
        <f t="shared" si="21"/>
        <v>0</v>
      </c>
      <c r="AF13" s="42">
        <f t="shared" si="22"/>
        <v>0</v>
      </c>
      <c r="AG13" s="42">
        <f t="shared" si="23"/>
        <v>0</v>
      </c>
      <c r="AH13" s="42">
        <f t="shared" si="24"/>
        <v>0</v>
      </c>
      <c r="AI13" s="42">
        <f t="shared" si="25"/>
        <v>0</v>
      </c>
      <c r="AJ13" s="42">
        <f t="shared" si="26"/>
        <v>18</v>
      </c>
      <c r="AK13" s="42">
        <f t="shared" si="27"/>
        <v>0</v>
      </c>
      <c r="AL13" s="42">
        <f t="shared" si="28"/>
        <v>0</v>
      </c>
      <c r="AM13" s="42">
        <f t="shared" si="29"/>
        <v>0</v>
      </c>
      <c r="AN13" s="42">
        <f t="shared" si="30"/>
        <v>0</v>
      </c>
      <c r="AO13" s="42">
        <f t="shared" si="31"/>
        <v>16</v>
      </c>
      <c r="AP13" s="42">
        <f t="shared" si="32"/>
        <v>0</v>
      </c>
      <c r="AQ13" s="42">
        <f t="shared" si="33"/>
        <v>0</v>
      </c>
      <c r="AR13" s="42">
        <f t="shared" si="34"/>
        <v>0</v>
      </c>
      <c r="AS13" s="42">
        <f t="shared" si="35"/>
        <v>0</v>
      </c>
      <c r="AT13" s="42">
        <f t="shared" si="36"/>
        <v>0</v>
      </c>
      <c r="AU13" s="42">
        <f t="shared" si="37"/>
        <v>0</v>
      </c>
      <c r="AV13" s="42">
        <f t="shared" si="38"/>
        <v>0</v>
      </c>
      <c r="AW13" s="42">
        <f t="shared" si="39"/>
        <v>0</v>
      </c>
      <c r="AX13" s="42">
        <f t="shared" si="40"/>
        <v>0</v>
      </c>
      <c r="AY13" s="42">
        <f t="shared" si="41"/>
        <v>0</v>
      </c>
      <c r="AZ13" s="42">
        <f t="shared" si="42"/>
        <v>0</v>
      </c>
      <c r="BA13" s="42">
        <f t="shared" si="43"/>
        <v>0</v>
      </c>
      <c r="BB13" s="42">
        <f t="shared" si="44"/>
        <v>0</v>
      </c>
      <c r="BC13" s="42">
        <f t="shared" si="45"/>
        <v>0</v>
      </c>
      <c r="BD13" s="42">
        <f t="shared" si="46"/>
        <v>0</v>
      </c>
      <c r="BE13" s="42">
        <f t="shared" si="47"/>
        <v>0</v>
      </c>
      <c r="BF13" s="42">
        <f t="shared" si="48"/>
        <v>0</v>
      </c>
      <c r="BG13" s="42">
        <f t="shared" si="49"/>
        <v>16</v>
      </c>
      <c r="BH13" s="42">
        <f t="shared" si="50"/>
        <v>0</v>
      </c>
      <c r="BI13" s="42">
        <f t="shared" si="51"/>
        <v>0</v>
      </c>
      <c r="BJ13" s="42">
        <f t="shared" si="52"/>
        <v>0</v>
      </c>
      <c r="BK13" s="42">
        <f t="shared" si="53"/>
        <v>38</v>
      </c>
      <c r="BL13" s="42">
        <f t="shared" si="54"/>
        <v>0</v>
      </c>
      <c r="BM13" s="42">
        <f t="shared" si="55"/>
        <v>0</v>
      </c>
      <c r="BN13" s="42">
        <f t="shared" si="56"/>
        <v>0</v>
      </c>
      <c r="BO13" s="42">
        <f t="shared" si="57"/>
        <v>0</v>
      </c>
      <c r="BP13" s="42">
        <f t="shared" si="58"/>
        <v>0</v>
      </c>
      <c r="BQ13" s="42">
        <f t="shared" si="59"/>
        <v>0</v>
      </c>
      <c r="BR13" s="42">
        <f t="shared" si="60"/>
        <v>0</v>
      </c>
      <c r="BS13" s="42">
        <f t="shared" si="61"/>
        <v>0</v>
      </c>
      <c r="BT13" s="42">
        <f t="shared" si="62"/>
        <v>0</v>
      </c>
      <c r="BU13" s="42">
        <f t="shared" si="63"/>
        <v>0</v>
      </c>
      <c r="BV13" s="42">
        <f t="shared" si="64"/>
        <v>0</v>
      </c>
      <c r="BW13" s="42">
        <f t="shared" si="65"/>
        <v>0</v>
      </c>
      <c r="BX13" s="42">
        <f t="shared" si="66"/>
        <v>0</v>
      </c>
      <c r="BY13" s="42">
        <f t="shared" si="67"/>
        <v>0</v>
      </c>
      <c r="BZ13" s="42">
        <f t="shared" si="68"/>
        <v>0</v>
      </c>
      <c r="CA13" s="42">
        <f t="shared" si="69"/>
        <v>0</v>
      </c>
      <c r="CB13" s="42">
        <f t="shared" si="70"/>
        <v>0</v>
      </c>
      <c r="CC13" s="42">
        <f t="shared" si="71"/>
        <v>0</v>
      </c>
      <c r="CD13" s="42">
        <f t="shared" si="72"/>
        <v>0</v>
      </c>
      <c r="CE13" s="42">
        <f t="shared" si="73"/>
        <v>0</v>
      </c>
      <c r="CF13" s="42">
        <f t="shared" si="74"/>
        <v>0</v>
      </c>
      <c r="CG13" s="42">
        <f t="shared" si="75"/>
        <v>0</v>
      </c>
      <c r="CH13" s="42">
        <f t="shared" si="76"/>
        <v>0</v>
      </c>
      <c r="CI13" s="42">
        <f t="shared" si="77"/>
        <v>0</v>
      </c>
      <c r="CJ13" s="42">
        <f t="shared" si="78"/>
        <v>0</v>
      </c>
      <c r="CK13" s="42">
        <f t="shared" si="79"/>
        <v>0</v>
      </c>
      <c r="CL13" s="42">
        <f t="shared" si="80"/>
        <v>0</v>
      </c>
      <c r="CM13" s="42">
        <f t="shared" si="81"/>
        <v>0</v>
      </c>
      <c r="CN13" s="42">
        <f t="shared" si="82"/>
        <v>0</v>
      </c>
      <c r="CO13" s="42">
        <f t="shared" si="83"/>
        <v>0</v>
      </c>
      <c r="CP13" s="42">
        <f t="shared" si="84"/>
        <v>0</v>
      </c>
      <c r="CQ13" s="42">
        <f t="shared" si="85"/>
        <v>0</v>
      </c>
      <c r="CR13" s="42">
        <f t="shared" si="86"/>
        <v>0</v>
      </c>
      <c r="CS13" s="42">
        <f t="shared" si="87"/>
        <v>0</v>
      </c>
      <c r="CT13" s="42">
        <f t="shared" si="88"/>
        <v>0</v>
      </c>
      <c r="CU13" s="42">
        <f t="shared" si="89"/>
        <v>0</v>
      </c>
      <c r="CV13" s="42">
        <f t="shared" si="90"/>
        <v>0</v>
      </c>
      <c r="CW13" s="42">
        <f t="shared" si="91"/>
        <v>0</v>
      </c>
      <c r="CX13" s="42">
        <f t="shared" si="92"/>
        <v>38</v>
      </c>
      <c r="CY13" s="42">
        <f t="shared" si="93"/>
        <v>0</v>
      </c>
      <c r="CZ13" s="42">
        <f t="shared" si="94"/>
        <v>0</v>
      </c>
      <c r="DA13" s="42">
        <f t="shared" si="95"/>
        <v>0</v>
      </c>
      <c r="DB13" s="42">
        <f t="shared" si="96"/>
        <v>0</v>
      </c>
      <c r="DC13" s="42">
        <f t="shared" si="97"/>
        <v>36</v>
      </c>
      <c r="DD13" s="42">
        <f t="shared" si="98"/>
        <v>0</v>
      </c>
      <c r="DE13" s="42">
        <f t="shared" si="99"/>
        <v>0</v>
      </c>
      <c r="DF13" s="42">
        <f t="shared" si="100"/>
        <v>0</v>
      </c>
      <c r="DG13" s="42">
        <f t="shared" si="101"/>
        <v>0</v>
      </c>
      <c r="DH13" s="42">
        <f t="shared" si="102"/>
        <v>0</v>
      </c>
      <c r="DI13" s="42">
        <f t="shared" si="103"/>
        <v>0</v>
      </c>
      <c r="DJ13" s="42">
        <f t="shared" si="104"/>
        <v>0</v>
      </c>
      <c r="DK13" s="42">
        <f t="shared" si="105"/>
        <v>0</v>
      </c>
      <c r="DL13" s="42">
        <f t="shared" si="106"/>
        <v>0</v>
      </c>
      <c r="DM13" s="42">
        <f t="shared" si="107"/>
        <v>0</v>
      </c>
      <c r="DN13" s="42">
        <f t="shared" si="108"/>
        <v>0</v>
      </c>
      <c r="DO13" s="42">
        <f t="shared" si="109"/>
        <v>0</v>
      </c>
      <c r="DP13" s="42">
        <f t="shared" si="110"/>
        <v>0</v>
      </c>
      <c r="DQ13" s="42">
        <f t="shared" si="111"/>
        <v>0</v>
      </c>
      <c r="DR13" s="42">
        <f t="shared" si="112"/>
        <v>0</v>
      </c>
      <c r="DS13" s="42">
        <f t="shared" si="113"/>
        <v>0</v>
      </c>
      <c r="DT13" s="42">
        <f t="shared" si="114"/>
        <v>0</v>
      </c>
      <c r="DU13" s="42">
        <f t="shared" si="115"/>
        <v>0</v>
      </c>
      <c r="DV13" s="42">
        <f t="shared" si="116"/>
        <v>0</v>
      </c>
      <c r="DW13" s="42">
        <f t="shared" si="117"/>
        <v>0</v>
      </c>
      <c r="DX13" s="42">
        <f t="shared" si="118"/>
        <v>0</v>
      </c>
      <c r="DY13" s="42">
        <f t="shared" si="119"/>
        <v>0</v>
      </c>
      <c r="DZ13" s="42">
        <f t="shared" si="120"/>
        <v>0</v>
      </c>
      <c r="EA13" s="42">
        <f t="shared" si="121"/>
        <v>0</v>
      </c>
      <c r="EB13" s="42">
        <f t="shared" si="122"/>
        <v>0</v>
      </c>
      <c r="EC13" s="42">
        <f t="shared" si="123"/>
        <v>0</v>
      </c>
      <c r="ED13" s="42">
        <f t="shared" si="124"/>
        <v>0</v>
      </c>
      <c r="EE13" s="42">
        <f t="shared" si="125"/>
        <v>0</v>
      </c>
      <c r="EF13" s="42">
        <f t="shared" si="126"/>
        <v>0</v>
      </c>
      <c r="EG13" s="42">
        <f t="shared" si="127"/>
        <v>0</v>
      </c>
      <c r="EH13" s="42">
        <f t="shared" si="128"/>
        <v>0</v>
      </c>
      <c r="EI13" s="42">
        <f t="shared" si="129"/>
        <v>0</v>
      </c>
      <c r="EJ13" s="42">
        <f t="shared" si="130"/>
        <v>0</v>
      </c>
      <c r="EK13" s="42">
        <f t="shared" si="131"/>
        <v>0</v>
      </c>
      <c r="EL13" s="42">
        <f t="shared" si="132"/>
        <v>0</v>
      </c>
      <c r="EM13" s="42">
        <f t="shared" si="133"/>
        <v>0</v>
      </c>
      <c r="EN13" s="42">
        <f t="shared" si="134"/>
        <v>0</v>
      </c>
      <c r="EO13" s="42">
        <f t="shared" si="135"/>
        <v>36</v>
      </c>
      <c r="EP13" s="42"/>
      <c r="EQ13" s="42">
        <f t="shared" si="136"/>
        <v>4</v>
      </c>
      <c r="ER13" s="42">
        <f t="shared" si="137"/>
        <v>5</v>
      </c>
      <c r="ES13" s="42"/>
      <c r="ET13" s="42">
        <f t="shared" si="138"/>
        <v>4</v>
      </c>
      <c r="EU13" s="42" t="e">
        <f>IF(J13=#REF!,IF(H13&lt;#REF!,#REF!,EY13),#REF!)</f>
        <v>#REF!</v>
      </c>
      <c r="EV13" s="42" t="e">
        <f>IF(J13=#REF!,IF(H13&lt;#REF!,0,1))</f>
        <v>#REF!</v>
      </c>
      <c r="EW13" s="42" t="e">
        <f>IF(AND(ET13&gt;=21,ET13&lt;&gt;0),ET13,IF(J13&lt;#REF!,"СТОП",EU13+EV13))</f>
        <v>#REF!</v>
      </c>
      <c r="EX13" s="42"/>
      <c r="EY13" s="42">
        <v>15</v>
      </c>
      <c r="EZ13" s="42">
        <v>16</v>
      </c>
      <c r="FA13" s="42"/>
      <c r="FB13" s="44">
        <f t="shared" si="139"/>
        <v>0</v>
      </c>
      <c r="FC13" s="44">
        <f t="shared" si="140"/>
        <v>0</v>
      </c>
      <c r="FD13" s="44">
        <f t="shared" si="141"/>
        <v>0</v>
      </c>
      <c r="FE13" s="44">
        <f t="shared" si="142"/>
        <v>18</v>
      </c>
      <c r="FF13" s="44">
        <f t="shared" si="143"/>
        <v>0</v>
      </c>
      <c r="FG13" s="44">
        <f t="shared" si="144"/>
        <v>0</v>
      </c>
      <c r="FH13" s="44">
        <f t="shared" si="145"/>
        <v>0</v>
      </c>
      <c r="FI13" s="44">
        <f t="shared" si="146"/>
        <v>0</v>
      </c>
      <c r="FJ13" s="44">
        <f t="shared" si="147"/>
        <v>0</v>
      </c>
      <c r="FK13" s="44">
        <f t="shared" si="148"/>
        <v>0</v>
      </c>
      <c r="FL13" s="44">
        <f t="shared" si="149"/>
        <v>0</v>
      </c>
      <c r="FM13" s="44">
        <f t="shared" si="150"/>
        <v>0</v>
      </c>
      <c r="FN13" s="44">
        <f t="shared" si="151"/>
        <v>0</v>
      </c>
      <c r="FO13" s="44">
        <f t="shared" si="152"/>
        <v>0</v>
      </c>
      <c r="FP13" s="44">
        <f t="shared" si="153"/>
        <v>0</v>
      </c>
      <c r="FQ13" s="44">
        <f t="shared" si="154"/>
        <v>0</v>
      </c>
      <c r="FR13" s="44">
        <f t="shared" si="155"/>
        <v>0</v>
      </c>
      <c r="FS13" s="44">
        <f t="shared" si="156"/>
        <v>0</v>
      </c>
      <c r="FT13" s="44">
        <f t="shared" si="157"/>
        <v>0</v>
      </c>
      <c r="FU13" s="44">
        <f t="shared" si="158"/>
        <v>0</v>
      </c>
      <c r="FV13" s="44">
        <f t="shared" si="159"/>
        <v>0</v>
      </c>
      <c r="FW13" s="44">
        <f t="shared" si="160"/>
        <v>0</v>
      </c>
      <c r="FX13" s="44">
        <f t="shared" si="161"/>
        <v>18</v>
      </c>
      <c r="FY13" s="44">
        <f t="shared" si="162"/>
        <v>0</v>
      </c>
      <c r="FZ13" s="44">
        <f t="shared" si="163"/>
        <v>0</v>
      </c>
      <c r="GA13" s="44">
        <f t="shared" si="164"/>
        <v>0</v>
      </c>
      <c r="GB13" s="44">
        <f t="shared" si="165"/>
        <v>0</v>
      </c>
      <c r="GC13" s="44">
        <f t="shared" si="166"/>
        <v>16</v>
      </c>
      <c r="GD13" s="44">
        <f t="shared" si="167"/>
        <v>0</v>
      </c>
      <c r="GE13" s="44">
        <f t="shared" si="168"/>
        <v>0</v>
      </c>
      <c r="GF13" s="44">
        <f t="shared" si="169"/>
        <v>0</v>
      </c>
      <c r="GG13" s="44">
        <f t="shared" si="170"/>
        <v>0</v>
      </c>
      <c r="GH13" s="44">
        <f t="shared" si="171"/>
        <v>0</v>
      </c>
      <c r="GI13" s="44">
        <f t="shared" si="172"/>
        <v>0</v>
      </c>
      <c r="GJ13" s="44">
        <f t="shared" si="173"/>
        <v>0</v>
      </c>
      <c r="GK13" s="44">
        <f t="shared" si="174"/>
        <v>0</v>
      </c>
      <c r="GL13" s="44">
        <f t="shared" si="175"/>
        <v>0</v>
      </c>
      <c r="GM13" s="44">
        <f t="shared" si="176"/>
        <v>0</v>
      </c>
      <c r="GN13" s="44">
        <f t="shared" si="177"/>
        <v>0</v>
      </c>
      <c r="GO13" s="44">
        <f t="shared" si="178"/>
        <v>0</v>
      </c>
      <c r="GP13" s="44">
        <f t="shared" si="179"/>
        <v>0</v>
      </c>
      <c r="GQ13" s="44">
        <f t="shared" si="180"/>
        <v>0</v>
      </c>
      <c r="GR13" s="44">
        <f t="shared" si="181"/>
        <v>0</v>
      </c>
      <c r="GS13" s="44">
        <f t="shared" si="182"/>
        <v>0</v>
      </c>
      <c r="GT13" s="44">
        <f t="shared" si="183"/>
        <v>0</v>
      </c>
      <c r="GU13" s="44">
        <f t="shared" si="184"/>
        <v>16</v>
      </c>
      <c r="GV13" s="44">
        <f t="shared" si="185"/>
        <v>0</v>
      </c>
      <c r="GW13" s="44">
        <f t="shared" si="186"/>
        <v>0</v>
      </c>
      <c r="GX13" s="44">
        <f t="shared" si="187"/>
        <v>0</v>
      </c>
      <c r="GY13" s="44">
        <f t="shared" si="188"/>
        <v>93</v>
      </c>
      <c r="GZ13" s="44">
        <f t="shared" si="189"/>
        <v>0</v>
      </c>
      <c r="HA13" s="44">
        <f t="shared" si="190"/>
        <v>0</v>
      </c>
      <c r="HB13" s="44">
        <f t="shared" si="191"/>
        <v>0</v>
      </c>
      <c r="HC13" s="44">
        <f t="shared" si="192"/>
        <v>0</v>
      </c>
      <c r="HD13" s="44">
        <f t="shared" si="193"/>
        <v>0</v>
      </c>
      <c r="HE13" s="44">
        <f t="shared" si="194"/>
        <v>0</v>
      </c>
      <c r="HF13" s="44">
        <f t="shared" si="195"/>
        <v>0</v>
      </c>
      <c r="HG13" s="44">
        <f t="shared" si="196"/>
        <v>0</v>
      </c>
      <c r="HH13" s="44">
        <f t="shared" si="197"/>
        <v>0</v>
      </c>
      <c r="HI13" s="44">
        <f t="shared" si="198"/>
        <v>0</v>
      </c>
      <c r="HJ13" s="44">
        <f t="shared" si="199"/>
        <v>0</v>
      </c>
      <c r="HK13" s="44">
        <f t="shared" si="200"/>
        <v>0</v>
      </c>
      <c r="HL13" s="44">
        <f t="shared" si="201"/>
        <v>0</v>
      </c>
      <c r="HM13" s="44">
        <f t="shared" si="202"/>
        <v>0</v>
      </c>
      <c r="HN13" s="44">
        <f t="shared" si="203"/>
        <v>0</v>
      </c>
      <c r="HO13" s="44">
        <f t="shared" si="204"/>
        <v>0</v>
      </c>
      <c r="HP13" s="44">
        <f t="shared" si="205"/>
        <v>0</v>
      </c>
      <c r="HQ13" s="44">
        <f t="shared" si="206"/>
        <v>0</v>
      </c>
      <c r="HR13" s="44">
        <f t="shared" si="207"/>
        <v>93</v>
      </c>
      <c r="HS13" s="44">
        <f t="shared" si="208"/>
        <v>0</v>
      </c>
      <c r="HT13" s="44">
        <f t="shared" si="209"/>
        <v>0</v>
      </c>
      <c r="HU13" s="44">
        <f t="shared" si="210"/>
        <v>0</v>
      </c>
      <c r="HV13" s="44">
        <f t="shared" si="211"/>
        <v>0</v>
      </c>
      <c r="HW13" s="44">
        <f t="shared" si="212"/>
        <v>90</v>
      </c>
      <c r="HX13" s="44">
        <f t="shared" si="213"/>
        <v>0</v>
      </c>
      <c r="HY13" s="44">
        <f t="shared" si="214"/>
        <v>0</v>
      </c>
      <c r="HZ13" s="44">
        <f t="shared" si="215"/>
        <v>0</v>
      </c>
      <c r="IA13" s="44">
        <f t="shared" si="216"/>
        <v>0</v>
      </c>
      <c r="IB13" s="44">
        <f t="shared" si="217"/>
        <v>0</v>
      </c>
      <c r="IC13" s="44">
        <f t="shared" si="218"/>
        <v>0</v>
      </c>
      <c r="ID13" s="44">
        <f t="shared" si="219"/>
        <v>0</v>
      </c>
      <c r="IE13" s="44">
        <f t="shared" si="220"/>
        <v>0</v>
      </c>
      <c r="IF13" s="44">
        <f t="shared" si="221"/>
        <v>0</v>
      </c>
      <c r="IG13" s="44">
        <f t="shared" si="222"/>
        <v>0</v>
      </c>
      <c r="IH13" s="44">
        <f t="shared" si="223"/>
        <v>0</v>
      </c>
      <c r="II13" s="44">
        <f t="shared" si="224"/>
        <v>0</v>
      </c>
      <c r="IJ13" s="44">
        <f t="shared" si="225"/>
        <v>0</v>
      </c>
      <c r="IK13" s="44">
        <f t="shared" si="226"/>
        <v>0</v>
      </c>
      <c r="IL13" s="44">
        <f t="shared" si="227"/>
        <v>0</v>
      </c>
      <c r="IM13" s="44">
        <f t="shared" si="228"/>
        <v>0</v>
      </c>
      <c r="IN13" s="44">
        <f t="shared" si="229"/>
        <v>0</v>
      </c>
      <c r="IO13" s="44">
        <f t="shared" si="230"/>
        <v>90</v>
      </c>
      <c r="IP13" s="42"/>
      <c r="IQ13" s="42"/>
      <c r="IR13" s="42"/>
      <c r="IS13" s="42"/>
      <c r="IT13" s="42"/>
      <c r="IU13" s="42"/>
      <c r="IV13" s="70"/>
      <c r="IW13" s="71"/>
    </row>
    <row r="14" spans="1:257" s="3" customFormat="1" ht="115.2" thickBot="1" x14ac:dyDescent="0.3">
      <c r="A14" s="72">
        <v>6</v>
      </c>
      <c r="B14" s="90">
        <v>746</v>
      </c>
      <c r="C14" s="84" t="s">
        <v>52</v>
      </c>
      <c r="D14" s="85" t="s">
        <v>53</v>
      </c>
      <c r="E14" s="60"/>
      <c r="F14" s="46">
        <v>5</v>
      </c>
      <c r="G14" s="39">
        <f t="shared" si="0"/>
        <v>16</v>
      </c>
      <c r="H14" s="47">
        <v>4</v>
      </c>
      <c r="I14" s="39">
        <f t="shared" si="1"/>
        <v>18</v>
      </c>
      <c r="J14" s="45">
        <f t="shared" si="2"/>
        <v>34</v>
      </c>
      <c r="K14" s="41">
        <f t="shared" si="3"/>
        <v>34</v>
      </c>
      <c r="L14" s="42"/>
      <c r="M14" s="43"/>
      <c r="N14" s="42">
        <f t="shared" si="4"/>
        <v>0</v>
      </c>
      <c r="O14" s="42">
        <f t="shared" si="5"/>
        <v>0</v>
      </c>
      <c r="P14" s="42">
        <f t="shared" si="6"/>
        <v>0</v>
      </c>
      <c r="Q14" s="42">
        <f t="shared" si="7"/>
        <v>0</v>
      </c>
      <c r="R14" s="42">
        <f t="shared" si="8"/>
        <v>16</v>
      </c>
      <c r="S14" s="42">
        <f t="shared" si="9"/>
        <v>0</v>
      </c>
      <c r="T14" s="42">
        <f t="shared" si="10"/>
        <v>0</v>
      </c>
      <c r="U14" s="42">
        <f t="shared" si="11"/>
        <v>0</v>
      </c>
      <c r="V14" s="42">
        <f t="shared" si="12"/>
        <v>0</v>
      </c>
      <c r="W14" s="42">
        <f t="shared" si="13"/>
        <v>0</v>
      </c>
      <c r="X14" s="42">
        <f t="shared" si="14"/>
        <v>0</v>
      </c>
      <c r="Y14" s="42">
        <f t="shared" si="15"/>
        <v>0</v>
      </c>
      <c r="Z14" s="42">
        <f t="shared" si="16"/>
        <v>0</v>
      </c>
      <c r="AA14" s="42">
        <f t="shared" si="17"/>
        <v>0</v>
      </c>
      <c r="AB14" s="42">
        <f t="shared" si="18"/>
        <v>0</v>
      </c>
      <c r="AC14" s="42">
        <f t="shared" si="19"/>
        <v>0</v>
      </c>
      <c r="AD14" s="42">
        <f t="shared" si="20"/>
        <v>0</v>
      </c>
      <c r="AE14" s="42">
        <f t="shared" si="21"/>
        <v>0</v>
      </c>
      <c r="AF14" s="42">
        <f t="shared" si="22"/>
        <v>0</v>
      </c>
      <c r="AG14" s="42">
        <f t="shared" si="23"/>
        <v>0</v>
      </c>
      <c r="AH14" s="42">
        <f t="shared" si="24"/>
        <v>0</v>
      </c>
      <c r="AI14" s="42">
        <f t="shared" si="25"/>
        <v>0</v>
      </c>
      <c r="AJ14" s="42">
        <f t="shared" si="26"/>
        <v>16</v>
      </c>
      <c r="AK14" s="42">
        <f t="shared" si="27"/>
        <v>0</v>
      </c>
      <c r="AL14" s="42">
        <f t="shared" si="28"/>
        <v>0</v>
      </c>
      <c r="AM14" s="42">
        <f t="shared" si="29"/>
        <v>0</v>
      </c>
      <c r="AN14" s="42">
        <f t="shared" si="30"/>
        <v>18</v>
      </c>
      <c r="AO14" s="42">
        <f t="shared" si="31"/>
        <v>0</v>
      </c>
      <c r="AP14" s="42">
        <f t="shared" si="32"/>
        <v>0</v>
      </c>
      <c r="AQ14" s="42">
        <f t="shared" si="33"/>
        <v>0</v>
      </c>
      <c r="AR14" s="42">
        <f t="shared" si="34"/>
        <v>0</v>
      </c>
      <c r="AS14" s="42">
        <f t="shared" si="35"/>
        <v>0</v>
      </c>
      <c r="AT14" s="42">
        <f t="shared" si="36"/>
        <v>0</v>
      </c>
      <c r="AU14" s="42">
        <f t="shared" si="37"/>
        <v>0</v>
      </c>
      <c r="AV14" s="42">
        <f t="shared" si="38"/>
        <v>0</v>
      </c>
      <c r="AW14" s="42">
        <f t="shared" si="39"/>
        <v>0</v>
      </c>
      <c r="AX14" s="42">
        <f t="shared" si="40"/>
        <v>0</v>
      </c>
      <c r="AY14" s="42">
        <f t="shared" si="41"/>
        <v>0</v>
      </c>
      <c r="AZ14" s="42">
        <f t="shared" si="42"/>
        <v>0</v>
      </c>
      <c r="BA14" s="42">
        <f t="shared" si="43"/>
        <v>0</v>
      </c>
      <c r="BB14" s="42">
        <f t="shared" si="44"/>
        <v>0</v>
      </c>
      <c r="BC14" s="42">
        <f t="shared" si="45"/>
        <v>0</v>
      </c>
      <c r="BD14" s="42">
        <f t="shared" si="46"/>
        <v>0</v>
      </c>
      <c r="BE14" s="42">
        <f t="shared" si="47"/>
        <v>0</v>
      </c>
      <c r="BF14" s="42">
        <f t="shared" si="48"/>
        <v>0</v>
      </c>
      <c r="BG14" s="42">
        <f t="shared" si="49"/>
        <v>18</v>
      </c>
      <c r="BH14" s="42">
        <f t="shared" si="50"/>
        <v>0</v>
      </c>
      <c r="BI14" s="42">
        <f t="shared" si="51"/>
        <v>0</v>
      </c>
      <c r="BJ14" s="42">
        <f t="shared" si="52"/>
        <v>0</v>
      </c>
      <c r="BK14" s="42">
        <f t="shared" si="53"/>
        <v>0</v>
      </c>
      <c r="BL14" s="42">
        <f t="shared" si="54"/>
        <v>36</v>
      </c>
      <c r="BM14" s="42">
        <f t="shared" si="55"/>
        <v>0</v>
      </c>
      <c r="BN14" s="42">
        <f t="shared" si="56"/>
        <v>0</v>
      </c>
      <c r="BO14" s="42">
        <f t="shared" si="57"/>
        <v>0</v>
      </c>
      <c r="BP14" s="42">
        <f t="shared" si="58"/>
        <v>0</v>
      </c>
      <c r="BQ14" s="42">
        <f t="shared" si="59"/>
        <v>0</v>
      </c>
      <c r="BR14" s="42">
        <f t="shared" si="60"/>
        <v>0</v>
      </c>
      <c r="BS14" s="42">
        <f t="shared" si="61"/>
        <v>0</v>
      </c>
      <c r="BT14" s="42">
        <f t="shared" si="62"/>
        <v>0</v>
      </c>
      <c r="BU14" s="42">
        <f t="shared" si="63"/>
        <v>0</v>
      </c>
      <c r="BV14" s="42">
        <f t="shared" si="64"/>
        <v>0</v>
      </c>
      <c r="BW14" s="42">
        <f t="shared" si="65"/>
        <v>0</v>
      </c>
      <c r="BX14" s="42">
        <f t="shared" si="66"/>
        <v>0</v>
      </c>
      <c r="BY14" s="42">
        <f t="shared" si="67"/>
        <v>0</v>
      </c>
      <c r="BZ14" s="42">
        <f t="shared" si="68"/>
        <v>0</v>
      </c>
      <c r="CA14" s="42">
        <f t="shared" si="69"/>
        <v>0</v>
      </c>
      <c r="CB14" s="42">
        <f t="shared" si="70"/>
        <v>0</v>
      </c>
      <c r="CC14" s="42">
        <f t="shared" si="71"/>
        <v>0</v>
      </c>
      <c r="CD14" s="42">
        <f t="shared" si="72"/>
        <v>0</v>
      </c>
      <c r="CE14" s="42">
        <f t="shared" si="73"/>
        <v>0</v>
      </c>
      <c r="CF14" s="42">
        <f t="shared" si="74"/>
        <v>0</v>
      </c>
      <c r="CG14" s="42">
        <f t="shared" si="75"/>
        <v>0</v>
      </c>
      <c r="CH14" s="42">
        <f t="shared" si="76"/>
        <v>0</v>
      </c>
      <c r="CI14" s="42">
        <f t="shared" si="77"/>
        <v>0</v>
      </c>
      <c r="CJ14" s="42">
        <f t="shared" si="78"/>
        <v>0</v>
      </c>
      <c r="CK14" s="42">
        <f t="shared" si="79"/>
        <v>0</v>
      </c>
      <c r="CL14" s="42">
        <f t="shared" si="80"/>
        <v>0</v>
      </c>
      <c r="CM14" s="42">
        <f t="shared" si="81"/>
        <v>0</v>
      </c>
      <c r="CN14" s="42">
        <f t="shared" si="82"/>
        <v>0</v>
      </c>
      <c r="CO14" s="42">
        <f t="shared" si="83"/>
        <v>0</v>
      </c>
      <c r="CP14" s="42">
        <f t="shared" si="84"/>
        <v>0</v>
      </c>
      <c r="CQ14" s="42">
        <f t="shared" si="85"/>
        <v>0</v>
      </c>
      <c r="CR14" s="42">
        <f t="shared" si="86"/>
        <v>0</v>
      </c>
      <c r="CS14" s="42">
        <f t="shared" si="87"/>
        <v>0</v>
      </c>
      <c r="CT14" s="42">
        <f t="shared" si="88"/>
        <v>0</v>
      </c>
      <c r="CU14" s="42">
        <f t="shared" si="89"/>
        <v>0</v>
      </c>
      <c r="CV14" s="42">
        <f t="shared" si="90"/>
        <v>0</v>
      </c>
      <c r="CW14" s="42">
        <f t="shared" si="91"/>
        <v>0</v>
      </c>
      <c r="CX14" s="42">
        <f t="shared" si="92"/>
        <v>36</v>
      </c>
      <c r="CY14" s="42">
        <f t="shared" si="93"/>
        <v>0</v>
      </c>
      <c r="CZ14" s="42">
        <f t="shared" si="94"/>
        <v>0</v>
      </c>
      <c r="DA14" s="42">
        <f t="shared" si="95"/>
        <v>0</v>
      </c>
      <c r="DB14" s="42">
        <f t="shared" si="96"/>
        <v>38</v>
      </c>
      <c r="DC14" s="42">
        <f t="shared" si="97"/>
        <v>0</v>
      </c>
      <c r="DD14" s="42">
        <f t="shared" si="98"/>
        <v>0</v>
      </c>
      <c r="DE14" s="42">
        <f t="shared" si="99"/>
        <v>0</v>
      </c>
      <c r="DF14" s="42">
        <f t="shared" si="100"/>
        <v>0</v>
      </c>
      <c r="DG14" s="42">
        <f t="shared" si="101"/>
        <v>0</v>
      </c>
      <c r="DH14" s="42">
        <f t="shared" si="102"/>
        <v>0</v>
      </c>
      <c r="DI14" s="42">
        <f t="shared" si="103"/>
        <v>0</v>
      </c>
      <c r="DJ14" s="42">
        <f t="shared" si="104"/>
        <v>0</v>
      </c>
      <c r="DK14" s="42">
        <f t="shared" si="105"/>
        <v>0</v>
      </c>
      <c r="DL14" s="42">
        <f t="shared" si="106"/>
        <v>0</v>
      </c>
      <c r="DM14" s="42">
        <f t="shared" si="107"/>
        <v>0</v>
      </c>
      <c r="DN14" s="42">
        <f t="shared" si="108"/>
        <v>0</v>
      </c>
      <c r="DO14" s="42">
        <f t="shared" si="109"/>
        <v>0</v>
      </c>
      <c r="DP14" s="42">
        <f t="shared" si="110"/>
        <v>0</v>
      </c>
      <c r="DQ14" s="42">
        <f t="shared" si="111"/>
        <v>0</v>
      </c>
      <c r="DR14" s="42">
        <f t="shared" si="112"/>
        <v>0</v>
      </c>
      <c r="DS14" s="42">
        <f t="shared" si="113"/>
        <v>0</v>
      </c>
      <c r="DT14" s="42">
        <f t="shared" si="114"/>
        <v>0</v>
      </c>
      <c r="DU14" s="42">
        <f t="shared" si="115"/>
        <v>0</v>
      </c>
      <c r="DV14" s="42">
        <f t="shared" si="116"/>
        <v>0</v>
      </c>
      <c r="DW14" s="42">
        <f t="shared" si="117"/>
        <v>0</v>
      </c>
      <c r="DX14" s="42">
        <f t="shared" si="118"/>
        <v>0</v>
      </c>
      <c r="DY14" s="42">
        <f t="shared" si="119"/>
        <v>0</v>
      </c>
      <c r="DZ14" s="42">
        <f t="shared" si="120"/>
        <v>0</v>
      </c>
      <c r="EA14" s="42">
        <f t="shared" si="121"/>
        <v>0</v>
      </c>
      <c r="EB14" s="42">
        <f t="shared" si="122"/>
        <v>0</v>
      </c>
      <c r="EC14" s="42">
        <f t="shared" si="123"/>
        <v>0</v>
      </c>
      <c r="ED14" s="42">
        <f t="shared" si="124"/>
        <v>0</v>
      </c>
      <c r="EE14" s="42">
        <f t="shared" si="125"/>
        <v>0</v>
      </c>
      <c r="EF14" s="42">
        <f t="shared" si="126"/>
        <v>0</v>
      </c>
      <c r="EG14" s="42">
        <f t="shared" si="127"/>
        <v>0</v>
      </c>
      <c r="EH14" s="42">
        <f t="shared" si="128"/>
        <v>0</v>
      </c>
      <c r="EI14" s="42">
        <f t="shared" si="129"/>
        <v>0</v>
      </c>
      <c r="EJ14" s="42">
        <f t="shared" si="130"/>
        <v>0</v>
      </c>
      <c r="EK14" s="42">
        <f t="shared" si="131"/>
        <v>0</v>
      </c>
      <c r="EL14" s="42">
        <f t="shared" si="132"/>
        <v>0</v>
      </c>
      <c r="EM14" s="42">
        <f t="shared" si="133"/>
        <v>0</v>
      </c>
      <c r="EN14" s="42">
        <f t="shared" si="134"/>
        <v>0</v>
      </c>
      <c r="EO14" s="42">
        <f t="shared" si="135"/>
        <v>38</v>
      </c>
      <c r="EP14" s="42"/>
      <c r="EQ14" s="42">
        <f t="shared" si="136"/>
        <v>5</v>
      </c>
      <c r="ER14" s="42">
        <f t="shared" si="137"/>
        <v>4</v>
      </c>
      <c r="ES14" s="42"/>
      <c r="ET14" s="42">
        <f t="shared" si="138"/>
        <v>4</v>
      </c>
      <c r="EU14" s="42" t="e">
        <f>IF(J14=#REF!,IF(H14&lt;#REF!,#REF!,EY14),#REF!)</f>
        <v>#REF!</v>
      </c>
      <c r="EV14" s="42" t="e">
        <f>IF(J14=#REF!,IF(H14&lt;#REF!,0,1))</f>
        <v>#REF!</v>
      </c>
      <c r="EW14" s="42" t="e">
        <f>IF(AND(ET14&gt;=21,ET14&lt;&gt;0),ET14,IF(J14&lt;#REF!,"СТОП",EU14+EV14))</f>
        <v>#REF!</v>
      </c>
      <c r="EX14" s="42"/>
      <c r="EY14" s="42">
        <v>15</v>
      </c>
      <c r="EZ14" s="42">
        <v>16</v>
      </c>
      <c r="FA14" s="42"/>
      <c r="FB14" s="44">
        <f t="shared" si="139"/>
        <v>0</v>
      </c>
      <c r="FC14" s="44">
        <f t="shared" si="140"/>
        <v>0</v>
      </c>
      <c r="FD14" s="44">
        <f t="shared" si="141"/>
        <v>0</v>
      </c>
      <c r="FE14" s="44">
        <f t="shared" si="142"/>
        <v>0</v>
      </c>
      <c r="FF14" s="44">
        <f t="shared" si="143"/>
        <v>16</v>
      </c>
      <c r="FG14" s="44">
        <f t="shared" si="144"/>
        <v>0</v>
      </c>
      <c r="FH14" s="44">
        <f t="shared" si="145"/>
        <v>0</v>
      </c>
      <c r="FI14" s="44">
        <f t="shared" si="146"/>
        <v>0</v>
      </c>
      <c r="FJ14" s="44">
        <f t="shared" si="147"/>
        <v>0</v>
      </c>
      <c r="FK14" s="44">
        <f t="shared" si="148"/>
        <v>0</v>
      </c>
      <c r="FL14" s="44">
        <f t="shared" si="149"/>
        <v>0</v>
      </c>
      <c r="FM14" s="44">
        <f t="shared" si="150"/>
        <v>0</v>
      </c>
      <c r="FN14" s="44">
        <f t="shared" si="151"/>
        <v>0</v>
      </c>
      <c r="FO14" s="44">
        <f t="shared" si="152"/>
        <v>0</v>
      </c>
      <c r="FP14" s="44">
        <f t="shared" si="153"/>
        <v>0</v>
      </c>
      <c r="FQ14" s="44">
        <f t="shared" si="154"/>
        <v>0</v>
      </c>
      <c r="FR14" s="44">
        <f t="shared" si="155"/>
        <v>0</v>
      </c>
      <c r="FS14" s="44">
        <f t="shared" si="156"/>
        <v>0</v>
      </c>
      <c r="FT14" s="44">
        <f t="shared" si="157"/>
        <v>0</v>
      </c>
      <c r="FU14" s="44">
        <f t="shared" si="158"/>
        <v>0</v>
      </c>
      <c r="FV14" s="44">
        <f t="shared" si="159"/>
        <v>0</v>
      </c>
      <c r="FW14" s="44">
        <f t="shared" si="160"/>
        <v>0</v>
      </c>
      <c r="FX14" s="44">
        <f t="shared" si="161"/>
        <v>16</v>
      </c>
      <c r="FY14" s="44">
        <f t="shared" si="162"/>
        <v>0</v>
      </c>
      <c r="FZ14" s="44">
        <f t="shared" si="163"/>
        <v>0</v>
      </c>
      <c r="GA14" s="44">
        <f t="shared" si="164"/>
        <v>0</v>
      </c>
      <c r="GB14" s="44">
        <f t="shared" si="165"/>
        <v>18</v>
      </c>
      <c r="GC14" s="44">
        <f t="shared" si="166"/>
        <v>0</v>
      </c>
      <c r="GD14" s="44">
        <f t="shared" si="167"/>
        <v>0</v>
      </c>
      <c r="GE14" s="44">
        <f t="shared" si="168"/>
        <v>0</v>
      </c>
      <c r="GF14" s="44">
        <f t="shared" si="169"/>
        <v>0</v>
      </c>
      <c r="GG14" s="44">
        <f t="shared" si="170"/>
        <v>0</v>
      </c>
      <c r="GH14" s="44">
        <f t="shared" si="171"/>
        <v>0</v>
      </c>
      <c r="GI14" s="44">
        <f t="shared" si="172"/>
        <v>0</v>
      </c>
      <c r="GJ14" s="44">
        <f t="shared" si="173"/>
        <v>0</v>
      </c>
      <c r="GK14" s="44">
        <f t="shared" si="174"/>
        <v>0</v>
      </c>
      <c r="GL14" s="44">
        <f t="shared" si="175"/>
        <v>0</v>
      </c>
      <c r="GM14" s="44">
        <f t="shared" si="176"/>
        <v>0</v>
      </c>
      <c r="GN14" s="44">
        <f t="shared" si="177"/>
        <v>0</v>
      </c>
      <c r="GO14" s="44">
        <f t="shared" si="178"/>
        <v>0</v>
      </c>
      <c r="GP14" s="44">
        <f t="shared" si="179"/>
        <v>0</v>
      </c>
      <c r="GQ14" s="44">
        <f t="shared" si="180"/>
        <v>0</v>
      </c>
      <c r="GR14" s="44">
        <f t="shared" si="181"/>
        <v>0</v>
      </c>
      <c r="GS14" s="44">
        <f t="shared" si="182"/>
        <v>0</v>
      </c>
      <c r="GT14" s="44">
        <f t="shared" si="183"/>
        <v>0</v>
      </c>
      <c r="GU14" s="44">
        <f t="shared" si="184"/>
        <v>18</v>
      </c>
      <c r="GV14" s="44">
        <f t="shared" si="185"/>
        <v>0</v>
      </c>
      <c r="GW14" s="44">
        <f t="shared" si="186"/>
        <v>0</v>
      </c>
      <c r="GX14" s="44">
        <f t="shared" si="187"/>
        <v>0</v>
      </c>
      <c r="GY14" s="44">
        <f t="shared" si="188"/>
        <v>0</v>
      </c>
      <c r="GZ14" s="44">
        <f t="shared" si="189"/>
        <v>90</v>
      </c>
      <c r="HA14" s="44">
        <f t="shared" si="190"/>
        <v>0</v>
      </c>
      <c r="HB14" s="44">
        <f t="shared" si="191"/>
        <v>0</v>
      </c>
      <c r="HC14" s="44">
        <f t="shared" si="192"/>
        <v>0</v>
      </c>
      <c r="HD14" s="44">
        <f t="shared" si="193"/>
        <v>0</v>
      </c>
      <c r="HE14" s="44">
        <f t="shared" si="194"/>
        <v>0</v>
      </c>
      <c r="HF14" s="44">
        <f t="shared" si="195"/>
        <v>0</v>
      </c>
      <c r="HG14" s="44">
        <f t="shared" si="196"/>
        <v>0</v>
      </c>
      <c r="HH14" s="44">
        <f t="shared" si="197"/>
        <v>0</v>
      </c>
      <c r="HI14" s="44">
        <f t="shared" si="198"/>
        <v>0</v>
      </c>
      <c r="HJ14" s="44">
        <f t="shared" si="199"/>
        <v>0</v>
      </c>
      <c r="HK14" s="44">
        <f t="shared" si="200"/>
        <v>0</v>
      </c>
      <c r="HL14" s="44">
        <f t="shared" si="201"/>
        <v>0</v>
      </c>
      <c r="HM14" s="44">
        <f t="shared" si="202"/>
        <v>0</v>
      </c>
      <c r="HN14" s="44">
        <f t="shared" si="203"/>
        <v>0</v>
      </c>
      <c r="HO14" s="44">
        <f t="shared" si="204"/>
        <v>0</v>
      </c>
      <c r="HP14" s="44">
        <f t="shared" si="205"/>
        <v>0</v>
      </c>
      <c r="HQ14" s="44">
        <f t="shared" si="206"/>
        <v>0</v>
      </c>
      <c r="HR14" s="44">
        <f t="shared" si="207"/>
        <v>90</v>
      </c>
      <c r="HS14" s="44">
        <f t="shared" si="208"/>
        <v>0</v>
      </c>
      <c r="HT14" s="44">
        <f t="shared" si="209"/>
        <v>0</v>
      </c>
      <c r="HU14" s="44">
        <f t="shared" si="210"/>
        <v>0</v>
      </c>
      <c r="HV14" s="44">
        <f t="shared" si="211"/>
        <v>93</v>
      </c>
      <c r="HW14" s="44">
        <f t="shared" si="212"/>
        <v>0</v>
      </c>
      <c r="HX14" s="44">
        <f t="shared" si="213"/>
        <v>0</v>
      </c>
      <c r="HY14" s="44">
        <f t="shared" si="214"/>
        <v>0</v>
      </c>
      <c r="HZ14" s="44">
        <f t="shared" si="215"/>
        <v>0</v>
      </c>
      <c r="IA14" s="44">
        <f t="shared" si="216"/>
        <v>0</v>
      </c>
      <c r="IB14" s="44">
        <f t="shared" si="217"/>
        <v>0</v>
      </c>
      <c r="IC14" s="44">
        <f t="shared" si="218"/>
        <v>0</v>
      </c>
      <c r="ID14" s="44">
        <f t="shared" si="219"/>
        <v>0</v>
      </c>
      <c r="IE14" s="44">
        <f t="shared" si="220"/>
        <v>0</v>
      </c>
      <c r="IF14" s="44">
        <f t="shared" si="221"/>
        <v>0</v>
      </c>
      <c r="IG14" s="44">
        <f t="shared" si="222"/>
        <v>0</v>
      </c>
      <c r="IH14" s="44">
        <f t="shared" si="223"/>
        <v>0</v>
      </c>
      <c r="II14" s="44">
        <f t="shared" si="224"/>
        <v>0</v>
      </c>
      <c r="IJ14" s="44">
        <f t="shared" si="225"/>
        <v>0</v>
      </c>
      <c r="IK14" s="44">
        <f t="shared" si="226"/>
        <v>0</v>
      </c>
      <c r="IL14" s="44">
        <f t="shared" si="227"/>
        <v>0</v>
      </c>
      <c r="IM14" s="44">
        <f t="shared" si="228"/>
        <v>0</v>
      </c>
      <c r="IN14" s="44">
        <f t="shared" si="229"/>
        <v>0</v>
      </c>
      <c r="IO14" s="44">
        <f t="shared" si="230"/>
        <v>93</v>
      </c>
      <c r="IP14" s="42"/>
      <c r="IQ14" s="42"/>
      <c r="IR14" s="42"/>
      <c r="IS14" s="42"/>
      <c r="IT14" s="42"/>
      <c r="IU14" s="42"/>
      <c r="IV14" s="70"/>
      <c r="IW14" s="71"/>
    </row>
    <row r="15" spans="1:257" s="3" customFormat="1" ht="115.2" thickBot="1" x14ac:dyDescent="2">
      <c r="A15" s="59">
        <v>7</v>
      </c>
      <c r="B15" s="87">
        <v>732</v>
      </c>
      <c r="C15" s="73" t="s">
        <v>50</v>
      </c>
      <c r="D15" s="73" t="s">
        <v>51</v>
      </c>
      <c r="E15" s="60"/>
      <c r="F15" s="46">
        <v>7</v>
      </c>
      <c r="G15" s="39">
        <f t="shared" si="0"/>
        <v>14</v>
      </c>
      <c r="H15" s="47">
        <v>7</v>
      </c>
      <c r="I15" s="39">
        <f t="shared" si="1"/>
        <v>14</v>
      </c>
      <c r="J15" s="45">
        <f t="shared" si="2"/>
        <v>28</v>
      </c>
      <c r="K15" s="41">
        <f t="shared" si="3"/>
        <v>28</v>
      </c>
      <c r="L15" s="42"/>
      <c r="M15" s="43"/>
      <c r="N15" s="42">
        <f t="shared" si="4"/>
        <v>0</v>
      </c>
      <c r="O15" s="42">
        <f t="shared" si="5"/>
        <v>0</v>
      </c>
      <c r="P15" s="42">
        <f t="shared" si="6"/>
        <v>0</v>
      </c>
      <c r="Q15" s="42">
        <f t="shared" si="7"/>
        <v>0</v>
      </c>
      <c r="R15" s="42">
        <f t="shared" si="8"/>
        <v>0</v>
      </c>
      <c r="S15" s="42">
        <f t="shared" si="9"/>
        <v>0</v>
      </c>
      <c r="T15" s="42">
        <f t="shared" si="10"/>
        <v>14</v>
      </c>
      <c r="U15" s="42">
        <f t="shared" si="11"/>
        <v>0</v>
      </c>
      <c r="V15" s="42">
        <f t="shared" si="12"/>
        <v>0</v>
      </c>
      <c r="W15" s="42">
        <f t="shared" si="13"/>
        <v>0</v>
      </c>
      <c r="X15" s="42">
        <f t="shared" si="14"/>
        <v>0</v>
      </c>
      <c r="Y15" s="42">
        <f t="shared" si="15"/>
        <v>0</v>
      </c>
      <c r="Z15" s="42">
        <f t="shared" si="16"/>
        <v>0</v>
      </c>
      <c r="AA15" s="42">
        <f t="shared" si="17"/>
        <v>0</v>
      </c>
      <c r="AB15" s="42">
        <f t="shared" si="18"/>
        <v>0</v>
      </c>
      <c r="AC15" s="42">
        <f t="shared" si="19"/>
        <v>0</v>
      </c>
      <c r="AD15" s="42">
        <f t="shared" si="20"/>
        <v>0</v>
      </c>
      <c r="AE15" s="42">
        <f t="shared" si="21"/>
        <v>0</v>
      </c>
      <c r="AF15" s="42">
        <f t="shared" si="22"/>
        <v>0</v>
      </c>
      <c r="AG15" s="42">
        <f t="shared" si="23"/>
        <v>0</v>
      </c>
      <c r="AH15" s="42">
        <f t="shared" si="24"/>
        <v>0</v>
      </c>
      <c r="AI15" s="42">
        <f t="shared" si="25"/>
        <v>0</v>
      </c>
      <c r="AJ15" s="42">
        <f t="shared" si="26"/>
        <v>14</v>
      </c>
      <c r="AK15" s="42">
        <f t="shared" si="27"/>
        <v>0</v>
      </c>
      <c r="AL15" s="42">
        <f t="shared" si="28"/>
        <v>0</v>
      </c>
      <c r="AM15" s="42">
        <f t="shared" si="29"/>
        <v>0</v>
      </c>
      <c r="AN15" s="42">
        <f t="shared" si="30"/>
        <v>0</v>
      </c>
      <c r="AO15" s="42">
        <f t="shared" si="31"/>
        <v>0</v>
      </c>
      <c r="AP15" s="42">
        <f t="shared" si="32"/>
        <v>0</v>
      </c>
      <c r="AQ15" s="42">
        <f t="shared" si="33"/>
        <v>14</v>
      </c>
      <c r="AR15" s="42">
        <f t="shared" si="34"/>
        <v>0</v>
      </c>
      <c r="AS15" s="42">
        <f t="shared" si="35"/>
        <v>0</v>
      </c>
      <c r="AT15" s="42">
        <f t="shared" si="36"/>
        <v>0</v>
      </c>
      <c r="AU15" s="42">
        <f t="shared" si="37"/>
        <v>0</v>
      </c>
      <c r="AV15" s="42">
        <f t="shared" si="38"/>
        <v>0</v>
      </c>
      <c r="AW15" s="42">
        <f t="shared" si="39"/>
        <v>0</v>
      </c>
      <c r="AX15" s="42">
        <f t="shared" si="40"/>
        <v>0</v>
      </c>
      <c r="AY15" s="42">
        <f t="shared" si="41"/>
        <v>0</v>
      </c>
      <c r="AZ15" s="42">
        <f t="shared" si="42"/>
        <v>0</v>
      </c>
      <c r="BA15" s="42">
        <f t="shared" si="43"/>
        <v>0</v>
      </c>
      <c r="BB15" s="42">
        <f t="shared" si="44"/>
        <v>0</v>
      </c>
      <c r="BC15" s="42">
        <f t="shared" si="45"/>
        <v>0</v>
      </c>
      <c r="BD15" s="42">
        <f t="shared" si="46"/>
        <v>0</v>
      </c>
      <c r="BE15" s="42">
        <f t="shared" si="47"/>
        <v>0</v>
      </c>
      <c r="BF15" s="42">
        <f t="shared" si="48"/>
        <v>0</v>
      </c>
      <c r="BG15" s="42">
        <f t="shared" si="49"/>
        <v>14</v>
      </c>
      <c r="BH15" s="42">
        <f t="shared" si="50"/>
        <v>0</v>
      </c>
      <c r="BI15" s="42">
        <f t="shared" si="51"/>
        <v>0</v>
      </c>
      <c r="BJ15" s="42">
        <f t="shared" si="52"/>
        <v>0</v>
      </c>
      <c r="BK15" s="42">
        <f t="shared" si="53"/>
        <v>0</v>
      </c>
      <c r="BL15" s="42">
        <f t="shared" si="54"/>
        <v>0</v>
      </c>
      <c r="BM15" s="42">
        <f t="shared" si="55"/>
        <v>0</v>
      </c>
      <c r="BN15" s="42">
        <f t="shared" si="56"/>
        <v>34</v>
      </c>
      <c r="BO15" s="42">
        <f t="shared" si="57"/>
        <v>0</v>
      </c>
      <c r="BP15" s="42">
        <f t="shared" si="58"/>
        <v>0</v>
      </c>
      <c r="BQ15" s="42">
        <f t="shared" si="59"/>
        <v>0</v>
      </c>
      <c r="BR15" s="42">
        <f t="shared" si="60"/>
        <v>0</v>
      </c>
      <c r="BS15" s="42">
        <f t="shared" si="61"/>
        <v>0</v>
      </c>
      <c r="BT15" s="42">
        <f t="shared" si="62"/>
        <v>0</v>
      </c>
      <c r="BU15" s="42">
        <f t="shared" si="63"/>
        <v>0</v>
      </c>
      <c r="BV15" s="42">
        <f t="shared" si="64"/>
        <v>0</v>
      </c>
      <c r="BW15" s="42">
        <f t="shared" si="65"/>
        <v>0</v>
      </c>
      <c r="BX15" s="42">
        <f t="shared" si="66"/>
        <v>0</v>
      </c>
      <c r="BY15" s="42">
        <f t="shared" si="67"/>
        <v>0</v>
      </c>
      <c r="BZ15" s="42">
        <f t="shared" si="68"/>
        <v>0</v>
      </c>
      <c r="CA15" s="42">
        <f t="shared" si="69"/>
        <v>0</v>
      </c>
      <c r="CB15" s="42">
        <f t="shared" si="70"/>
        <v>0</v>
      </c>
      <c r="CC15" s="42">
        <f t="shared" si="71"/>
        <v>0</v>
      </c>
      <c r="CD15" s="42">
        <f t="shared" si="72"/>
        <v>0</v>
      </c>
      <c r="CE15" s="42">
        <f t="shared" si="73"/>
        <v>0</v>
      </c>
      <c r="CF15" s="42">
        <f t="shared" si="74"/>
        <v>0</v>
      </c>
      <c r="CG15" s="42">
        <f t="shared" si="75"/>
        <v>0</v>
      </c>
      <c r="CH15" s="42">
        <f t="shared" si="76"/>
        <v>0</v>
      </c>
      <c r="CI15" s="42">
        <f t="shared" si="77"/>
        <v>0</v>
      </c>
      <c r="CJ15" s="42">
        <f t="shared" si="78"/>
        <v>0</v>
      </c>
      <c r="CK15" s="42">
        <f t="shared" si="79"/>
        <v>0</v>
      </c>
      <c r="CL15" s="42">
        <f t="shared" si="80"/>
        <v>0</v>
      </c>
      <c r="CM15" s="42">
        <f t="shared" si="81"/>
        <v>0</v>
      </c>
      <c r="CN15" s="42">
        <f t="shared" si="82"/>
        <v>0</v>
      </c>
      <c r="CO15" s="42">
        <f t="shared" si="83"/>
        <v>0</v>
      </c>
      <c r="CP15" s="42">
        <f t="shared" si="84"/>
        <v>0</v>
      </c>
      <c r="CQ15" s="42">
        <f t="shared" si="85"/>
        <v>0</v>
      </c>
      <c r="CR15" s="42">
        <f t="shared" si="86"/>
        <v>0</v>
      </c>
      <c r="CS15" s="42">
        <f t="shared" si="87"/>
        <v>0</v>
      </c>
      <c r="CT15" s="42">
        <f t="shared" si="88"/>
        <v>0</v>
      </c>
      <c r="CU15" s="42">
        <f t="shared" si="89"/>
        <v>0</v>
      </c>
      <c r="CV15" s="42">
        <f t="shared" si="90"/>
        <v>0</v>
      </c>
      <c r="CW15" s="42">
        <f t="shared" si="91"/>
        <v>0</v>
      </c>
      <c r="CX15" s="42">
        <f t="shared" si="92"/>
        <v>34</v>
      </c>
      <c r="CY15" s="42">
        <f t="shared" si="93"/>
        <v>0</v>
      </c>
      <c r="CZ15" s="42">
        <f t="shared" si="94"/>
        <v>0</v>
      </c>
      <c r="DA15" s="42">
        <f t="shared" si="95"/>
        <v>0</v>
      </c>
      <c r="DB15" s="42">
        <f t="shared" si="96"/>
        <v>0</v>
      </c>
      <c r="DC15" s="42">
        <f t="shared" si="97"/>
        <v>0</v>
      </c>
      <c r="DD15" s="42">
        <f t="shared" si="98"/>
        <v>0</v>
      </c>
      <c r="DE15" s="42">
        <f t="shared" si="99"/>
        <v>34</v>
      </c>
      <c r="DF15" s="42">
        <f t="shared" si="100"/>
        <v>0</v>
      </c>
      <c r="DG15" s="42">
        <f t="shared" si="101"/>
        <v>0</v>
      </c>
      <c r="DH15" s="42">
        <f t="shared" si="102"/>
        <v>0</v>
      </c>
      <c r="DI15" s="42">
        <f t="shared" si="103"/>
        <v>0</v>
      </c>
      <c r="DJ15" s="42">
        <f t="shared" si="104"/>
        <v>0</v>
      </c>
      <c r="DK15" s="42">
        <f t="shared" si="105"/>
        <v>0</v>
      </c>
      <c r="DL15" s="42">
        <f t="shared" si="106"/>
        <v>0</v>
      </c>
      <c r="DM15" s="42">
        <f t="shared" si="107"/>
        <v>0</v>
      </c>
      <c r="DN15" s="42">
        <f t="shared" si="108"/>
        <v>0</v>
      </c>
      <c r="DO15" s="42">
        <f t="shared" si="109"/>
        <v>0</v>
      </c>
      <c r="DP15" s="42">
        <f t="shared" si="110"/>
        <v>0</v>
      </c>
      <c r="DQ15" s="42">
        <f t="shared" si="111"/>
        <v>0</v>
      </c>
      <c r="DR15" s="42">
        <f t="shared" si="112"/>
        <v>0</v>
      </c>
      <c r="DS15" s="42">
        <f t="shared" si="113"/>
        <v>0</v>
      </c>
      <c r="DT15" s="42">
        <f t="shared" si="114"/>
        <v>0</v>
      </c>
      <c r="DU15" s="42">
        <f t="shared" si="115"/>
        <v>0</v>
      </c>
      <c r="DV15" s="42">
        <f t="shared" si="116"/>
        <v>0</v>
      </c>
      <c r="DW15" s="42">
        <f t="shared" si="117"/>
        <v>0</v>
      </c>
      <c r="DX15" s="42">
        <f t="shared" si="118"/>
        <v>0</v>
      </c>
      <c r="DY15" s="42">
        <f t="shared" si="119"/>
        <v>0</v>
      </c>
      <c r="DZ15" s="42">
        <f t="shared" si="120"/>
        <v>0</v>
      </c>
      <c r="EA15" s="42">
        <f t="shared" si="121"/>
        <v>0</v>
      </c>
      <c r="EB15" s="42">
        <f t="shared" si="122"/>
        <v>0</v>
      </c>
      <c r="EC15" s="42">
        <f t="shared" si="123"/>
        <v>0</v>
      </c>
      <c r="ED15" s="42">
        <f t="shared" si="124"/>
        <v>0</v>
      </c>
      <c r="EE15" s="42">
        <f t="shared" si="125"/>
        <v>0</v>
      </c>
      <c r="EF15" s="42">
        <f t="shared" si="126"/>
        <v>0</v>
      </c>
      <c r="EG15" s="42">
        <f t="shared" si="127"/>
        <v>0</v>
      </c>
      <c r="EH15" s="42">
        <f t="shared" si="128"/>
        <v>0</v>
      </c>
      <c r="EI15" s="42">
        <f t="shared" si="129"/>
        <v>0</v>
      </c>
      <c r="EJ15" s="42">
        <f t="shared" si="130"/>
        <v>0</v>
      </c>
      <c r="EK15" s="42">
        <f t="shared" si="131"/>
        <v>0</v>
      </c>
      <c r="EL15" s="42">
        <f t="shared" si="132"/>
        <v>0</v>
      </c>
      <c r="EM15" s="42">
        <f t="shared" si="133"/>
        <v>0</v>
      </c>
      <c r="EN15" s="42">
        <f t="shared" si="134"/>
        <v>0</v>
      </c>
      <c r="EO15" s="42">
        <f t="shared" si="135"/>
        <v>34</v>
      </c>
      <c r="EP15" s="42"/>
      <c r="EQ15" s="42">
        <f t="shared" si="136"/>
        <v>7</v>
      </c>
      <c r="ER15" s="42">
        <f t="shared" si="137"/>
        <v>7</v>
      </c>
      <c r="ES15" s="42"/>
      <c r="ET15" s="42">
        <f t="shared" si="138"/>
        <v>7</v>
      </c>
      <c r="EU15" s="42" t="e">
        <f>IF(J15=#REF!,IF(H15&lt;#REF!,#REF!,EY15),#REF!)</f>
        <v>#REF!</v>
      </c>
      <c r="EV15" s="42" t="e">
        <f>IF(J15=#REF!,IF(H15&lt;#REF!,0,1))</f>
        <v>#REF!</v>
      </c>
      <c r="EW15" s="42" t="e">
        <f>IF(AND(ET15&gt;=21,ET15&lt;&gt;0),ET15,IF(J15&lt;#REF!,"СТОП",EU15+EV15))</f>
        <v>#REF!</v>
      </c>
      <c r="EX15" s="42"/>
      <c r="EY15" s="42">
        <v>15</v>
      </c>
      <c r="EZ15" s="42">
        <v>16</v>
      </c>
      <c r="FA15" s="42"/>
      <c r="FB15" s="44">
        <f t="shared" si="139"/>
        <v>0</v>
      </c>
      <c r="FC15" s="44">
        <f t="shared" si="140"/>
        <v>0</v>
      </c>
      <c r="FD15" s="44">
        <f t="shared" si="141"/>
        <v>0</v>
      </c>
      <c r="FE15" s="44">
        <f t="shared" si="142"/>
        <v>0</v>
      </c>
      <c r="FF15" s="44">
        <f t="shared" si="143"/>
        <v>0</v>
      </c>
      <c r="FG15" s="44">
        <f t="shared" si="144"/>
        <v>0</v>
      </c>
      <c r="FH15" s="44">
        <f t="shared" si="145"/>
        <v>14</v>
      </c>
      <c r="FI15" s="44">
        <f t="shared" si="146"/>
        <v>0</v>
      </c>
      <c r="FJ15" s="44">
        <f t="shared" si="147"/>
        <v>0</v>
      </c>
      <c r="FK15" s="44">
        <f t="shared" si="148"/>
        <v>0</v>
      </c>
      <c r="FL15" s="44">
        <f t="shared" si="149"/>
        <v>0</v>
      </c>
      <c r="FM15" s="44">
        <f t="shared" si="150"/>
        <v>0</v>
      </c>
      <c r="FN15" s="44">
        <f t="shared" si="151"/>
        <v>0</v>
      </c>
      <c r="FO15" s="44">
        <f t="shared" si="152"/>
        <v>0</v>
      </c>
      <c r="FP15" s="44">
        <f t="shared" si="153"/>
        <v>0</v>
      </c>
      <c r="FQ15" s="44">
        <f t="shared" si="154"/>
        <v>0</v>
      </c>
      <c r="FR15" s="44">
        <f t="shared" si="155"/>
        <v>0</v>
      </c>
      <c r="FS15" s="44">
        <f t="shared" si="156"/>
        <v>0</v>
      </c>
      <c r="FT15" s="44">
        <f t="shared" si="157"/>
        <v>0</v>
      </c>
      <c r="FU15" s="44">
        <f t="shared" si="158"/>
        <v>0</v>
      </c>
      <c r="FV15" s="44">
        <f t="shared" si="159"/>
        <v>0</v>
      </c>
      <c r="FW15" s="44">
        <f t="shared" si="160"/>
        <v>0</v>
      </c>
      <c r="FX15" s="44">
        <f t="shared" si="161"/>
        <v>14</v>
      </c>
      <c r="FY15" s="44">
        <f t="shared" si="162"/>
        <v>0</v>
      </c>
      <c r="FZ15" s="44">
        <f t="shared" si="163"/>
        <v>0</v>
      </c>
      <c r="GA15" s="44">
        <f t="shared" si="164"/>
        <v>0</v>
      </c>
      <c r="GB15" s="44">
        <f t="shared" si="165"/>
        <v>0</v>
      </c>
      <c r="GC15" s="44">
        <f t="shared" si="166"/>
        <v>0</v>
      </c>
      <c r="GD15" s="44">
        <f t="shared" si="167"/>
        <v>0</v>
      </c>
      <c r="GE15" s="44">
        <f t="shared" si="168"/>
        <v>14</v>
      </c>
      <c r="GF15" s="44">
        <f t="shared" si="169"/>
        <v>0</v>
      </c>
      <c r="GG15" s="44">
        <f t="shared" si="170"/>
        <v>0</v>
      </c>
      <c r="GH15" s="44">
        <f t="shared" si="171"/>
        <v>0</v>
      </c>
      <c r="GI15" s="44">
        <f t="shared" si="172"/>
        <v>0</v>
      </c>
      <c r="GJ15" s="44">
        <f t="shared" si="173"/>
        <v>0</v>
      </c>
      <c r="GK15" s="44">
        <f t="shared" si="174"/>
        <v>0</v>
      </c>
      <c r="GL15" s="44">
        <f t="shared" si="175"/>
        <v>0</v>
      </c>
      <c r="GM15" s="44">
        <f t="shared" si="176"/>
        <v>0</v>
      </c>
      <c r="GN15" s="44">
        <f t="shared" si="177"/>
        <v>0</v>
      </c>
      <c r="GO15" s="44">
        <f t="shared" si="178"/>
        <v>0</v>
      </c>
      <c r="GP15" s="44">
        <f t="shared" si="179"/>
        <v>0</v>
      </c>
      <c r="GQ15" s="44">
        <f t="shared" si="180"/>
        <v>0</v>
      </c>
      <c r="GR15" s="44">
        <f t="shared" si="181"/>
        <v>0</v>
      </c>
      <c r="GS15" s="44">
        <f t="shared" si="182"/>
        <v>0</v>
      </c>
      <c r="GT15" s="44">
        <f t="shared" si="183"/>
        <v>0</v>
      </c>
      <c r="GU15" s="44">
        <f t="shared" si="184"/>
        <v>14</v>
      </c>
      <c r="GV15" s="44">
        <f t="shared" si="185"/>
        <v>0</v>
      </c>
      <c r="GW15" s="44">
        <f t="shared" si="186"/>
        <v>0</v>
      </c>
      <c r="GX15" s="44">
        <f t="shared" si="187"/>
        <v>0</v>
      </c>
      <c r="GY15" s="44">
        <f t="shared" si="188"/>
        <v>0</v>
      </c>
      <c r="GZ15" s="44">
        <f t="shared" si="189"/>
        <v>0</v>
      </c>
      <c r="HA15" s="44">
        <f t="shared" si="190"/>
        <v>0</v>
      </c>
      <c r="HB15" s="44">
        <f t="shared" si="191"/>
        <v>85</v>
      </c>
      <c r="HC15" s="44">
        <f t="shared" si="192"/>
        <v>0</v>
      </c>
      <c r="HD15" s="44">
        <f t="shared" si="193"/>
        <v>0</v>
      </c>
      <c r="HE15" s="44">
        <f t="shared" si="194"/>
        <v>0</v>
      </c>
      <c r="HF15" s="44">
        <f t="shared" si="195"/>
        <v>0</v>
      </c>
      <c r="HG15" s="44">
        <f t="shared" si="196"/>
        <v>0</v>
      </c>
      <c r="HH15" s="44">
        <f t="shared" si="197"/>
        <v>0</v>
      </c>
      <c r="HI15" s="44">
        <f t="shared" si="198"/>
        <v>0</v>
      </c>
      <c r="HJ15" s="44">
        <f t="shared" si="199"/>
        <v>0</v>
      </c>
      <c r="HK15" s="44">
        <f t="shared" si="200"/>
        <v>0</v>
      </c>
      <c r="HL15" s="44">
        <f t="shared" si="201"/>
        <v>0</v>
      </c>
      <c r="HM15" s="44">
        <f t="shared" si="202"/>
        <v>0</v>
      </c>
      <c r="HN15" s="44">
        <f t="shared" si="203"/>
        <v>0</v>
      </c>
      <c r="HO15" s="44">
        <f t="shared" si="204"/>
        <v>0</v>
      </c>
      <c r="HP15" s="44">
        <f t="shared" si="205"/>
        <v>0</v>
      </c>
      <c r="HQ15" s="44">
        <f t="shared" si="206"/>
        <v>0</v>
      </c>
      <c r="HR15" s="44">
        <f t="shared" si="207"/>
        <v>85</v>
      </c>
      <c r="HS15" s="44">
        <f t="shared" si="208"/>
        <v>0</v>
      </c>
      <c r="HT15" s="44">
        <f t="shared" si="209"/>
        <v>0</v>
      </c>
      <c r="HU15" s="44">
        <f t="shared" si="210"/>
        <v>0</v>
      </c>
      <c r="HV15" s="44">
        <f t="shared" si="211"/>
        <v>0</v>
      </c>
      <c r="HW15" s="44">
        <f t="shared" si="212"/>
        <v>0</v>
      </c>
      <c r="HX15" s="44">
        <f t="shared" si="213"/>
        <v>0</v>
      </c>
      <c r="HY15" s="44">
        <f t="shared" si="214"/>
        <v>85</v>
      </c>
      <c r="HZ15" s="44">
        <f t="shared" si="215"/>
        <v>0</v>
      </c>
      <c r="IA15" s="44">
        <f t="shared" si="216"/>
        <v>0</v>
      </c>
      <c r="IB15" s="44">
        <f t="shared" si="217"/>
        <v>0</v>
      </c>
      <c r="IC15" s="44">
        <f t="shared" si="218"/>
        <v>0</v>
      </c>
      <c r="ID15" s="44">
        <f t="shared" si="219"/>
        <v>0</v>
      </c>
      <c r="IE15" s="44">
        <f t="shared" si="220"/>
        <v>0</v>
      </c>
      <c r="IF15" s="44">
        <f t="shared" si="221"/>
        <v>0</v>
      </c>
      <c r="IG15" s="44">
        <f t="shared" si="222"/>
        <v>0</v>
      </c>
      <c r="IH15" s="44">
        <f t="shared" si="223"/>
        <v>0</v>
      </c>
      <c r="II15" s="44">
        <f t="shared" si="224"/>
        <v>0</v>
      </c>
      <c r="IJ15" s="44">
        <f t="shared" si="225"/>
        <v>0</v>
      </c>
      <c r="IK15" s="44">
        <f t="shared" si="226"/>
        <v>0</v>
      </c>
      <c r="IL15" s="44">
        <f t="shared" si="227"/>
        <v>0</v>
      </c>
      <c r="IM15" s="44">
        <f t="shared" si="228"/>
        <v>0</v>
      </c>
      <c r="IN15" s="44">
        <f t="shared" si="229"/>
        <v>0</v>
      </c>
      <c r="IO15" s="44">
        <f t="shared" si="230"/>
        <v>85</v>
      </c>
      <c r="IP15" s="42"/>
      <c r="IQ15" s="42"/>
      <c r="IR15" s="42"/>
      <c r="IS15" s="42"/>
      <c r="IT15" s="42"/>
      <c r="IU15" s="42"/>
      <c r="IV15" s="70"/>
      <c r="IW15" s="71"/>
    </row>
    <row r="16" spans="1:257" s="3" customFormat="1" ht="115.2" thickBot="1" x14ac:dyDescent="2">
      <c r="A16" s="59">
        <v>8</v>
      </c>
      <c r="B16" s="87">
        <v>333</v>
      </c>
      <c r="C16" s="73" t="s">
        <v>48</v>
      </c>
      <c r="D16" s="73" t="s">
        <v>49</v>
      </c>
      <c r="E16" s="60"/>
      <c r="F16" s="46">
        <v>7</v>
      </c>
      <c r="G16" s="39">
        <f t="shared" si="0"/>
        <v>14</v>
      </c>
      <c r="H16" s="47">
        <v>8</v>
      </c>
      <c r="I16" s="39">
        <f t="shared" si="1"/>
        <v>13</v>
      </c>
      <c r="J16" s="45">
        <f t="shared" si="2"/>
        <v>27</v>
      </c>
      <c r="K16" s="41">
        <f t="shared" si="3"/>
        <v>27</v>
      </c>
      <c r="L16" s="42"/>
      <c r="M16" s="43"/>
      <c r="N16" s="42">
        <f t="shared" si="4"/>
        <v>0</v>
      </c>
      <c r="O16" s="42">
        <f t="shared" si="5"/>
        <v>0</v>
      </c>
      <c r="P16" s="42">
        <f t="shared" si="6"/>
        <v>0</v>
      </c>
      <c r="Q16" s="42">
        <f t="shared" si="7"/>
        <v>0</v>
      </c>
      <c r="R16" s="42">
        <f t="shared" si="8"/>
        <v>0</v>
      </c>
      <c r="S16" s="42">
        <f t="shared" si="9"/>
        <v>0</v>
      </c>
      <c r="T16" s="42">
        <f t="shared" si="10"/>
        <v>14</v>
      </c>
      <c r="U16" s="42">
        <f t="shared" si="11"/>
        <v>0</v>
      </c>
      <c r="V16" s="42">
        <f t="shared" si="12"/>
        <v>0</v>
      </c>
      <c r="W16" s="42">
        <f t="shared" si="13"/>
        <v>0</v>
      </c>
      <c r="X16" s="42">
        <f t="shared" si="14"/>
        <v>0</v>
      </c>
      <c r="Y16" s="42">
        <f t="shared" si="15"/>
        <v>0</v>
      </c>
      <c r="Z16" s="42">
        <f t="shared" si="16"/>
        <v>0</v>
      </c>
      <c r="AA16" s="42">
        <f t="shared" si="17"/>
        <v>0</v>
      </c>
      <c r="AB16" s="42">
        <f t="shared" si="18"/>
        <v>0</v>
      </c>
      <c r="AC16" s="42">
        <f t="shared" si="19"/>
        <v>0</v>
      </c>
      <c r="AD16" s="42">
        <f t="shared" si="20"/>
        <v>0</v>
      </c>
      <c r="AE16" s="42">
        <f t="shared" si="21"/>
        <v>0</v>
      </c>
      <c r="AF16" s="42">
        <f t="shared" si="22"/>
        <v>0</v>
      </c>
      <c r="AG16" s="42">
        <f t="shared" si="23"/>
        <v>0</v>
      </c>
      <c r="AH16" s="42">
        <f t="shared" si="24"/>
        <v>0</v>
      </c>
      <c r="AI16" s="42">
        <f t="shared" si="25"/>
        <v>0</v>
      </c>
      <c r="AJ16" s="42">
        <f t="shared" si="26"/>
        <v>14</v>
      </c>
      <c r="AK16" s="42">
        <f t="shared" si="27"/>
        <v>0</v>
      </c>
      <c r="AL16" s="42">
        <f t="shared" si="28"/>
        <v>0</v>
      </c>
      <c r="AM16" s="42">
        <f t="shared" si="29"/>
        <v>0</v>
      </c>
      <c r="AN16" s="42">
        <f t="shared" si="30"/>
        <v>0</v>
      </c>
      <c r="AO16" s="42">
        <f t="shared" si="31"/>
        <v>0</v>
      </c>
      <c r="AP16" s="42">
        <f t="shared" si="32"/>
        <v>0</v>
      </c>
      <c r="AQ16" s="42">
        <f t="shared" si="33"/>
        <v>0</v>
      </c>
      <c r="AR16" s="42">
        <f t="shared" si="34"/>
        <v>13</v>
      </c>
      <c r="AS16" s="42">
        <f t="shared" si="35"/>
        <v>0</v>
      </c>
      <c r="AT16" s="42">
        <f t="shared" si="36"/>
        <v>0</v>
      </c>
      <c r="AU16" s="42">
        <f t="shared" si="37"/>
        <v>0</v>
      </c>
      <c r="AV16" s="42">
        <f t="shared" si="38"/>
        <v>0</v>
      </c>
      <c r="AW16" s="42">
        <f t="shared" si="39"/>
        <v>0</v>
      </c>
      <c r="AX16" s="42">
        <f t="shared" si="40"/>
        <v>0</v>
      </c>
      <c r="AY16" s="42">
        <f t="shared" si="41"/>
        <v>0</v>
      </c>
      <c r="AZ16" s="42">
        <f t="shared" si="42"/>
        <v>0</v>
      </c>
      <c r="BA16" s="42">
        <f t="shared" si="43"/>
        <v>0</v>
      </c>
      <c r="BB16" s="42">
        <f t="shared" si="44"/>
        <v>0</v>
      </c>
      <c r="BC16" s="42">
        <f t="shared" si="45"/>
        <v>0</v>
      </c>
      <c r="BD16" s="42">
        <f t="shared" si="46"/>
        <v>0</v>
      </c>
      <c r="BE16" s="42">
        <f t="shared" si="47"/>
        <v>0</v>
      </c>
      <c r="BF16" s="42">
        <f t="shared" si="48"/>
        <v>0</v>
      </c>
      <c r="BG16" s="42">
        <f t="shared" si="49"/>
        <v>13</v>
      </c>
      <c r="BH16" s="42">
        <f t="shared" si="50"/>
        <v>0</v>
      </c>
      <c r="BI16" s="42">
        <f t="shared" si="51"/>
        <v>0</v>
      </c>
      <c r="BJ16" s="42">
        <f t="shared" si="52"/>
        <v>0</v>
      </c>
      <c r="BK16" s="42">
        <f t="shared" si="53"/>
        <v>0</v>
      </c>
      <c r="BL16" s="42">
        <f t="shared" si="54"/>
        <v>0</v>
      </c>
      <c r="BM16" s="42">
        <f t="shared" si="55"/>
        <v>0</v>
      </c>
      <c r="BN16" s="42">
        <f t="shared" si="56"/>
        <v>34</v>
      </c>
      <c r="BO16" s="42">
        <f t="shared" si="57"/>
        <v>0</v>
      </c>
      <c r="BP16" s="42">
        <f t="shared" si="58"/>
        <v>0</v>
      </c>
      <c r="BQ16" s="42">
        <f t="shared" si="59"/>
        <v>0</v>
      </c>
      <c r="BR16" s="42">
        <f t="shared" si="60"/>
        <v>0</v>
      </c>
      <c r="BS16" s="42">
        <f t="shared" si="61"/>
        <v>0</v>
      </c>
      <c r="BT16" s="42">
        <f t="shared" si="62"/>
        <v>0</v>
      </c>
      <c r="BU16" s="42">
        <f t="shared" si="63"/>
        <v>0</v>
      </c>
      <c r="BV16" s="42">
        <f t="shared" si="64"/>
        <v>0</v>
      </c>
      <c r="BW16" s="42">
        <f t="shared" si="65"/>
        <v>0</v>
      </c>
      <c r="BX16" s="42">
        <f t="shared" si="66"/>
        <v>0</v>
      </c>
      <c r="BY16" s="42">
        <f t="shared" si="67"/>
        <v>0</v>
      </c>
      <c r="BZ16" s="42">
        <f t="shared" si="68"/>
        <v>0</v>
      </c>
      <c r="CA16" s="42">
        <f t="shared" si="69"/>
        <v>0</v>
      </c>
      <c r="CB16" s="42">
        <f t="shared" si="70"/>
        <v>0</v>
      </c>
      <c r="CC16" s="42">
        <f t="shared" si="71"/>
        <v>0</v>
      </c>
      <c r="CD16" s="42">
        <f t="shared" si="72"/>
        <v>0</v>
      </c>
      <c r="CE16" s="42">
        <f t="shared" si="73"/>
        <v>0</v>
      </c>
      <c r="CF16" s="42">
        <f t="shared" si="74"/>
        <v>0</v>
      </c>
      <c r="CG16" s="42">
        <f t="shared" si="75"/>
        <v>0</v>
      </c>
      <c r="CH16" s="42">
        <f t="shared" si="76"/>
        <v>0</v>
      </c>
      <c r="CI16" s="42">
        <f t="shared" si="77"/>
        <v>0</v>
      </c>
      <c r="CJ16" s="42">
        <f t="shared" si="78"/>
        <v>0</v>
      </c>
      <c r="CK16" s="42">
        <f t="shared" si="79"/>
        <v>0</v>
      </c>
      <c r="CL16" s="42">
        <f t="shared" si="80"/>
        <v>0</v>
      </c>
      <c r="CM16" s="42">
        <f t="shared" si="81"/>
        <v>0</v>
      </c>
      <c r="CN16" s="42">
        <f t="shared" si="82"/>
        <v>0</v>
      </c>
      <c r="CO16" s="42">
        <f t="shared" si="83"/>
        <v>0</v>
      </c>
      <c r="CP16" s="42">
        <f t="shared" si="84"/>
        <v>0</v>
      </c>
      <c r="CQ16" s="42">
        <f t="shared" si="85"/>
        <v>0</v>
      </c>
      <c r="CR16" s="42">
        <f t="shared" si="86"/>
        <v>0</v>
      </c>
      <c r="CS16" s="42">
        <f t="shared" si="87"/>
        <v>0</v>
      </c>
      <c r="CT16" s="42">
        <f t="shared" si="88"/>
        <v>0</v>
      </c>
      <c r="CU16" s="42">
        <f t="shared" si="89"/>
        <v>0</v>
      </c>
      <c r="CV16" s="42">
        <f t="shared" si="90"/>
        <v>0</v>
      </c>
      <c r="CW16" s="42">
        <f t="shared" si="91"/>
        <v>0</v>
      </c>
      <c r="CX16" s="42">
        <f t="shared" si="92"/>
        <v>34</v>
      </c>
      <c r="CY16" s="42">
        <f t="shared" si="93"/>
        <v>0</v>
      </c>
      <c r="CZ16" s="42">
        <f t="shared" si="94"/>
        <v>0</v>
      </c>
      <c r="DA16" s="42">
        <f t="shared" si="95"/>
        <v>0</v>
      </c>
      <c r="DB16" s="42">
        <f t="shared" si="96"/>
        <v>0</v>
      </c>
      <c r="DC16" s="42">
        <f t="shared" si="97"/>
        <v>0</v>
      </c>
      <c r="DD16" s="42">
        <f t="shared" si="98"/>
        <v>0</v>
      </c>
      <c r="DE16" s="42">
        <f t="shared" si="99"/>
        <v>0</v>
      </c>
      <c r="DF16" s="42">
        <f t="shared" si="100"/>
        <v>33</v>
      </c>
      <c r="DG16" s="42">
        <f t="shared" si="101"/>
        <v>0</v>
      </c>
      <c r="DH16" s="42">
        <f t="shared" si="102"/>
        <v>0</v>
      </c>
      <c r="DI16" s="42">
        <f t="shared" si="103"/>
        <v>0</v>
      </c>
      <c r="DJ16" s="42">
        <f t="shared" si="104"/>
        <v>0</v>
      </c>
      <c r="DK16" s="42">
        <f t="shared" si="105"/>
        <v>0</v>
      </c>
      <c r="DL16" s="42">
        <f t="shared" si="106"/>
        <v>0</v>
      </c>
      <c r="DM16" s="42">
        <f t="shared" si="107"/>
        <v>0</v>
      </c>
      <c r="DN16" s="42">
        <f t="shared" si="108"/>
        <v>0</v>
      </c>
      <c r="DO16" s="42">
        <f t="shared" si="109"/>
        <v>0</v>
      </c>
      <c r="DP16" s="42">
        <f t="shared" si="110"/>
        <v>0</v>
      </c>
      <c r="DQ16" s="42">
        <f t="shared" si="111"/>
        <v>0</v>
      </c>
      <c r="DR16" s="42">
        <f t="shared" si="112"/>
        <v>0</v>
      </c>
      <c r="DS16" s="42">
        <f t="shared" si="113"/>
        <v>0</v>
      </c>
      <c r="DT16" s="42">
        <f t="shared" si="114"/>
        <v>0</v>
      </c>
      <c r="DU16" s="42">
        <f t="shared" si="115"/>
        <v>0</v>
      </c>
      <c r="DV16" s="42">
        <f t="shared" si="116"/>
        <v>0</v>
      </c>
      <c r="DW16" s="42">
        <f t="shared" si="117"/>
        <v>0</v>
      </c>
      <c r="DX16" s="42">
        <f t="shared" si="118"/>
        <v>0</v>
      </c>
      <c r="DY16" s="42">
        <f t="shared" si="119"/>
        <v>0</v>
      </c>
      <c r="DZ16" s="42">
        <f t="shared" si="120"/>
        <v>0</v>
      </c>
      <c r="EA16" s="42">
        <f t="shared" si="121"/>
        <v>0</v>
      </c>
      <c r="EB16" s="42">
        <f t="shared" si="122"/>
        <v>0</v>
      </c>
      <c r="EC16" s="42">
        <f t="shared" si="123"/>
        <v>0</v>
      </c>
      <c r="ED16" s="42">
        <f t="shared" si="124"/>
        <v>0</v>
      </c>
      <c r="EE16" s="42">
        <f t="shared" si="125"/>
        <v>0</v>
      </c>
      <c r="EF16" s="42">
        <f t="shared" si="126"/>
        <v>0</v>
      </c>
      <c r="EG16" s="42">
        <f t="shared" si="127"/>
        <v>0</v>
      </c>
      <c r="EH16" s="42">
        <f t="shared" si="128"/>
        <v>0</v>
      </c>
      <c r="EI16" s="42">
        <f t="shared" si="129"/>
        <v>0</v>
      </c>
      <c r="EJ16" s="42">
        <f t="shared" si="130"/>
        <v>0</v>
      </c>
      <c r="EK16" s="42">
        <f t="shared" si="131"/>
        <v>0</v>
      </c>
      <c r="EL16" s="42">
        <f t="shared" si="132"/>
        <v>0</v>
      </c>
      <c r="EM16" s="42">
        <f t="shared" si="133"/>
        <v>0</v>
      </c>
      <c r="EN16" s="42">
        <f t="shared" si="134"/>
        <v>0</v>
      </c>
      <c r="EO16" s="42">
        <f t="shared" si="135"/>
        <v>33</v>
      </c>
      <c r="EP16" s="42"/>
      <c r="EQ16" s="42">
        <f t="shared" si="136"/>
        <v>7</v>
      </c>
      <c r="ER16" s="42">
        <f t="shared" si="137"/>
        <v>8</v>
      </c>
      <c r="ES16" s="42"/>
      <c r="ET16" s="42">
        <f t="shared" si="138"/>
        <v>7</v>
      </c>
      <c r="EU16" s="42" t="e">
        <f>IF(J16=#REF!,IF(H16&lt;#REF!,#REF!,EY16),#REF!)</f>
        <v>#REF!</v>
      </c>
      <c r="EV16" s="42" t="e">
        <f>IF(J16=#REF!,IF(H16&lt;#REF!,0,1))</f>
        <v>#REF!</v>
      </c>
      <c r="EW16" s="42" t="e">
        <f>IF(AND(ET16&gt;=21,ET16&lt;&gt;0),ET16,IF(J16&lt;#REF!,"СТОП",EU16+EV16))</f>
        <v>#REF!</v>
      </c>
      <c r="EX16" s="42"/>
      <c r="EY16" s="42">
        <v>5</v>
      </c>
      <c r="EZ16" s="42">
        <v>6</v>
      </c>
      <c r="FA16" s="42"/>
      <c r="FB16" s="44">
        <f t="shared" si="139"/>
        <v>0</v>
      </c>
      <c r="FC16" s="44">
        <f t="shared" si="140"/>
        <v>0</v>
      </c>
      <c r="FD16" s="44">
        <f t="shared" si="141"/>
        <v>0</v>
      </c>
      <c r="FE16" s="44">
        <f t="shared" si="142"/>
        <v>0</v>
      </c>
      <c r="FF16" s="44">
        <f t="shared" si="143"/>
        <v>0</v>
      </c>
      <c r="FG16" s="44">
        <f t="shared" si="144"/>
        <v>0</v>
      </c>
      <c r="FH16" s="44">
        <f t="shared" si="145"/>
        <v>14</v>
      </c>
      <c r="FI16" s="44">
        <f t="shared" si="146"/>
        <v>0</v>
      </c>
      <c r="FJ16" s="44">
        <f t="shared" si="147"/>
        <v>0</v>
      </c>
      <c r="FK16" s="44">
        <f t="shared" si="148"/>
        <v>0</v>
      </c>
      <c r="FL16" s="44">
        <f t="shared" si="149"/>
        <v>0</v>
      </c>
      <c r="FM16" s="44">
        <f t="shared" si="150"/>
        <v>0</v>
      </c>
      <c r="FN16" s="44">
        <f t="shared" si="151"/>
        <v>0</v>
      </c>
      <c r="FO16" s="44">
        <f t="shared" si="152"/>
        <v>0</v>
      </c>
      <c r="FP16" s="44">
        <f t="shared" si="153"/>
        <v>0</v>
      </c>
      <c r="FQ16" s="44">
        <f t="shared" si="154"/>
        <v>0</v>
      </c>
      <c r="FR16" s="44">
        <f t="shared" si="155"/>
        <v>0</v>
      </c>
      <c r="FS16" s="44">
        <f t="shared" si="156"/>
        <v>0</v>
      </c>
      <c r="FT16" s="44">
        <f t="shared" si="157"/>
        <v>0</v>
      </c>
      <c r="FU16" s="44">
        <f t="shared" si="158"/>
        <v>0</v>
      </c>
      <c r="FV16" s="44">
        <f t="shared" si="159"/>
        <v>0</v>
      </c>
      <c r="FW16" s="44">
        <f t="shared" si="160"/>
        <v>0</v>
      </c>
      <c r="FX16" s="44">
        <f t="shared" si="161"/>
        <v>14</v>
      </c>
      <c r="FY16" s="44">
        <f t="shared" si="162"/>
        <v>0</v>
      </c>
      <c r="FZ16" s="44">
        <f t="shared" si="163"/>
        <v>0</v>
      </c>
      <c r="GA16" s="44">
        <f t="shared" si="164"/>
        <v>0</v>
      </c>
      <c r="GB16" s="44">
        <f t="shared" si="165"/>
        <v>0</v>
      </c>
      <c r="GC16" s="44">
        <f t="shared" si="166"/>
        <v>0</v>
      </c>
      <c r="GD16" s="44">
        <f t="shared" si="167"/>
        <v>0</v>
      </c>
      <c r="GE16" s="44">
        <f t="shared" si="168"/>
        <v>0</v>
      </c>
      <c r="GF16" s="44">
        <f t="shared" si="169"/>
        <v>13</v>
      </c>
      <c r="GG16" s="44">
        <f t="shared" si="170"/>
        <v>0</v>
      </c>
      <c r="GH16" s="44">
        <f t="shared" si="171"/>
        <v>0</v>
      </c>
      <c r="GI16" s="44">
        <f t="shared" si="172"/>
        <v>0</v>
      </c>
      <c r="GJ16" s="44">
        <f t="shared" si="173"/>
        <v>0</v>
      </c>
      <c r="GK16" s="44">
        <f t="shared" si="174"/>
        <v>0</v>
      </c>
      <c r="GL16" s="44">
        <f t="shared" si="175"/>
        <v>0</v>
      </c>
      <c r="GM16" s="44">
        <f t="shared" si="176"/>
        <v>0</v>
      </c>
      <c r="GN16" s="44">
        <f t="shared" si="177"/>
        <v>0</v>
      </c>
      <c r="GO16" s="44">
        <f t="shared" si="178"/>
        <v>0</v>
      </c>
      <c r="GP16" s="44">
        <f t="shared" si="179"/>
        <v>0</v>
      </c>
      <c r="GQ16" s="44">
        <f t="shared" si="180"/>
        <v>0</v>
      </c>
      <c r="GR16" s="44">
        <f t="shared" si="181"/>
        <v>0</v>
      </c>
      <c r="GS16" s="44">
        <f t="shared" si="182"/>
        <v>0</v>
      </c>
      <c r="GT16" s="44">
        <f t="shared" si="183"/>
        <v>0</v>
      </c>
      <c r="GU16" s="44">
        <f t="shared" si="184"/>
        <v>13</v>
      </c>
      <c r="GV16" s="44">
        <f t="shared" si="185"/>
        <v>0</v>
      </c>
      <c r="GW16" s="44">
        <f t="shared" si="186"/>
        <v>0</v>
      </c>
      <c r="GX16" s="44">
        <f t="shared" si="187"/>
        <v>0</v>
      </c>
      <c r="GY16" s="44">
        <f t="shared" si="188"/>
        <v>0</v>
      </c>
      <c r="GZ16" s="44">
        <f t="shared" si="189"/>
        <v>0</v>
      </c>
      <c r="HA16" s="44">
        <f t="shared" si="190"/>
        <v>0</v>
      </c>
      <c r="HB16" s="44">
        <f t="shared" si="191"/>
        <v>85</v>
      </c>
      <c r="HC16" s="44">
        <f t="shared" si="192"/>
        <v>0</v>
      </c>
      <c r="HD16" s="44">
        <f t="shared" si="193"/>
        <v>0</v>
      </c>
      <c r="HE16" s="44">
        <f t="shared" si="194"/>
        <v>0</v>
      </c>
      <c r="HF16" s="44">
        <f t="shared" si="195"/>
        <v>0</v>
      </c>
      <c r="HG16" s="44">
        <f t="shared" si="196"/>
        <v>0</v>
      </c>
      <c r="HH16" s="44">
        <f t="shared" si="197"/>
        <v>0</v>
      </c>
      <c r="HI16" s="44">
        <f t="shared" si="198"/>
        <v>0</v>
      </c>
      <c r="HJ16" s="44">
        <f t="shared" si="199"/>
        <v>0</v>
      </c>
      <c r="HK16" s="44">
        <f t="shared" si="200"/>
        <v>0</v>
      </c>
      <c r="HL16" s="44">
        <f t="shared" si="201"/>
        <v>0</v>
      </c>
      <c r="HM16" s="44">
        <f t="shared" si="202"/>
        <v>0</v>
      </c>
      <c r="HN16" s="44">
        <f t="shared" si="203"/>
        <v>0</v>
      </c>
      <c r="HO16" s="44">
        <f t="shared" si="204"/>
        <v>0</v>
      </c>
      <c r="HP16" s="44">
        <f t="shared" si="205"/>
        <v>0</v>
      </c>
      <c r="HQ16" s="44">
        <f t="shared" si="206"/>
        <v>0</v>
      </c>
      <c r="HR16" s="44">
        <f t="shared" si="207"/>
        <v>85</v>
      </c>
      <c r="HS16" s="44">
        <f t="shared" si="208"/>
        <v>0</v>
      </c>
      <c r="HT16" s="44">
        <f t="shared" si="209"/>
        <v>0</v>
      </c>
      <c r="HU16" s="44">
        <f t="shared" si="210"/>
        <v>0</v>
      </c>
      <c r="HV16" s="44">
        <f t="shared" si="211"/>
        <v>0</v>
      </c>
      <c r="HW16" s="44">
        <f t="shared" si="212"/>
        <v>0</v>
      </c>
      <c r="HX16" s="44">
        <f t="shared" si="213"/>
        <v>0</v>
      </c>
      <c r="HY16" s="44">
        <f t="shared" si="214"/>
        <v>0</v>
      </c>
      <c r="HZ16" s="44">
        <f t="shared" si="215"/>
        <v>83</v>
      </c>
      <c r="IA16" s="44">
        <f t="shared" si="216"/>
        <v>0</v>
      </c>
      <c r="IB16" s="44">
        <f t="shared" si="217"/>
        <v>0</v>
      </c>
      <c r="IC16" s="44">
        <f t="shared" si="218"/>
        <v>0</v>
      </c>
      <c r="ID16" s="44">
        <f t="shared" si="219"/>
        <v>0</v>
      </c>
      <c r="IE16" s="44">
        <f t="shared" si="220"/>
        <v>0</v>
      </c>
      <c r="IF16" s="44">
        <f t="shared" si="221"/>
        <v>0</v>
      </c>
      <c r="IG16" s="44">
        <f t="shared" si="222"/>
        <v>0</v>
      </c>
      <c r="IH16" s="44">
        <f t="shared" si="223"/>
        <v>0</v>
      </c>
      <c r="II16" s="44">
        <f t="shared" si="224"/>
        <v>0</v>
      </c>
      <c r="IJ16" s="44">
        <f t="shared" si="225"/>
        <v>0</v>
      </c>
      <c r="IK16" s="44">
        <f t="shared" si="226"/>
        <v>0</v>
      </c>
      <c r="IL16" s="44">
        <f t="shared" si="227"/>
        <v>0</v>
      </c>
      <c r="IM16" s="44">
        <f t="shared" si="228"/>
        <v>0</v>
      </c>
      <c r="IN16" s="44">
        <f t="shared" si="229"/>
        <v>0</v>
      </c>
      <c r="IO16" s="44">
        <f t="shared" si="230"/>
        <v>83</v>
      </c>
      <c r="IP16" s="44"/>
      <c r="IQ16" s="44"/>
      <c r="IR16" s="44"/>
      <c r="IS16" s="44"/>
      <c r="IT16" s="44"/>
      <c r="IU16" s="42"/>
      <c r="IV16" s="70"/>
      <c r="IW16" s="71"/>
    </row>
    <row r="17" spans="1:257" s="3" customFormat="1" ht="113.25" customHeight="1" thickBot="1" x14ac:dyDescent="0.3">
      <c r="A17" s="56">
        <v>9</v>
      </c>
      <c r="B17" s="83">
        <v>188</v>
      </c>
      <c r="C17" s="84" t="s">
        <v>46</v>
      </c>
      <c r="D17" s="85" t="s">
        <v>47</v>
      </c>
      <c r="E17" s="60"/>
      <c r="F17" s="46">
        <v>9</v>
      </c>
      <c r="G17" s="39">
        <f t="shared" si="0"/>
        <v>12</v>
      </c>
      <c r="H17" s="47">
        <v>9</v>
      </c>
      <c r="I17" s="39">
        <f t="shared" si="1"/>
        <v>12</v>
      </c>
      <c r="J17" s="45">
        <f t="shared" si="2"/>
        <v>24</v>
      </c>
      <c r="K17" s="41">
        <f t="shared" si="3"/>
        <v>24</v>
      </c>
      <c r="L17" s="42"/>
      <c r="M17" s="43"/>
      <c r="N17" s="42">
        <f t="shared" si="4"/>
        <v>0</v>
      </c>
      <c r="O17" s="42">
        <f t="shared" si="5"/>
        <v>0</v>
      </c>
      <c r="P17" s="42">
        <f t="shared" si="6"/>
        <v>0</v>
      </c>
      <c r="Q17" s="42">
        <f t="shared" si="7"/>
        <v>0</v>
      </c>
      <c r="R17" s="42">
        <f t="shared" si="8"/>
        <v>0</v>
      </c>
      <c r="S17" s="42">
        <f t="shared" si="9"/>
        <v>0</v>
      </c>
      <c r="T17" s="42">
        <f t="shared" si="10"/>
        <v>0</v>
      </c>
      <c r="U17" s="42">
        <f t="shared" si="11"/>
        <v>0</v>
      </c>
      <c r="V17" s="42">
        <f t="shared" si="12"/>
        <v>12</v>
      </c>
      <c r="W17" s="42">
        <f t="shared" si="13"/>
        <v>0</v>
      </c>
      <c r="X17" s="42">
        <f t="shared" si="14"/>
        <v>0</v>
      </c>
      <c r="Y17" s="42">
        <f t="shared" si="15"/>
        <v>0</v>
      </c>
      <c r="Z17" s="42">
        <f t="shared" si="16"/>
        <v>0</v>
      </c>
      <c r="AA17" s="42">
        <f t="shared" si="17"/>
        <v>0</v>
      </c>
      <c r="AB17" s="42">
        <f t="shared" si="18"/>
        <v>0</v>
      </c>
      <c r="AC17" s="42">
        <f t="shared" si="19"/>
        <v>0</v>
      </c>
      <c r="AD17" s="42">
        <f t="shared" si="20"/>
        <v>0</v>
      </c>
      <c r="AE17" s="42">
        <f t="shared" si="21"/>
        <v>0</v>
      </c>
      <c r="AF17" s="42">
        <f t="shared" si="22"/>
        <v>0</v>
      </c>
      <c r="AG17" s="42">
        <f t="shared" si="23"/>
        <v>0</v>
      </c>
      <c r="AH17" s="42">
        <f t="shared" si="24"/>
        <v>0</v>
      </c>
      <c r="AI17" s="42">
        <f t="shared" si="25"/>
        <v>0</v>
      </c>
      <c r="AJ17" s="42">
        <f t="shared" si="26"/>
        <v>12</v>
      </c>
      <c r="AK17" s="42">
        <f t="shared" si="27"/>
        <v>0</v>
      </c>
      <c r="AL17" s="42">
        <f t="shared" si="28"/>
        <v>0</v>
      </c>
      <c r="AM17" s="42">
        <f t="shared" si="29"/>
        <v>0</v>
      </c>
      <c r="AN17" s="42">
        <f t="shared" si="30"/>
        <v>0</v>
      </c>
      <c r="AO17" s="42">
        <f t="shared" si="31"/>
        <v>0</v>
      </c>
      <c r="AP17" s="42">
        <f t="shared" si="32"/>
        <v>0</v>
      </c>
      <c r="AQ17" s="42">
        <f t="shared" si="33"/>
        <v>0</v>
      </c>
      <c r="AR17" s="42">
        <f t="shared" si="34"/>
        <v>0</v>
      </c>
      <c r="AS17" s="42">
        <f t="shared" si="35"/>
        <v>12</v>
      </c>
      <c r="AT17" s="42">
        <f t="shared" si="36"/>
        <v>0</v>
      </c>
      <c r="AU17" s="42">
        <f t="shared" si="37"/>
        <v>0</v>
      </c>
      <c r="AV17" s="42">
        <f t="shared" si="38"/>
        <v>0</v>
      </c>
      <c r="AW17" s="42">
        <f t="shared" si="39"/>
        <v>0</v>
      </c>
      <c r="AX17" s="42">
        <f t="shared" si="40"/>
        <v>0</v>
      </c>
      <c r="AY17" s="42">
        <f t="shared" si="41"/>
        <v>0</v>
      </c>
      <c r="AZ17" s="42">
        <f t="shared" si="42"/>
        <v>0</v>
      </c>
      <c r="BA17" s="42">
        <f t="shared" si="43"/>
        <v>0</v>
      </c>
      <c r="BB17" s="42">
        <f t="shared" si="44"/>
        <v>0</v>
      </c>
      <c r="BC17" s="42">
        <f t="shared" si="45"/>
        <v>0</v>
      </c>
      <c r="BD17" s="42">
        <f t="shared" si="46"/>
        <v>0</v>
      </c>
      <c r="BE17" s="42">
        <f t="shared" si="47"/>
        <v>0</v>
      </c>
      <c r="BF17" s="42">
        <f t="shared" si="48"/>
        <v>0</v>
      </c>
      <c r="BG17" s="42">
        <f t="shared" si="49"/>
        <v>12</v>
      </c>
      <c r="BH17" s="42">
        <f t="shared" si="50"/>
        <v>0</v>
      </c>
      <c r="BI17" s="42">
        <f t="shared" si="51"/>
        <v>0</v>
      </c>
      <c r="BJ17" s="42">
        <f t="shared" si="52"/>
        <v>0</v>
      </c>
      <c r="BK17" s="42">
        <f t="shared" si="53"/>
        <v>0</v>
      </c>
      <c r="BL17" s="42">
        <f t="shared" si="54"/>
        <v>0</v>
      </c>
      <c r="BM17" s="42">
        <f t="shared" si="55"/>
        <v>0</v>
      </c>
      <c r="BN17" s="42">
        <f t="shared" si="56"/>
        <v>0</v>
      </c>
      <c r="BO17" s="42">
        <f t="shared" si="57"/>
        <v>0</v>
      </c>
      <c r="BP17" s="42">
        <f t="shared" si="58"/>
        <v>32</v>
      </c>
      <c r="BQ17" s="42">
        <f t="shared" si="59"/>
        <v>0</v>
      </c>
      <c r="BR17" s="42">
        <f t="shared" si="60"/>
        <v>0</v>
      </c>
      <c r="BS17" s="42">
        <f t="shared" si="61"/>
        <v>0</v>
      </c>
      <c r="BT17" s="42">
        <f t="shared" si="62"/>
        <v>0</v>
      </c>
      <c r="BU17" s="42">
        <f t="shared" si="63"/>
        <v>0</v>
      </c>
      <c r="BV17" s="42">
        <f t="shared" si="64"/>
        <v>0</v>
      </c>
      <c r="BW17" s="42">
        <f t="shared" si="65"/>
        <v>0</v>
      </c>
      <c r="BX17" s="42">
        <f t="shared" si="66"/>
        <v>0</v>
      </c>
      <c r="BY17" s="42">
        <f t="shared" si="67"/>
        <v>0</v>
      </c>
      <c r="BZ17" s="42">
        <f t="shared" si="68"/>
        <v>0</v>
      </c>
      <c r="CA17" s="42">
        <f t="shared" si="69"/>
        <v>0</v>
      </c>
      <c r="CB17" s="42">
        <f t="shared" si="70"/>
        <v>0</v>
      </c>
      <c r="CC17" s="42">
        <f t="shared" si="71"/>
        <v>0</v>
      </c>
      <c r="CD17" s="42">
        <f t="shared" si="72"/>
        <v>0</v>
      </c>
      <c r="CE17" s="42">
        <f t="shared" si="73"/>
        <v>0</v>
      </c>
      <c r="CF17" s="42">
        <f t="shared" si="74"/>
        <v>0</v>
      </c>
      <c r="CG17" s="42">
        <f t="shared" si="75"/>
        <v>0</v>
      </c>
      <c r="CH17" s="42">
        <f t="shared" si="76"/>
        <v>0</v>
      </c>
      <c r="CI17" s="42">
        <f t="shared" si="77"/>
        <v>0</v>
      </c>
      <c r="CJ17" s="42">
        <f t="shared" si="78"/>
        <v>0</v>
      </c>
      <c r="CK17" s="42">
        <f t="shared" si="79"/>
        <v>0</v>
      </c>
      <c r="CL17" s="42">
        <f t="shared" si="80"/>
        <v>0</v>
      </c>
      <c r="CM17" s="42">
        <f t="shared" si="81"/>
        <v>0</v>
      </c>
      <c r="CN17" s="42">
        <f t="shared" si="82"/>
        <v>0</v>
      </c>
      <c r="CO17" s="42">
        <f t="shared" si="83"/>
        <v>0</v>
      </c>
      <c r="CP17" s="42">
        <f t="shared" si="84"/>
        <v>0</v>
      </c>
      <c r="CQ17" s="42">
        <f t="shared" si="85"/>
        <v>0</v>
      </c>
      <c r="CR17" s="42">
        <f t="shared" si="86"/>
        <v>0</v>
      </c>
      <c r="CS17" s="42">
        <f t="shared" si="87"/>
        <v>0</v>
      </c>
      <c r="CT17" s="42">
        <f t="shared" si="88"/>
        <v>0</v>
      </c>
      <c r="CU17" s="42">
        <f t="shared" si="89"/>
        <v>0</v>
      </c>
      <c r="CV17" s="42">
        <f t="shared" si="90"/>
        <v>0</v>
      </c>
      <c r="CW17" s="42">
        <f t="shared" si="91"/>
        <v>0</v>
      </c>
      <c r="CX17" s="42">
        <f t="shared" si="92"/>
        <v>32</v>
      </c>
      <c r="CY17" s="42">
        <f t="shared" si="93"/>
        <v>0</v>
      </c>
      <c r="CZ17" s="42">
        <f t="shared" si="94"/>
        <v>0</v>
      </c>
      <c r="DA17" s="42">
        <f t="shared" si="95"/>
        <v>0</v>
      </c>
      <c r="DB17" s="42">
        <f t="shared" si="96"/>
        <v>0</v>
      </c>
      <c r="DC17" s="42">
        <f t="shared" si="97"/>
        <v>0</v>
      </c>
      <c r="DD17" s="42">
        <f t="shared" si="98"/>
        <v>0</v>
      </c>
      <c r="DE17" s="42">
        <f t="shared" si="99"/>
        <v>0</v>
      </c>
      <c r="DF17" s="42">
        <f t="shared" si="100"/>
        <v>0</v>
      </c>
      <c r="DG17" s="42">
        <f t="shared" si="101"/>
        <v>32</v>
      </c>
      <c r="DH17" s="42">
        <f t="shared" si="102"/>
        <v>0</v>
      </c>
      <c r="DI17" s="42">
        <f t="shared" si="103"/>
        <v>0</v>
      </c>
      <c r="DJ17" s="42">
        <f t="shared" si="104"/>
        <v>0</v>
      </c>
      <c r="DK17" s="42">
        <f t="shared" si="105"/>
        <v>0</v>
      </c>
      <c r="DL17" s="42">
        <f t="shared" si="106"/>
        <v>0</v>
      </c>
      <c r="DM17" s="42">
        <f t="shared" si="107"/>
        <v>0</v>
      </c>
      <c r="DN17" s="42">
        <f t="shared" si="108"/>
        <v>0</v>
      </c>
      <c r="DO17" s="42">
        <f t="shared" si="109"/>
        <v>0</v>
      </c>
      <c r="DP17" s="42">
        <f t="shared" si="110"/>
        <v>0</v>
      </c>
      <c r="DQ17" s="42">
        <f t="shared" si="111"/>
        <v>0</v>
      </c>
      <c r="DR17" s="42">
        <f t="shared" si="112"/>
        <v>0</v>
      </c>
      <c r="DS17" s="42">
        <f t="shared" si="113"/>
        <v>0</v>
      </c>
      <c r="DT17" s="42">
        <f t="shared" si="114"/>
        <v>0</v>
      </c>
      <c r="DU17" s="42">
        <f t="shared" si="115"/>
        <v>0</v>
      </c>
      <c r="DV17" s="42">
        <f t="shared" si="116"/>
        <v>0</v>
      </c>
      <c r="DW17" s="42">
        <f t="shared" si="117"/>
        <v>0</v>
      </c>
      <c r="DX17" s="42">
        <f t="shared" si="118"/>
        <v>0</v>
      </c>
      <c r="DY17" s="42">
        <f t="shared" si="119"/>
        <v>0</v>
      </c>
      <c r="DZ17" s="42">
        <f t="shared" si="120"/>
        <v>0</v>
      </c>
      <c r="EA17" s="42">
        <f t="shared" si="121"/>
        <v>0</v>
      </c>
      <c r="EB17" s="42">
        <f t="shared" si="122"/>
        <v>0</v>
      </c>
      <c r="EC17" s="42">
        <f t="shared" si="123"/>
        <v>0</v>
      </c>
      <c r="ED17" s="42">
        <f t="shared" si="124"/>
        <v>0</v>
      </c>
      <c r="EE17" s="42">
        <f t="shared" si="125"/>
        <v>0</v>
      </c>
      <c r="EF17" s="42">
        <f t="shared" si="126"/>
        <v>0</v>
      </c>
      <c r="EG17" s="42">
        <f t="shared" si="127"/>
        <v>0</v>
      </c>
      <c r="EH17" s="42">
        <f t="shared" si="128"/>
        <v>0</v>
      </c>
      <c r="EI17" s="42">
        <f t="shared" si="129"/>
        <v>0</v>
      </c>
      <c r="EJ17" s="42">
        <f t="shared" si="130"/>
        <v>0</v>
      </c>
      <c r="EK17" s="42">
        <f t="shared" si="131"/>
        <v>0</v>
      </c>
      <c r="EL17" s="42">
        <f t="shared" si="132"/>
        <v>0</v>
      </c>
      <c r="EM17" s="42">
        <f t="shared" si="133"/>
        <v>0</v>
      </c>
      <c r="EN17" s="42">
        <f t="shared" si="134"/>
        <v>0</v>
      </c>
      <c r="EO17" s="42">
        <f t="shared" si="135"/>
        <v>32</v>
      </c>
      <c r="EP17" s="42"/>
      <c r="EQ17" s="42">
        <f t="shared" si="136"/>
        <v>9</v>
      </c>
      <c r="ER17" s="42">
        <f t="shared" si="137"/>
        <v>9</v>
      </c>
      <c r="ES17" s="42"/>
      <c r="ET17" s="42">
        <f t="shared" si="138"/>
        <v>9</v>
      </c>
      <c r="EU17" s="42" t="e">
        <f>IF(J17=#REF!,IF(H17&lt;#REF!,#REF!,EY17),#REF!)</f>
        <v>#REF!</v>
      </c>
      <c r="EV17" s="42" t="e">
        <f>IF(J17=#REF!,IF(H17&lt;#REF!,0,1))</f>
        <v>#REF!</v>
      </c>
      <c r="EW17" s="42" t="e">
        <f>IF(AND(ET17&gt;=21,ET17&lt;&gt;0),ET17,IF(J17&lt;#REF!,"СТОП",EU17+EV17))</f>
        <v>#REF!</v>
      </c>
      <c r="EX17" s="42"/>
      <c r="EY17" s="42">
        <v>15</v>
      </c>
      <c r="EZ17" s="42">
        <v>16</v>
      </c>
      <c r="FA17" s="42"/>
      <c r="FB17" s="44">
        <f t="shared" si="139"/>
        <v>0</v>
      </c>
      <c r="FC17" s="44">
        <f t="shared" si="140"/>
        <v>0</v>
      </c>
      <c r="FD17" s="44">
        <f t="shared" si="141"/>
        <v>0</v>
      </c>
      <c r="FE17" s="44">
        <f t="shared" si="142"/>
        <v>0</v>
      </c>
      <c r="FF17" s="44">
        <f t="shared" si="143"/>
        <v>0</v>
      </c>
      <c r="FG17" s="44">
        <f t="shared" si="144"/>
        <v>0</v>
      </c>
      <c r="FH17" s="44">
        <f t="shared" si="145"/>
        <v>0</v>
      </c>
      <c r="FI17" s="44">
        <f t="shared" si="146"/>
        <v>0</v>
      </c>
      <c r="FJ17" s="44">
        <f t="shared" si="147"/>
        <v>12</v>
      </c>
      <c r="FK17" s="44">
        <f t="shared" si="148"/>
        <v>0</v>
      </c>
      <c r="FL17" s="44">
        <f t="shared" si="149"/>
        <v>0</v>
      </c>
      <c r="FM17" s="44">
        <f t="shared" si="150"/>
        <v>0</v>
      </c>
      <c r="FN17" s="44">
        <f t="shared" si="151"/>
        <v>0</v>
      </c>
      <c r="FO17" s="44">
        <f t="shared" si="152"/>
        <v>0</v>
      </c>
      <c r="FP17" s="44">
        <f t="shared" si="153"/>
        <v>0</v>
      </c>
      <c r="FQ17" s="44">
        <f t="shared" si="154"/>
        <v>0</v>
      </c>
      <c r="FR17" s="44">
        <f t="shared" si="155"/>
        <v>0</v>
      </c>
      <c r="FS17" s="44">
        <f t="shared" si="156"/>
        <v>0</v>
      </c>
      <c r="FT17" s="44">
        <f t="shared" si="157"/>
        <v>0</v>
      </c>
      <c r="FU17" s="44">
        <f t="shared" si="158"/>
        <v>0</v>
      </c>
      <c r="FV17" s="44">
        <f t="shared" si="159"/>
        <v>0</v>
      </c>
      <c r="FW17" s="44">
        <f t="shared" si="160"/>
        <v>0</v>
      </c>
      <c r="FX17" s="44">
        <f t="shared" si="161"/>
        <v>12</v>
      </c>
      <c r="FY17" s="44">
        <f t="shared" si="162"/>
        <v>0</v>
      </c>
      <c r="FZ17" s="44">
        <f t="shared" si="163"/>
        <v>0</v>
      </c>
      <c r="GA17" s="44">
        <f t="shared" si="164"/>
        <v>0</v>
      </c>
      <c r="GB17" s="44">
        <f t="shared" si="165"/>
        <v>0</v>
      </c>
      <c r="GC17" s="44">
        <f t="shared" si="166"/>
        <v>0</v>
      </c>
      <c r="GD17" s="44">
        <f t="shared" si="167"/>
        <v>0</v>
      </c>
      <c r="GE17" s="44">
        <f t="shared" si="168"/>
        <v>0</v>
      </c>
      <c r="GF17" s="44">
        <f t="shared" si="169"/>
        <v>0</v>
      </c>
      <c r="GG17" s="44">
        <f t="shared" si="170"/>
        <v>12</v>
      </c>
      <c r="GH17" s="44">
        <f t="shared" si="171"/>
        <v>0</v>
      </c>
      <c r="GI17" s="44">
        <f t="shared" si="172"/>
        <v>0</v>
      </c>
      <c r="GJ17" s="44">
        <f t="shared" si="173"/>
        <v>0</v>
      </c>
      <c r="GK17" s="44">
        <f t="shared" si="174"/>
        <v>0</v>
      </c>
      <c r="GL17" s="44">
        <f t="shared" si="175"/>
        <v>0</v>
      </c>
      <c r="GM17" s="44">
        <f t="shared" si="176"/>
        <v>0</v>
      </c>
      <c r="GN17" s="44">
        <f t="shared" si="177"/>
        <v>0</v>
      </c>
      <c r="GO17" s="44">
        <f t="shared" si="178"/>
        <v>0</v>
      </c>
      <c r="GP17" s="44">
        <f t="shared" si="179"/>
        <v>0</v>
      </c>
      <c r="GQ17" s="44">
        <f t="shared" si="180"/>
        <v>0</v>
      </c>
      <c r="GR17" s="44">
        <f t="shared" si="181"/>
        <v>0</v>
      </c>
      <c r="GS17" s="44">
        <f t="shared" si="182"/>
        <v>0</v>
      </c>
      <c r="GT17" s="44">
        <f t="shared" si="183"/>
        <v>0</v>
      </c>
      <c r="GU17" s="44">
        <f t="shared" si="184"/>
        <v>12</v>
      </c>
      <c r="GV17" s="44">
        <f t="shared" si="185"/>
        <v>0</v>
      </c>
      <c r="GW17" s="44">
        <f t="shared" si="186"/>
        <v>0</v>
      </c>
      <c r="GX17" s="44">
        <f t="shared" si="187"/>
        <v>0</v>
      </c>
      <c r="GY17" s="44">
        <f t="shared" si="188"/>
        <v>0</v>
      </c>
      <c r="GZ17" s="44">
        <f t="shared" si="189"/>
        <v>0</v>
      </c>
      <c r="HA17" s="44">
        <f t="shared" si="190"/>
        <v>0</v>
      </c>
      <c r="HB17" s="44">
        <f t="shared" si="191"/>
        <v>0</v>
      </c>
      <c r="HC17" s="44">
        <f t="shared" si="192"/>
        <v>0</v>
      </c>
      <c r="HD17" s="44">
        <f t="shared" si="193"/>
        <v>80</v>
      </c>
      <c r="HE17" s="44">
        <f t="shared" si="194"/>
        <v>0</v>
      </c>
      <c r="HF17" s="44">
        <f t="shared" si="195"/>
        <v>0</v>
      </c>
      <c r="HG17" s="44">
        <f t="shared" si="196"/>
        <v>0</v>
      </c>
      <c r="HH17" s="44">
        <f t="shared" si="197"/>
        <v>0</v>
      </c>
      <c r="HI17" s="44">
        <f t="shared" si="198"/>
        <v>0</v>
      </c>
      <c r="HJ17" s="44">
        <f t="shared" si="199"/>
        <v>0</v>
      </c>
      <c r="HK17" s="44">
        <f t="shared" si="200"/>
        <v>0</v>
      </c>
      <c r="HL17" s="44">
        <f t="shared" si="201"/>
        <v>0</v>
      </c>
      <c r="HM17" s="44">
        <f t="shared" si="202"/>
        <v>0</v>
      </c>
      <c r="HN17" s="44">
        <f t="shared" si="203"/>
        <v>0</v>
      </c>
      <c r="HO17" s="44">
        <f t="shared" si="204"/>
        <v>0</v>
      </c>
      <c r="HP17" s="44">
        <f t="shared" si="205"/>
        <v>0</v>
      </c>
      <c r="HQ17" s="44">
        <f t="shared" si="206"/>
        <v>0</v>
      </c>
      <c r="HR17" s="44">
        <f t="shared" si="207"/>
        <v>80</v>
      </c>
      <c r="HS17" s="44">
        <f t="shared" si="208"/>
        <v>0</v>
      </c>
      <c r="HT17" s="44">
        <f t="shared" si="209"/>
        <v>0</v>
      </c>
      <c r="HU17" s="44">
        <f t="shared" si="210"/>
        <v>0</v>
      </c>
      <c r="HV17" s="44">
        <f t="shared" si="211"/>
        <v>0</v>
      </c>
      <c r="HW17" s="44">
        <f t="shared" si="212"/>
        <v>0</v>
      </c>
      <c r="HX17" s="44">
        <f t="shared" si="213"/>
        <v>0</v>
      </c>
      <c r="HY17" s="44">
        <f t="shared" si="214"/>
        <v>0</v>
      </c>
      <c r="HZ17" s="44">
        <f t="shared" si="215"/>
        <v>0</v>
      </c>
      <c r="IA17" s="44">
        <f t="shared" si="216"/>
        <v>80</v>
      </c>
      <c r="IB17" s="44">
        <f t="shared" si="217"/>
        <v>0</v>
      </c>
      <c r="IC17" s="44">
        <f t="shared" si="218"/>
        <v>0</v>
      </c>
      <c r="ID17" s="44">
        <f t="shared" si="219"/>
        <v>0</v>
      </c>
      <c r="IE17" s="44">
        <f t="shared" si="220"/>
        <v>0</v>
      </c>
      <c r="IF17" s="44">
        <f t="shared" si="221"/>
        <v>0</v>
      </c>
      <c r="IG17" s="44">
        <f t="shared" si="222"/>
        <v>0</v>
      </c>
      <c r="IH17" s="44">
        <f t="shared" si="223"/>
        <v>0</v>
      </c>
      <c r="II17" s="44">
        <f t="shared" si="224"/>
        <v>0</v>
      </c>
      <c r="IJ17" s="44">
        <f t="shared" si="225"/>
        <v>0</v>
      </c>
      <c r="IK17" s="44">
        <f t="shared" si="226"/>
        <v>0</v>
      </c>
      <c r="IL17" s="44">
        <f t="shared" si="227"/>
        <v>0</v>
      </c>
      <c r="IM17" s="44">
        <f t="shared" si="228"/>
        <v>0</v>
      </c>
      <c r="IN17" s="44">
        <f t="shared" si="229"/>
        <v>0</v>
      </c>
      <c r="IO17" s="44">
        <f t="shared" si="230"/>
        <v>80</v>
      </c>
      <c r="IP17" s="42"/>
      <c r="IQ17" s="42"/>
      <c r="IR17" s="42"/>
      <c r="IS17" s="42"/>
      <c r="IT17" s="42"/>
      <c r="IU17" s="42"/>
      <c r="IV17" s="70"/>
      <c r="IW17" s="71"/>
    </row>
    <row r="18" spans="1:257" s="3" customFormat="1" ht="107.25" customHeight="1" thickBot="1" x14ac:dyDescent="2">
      <c r="A18" s="72"/>
      <c r="B18" s="87"/>
      <c r="C18" s="73"/>
      <c r="D18" s="73"/>
      <c r="E18" s="60"/>
      <c r="F18" s="46"/>
      <c r="G18" s="39">
        <f t="shared" si="0"/>
        <v>0</v>
      </c>
      <c r="H18" s="47"/>
      <c r="I18" s="39">
        <f t="shared" si="1"/>
        <v>0</v>
      </c>
      <c r="J18" s="45">
        <f t="shared" si="2"/>
        <v>0</v>
      </c>
      <c r="K18" s="41">
        <f t="shared" si="3"/>
        <v>0</v>
      </c>
      <c r="L18" s="42"/>
      <c r="M18" s="43"/>
      <c r="N18" s="42">
        <f t="shared" si="4"/>
        <v>0</v>
      </c>
      <c r="O18" s="42">
        <f t="shared" si="5"/>
        <v>0</v>
      </c>
      <c r="P18" s="42">
        <f t="shared" si="6"/>
        <v>0</v>
      </c>
      <c r="Q18" s="42">
        <f t="shared" si="7"/>
        <v>0</v>
      </c>
      <c r="R18" s="42">
        <f t="shared" si="8"/>
        <v>0</v>
      </c>
      <c r="S18" s="42">
        <f t="shared" si="9"/>
        <v>0</v>
      </c>
      <c r="T18" s="42">
        <f t="shared" si="10"/>
        <v>0</v>
      </c>
      <c r="U18" s="42">
        <f t="shared" si="11"/>
        <v>0</v>
      </c>
      <c r="V18" s="42">
        <f t="shared" si="12"/>
        <v>0</v>
      </c>
      <c r="W18" s="42">
        <f t="shared" si="13"/>
        <v>0</v>
      </c>
      <c r="X18" s="42">
        <f t="shared" si="14"/>
        <v>0</v>
      </c>
      <c r="Y18" s="42">
        <f t="shared" si="15"/>
        <v>0</v>
      </c>
      <c r="Z18" s="42">
        <f t="shared" si="16"/>
        <v>0</v>
      </c>
      <c r="AA18" s="42">
        <f t="shared" si="17"/>
        <v>0</v>
      </c>
      <c r="AB18" s="42">
        <f t="shared" si="18"/>
        <v>0</v>
      </c>
      <c r="AC18" s="42">
        <f t="shared" si="19"/>
        <v>0</v>
      </c>
      <c r="AD18" s="42">
        <f t="shared" si="20"/>
        <v>0</v>
      </c>
      <c r="AE18" s="42">
        <f t="shared" si="21"/>
        <v>0</v>
      </c>
      <c r="AF18" s="42">
        <f t="shared" si="22"/>
        <v>0</v>
      </c>
      <c r="AG18" s="42">
        <f t="shared" si="23"/>
        <v>0</v>
      </c>
      <c r="AH18" s="42">
        <f t="shared" si="24"/>
        <v>0</v>
      </c>
      <c r="AI18" s="42">
        <f t="shared" si="25"/>
        <v>0</v>
      </c>
      <c r="AJ18" s="42">
        <f t="shared" si="26"/>
        <v>0</v>
      </c>
      <c r="AK18" s="42">
        <f t="shared" si="27"/>
        <v>0</v>
      </c>
      <c r="AL18" s="42">
        <f t="shared" si="28"/>
        <v>0</v>
      </c>
      <c r="AM18" s="42">
        <f t="shared" si="29"/>
        <v>0</v>
      </c>
      <c r="AN18" s="42">
        <f t="shared" si="30"/>
        <v>0</v>
      </c>
      <c r="AO18" s="42">
        <f t="shared" si="31"/>
        <v>0</v>
      </c>
      <c r="AP18" s="42">
        <f t="shared" si="32"/>
        <v>0</v>
      </c>
      <c r="AQ18" s="42">
        <f t="shared" si="33"/>
        <v>0</v>
      </c>
      <c r="AR18" s="42">
        <f t="shared" si="34"/>
        <v>0</v>
      </c>
      <c r="AS18" s="42">
        <f t="shared" si="35"/>
        <v>0</v>
      </c>
      <c r="AT18" s="42">
        <f t="shared" si="36"/>
        <v>0</v>
      </c>
      <c r="AU18" s="42">
        <f t="shared" si="37"/>
        <v>0</v>
      </c>
      <c r="AV18" s="42">
        <f t="shared" si="38"/>
        <v>0</v>
      </c>
      <c r="AW18" s="42">
        <f t="shared" si="39"/>
        <v>0</v>
      </c>
      <c r="AX18" s="42">
        <f t="shared" si="40"/>
        <v>0</v>
      </c>
      <c r="AY18" s="42">
        <f t="shared" si="41"/>
        <v>0</v>
      </c>
      <c r="AZ18" s="42">
        <f t="shared" si="42"/>
        <v>0</v>
      </c>
      <c r="BA18" s="42">
        <f t="shared" si="43"/>
        <v>0</v>
      </c>
      <c r="BB18" s="42">
        <f t="shared" si="44"/>
        <v>0</v>
      </c>
      <c r="BC18" s="42">
        <f t="shared" si="45"/>
        <v>0</v>
      </c>
      <c r="BD18" s="42">
        <f t="shared" si="46"/>
        <v>0</v>
      </c>
      <c r="BE18" s="42">
        <f t="shared" si="47"/>
        <v>0</v>
      </c>
      <c r="BF18" s="42">
        <f t="shared" si="48"/>
        <v>0</v>
      </c>
      <c r="BG18" s="42">
        <f t="shared" si="49"/>
        <v>0</v>
      </c>
      <c r="BH18" s="42">
        <f t="shared" si="50"/>
        <v>0</v>
      </c>
      <c r="BI18" s="42">
        <f t="shared" si="51"/>
        <v>0</v>
      </c>
      <c r="BJ18" s="42">
        <f t="shared" si="52"/>
        <v>0</v>
      </c>
      <c r="BK18" s="42">
        <f t="shared" si="53"/>
        <v>0</v>
      </c>
      <c r="BL18" s="42">
        <f t="shared" si="54"/>
        <v>0</v>
      </c>
      <c r="BM18" s="42">
        <f t="shared" si="55"/>
        <v>0</v>
      </c>
      <c r="BN18" s="42">
        <f t="shared" si="56"/>
        <v>0</v>
      </c>
      <c r="BO18" s="42">
        <f t="shared" si="57"/>
        <v>0</v>
      </c>
      <c r="BP18" s="42">
        <f t="shared" si="58"/>
        <v>0</v>
      </c>
      <c r="BQ18" s="42">
        <f t="shared" si="59"/>
        <v>0</v>
      </c>
      <c r="BR18" s="42">
        <f t="shared" si="60"/>
        <v>0</v>
      </c>
      <c r="BS18" s="42">
        <f t="shared" si="61"/>
        <v>0</v>
      </c>
      <c r="BT18" s="42">
        <f t="shared" si="62"/>
        <v>0</v>
      </c>
      <c r="BU18" s="42">
        <f t="shared" si="63"/>
        <v>0</v>
      </c>
      <c r="BV18" s="42">
        <f t="shared" si="64"/>
        <v>0</v>
      </c>
      <c r="BW18" s="42">
        <f t="shared" si="65"/>
        <v>0</v>
      </c>
      <c r="BX18" s="42">
        <f t="shared" si="66"/>
        <v>0</v>
      </c>
      <c r="BY18" s="42">
        <f t="shared" si="67"/>
        <v>0</v>
      </c>
      <c r="BZ18" s="42">
        <f t="shared" si="68"/>
        <v>0</v>
      </c>
      <c r="CA18" s="42">
        <f t="shared" si="69"/>
        <v>0</v>
      </c>
      <c r="CB18" s="42">
        <f t="shared" si="70"/>
        <v>0</v>
      </c>
      <c r="CC18" s="42">
        <f t="shared" si="71"/>
        <v>0</v>
      </c>
      <c r="CD18" s="42">
        <f t="shared" si="72"/>
        <v>0</v>
      </c>
      <c r="CE18" s="42">
        <f t="shared" si="73"/>
        <v>0</v>
      </c>
      <c r="CF18" s="42">
        <f t="shared" si="74"/>
        <v>0</v>
      </c>
      <c r="CG18" s="42">
        <f t="shared" si="75"/>
        <v>0</v>
      </c>
      <c r="CH18" s="42">
        <f t="shared" si="76"/>
        <v>0</v>
      </c>
      <c r="CI18" s="42">
        <f t="shared" si="77"/>
        <v>0</v>
      </c>
      <c r="CJ18" s="42">
        <f t="shared" si="78"/>
        <v>0</v>
      </c>
      <c r="CK18" s="42">
        <f t="shared" si="79"/>
        <v>0</v>
      </c>
      <c r="CL18" s="42">
        <f t="shared" si="80"/>
        <v>0</v>
      </c>
      <c r="CM18" s="42">
        <f t="shared" si="81"/>
        <v>0</v>
      </c>
      <c r="CN18" s="42">
        <f t="shared" si="82"/>
        <v>0</v>
      </c>
      <c r="CO18" s="42">
        <f t="shared" si="83"/>
        <v>0</v>
      </c>
      <c r="CP18" s="42">
        <f t="shared" si="84"/>
        <v>0</v>
      </c>
      <c r="CQ18" s="42">
        <f t="shared" si="85"/>
        <v>0</v>
      </c>
      <c r="CR18" s="42">
        <f t="shared" si="86"/>
        <v>0</v>
      </c>
      <c r="CS18" s="42">
        <f t="shared" si="87"/>
        <v>0</v>
      </c>
      <c r="CT18" s="42">
        <f t="shared" si="88"/>
        <v>0</v>
      </c>
      <c r="CU18" s="42">
        <f t="shared" si="89"/>
        <v>0</v>
      </c>
      <c r="CV18" s="42">
        <f t="shared" si="90"/>
        <v>0</v>
      </c>
      <c r="CW18" s="42">
        <f t="shared" si="91"/>
        <v>0</v>
      </c>
      <c r="CX18" s="42">
        <f t="shared" si="92"/>
        <v>0</v>
      </c>
      <c r="CY18" s="42">
        <f t="shared" si="93"/>
        <v>0</v>
      </c>
      <c r="CZ18" s="42">
        <f t="shared" si="94"/>
        <v>0</v>
      </c>
      <c r="DA18" s="42">
        <f t="shared" si="95"/>
        <v>0</v>
      </c>
      <c r="DB18" s="42">
        <f t="shared" si="96"/>
        <v>0</v>
      </c>
      <c r="DC18" s="42">
        <f t="shared" si="97"/>
        <v>0</v>
      </c>
      <c r="DD18" s="42">
        <f t="shared" si="98"/>
        <v>0</v>
      </c>
      <c r="DE18" s="42">
        <f t="shared" si="99"/>
        <v>0</v>
      </c>
      <c r="DF18" s="42">
        <f t="shared" si="100"/>
        <v>0</v>
      </c>
      <c r="DG18" s="42">
        <f t="shared" si="101"/>
        <v>0</v>
      </c>
      <c r="DH18" s="42">
        <f t="shared" si="102"/>
        <v>0</v>
      </c>
      <c r="DI18" s="42">
        <f t="shared" si="103"/>
        <v>0</v>
      </c>
      <c r="DJ18" s="42">
        <f t="shared" si="104"/>
        <v>0</v>
      </c>
      <c r="DK18" s="42">
        <f t="shared" si="105"/>
        <v>0</v>
      </c>
      <c r="DL18" s="42">
        <f t="shared" si="106"/>
        <v>0</v>
      </c>
      <c r="DM18" s="42">
        <f t="shared" si="107"/>
        <v>0</v>
      </c>
      <c r="DN18" s="42">
        <f t="shared" si="108"/>
        <v>0</v>
      </c>
      <c r="DO18" s="42">
        <f t="shared" si="109"/>
        <v>0</v>
      </c>
      <c r="DP18" s="42">
        <f t="shared" si="110"/>
        <v>0</v>
      </c>
      <c r="DQ18" s="42">
        <f t="shared" si="111"/>
        <v>0</v>
      </c>
      <c r="DR18" s="42">
        <f t="shared" si="112"/>
        <v>0</v>
      </c>
      <c r="DS18" s="42">
        <f t="shared" si="113"/>
        <v>0</v>
      </c>
      <c r="DT18" s="42">
        <f t="shared" si="114"/>
        <v>0</v>
      </c>
      <c r="DU18" s="42">
        <f t="shared" si="115"/>
        <v>0</v>
      </c>
      <c r="DV18" s="42">
        <f t="shared" si="116"/>
        <v>0</v>
      </c>
      <c r="DW18" s="42">
        <f t="shared" si="117"/>
        <v>0</v>
      </c>
      <c r="DX18" s="42">
        <f t="shared" si="118"/>
        <v>0</v>
      </c>
      <c r="DY18" s="42">
        <f t="shared" si="119"/>
        <v>0</v>
      </c>
      <c r="DZ18" s="42">
        <f t="shared" si="120"/>
        <v>0</v>
      </c>
      <c r="EA18" s="42">
        <f t="shared" si="121"/>
        <v>0</v>
      </c>
      <c r="EB18" s="42">
        <f t="shared" si="122"/>
        <v>0</v>
      </c>
      <c r="EC18" s="42">
        <f t="shared" si="123"/>
        <v>0</v>
      </c>
      <c r="ED18" s="42">
        <f t="shared" si="124"/>
        <v>0</v>
      </c>
      <c r="EE18" s="42">
        <f t="shared" si="125"/>
        <v>0</v>
      </c>
      <c r="EF18" s="42">
        <f t="shared" si="126"/>
        <v>0</v>
      </c>
      <c r="EG18" s="42">
        <f t="shared" si="127"/>
        <v>0</v>
      </c>
      <c r="EH18" s="42">
        <f t="shared" si="128"/>
        <v>0</v>
      </c>
      <c r="EI18" s="42">
        <f t="shared" si="129"/>
        <v>0</v>
      </c>
      <c r="EJ18" s="42">
        <f t="shared" si="130"/>
        <v>0</v>
      </c>
      <c r="EK18" s="42">
        <f t="shared" si="131"/>
        <v>0</v>
      </c>
      <c r="EL18" s="42">
        <f t="shared" si="132"/>
        <v>0</v>
      </c>
      <c r="EM18" s="42">
        <f t="shared" si="133"/>
        <v>0</v>
      </c>
      <c r="EN18" s="42">
        <f t="shared" si="134"/>
        <v>0</v>
      </c>
      <c r="EO18" s="42">
        <f t="shared" si="135"/>
        <v>0</v>
      </c>
      <c r="EP18" s="42"/>
      <c r="EQ18" s="42" t="str">
        <f t="shared" si="136"/>
        <v>Ноль</v>
      </c>
      <c r="ER18" s="42" t="str">
        <f t="shared" si="137"/>
        <v>Ноль</v>
      </c>
      <c r="ES18" s="42"/>
      <c r="ET18" s="42">
        <f t="shared" si="138"/>
        <v>0</v>
      </c>
      <c r="EU18" s="42" t="e">
        <f>IF(J18=#REF!,IF(H18&lt;#REF!,#REF!,EY18),#REF!)</f>
        <v>#REF!</v>
      </c>
      <c r="EV18" s="42" t="e">
        <f>IF(J18=#REF!,IF(H18&lt;#REF!,0,1))</f>
        <v>#REF!</v>
      </c>
      <c r="EW18" s="42" t="e">
        <f>IF(AND(ET18&gt;=21,ET18&lt;&gt;0),ET18,IF(J18&lt;#REF!,"СТОП",EU18+EV18))</f>
        <v>#REF!</v>
      </c>
      <c r="EX18" s="42"/>
      <c r="EY18" s="42">
        <v>15</v>
      </c>
      <c r="EZ18" s="42">
        <v>16</v>
      </c>
      <c r="FA18" s="42"/>
      <c r="FB18" s="44">
        <f t="shared" si="139"/>
        <v>0</v>
      </c>
      <c r="FC18" s="44">
        <f t="shared" si="140"/>
        <v>0</v>
      </c>
      <c r="FD18" s="44">
        <f t="shared" si="141"/>
        <v>0</v>
      </c>
      <c r="FE18" s="44">
        <f t="shared" si="142"/>
        <v>0</v>
      </c>
      <c r="FF18" s="44">
        <f t="shared" si="143"/>
        <v>0</v>
      </c>
      <c r="FG18" s="44">
        <f t="shared" si="144"/>
        <v>0</v>
      </c>
      <c r="FH18" s="44">
        <f t="shared" si="145"/>
        <v>0</v>
      </c>
      <c r="FI18" s="44">
        <f t="shared" si="146"/>
        <v>0</v>
      </c>
      <c r="FJ18" s="44">
        <f t="shared" si="147"/>
        <v>0</v>
      </c>
      <c r="FK18" s="44">
        <f t="shared" si="148"/>
        <v>0</v>
      </c>
      <c r="FL18" s="44">
        <f t="shared" si="149"/>
        <v>0</v>
      </c>
      <c r="FM18" s="44">
        <f t="shared" si="150"/>
        <v>0</v>
      </c>
      <c r="FN18" s="44">
        <f t="shared" si="151"/>
        <v>0</v>
      </c>
      <c r="FO18" s="44">
        <f t="shared" si="152"/>
        <v>0</v>
      </c>
      <c r="FP18" s="44">
        <f t="shared" si="153"/>
        <v>0</v>
      </c>
      <c r="FQ18" s="44">
        <f t="shared" si="154"/>
        <v>0</v>
      </c>
      <c r="FR18" s="44">
        <f t="shared" si="155"/>
        <v>0</v>
      </c>
      <c r="FS18" s="44">
        <f t="shared" si="156"/>
        <v>0</v>
      </c>
      <c r="FT18" s="44">
        <f t="shared" si="157"/>
        <v>0</v>
      </c>
      <c r="FU18" s="44">
        <f t="shared" si="158"/>
        <v>0</v>
      </c>
      <c r="FV18" s="44">
        <f t="shared" si="159"/>
        <v>0</v>
      </c>
      <c r="FW18" s="44">
        <f t="shared" si="160"/>
        <v>0</v>
      </c>
      <c r="FX18" s="44">
        <f t="shared" si="161"/>
        <v>0</v>
      </c>
      <c r="FY18" s="44">
        <f t="shared" si="162"/>
        <v>0</v>
      </c>
      <c r="FZ18" s="44">
        <f t="shared" si="163"/>
        <v>0</v>
      </c>
      <c r="GA18" s="44">
        <f t="shared" si="164"/>
        <v>0</v>
      </c>
      <c r="GB18" s="44">
        <f t="shared" si="165"/>
        <v>0</v>
      </c>
      <c r="GC18" s="44">
        <f t="shared" si="166"/>
        <v>0</v>
      </c>
      <c r="GD18" s="44">
        <f t="shared" si="167"/>
        <v>0</v>
      </c>
      <c r="GE18" s="44">
        <f t="shared" si="168"/>
        <v>0</v>
      </c>
      <c r="GF18" s="44">
        <f t="shared" si="169"/>
        <v>0</v>
      </c>
      <c r="GG18" s="44">
        <f t="shared" si="170"/>
        <v>0</v>
      </c>
      <c r="GH18" s="44">
        <f t="shared" si="171"/>
        <v>0</v>
      </c>
      <c r="GI18" s="44">
        <f t="shared" si="172"/>
        <v>0</v>
      </c>
      <c r="GJ18" s="44">
        <f t="shared" si="173"/>
        <v>0</v>
      </c>
      <c r="GK18" s="44">
        <f t="shared" si="174"/>
        <v>0</v>
      </c>
      <c r="GL18" s="44">
        <f t="shared" si="175"/>
        <v>0</v>
      </c>
      <c r="GM18" s="44">
        <f t="shared" si="176"/>
        <v>0</v>
      </c>
      <c r="GN18" s="44">
        <f t="shared" si="177"/>
        <v>0</v>
      </c>
      <c r="GO18" s="44">
        <f t="shared" si="178"/>
        <v>0</v>
      </c>
      <c r="GP18" s="44">
        <f t="shared" si="179"/>
        <v>0</v>
      </c>
      <c r="GQ18" s="44">
        <f t="shared" si="180"/>
        <v>0</v>
      </c>
      <c r="GR18" s="44">
        <f t="shared" si="181"/>
        <v>0</v>
      </c>
      <c r="GS18" s="44">
        <f t="shared" si="182"/>
        <v>0</v>
      </c>
      <c r="GT18" s="44">
        <f t="shared" si="183"/>
        <v>0</v>
      </c>
      <c r="GU18" s="44">
        <f t="shared" si="184"/>
        <v>0</v>
      </c>
      <c r="GV18" s="44">
        <f t="shared" si="185"/>
        <v>0</v>
      </c>
      <c r="GW18" s="44">
        <f t="shared" si="186"/>
        <v>0</v>
      </c>
      <c r="GX18" s="44">
        <f t="shared" si="187"/>
        <v>0</v>
      </c>
      <c r="GY18" s="44">
        <f t="shared" si="188"/>
        <v>0</v>
      </c>
      <c r="GZ18" s="44">
        <f t="shared" si="189"/>
        <v>0</v>
      </c>
      <c r="HA18" s="44">
        <f t="shared" si="190"/>
        <v>0</v>
      </c>
      <c r="HB18" s="44">
        <f t="shared" si="191"/>
        <v>0</v>
      </c>
      <c r="HC18" s="44">
        <f t="shared" si="192"/>
        <v>0</v>
      </c>
      <c r="HD18" s="44">
        <f t="shared" si="193"/>
        <v>0</v>
      </c>
      <c r="HE18" s="44">
        <f t="shared" si="194"/>
        <v>0</v>
      </c>
      <c r="HF18" s="44">
        <f t="shared" si="195"/>
        <v>0</v>
      </c>
      <c r="HG18" s="44">
        <f t="shared" si="196"/>
        <v>0</v>
      </c>
      <c r="HH18" s="44">
        <f t="shared" si="197"/>
        <v>0</v>
      </c>
      <c r="HI18" s="44">
        <f t="shared" si="198"/>
        <v>0</v>
      </c>
      <c r="HJ18" s="44">
        <f t="shared" si="199"/>
        <v>0</v>
      </c>
      <c r="HK18" s="44">
        <f t="shared" si="200"/>
        <v>0</v>
      </c>
      <c r="HL18" s="44">
        <f t="shared" si="201"/>
        <v>0</v>
      </c>
      <c r="HM18" s="44">
        <f t="shared" si="202"/>
        <v>0</v>
      </c>
      <c r="HN18" s="44">
        <f t="shared" si="203"/>
        <v>0</v>
      </c>
      <c r="HO18" s="44">
        <f t="shared" si="204"/>
        <v>0</v>
      </c>
      <c r="HP18" s="44">
        <f t="shared" si="205"/>
        <v>0</v>
      </c>
      <c r="HQ18" s="44">
        <f t="shared" si="206"/>
        <v>0</v>
      </c>
      <c r="HR18" s="44">
        <f t="shared" si="207"/>
        <v>0</v>
      </c>
      <c r="HS18" s="44">
        <f t="shared" si="208"/>
        <v>0</v>
      </c>
      <c r="HT18" s="44">
        <f t="shared" si="209"/>
        <v>0</v>
      </c>
      <c r="HU18" s="44">
        <f t="shared" si="210"/>
        <v>0</v>
      </c>
      <c r="HV18" s="44">
        <f t="shared" si="211"/>
        <v>0</v>
      </c>
      <c r="HW18" s="44">
        <f t="shared" si="212"/>
        <v>0</v>
      </c>
      <c r="HX18" s="44">
        <f t="shared" si="213"/>
        <v>0</v>
      </c>
      <c r="HY18" s="44">
        <f t="shared" si="214"/>
        <v>0</v>
      </c>
      <c r="HZ18" s="44">
        <f t="shared" si="215"/>
        <v>0</v>
      </c>
      <c r="IA18" s="44">
        <f t="shared" si="216"/>
        <v>0</v>
      </c>
      <c r="IB18" s="44">
        <f t="shared" si="217"/>
        <v>0</v>
      </c>
      <c r="IC18" s="44">
        <f t="shared" si="218"/>
        <v>0</v>
      </c>
      <c r="ID18" s="44">
        <f t="shared" si="219"/>
        <v>0</v>
      </c>
      <c r="IE18" s="44">
        <f t="shared" si="220"/>
        <v>0</v>
      </c>
      <c r="IF18" s="44">
        <f t="shared" si="221"/>
        <v>0</v>
      </c>
      <c r="IG18" s="44">
        <f t="shared" si="222"/>
        <v>0</v>
      </c>
      <c r="IH18" s="44">
        <f t="shared" si="223"/>
        <v>0</v>
      </c>
      <c r="II18" s="44">
        <f t="shared" si="224"/>
        <v>0</v>
      </c>
      <c r="IJ18" s="44">
        <f t="shared" si="225"/>
        <v>0</v>
      </c>
      <c r="IK18" s="44">
        <f t="shared" si="226"/>
        <v>0</v>
      </c>
      <c r="IL18" s="44">
        <f t="shared" si="227"/>
        <v>0</v>
      </c>
      <c r="IM18" s="44">
        <f t="shared" si="228"/>
        <v>0</v>
      </c>
      <c r="IN18" s="44">
        <f t="shared" si="229"/>
        <v>0</v>
      </c>
      <c r="IO18" s="44">
        <f t="shared" si="230"/>
        <v>0</v>
      </c>
      <c r="IP18" s="42"/>
      <c r="IQ18" s="42"/>
      <c r="IR18" s="42"/>
      <c r="IS18" s="42"/>
      <c r="IT18" s="42"/>
      <c r="IU18" s="42"/>
      <c r="IV18" s="70"/>
      <c r="IW18" s="71"/>
    </row>
    <row r="19" spans="1:257" s="3" customFormat="1" ht="107.25" customHeight="1" thickBot="1" x14ac:dyDescent="0.3">
      <c r="A19" s="59"/>
      <c r="E19" s="60"/>
      <c r="F19" s="46"/>
      <c r="G19" s="39">
        <f t="shared" si="0"/>
        <v>0</v>
      </c>
      <c r="H19" s="47"/>
      <c r="I19" s="39">
        <f t="shared" si="1"/>
        <v>0</v>
      </c>
      <c r="J19" s="45">
        <f t="shared" si="2"/>
        <v>0</v>
      </c>
      <c r="K19" s="41">
        <f t="shared" si="3"/>
        <v>0</v>
      </c>
      <c r="L19" s="42"/>
      <c r="M19" s="43"/>
      <c r="N19" s="42">
        <f t="shared" si="4"/>
        <v>0</v>
      </c>
      <c r="O19" s="42">
        <f t="shared" si="5"/>
        <v>0</v>
      </c>
      <c r="P19" s="42">
        <f t="shared" si="6"/>
        <v>0</v>
      </c>
      <c r="Q19" s="42">
        <f t="shared" si="7"/>
        <v>0</v>
      </c>
      <c r="R19" s="42">
        <f t="shared" si="8"/>
        <v>0</v>
      </c>
      <c r="S19" s="42">
        <f t="shared" si="9"/>
        <v>0</v>
      </c>
      <c r="T19" s="42">
        <f t="shared" si="10"/>
        <v>0</v>
      </c>
      <c r="U19" s="42">
        <f t="shared" si="11"/>
        <v>0</v>
      </c>
      <c r="V19" s="42">
        <f t="shared" si="12"/>
        <v>0</v>
      </c>
      <c r="W19" s="42">
        <f t="shared" si="13"/>
        <v>0</v>
      </c>
      <c r="X19" s="42">
        <f t="shared" si="14"/>
        <v>0</v>
      </c>
      <c r="Y19" s="42">
        <f t="shared" si="15"/>
        <v>0</v>
      </c>
      <c r="Z19" s="42">
        <f t="shared" si="16"/>
        <v>0</v>
      </c>
      <c r="AA19" s="42">
        <f t="shared" si="17"/>
        <v>0</v>
      </c>
      <c r="AB19" s="42">
        <f t="shared" si="18"/>
        <v>0</v>
      </c>
      <c r="AC19" s="42">
        <f t="shared" si="19"/>
        <v>0</v>
      </c>
      <c r="AD19" s="42">
        <f t="shared" si="20"/>
        <v>0</v>
      </c>
      <c r="AE19" s="42">
        <f t="shared" si="21"/>
        <v>0</v>
      </c>
      <c r="AF19" s="42">
        <f t="shared" si="22"/>
        <v>0</v>
      </c>
      <c r="AG19" s="42">
        <f t="shared" si="23"/>
        <v>0</v>
      </c>
      <c r="AH19" s="42">
        <f t="shared" si="24"/>
        <v>0</v>
      </c>
      <c r="AI19" s="42">
        <f t="shared" si="25"/>
        <v>0</v>
      </c>
      <c r="AJ19" s="42">
        <f t="shared" si="26"/>
        <v>0</v>
      </c>
      <c r="AK19" s="42">
        <f t="shared" si="27"/>
        <v>0</v>
      </c>
      <c r="AL19" s="42">
        <f t="shared" si="28"/>
        <v>0</v>
      </c>
      <c r="AM19" s="42">
        <f t="shared" si="29"/>
        <v>0</v>
      </c>
      <c r="AN19" s="42">
        <f t="shared" si="30"/>
        <v>0</v>
      </c>
      <c r="AO19" s="42">
        <f t="shared" si="31"/>
        <v>0</v>
      </c>
      <c r="AP19" s="42">
        <f t="shared" si="32"/>
        <v>0</v>
      </c>
      <c r="AQ19" s="42">
        <f t="shared" si="33"/>
        <v>0</v>
      </c>
      <c r="AR19" s="42">
        <f t="shared" si="34"/>
        <v>0</v>
      </c>
      <c r="AS19" s="42">
        <f t="shared" si="35"/>
        <v>0</v>
      </c>
      <c r="AT19" s="42">
        <f t="shared" si="36"/>
        <v>0</v>
      </c>
      <c r="AU19" s="42">
        <f t="shared" si="37"/>
        <v>0</v>
      </c>
      <c r="AV19" s="42">
        <f t="shared" si="38"/>
        <v>0</v>
      </c>
      <c r="AW19" s="42">
        <f t="shared" si="39"/>
        <v>0</v>
      </c>
      <c r="AX19" s="42">
        <f t="shared" si="40"/>
        <v>0</v>
      </c>
      <c r="AY19" s="42">
        <f t="shared" si="41"/>
        <v>0</v>
      </c>
      <c r="AZ19" s="42">
        <f t="shared" si="42"/>
        <v>0</v>
      </c>
      <c r="BA19" s="42">
        <f t="shared" si="43"/>
        <v>0</v>
      </c>
      <c r="BB19" s="42">
        <f t="shared" si="44"/>
        <v>0</v>
      </c>
      <c r="BC19" s="42">
        <f t="shared" si="45"/>
        <v>0</v>
      </c>
      <c r="BD19" s="42">
        <f t="shared" si="46"/>
        <v>0</v>
      </c>
      <c r="BE19" s="42">
        <f t="shared" si="47"/>
        <v>0</v>
      </c>
      <c r="BF19" s="42">
        <f t="shared" si="48"/>
        <v>0</v>
      </c>
      <c r="BG19" s="42">
        <f t="shared" si="49"/>
        <v>0</v>
      </c>
      <c r="BH19" s="42">
        <f t="shared" si="50"/>
        <v>0</v>
      </c>
      <c r="BI19" s="42">
        <f t="shared" si="51"/>
        <v>0</v>
      </c>
      <c r="BJ19" s="42">
        <f t="shared" si="52"/>
        <v>0</v>
      </c>
      <c r="BK19" s="42">
        <f t="shared" si="53"/>
        <v>0</v>
      </c>
      <c r="BL19" s="42">
        <f t="shared" si="54"/>
        <v>0</v>
      </c>
      <c r="BM19" s="42">
        <f t="shared" si="55"/>
        <v>0</v>
      </c>
      <c r="BN19" s="42">
        <f t="shared" si="56"/>
        <v>0</v>
      </c>
      <c r="BO19" s="42">
        <f t="shared" si="57"/>
        <v>0</v>
      </c>
      <c r="BP19" s="42">
        <f t="shared" si="58"/>
        <v>0</v>
      </c>
      <c r="BQ19" s="42">
        <f t="shared" si="59"/>
        <v>0</v>
      </c>
      <c r="BR19" s="42">
        <f t="shared" si="60"/>
        <v>0</v>
      </c>
      <c r="BS19" s="42">
        <f t="shared" si="61"/>
        <v>0</v>
      </c>
      <c r="BT19" s="42">
        <f t="shared" si="62"/>
        <v>0</v>
      </c>
      <c r="BU19" s="42">
        <f t="shared" si="63"/>
        <v>0</v>
      </c>
      <c r="BV19" s="42">
        <f t="shared" si="64"/>
        <v>0</v>
      </c>
      <c r="BW19" s="42">
        <f t="shared" si="65"/>
        <v>0</v>
      </c>
      <c r="BX19" s="42">
        <f t="shared" si="66"/>
        <v>0</v>
      </c>
      <c r="BY19" s="42">
        <f t="shared" si="67"/>
        <v>0</v>
      </c>
      <c r="BZ19" s="42">
        <f t="shared" si="68"/>
        <v>0</v>
      </c>
      <c r="CA19" s="42">
        <f t="shared" si="69"/>
        <v>0</v>
      </c>
      <c r="CB19" s="42">
        <f t="shared" si="70"/>
        <v>0</v>
      </c>
      <c r="CC19" s="42">
        <f t="shared" si="71"/>
        <v>0</v>
      </c>
      <c r="CD19" s="42">
        <f t="shared" si="72"/>
        <v>0</v>
      </c>
      <c r="CE19" s="42">
        <f t="shared" si="73"/>
        <v>0</v>
      </c>
      <c r="CF19" s="42">
        <f t="shared" si="74"/>
        <v>0</v>
      </c>
      <c r="CG19" s="42">
        <f t="shared" si="75"/>
        <v>0</v>
      </c>
      <c r="CH19" s="42">
        <f t="shared" si="76"/>
        <v>0</v>
      </c>
      <c r="CI19" s="42">
        <f t="shared" si="77"/>
        <v>0</v>
      </c>
      <c r="CJ19" s="42">
        <f t="shared" si="78"/>
        <v>0</v>
      </c>
      <c r="CK19" s="42">
        <f t="shared" si="79"/>
        <v>0</v>
      </c>
      <c r="CL19" s="42">
        <f t="shared" si="80"/>
        <v>0</v>
      </c>
      <c r="CM19" s="42">
        <f t="shared" si="81"/>
        <v>0</v>
      </c>
      <c r="CN19" s="42">
        <f t="shared" si="82"/>
        <v>0</v>
      </c>
      <c r="CO19" s="42">
        <f t="shared" si="83"/>
        <v>0</v>
      </c>
      <c r="CP19" s="42">
        <f t="shared" si="84"/>
        <v>0</v>
      </c>
      <c r="CQ19" s="42">
        <f t="shared" si="85"/>
        <v>0</v>
      </c>
      <c r="CR19" s="42">
        <f t="shared" si="86"/>
        <v>0</v>
      </c>
      <c r="CS19" s="42">
        <f t="shared" si="87"/>
        <v>0</v>
      </c>
      <c r="CT19" s="42">
        <f t="shared" si="88"/>
        <v>0</v>
      </c>
      <c r="CU19" s="42">
        <f t="shared" si="89"/>
        <v>0</v>
      </c>
      <c r="CV19" s="42">
        <f t="shared" si="90"/>
        <v>0</v>
      </c>
      <c r="CW19" s="42">
        <f t="shared" si="91"/>
        <v>0</v>
      </c>
      <c r="CX19" s="42">
        <f t="shared" si="92"/>
        <v>0</v>
      </c>
      <c r="CY19" s="42">
        <f t="shared" si="93"/>
        <v>0</v>
      </c>
      <c r="CZ19" s="42">
        <f t="shared" si="94"/>
        <v>0</v>
      </c>
      <c r="DA19" s="42">
        <f t="shared" si="95"/>
        <v>0</v>
      </c>
      <c r="DB19" s="42">
        <f t="shared" si="96"/>
        <v>0</v>
      </c>
      <c r="DC19" s="42">
        <f t="shared" si="97"/>
        <v>0</v>
      </c>
      <c r="DD19" s="42">
        <f t="shared" si="98"/>
        <v>0</v>
      </c>
      <c r="DE19" s="42">
        <f t="shared" si="99"/>
        <v>0</v>
      </c>
      <c r="DF19" s="42">
        <f t="shared" si="100"/>
        <v>0</v>
      </c>
      <c r="DG19" s="42">
        <f t="shared" si="101"/>
        <v>0</v>
      </c>
      <c r="DH19" s="42">
        <f t="shared" si="102"/>
        <v>0</v>
      </c>
      <c r="DI19" s="42">
        <f t="shared" si="103"/>
        <v>0</v>
      </c>
      <c r="DJ19" s="42">
        <f t="shared" si="104"/>
        <v>0</v>
      </c>
      <c r="DK19" s="42">
        <f t="shared" si="105"/>
        <v>0</v>
      </c>
      <c r="DL19" s="42">
        <f t="shared" si="106"/>
        <v>0</v>
      </c>
      <c r="DM19" s="42">
        <f t="shared" si="107"/>
        <v>0</v>
      </c>
      <c r="DN19" s="42">
        <f t="shared" si="108"/>
        <v>0</v>
      </c>
      <c r="DO19" s="42">
        <f t="shared" si="109"/>
        <v>0</v>
      </c>
      <c r="DP19" s="42">
        <f t="shared" si="110"/>
        <v>0</v>
      </c>
      <c r="DQ19" s="42">
        <f t="shared" si="111"/>
        <v>0</v>
      </c>
      <c r="DR19" s="42">
        <f t="shared" si="112"/>
        <v>0</v>
      </c>
      <c r="DS19" s="42">
        <f t="shared" si="113"/>
        <v>0</v>
      </c>
      <c r="DT19" s="42">
        <f t="shared" si="114"/>
        <v>0</v>
      </c>
      <c r="DU19" s="42">
        <f t="shared" si="115"/>
        <v>0</v>
      </c>
      <c r="DV19" s="42">
        <f t="shared" si="116"/>
        <v>0</v>
      </c>
      <c r="DW19" s="42">
        <f t="shared" si="117"/>
        <v>0</v>
      </c>
      <c r="DX19" s="42">
        <f t="shared" si="118"/>
        <v>0</v>
      </c>
      <c r="DY19" s="42">
        <f t="shared" si="119"/>
        <v>0</v>
      </c>
      <c r="DZ19" s="42">
        <f t="shared" si="120"/>
        <v>0</v>
      </c>
      <c r="EA19" s="42">
        <f t="shared" si="121"/>
        <v>0</v>
      </c>
      <c r="EB19" s="42">
        <f t="shared" si="122"/>
        <v>0</v>
      </c>
      <c r="EC19" s="42">
        <f t="shared" si="123"/>
        <v>0</v>
      </c>
      <c r="ED19" s="42">
        <f t="shared" si="124"/>
        <v>0</v>
      </c>
      <c r="EE19" s="42">
        <f t="shared" si="125"/>
        <v>0</v>
      </c>
      <c r="EF19" s="42">
        <f t="shared" si="126"/>
        <v>0</v>
      </c>
      <c r="EG19" s="42">
        <f t="shared" si="127"/>
        <v>0</v>
      </c>
      <c r="EH19" s="42">
        <f t="shared" si="128"/>
        <v>0</v>
      </c>
      <c r="EI19" s="42">
        <f t="shared" si="129"/>
        <v>0</v>
      </c>
      <c r="EJ19" s="42">
        <f t="shared" si="130"/>
        <v>0</v>
      </c>
      <c r="EK19" s="42">
        <f t="shared" si="131"/>
        <v>0</v>
      </c>
      <c r="EL19" s="42">
        <f t="shared" si="132"/>
        <v>0</v>
      </c>
      <c r="EM19" s="42">
        <f t="shared" si="133"/>
        <v>0</v>
      </c>
      <c r="EN19" s="42">
        <f t="shared" si="134"/>
        <v>0</v>
      </c>
      <c r="EO19" s="42">
        <f t="shared" si="135"/>
        <v>0</v>
      </c>
      <c r="EP19" s="42"/>
      <c r="EQ19" s="42" t="str">
        <f t="shared" si="136"/>
        <v>Ноль</v>
      </c>
      <c r="ER19" s="42" t="str">
        <f t="shared" si="137"/>
        <v>Ноль</v>
      </c>
      <c r="ES19" s="42"/>
      <c r="ET19" s="42">
        <f t="shared" si="138"/>
        <v>0</v>
      </c>
      <c r="EU19" s="42" t="e">
        <f>IF(J19=#REF!,IF(H19&lt;#REF!,#REF!,EY19),#REF!)</f>
        <v>#REF!</v>
      </c>
      <c r="EV19" s="42" t="e">
        <f>IF(J19=#REF!,IF(H19&lt;#REF!,0,1))</f>
        <v>#REF!</v>
      </c>
      <c r="EW19" s="42" t="e">
        <f>IF(AND(ET19&gt;=21,ET19&lt;&gt;0),ET19,IF(J19&lt;#REF!,"СТОП",EU19+EV19))</f>
        <v>#REF!</v>
      </c>
      <c r="EX19" s="42"/>
      <c r="EY19" s="42">
        <v>5</v>
      </c>
      <c r="EZ19" s="42">
        <v>6</v>
      </c>
      <c r="FA19" s="42"/>
      <c r="FB19" s="44">
        <f t="shared" si="139"/>
        <v>0</v>
      </c>
      <c r="FC19" s="44">
        <f t="shared" si="140"/>
        <v>0</v>
      </c>
      <c r="FD19" s="44">
        <f t="shared" si="141"/>
        <v>0</v>
      </c>
      <c r="FE19" s="44">
        <f t="shared" si="142"/>
        <v>0</v>
      </c>
      <c r="FF19" s="44">
        <f t="shared" si="143"/>
        <v>0</v>
      </c>
      <c r="FG19" s="44">
        <f t="shared" si="144"/>
        <v>0</v>
      </c>
      <c r="FH19" s="44">
        <f t="shared" si="145"/>
        <v>0</v>
      </c>
      <c r="FI19" s="44">
        <f t="shared" si="146"/>
        <v>0</v>
      </c>
      <c r="FJ19" s="44">
        <f t="shared" si="147"/>
        <v>0</v>
      </c>
      <c r="FK19" s="44">
        <f t="shared" si="148"/>
        <v>0</v>
      </c>
      <c r="FL19" s="44">
        <f t="shared" si="149"/>
        <v>0</v>
      </c>
      <c r="FM19" s="44">
        <f t="shared" si="150"/>
        <v>0</v>
      </c>
      <c r="FN19" s="44">
        <f t="shared" si="151"/>
        <v>0</v>
      </c>
      <c r="FO19" s="44">
        <f t="shared" si="152"/>
        <v>0</v>
      </c>
      <c r="FP19" s="44">
        <f t="shared" si="153"/>
        <v>0</v>
      </c>
      <c r="FQ19" s="44">
        <f t="shared" si="154"/>
        <v>0</v>
      </c>
      <c r="FR19" s="44">
        <f t="shared" si="155"/>
        <v>0</v>
      </c>
      <c r="FS19" s="44">
        <f t="shared" si="156"/>
        <v>0</v>
      </c>
      <c r="FT19" s="44">
        <f t="shared" si="157"/>
        <v>0</v>
      </c>
      <c r="FU19" s="44">
        <f t="shared" si="158"/>
        <v>0</v>
      </c>
      <c r="FV19" s="44">
        <f t="shared" si="159"/>
        <v>0</v>
      </c>
      <c r="FW19" s="44">
        <f t="shared" si="160"/>
        <v>0</v>
      </c>
      <c r="FX19" s="44">
        <f t="shared" si="161"/>
        <v>0</v>
      </c>
      <c r="FY19" s="44">
        <f t="shared" si="162"/>
        <v>0</v>
      </c>
      <c r="FZ19" s="44">
        <f t="shared" si="163"/>
        <v>0</v>
      </c>
      <c r="GA19" s="44">
        <f t="shared" si="164"/>
        <v>0</v>
      </c>
      <c r="GB19" s="44">
        <f t="shared" si="165"/>
        <v>0</v>
      </c>
      <c r="GC19" s="44">
        <f t="shared" si="166"/>
        <v>0</v>
      </c>
      <c r="GD19" s="44">
        <f t="shared" si="167"/>
        <v>0</v>
      </c>
      <c r="GE19" s="44">
        <f t="shared" si="168"/>
        <v>0</v>
      </c>
      <c r="GF19" s="44">
        <f t="shared" si="169"/>
        <v>0</v>
      </c>
      <c r="GG19" s="44">
        <f t="shared" si="170"/>
        <v>0</v>
      </c>
      <c r="GH19" s="44">
        <f t="shared" si="171"/>
        <v>0</v>
      </c>
      <c r="GI19" s="44">
        <f t="shared" si="172"/>
        <v>0</v>
      </c>
      <c r="GJ19" s="44">
        <f t="shared" si="173"/>
        <v>0</v>
      </c>
      <c r="GK19" s="44">
        <f t="shared" si="174"/>
        <v>0</v>
      </c>
      <c r="GL19" s="44">
        <f t="shared" si="175"/>
        <v>0</v>
      </c>
      <c r="GM19" s="44">
        <f t="shared" si="176"/>
        <v>0</v>
      </c>
      <c r="GN19" s="44">
        <f t="shared" si="177"/>
        <v>0</v>
      </c>
      <c r="GO19" s="44">
        <f t="shared" si="178"/>
        <v>0</v>
      </c>
      <c r="GP19" s="44">
        <f t="shared" si="179"/>
        <v>0</v>
      </c>
      <c r="GQ19" s="44">
        <f t="shared" si="180"/>
        <v>0</v>
      </c>
      <c r="GR19" s="44">
        <f t="shared" si="181"/>
        <v>0</v>
      </c>
      <c r="GS19" s="44">
        <f t="shared" si="182"/>
        <v>0</v>
      </c>
      <c r="GT19" s="44">
        <f t="shared" si="183"/>
        <v>0</v>
      </c>
      <c r="GU19" s="44">
        <f t="shared" si="184"/>
        <v>0</v>
      </c>
      <c r="GV19" s="44">
        <f t="shared" si="185"/>
        <v>0</v>
      </c>
      <c r="GW19" s="44">
        <f t="shared" si="186"/>
        <v>0</v>
      </c>
      <c r="GX19" s="44">
        <f t="shared" si="187"/>
        <v>0</v>
      </c>
      <c r="GY19" s="44">
        <f t="shared" si="188"/>
        <v>0</v>
      </c>
      <c r="GZ19" s="44">
        <f t="shared" si="189"/>
        <v>0</v>
      </c>
      <c r="HA19" s="44">
        <f t="shared" si="190"/>
        <v>0</v>
      </c>
      <c r="HB19" s="44">
        <f t="shared" si="191"/>
        <v>0</v>
      </c>
      <c r="HC19" s="44">
        <f t="shared" si="192"/>
        <v>0</v>
      </c>
      <c r="HD19" s="44">
        <f t="shared" si="193"/>
        <v>0</v>
      </c>
      <c r="HE19" s="44">
        <f t="shared" si="194"/>
        <v>0</v>
      </c>
      <c r="HF19" s="44">
        <f t="shared" si="195"/>
        <v>0</v>
      </c>
      <c r="HG19" s="44">
        <f t="shared" si="196"/>
        <v>0</v>
      </c>
      <c r="HH19" s="44">
        <f t="shared" si="197"/>
        <v>0</v>
      </c>
      <c r="HI19" s="44">
        <f t="shared" si="198"/>
        <v>0</v>
      </c>
      <c r="HJ19" s="44">
        <f t="shared" si="199"/>
        <v>0</v>
      </c>
      <c r="HK19" s="44">
        <f t="shared" si="200"/>
        <v>0</v>
      </c>
      <c r="HL19" s="44">
        <f t="shared" si="201"/>
        <v>0</v>
      </c>
      <c r="HM19" s="44">
        <f t="shared" si="202"/>
        <v>0</v>
      </c>
      <c r="HN19" s="44">
        <f t="shared" si="203"/>
        <v>0</v>
      </c>
      <c r="HO19" s="44">
        <f t="shared" si="204"/>
        <v>0</v>
      </c>
      <c r="HP19" s="44">
        <f t="shared" si="205"/>
        <v>0</v>
      </c>
      <c r="HQ19" s="44">
        <f t="shared" si="206"/>
        <v>0</v>
      </c>
      <c r="HR19" s="44">
        <f t="shared" si="207"/>
        <v>0</v>
      </c>
      <c r="HS19" s="44">
        <f t="shared" si="208"/>
        <v>0</v>
      </c>
      <c r="HT19" s="44">
        <f t="shared" si="209"/>
        <v>0</v>
      </c>
      <c r="HU19" s="44">
        <f t="shared" si="210"/>
        <v>0</v>
      </c>
      <c r="HV19" s="44">
        <f t="shared" si="211"/>
        <v>0</v>
      </c>
      <c r="HW19" s="44">
        <f t="shared" si="212"/>
        <v>0</v>
      </c>
      <c r="HX19" s="44">
        <f t="shared" si="213"/>
        <v>0</v>
      </c>
      <c r="HY19" s="44">
        <f t="shared" si="214"/>
        <v>0</v>
      </c>
      <c r="HZ19" s="44">
        <f t="shared" si="215"/>
        <v>0</v>
      </c>
      <c r="IA19" s="44">
        <f t="shared" si="216"/>
        <v>0</v>
      </c>
      <c r="IB19" s="44">
        <f t="shared" si="217"/>
        <v>0</v>
      </c>
      <c r="IC19" s="44">
        <f t="shared" si="218"/>
        <v>0</v>
      </c>
      <c r="ID19" s="44">
        <f t="shared" si="219"/>
        <v>0</v>
      </c>
      <c r="IE19" s="44">
        <f t="shared" si="220"/>
        <v>0</v>
      </c>
      <c r="IF19" s="44">
        <f t="shared" si="221"/>
        <v>0</v>
      </c>
      <c r="IG19" s="44">
        <f t="shared" si="222"/>
        <v>0</v>
      </c>
      <c r="IH19" s="44">
        <f t="shared" si="223"/>
        <v>0</v>
      </c>
      <c r="II19" s="44">
        <f t="shared" si="224"/>
        <v>0</v>
      </c>
      <c r="IJ19" s="44">
        <f t="shared" si="225"/>
        <v>0</v>
      </c>
      <c r="IK19" s="44">
        <f t="shared" si="226"/>
        <v>0</v>
      </c>
      <c r="IL19" s="44">
        <f t="shared" si="227"/>
        <v>0</v>
      </c>
      <c r="IM19" s="44">
        <f t="shared" si="228"/>
        <v>0</v>
      </c>
      <c r="IN19" s="44">
        <f t="shared" si="229"/>
        <v>0</v>
      </c>
      <c r="IO19" s="44">
        <f t="shared" si="230"/>
        <v>0</v>
      </c>
      <c r="IP19" s="44"/>
      <c r="IQ19" s="44"/>
      <c r="IR19" s="44"/>
      <c r="IS19" s="44"/>
      <c r="IT19" s="44"/>
      <c r="IU19" s="42"/>
      <c r="IV19" s="70"/>
      <c r="IW19" s="71"/>
    </row>
    <row r="20" spans="1:257" s="3" customFormat="1" ht="100.2" thickBot="1" x14ac:dyDescent="0.3">
      <c r="A20" s="59"/>
      <c r="E20" s="60"/>
      <c r="F20" s="46"/>
      <c r="G20" s="39">
        <f t="shared" si="0"/>
        <v>0</v>
      </c>
      <c r="H20" s="47"/>
      <c r="I20" s="39">
        <f t="shared" si="1"/>
        <v>0</v>
      </c>
      <c r="J20" s="45">
        <f t="shared" si="2"/>
        <v>0</v>
      </c>
      <c r="K20" s="41">
        <f t="shared" si="3"/>
        <v>0</v>
      </c>
      <c r="L20" s="42"/>
      <c r="M20" s="43"/>
      <c r="N20" s="42">
        <f t="shared" si="4"/>
        <v>0</v>
      </c>
      <c r="O20" s="42">
        <f t="shared" si="5"/>
        <v>0</v>
      </c>
      <c r="P20" s="42">
        <f t="shared" si="6"/>
        <v>0</v>
      </c>
      <c r="Q20" s="42">
        <f t="shared" si="7"/>
        <v>0</v>
      </c>
      <c r="R20" s="42">
        <f t="shared" si="8"/>
        <v>0</v>
      </c>
      <c r="S20" s="42">
        <f t="shared" si="9"/>
        <v>0</v>
      </c>
      <c r="T20" s="42">
        <f t="shared" si="10"/>
        <v>0</v>
      </c>
      <c r="U20" s="42">
        <f t="shared" si="11"/>
        <v>0</v>
      </c>
      <c r="V20" s="42">
        <f t="shared" si="12"/>
        <v>0</v>
      </c>
      <c r="W20" s="42">
        <f t="shared" si="13"/>
        <v>0</v>
      </c>
      <c r="X20" s="42">
        <f t="shared" si="14"/>
        <v>0</v>
      </c>
      <c r="Y20" s="42">
        <f t="shared" si="15"/>
        <v>0</v>
      </c>
      <c r="Z20" s="42">
        <f t="shared" si="16"/>
        <v>0</v>
      </c>
      <c r="AA20" s="42">
        <f t="shared" si="17"/>
        <v>0</v>
      </c>
      <c r="AB20" s="42">
        <f t="shared" si="18"/>
        <v>0</v>
      </c>
      <c r="AC20" s="42">
        <f t="shared" si="19"/>
        <v>0</v>
      </c>
      <c r="AD20" s="42">
        <f t="shared" si="20"/>
        <v>0</v>
      </c>
      <c r="AE20" s="42">
        <f t="shared" si="21"/>
        <v>0</v>
      </c>
      <c r="AF20" s="42">
        <f t="shared" si="22"/>
        <v>0</v>
      </c>
      <c r="AG20" s="42">
        <f t="shared" si="23"/>
        <v>0</v>
      </c>
      <c r="AH20" s="42">
        <f t="shared" si="24"/>
        <v>0</v>
      </c>
      <c r="AI20" s="42">
        <f t="shared" si="25"/>
        <v>0</v>
      </c>
      <c r="AJ20" s="42">
        <f t="shared" si="26"/>
        <v>0</v>
      </c>
      <c r="AK20" s="42">
        <f t="shared" si="27"/>
        <v>0</v>
      </c>
      <c r="AL20" s="42">
        <f t="shared" si="28"/>
        <v>0</v>
      </c>
      <c r="AM20" s="42">
        <f t="shared" si="29"/>
        <v>0</v>
      </c>
      <c r="AN20" s="42">
        <f t="shared" si="30"/>
        <v>0</v>
      </c>
      <c r="AO20" s="42">
        <f t="shared" si="31"/>
        <v>0</v>
      </c>
      <c r="AP20" s="42">
        <f t="shared" si="32"/>
        <v>0</v>
      </c>
      <c r="AQ20" s="42">
        <f t="shared" si="33"/>
        <v>0</v>
      </c>
      <c r="AR20" s="42">
        <f t="shared" si="34"/>
        <v>0</v>
      </c>
      <c r="AS20" s="42">
        <f t="shared" si="35"/>
        <v>0</v>
      </c>
      <c r="AT20" s="42">
        <f t="shared" si="36"/>
        <v>0</v>
      </c>
      <c r="AU20" s="42">
        <f t="shared" si="37"/>
        <v>0</v>
      </c>
      <c r="AV20" s="42">
        <f t="shared" si="38"/>
        <v>0</v>
      </c>
      <c r="AW20" s="42">
        <f t="shared" si="39"/>
        <v>0</v>
      </c>
      <c r="AX20" s="42">
        <f t="shared" si="40"/>
        <v>0</v>
      </c>
      <c r="AY20" s="42">
        <f t="shared" si="41"/>
        <v>0</v>
      </c>
      <c r="AZ20" s="42">
        <f t="shared" si="42"/>
        <v>0</v>
      </c>
      <c r="BA20" s="42">
        <f t="shared" si="43"/>
        <v>0</v>
      </c>
      <c r="BB20" s="42">
        <f t="shared" si="44"/>
        <v>0</v>
      </c>
      <c r="BC20" s="42">
        <f t="shared" si="45"/>
        <v>0</v>
      </c>
      <c r="BD20" s="42">
        <f t="shared" si="46"/>
        <v>0</v>
      </c>
      <c r="BE20" s="42">
        <f t="shared" si="47"/>
        <v>0</v>
      </c>
      <c r="BF20" s="42">
        <f t="shared" si="48"/>
        <v>0</v>
      </c>
      <c r="BG20" s="42">
        <f t="shared" si="49"/>
        <v>0</v>
      </c>
      <c r="BH20" s="42">
        <f t="shared" si="50"/>
        <v>0</v>
      </c>
      <c r="BI20" s="42">
        <f t="shared" si="51"/>
        <v>0</v>
      </c>
      <c r="BJ20" s="42">
        <f t="shared" si="52"/>
        <v>0</v>
      </c>
      <c r="BK20" s="42">
        <f t="shared" si="53"/>
        <v>0</v>
      </c>
      <c r="BL20" s="42">
        <f t="shared" si="54"/>
        <v>0</v>
      </c>
      <c r="BM20" s="42">
        <f t="shared" si="55"/>
        <v>0</v>
      </c>
      <c r="BN20" s="42">
        <f t="shared" si="56"/>
        <v>0</v>
      </c>
      <c r="BO20" s="42">
        <f t="shared" si="57"/>
        <v>0</v>
      </c>
      <c r="BP20" s="42">
        <f t="shared" si="58"/>
        <v>0</v>
      </c>
      <c r="BQ20" s="42">
        <f t="shared" si="59"/>
        <v>0</v>
      </c>
      <c r="BR20" s="42">
        <f t="shared" si="60"/>
        <v>0</v>
      </c>
      <c r="BS20" s="42">
        <f t="shared" si="61"/>
        <v>0</v>
      </c>
      <c r="BT20" s="42">
        <f t="shared" si="62"/>
        <v>0</v>
      </c>
      <c r="BU20" s="42">
        <f t="shared" si="63"/>
        <v>0</v>
      </c>
      <c r="BV20" s="42">
        <f t="shared" si="64"/>
        <v>0</v>
      </c>
      <c r="BW20" s="42">
        <f t="shared" si="65"/>
        <v>0</v>
      </c>
      <c r="BX20" s="42">
        <f t="shared" si="66"/>
        <v>0</v>
      </c>
      <c r="BY20" s="42">
        <f t="shared" si="67"/>
        <v>0</v>
      </c>
      <c r="BZ20" s="42">
        <f t="shared" si="68"/>
        <v>0</v>
      </c>
      <c r="CA20" s="42">
        <f t="shared" si="69"/>
        <v>0</v>
      </c>
      <c r="CB20" s="42">
        <f t="shared" si="70"/>
        <v>0</v>
      </c>
      <c r="CC20" s="42">
        <f t="shared" si="71"/>
        <v>0</v>
      </c>
      <c r="CD20" s="42">
        <f t="shared" si="72"/>
        <v>0</v>
      </c>
      <c r="CE20" s="42">
        <f t="shared" si="73"/>
        <v>0</v>
      </c>
      <c r="CF20" s="42">
        <f t="shared" si="74"/>
        <v>0</v>
      </c>
      <c r="CG20" s="42">
        <f t="shared" si="75"/>
        <v>0</v>
      </c>
      <c r="CH20" s="42">
        <f t="shared" si="76"/>
        <v>0</v>
      </c>
      <c r="CI20" s="42">
        <f t="shared" si="77"/>
        <v>0</v>
      </c>
      <c r="CJ20" s="42">
        <f t="shared" si="78"/>
        <v>0</v>
      </c>
      <c r="CK20" s="42">
        <f t="shared" si="79"/>
        <v>0</v>
      </c>
      <c r="CL20" s="42">
        <f t="shared" si="80"/>
        <v>0</v>
      </c>
      <c r="CM20" s="42">
        <f t="shared" si="81"/>
        <v>0</v>
      </c>
      <c r="CN20" s="42">
        <f t="shared" si="82"/>
        <v>0</v>
      </c>
      <c r="CO20" s="42">
        <f t="shared" si="83"/>
        <v>0</v>
      </c>
      <c r="CP20" s="42">
        <f t="shared" si="84"/>
        <v>0</v>
      </c>
      <c r="CQ20" s="42">
        <f t="shared" si="85"/>
        <v>0</v>
      </c>
      <c r="CR20" s="42">
        <f t="shared" si="86"/>
        <v>0</v>
      </c>
      <c r="CS20" s="42">
        <f t="shared" si="87"/>
        <v>0</v>
      </c>
      <c r="CT20" s="42">
        <f t="shared" si="88"/>
        <v>0</v>
      </c>
      <c r="CU20" s="42">
        <f t="shared" si="89"/>
        <v>0</v>
      </c>
      <c r="CV20" s="42">
        <f t="shared" si="90"/>
        <v>0</v>
      </c>
      <c r="CW20" s="42">
        <f t="shared" si="91"/>
        <v>0</v>
      </c>
      <c r="CX20" s="42">
        <f t="shared" si="92"/>
        <v>0</v>
      </c>
      <c r="CY20" s="42">
        <f t="shared" si="93"/>
        <v>0</v>
      </c>
      <c r="CZ20" s="42">
        <f t="shared" si="94"/>
        <v>0</v>
      </c>
      <c r="DA20" s="42">
        <f t="shared" si="95"/>
        <v>0</v>
      </c>
      <c r="DB20" s="42">
        <f t="shared" si="96"/>
        <v>0</v>
      </c>
      <c r="DC20" s="42">
        <f t="shared" si="97"/>
        <v>0</v>
      </c>
      <c r="DD20" s="42">
        <f t="shared" si="98"/>
        <v>0</v>
      </c>
      <c r="DE20" s="42">
        <f t="shared" si="99"/>
        <v>0</v>
      </c>
      <c r="DF20" s="42">
        <f t="shared" si="100"/>
        <v>0</v>
      </c>
      <c r="DG20" s="42">
        <f t="shared" si="101"/>
        <v>0</v>
      </c>
      <c r="DH20" s="42">
        <f t="shared" si="102"/>
        <v>0</v>
      </c>
      <c r="DI20" s="42">
        <f t="shared" si="103"/>
        <v>0</v>
      </c>
      <c r="DJ20" s="42">
        <f t="shared" si="104"/>
        <v>0</v>
      </c>
      <c r="DK20" s="42">
        <f t="shared" si="105"/>
        <v>0</v>
      </c>
      <c r="DL20" s="42">
        <f t="shared" si="106"/>
        <v>0</v>
      </c>
      <c r="DM20" s="42">
        <f t="shared" si="107"/>
        <v>0</v>
      </c>
      <c r="DN20" s="42">
        <f t="shared" si="108"/>
        <v>0</v>
      </c>
      <c r="DO20" s="42">
        <f t="shared" si="109"/>
        <v>0</v>
      </c>
      <c r="DP20" s="42">
        <f t="shared" si="110"/>
        <v>0</v>
      </c>
      <c r="DQ20" s="42">
        <f t="shared" si="111"/>
        <v>0</v>
      </c>
      <c r="DR20" s="42">
        <f t="shared" si="112"/>
        <v>0</v>
      </c>
      <c r="DS20" s="42">
        <f t="shared" si="113"/>
        <v>0</v>
      </c>
      <c r="DT20" s="42">
        <f t="shared" si="114"/>
        <v>0</v>
      </c>
      <c r="DU20" s="42">
        <f t="shared" si="115"/>
        <v>0</v>
      </c>
      <c r="DV20" s="42">
        <f t="shared" si="116"/>
        <v>0</v>
      </c>
      <c r="DW20" s="42">
        <f t="shared" si="117"/>
        <v>0</v>
      </c>
      <c r="DX20" s="42">
        <f t="shared" si="118"/>
        <v>0</v>
      </c>
      <c r="DY20" s="42">
        <f t="shared" si="119"/>
        <v>0</v>
      </c>
      <c r="DZ20" s="42">
        <f t="shared" si="120"/>
        <v>0</v>
      </c>
      <c r="EA20" s="42">
        <f t="shared" si="121"/>
        <v>0</v>
      </c>
      <c r="EB20" s="42">
        <f t="shared" si="122"/>
        <v>0</v>
      </c>
      <c r="EC20" s="42">
        <f t="shared" si="123"/>
        <v>0</v>
      </c>
      <c r="ED20" s="42">
        <f t="shared" si="124"/>
        <v>0</v>
      </c>
      <c r="EE20" s="42">
        <f t="shared" si="125"/>
        <v>0</v>
      </c>
      <c r="EF20" s="42">
        <f t="shared" si="126"/>
        <v>0</v>
      </c>
      <c r="EG20" s="42">
        <f t="shared" si="127"/>
        <v>0</v>
      </c>
      <c r="EH20" s="42">
        <f t="shared" si="128"/>
        <v>0</v>
      </c>
      <c r="EI20" s="42">
        <f t="shared" si="129"/>
        <v>0</v>
      </c>
      <c r="EJ20" s="42">
        <f t="shared" si="130"/>
        <v>0</v>
      </c>
      <c r="EK20" s="42">
        <f t="shared" si="131"/>
        <v>0</v>
      </c>
      <c r="EL20" s="42">
        <f t="shared" si="132"/>
        <v>0</v>
      </c>
      <c r="EM20" s="42">
        <f t="shared" si="133"/>
        <v>0</v>
      </c>
      <c r="EN20" s="42">
        <f t="shared" si="134"/>
        <v>0</v>
      </c>
      <c r="EO20" s="42">
        <f t="shared" si="135"/>
        <v>0</v>
      </c>
      <c r="EP20" s="42"/>
      <c r="EQ20" s="42" t="str">
        <f t="shared" si="136"/>
        <v>Ноль</v>
      </c>
      <c r="ER20" s="42" t="str">
        <f t="shared" si="137"/>
        <v>Ноль</v>
      </c>
      <c r="ES20" s="42"/>
      <c r="ET20" s="42">
        <f t="shared" si="138"/>
        <v>0</v>
      </c>
      <c r="EU20" s="42" t="e">
        <f>IF(J20=#REF!,IF(H20&lt;#REF!,#REF!,EY20),#REF!)</f>
        <v>#REF!</v>
      </c>
      <c r="EV20" s="42" t="e">
        <f>IF(J20=#REF!,IF(H20&lt;#REF!,0,1))</f>
        <v>#REF!</v>
      </c>
      <c r="EW20" s="42" t="e">
        <f>IF(AND(ET20&gt;=21,ET20&lt;&gt;0),ET20,IF(J20&lt;#REF!,"СТОП",EU20+EV20))</f>
        <v>#REF!</v>
      </c>
      <c r="EX20" s="42"/>
      <c r="EY20" s="42">
        <v>15</v>
      </c>
      <c r="EZ20" s="42">
        <v>16</v>
      </c>
      <c r="FA20" s="42"/>
      <c r="FB20" s="44">
        <f t="shared" si="139"/>
        <v>0</v>
      </c>
      <c r="FC20" s="44">
        <f t="shared" si="140"/>
        <v>0</v>
      </c>
      <c r="FD20" s="44">
        <f t="shared" si="141"/>
        <v>0</v>
      </c>
      <c r="FE20" s="44">
        <f t="shared" si="142"/>
        <v>0</v>
      </c>
      <c r="FF20" s="44">
        <f t="shared" si="143"/>
        <v>0</v>
      </c>
      <c r="FG20" s="44">
        <f t="shared" si="144"/>
        <v>0</v>
      </c>
      <c r="FH20" s="44">
        <f t="shared" si="145"/>
        <v>0</v>
      </c>
      <c r="FI20" s="44">
        <f t="shared" si="146"/>
        <v>0</v>
      </c>
      <c r="FJ20" s="44">
        <f t="shared" si="147"/>
        <v>0</v>
      </c>
      <c r="FK20" s="44">
        <f t="shared" si="148"/>
        <v>0</v>
      </c>
      <c r="FL20" s="44">
        <f t="shared" si="149"/>
        <v>0</v>
      </c>
      <c r="FM20" s="44">
        <f t="shared" si="150"/>
        <v>0</v>
      </c>
      <c r="FN20" s="44">
        <f t="shared" si="151"/>
        <v>0</v>
      </c>
      <c r="FO20" s="44">
        <f t="shared" si="152"/>
        <v>0</v>
      </c>
      <c r="FP20" s="44">
        <f t="shared" si="153"/>
        <v>0</v>
      </c>
      <c r="FQ20" s="44">
        <f t="shared" si="154"/>
        <v>0</v>
      </c>
      <c r="FR20" s="44">
        <f t="shared" si="155"/>
        <v>0</v>
      </c>
      <c r="FS20" s="44">
        <f t="shared" si="156"/>
        <v>0</v>
      </c>
      <c r="FT20" s="44">
        <f t="shared" si="157"/>
        <v>0</v>
      </c>
      <c r="FU20" s="44">
        <f t="shared" si="158"/>
        <v>0</v>
      </c>
      <c r="FV20" s="44">
        <f t="shared" si="159"/>
        <v>0</v>
      </c>
      <c r="FW20" s="44">
        <f t="shared" si="160"/>
        <v>0</v>
      </c>
      <c r="FX20" s="44">
        <f t="shared" si="161"/>
        <v>0</v>
      </c>
      <c r="FY20" s="44">
        <f t="shared" si="162"/>
        <v>0</v>
      </c>
      <c r="FZ20" s="44">
        <f t="shared" si="163"/>
        <v>0</v>
      </c>
      <c r="GA20" s="44">
        <f t="shared" si="164"/>
        <v>0</v>
      </c>
      <c r="GB20" s="44">
        <f t="shared" si="165"/>
        <v>0</v>
      </c>
      <c r="GC20" s="44">
        <f t="shared" si="166"/>
        <v>0</v>
      </c>
      <c r="GD20" s="44">
        <f t="shared" si="167"/>
        <v>0</v>
      </c>
      <c r="GE20" s="44">
        <f t="shared" si="168"/>
        <v>0</v>
      </c>
      <c r="GF20" s="44">
        <f t="shared" si="169"/>
        <v>0</v>
      </c>
      <c r="GG20" s="44">
        <f t="shared" si="170"/>
        <v>0</v>
      </c>
      <c r="GH20" s="44">
        <f t="shared" si="171"/>
        <v>0</v>
      </c>
      <c r="GI20" s="44">
        <f t="shared" si="172"/>
        <v>0</v>
      </c>
      <c r="GJ20" s="44">
        <f t="shared" si="173"/>
        <v>0</v>
      </c>
      <c r="GK20" s="44">
        <f t="shared" si="174"/>
        <v>0</v>
      </c>
      <c r="GL20" s="44">
        <f t="shared" si="175"/>
        <v>0</v>
      </c>
      <c r="GM20" s="44">
        <f t="shared" si="176"/>
        <v>0</v>
      </c>
      <c r="GN20" s="44">
        <f t="shared" si="177"/>
        <v>0</v>
      </c>
      <c r="GO20" s="44">
        <f t="shared" si="178"/>
        <v>0</v>
      </c>
      <c r="GP20" s="44">
        <f t="shared" si="179"/>
        <v>0</v>
      </c>
      <c r="GQ20" s="44">
        <f t="shared" si="180"/>
        <v>0</v>
      </c>
      <c r="GR20" s="44">
        <f t="shared" si="181"/>
        <v>0</v>
      </c>
      <c r="GS20" s="44">
        <f t="shared" si="182"/>
        <v>0</v>
      </c>
      <c r="GT20" s="44">
        <f t="shared" si="183"/>
        <v>0</v>
      </c>
      <c r="GU20" s="44">
        <f t="shared" si="184"/>
        <v>0</v>
      </c>
      <c r="GV20" s="44">
        <f t="shared" si="185"/>
        <v>0</v>
      </c>
      <c r="GW20" s="44">
        <f t="shared" si="186"/>
        <v>0</v>
      </c>
      <c r="GX20" s="44">
        <f t="shared" si="187"/>
        <v>0</v>
      </c>
      <c r="GY20" s="44">
        <f t="shared" si="188"/>
        <v>0</v>
      </c>
      <c r="GZ20" s="44">
        <f t="shared" si="189"/>
        <v>0</v>
      </c>
      <c r="HA20" s="44">
        <f t="shared" si="190"/>
        <v>0</v>
      </c>
      <c r="HB20" s="44">
        <f t="shared" si="191"/>
        <v>0</v>
      </c>
      <c r="HC20" s="44">
        <f t="shared" si="192"/>
        <v>0</v>
      </c>
      <c r="HD20" s="44">
        <f t="shared" si="193"/>
        <v>0</v>
      </c>
      <c r="HE20" s="44">
        <f t="shared" si="194"/>
        <v>0</v>
      </c>
      <c r="HF20" s="44">
        <f t="shared" si="195"/>
        <v>0</v>
      </c>
      <c r="HG20" s="44">
        <f t="shared" si="196"/>
        <v>0</v>
      </c>
      <c r="HH20" s="44">
        <f t="shared" si="197"/>
        <v>0</v>
      </c>
      <c r="HI20" s="44">
        <f t="shared" si="198"/>
        <v>0</v>
      </c>
      <c r="HJ20" s="44">
        <f t="shared" si="199"/>
        <v>0</v>
      </c>
      <c r="HK20" s="44">
        <f t="shared" si="200"/>
        <v>0</v>
      </c>
      <c r="HL20" s="44">
        <f t="shared" si="201"/>
        <v>0</v>
      </c>
      <c r="HM20" s="44">
        <f t="shared" si="202"/>
        <v>0</v>
      </c>
      <c r="HN20" s="44">
        <f t="shared" si="203"/>
        <v>0</v>
      </c>
      <c r="HO20" s="44">
        <f t="shared" si="204"/>
        <v>0</v>
      </c>
      <c r="HP20" s="44">
        <f t="shared" si="205"/>
        <v>0</v>
      </c>
      <c r="HQ20" s="44">
        <f t="shared" si="206"/>
        <v>0</v>
      </c>
      <c r="HR20" s="44">
        <f t="shared" si="207"/>
        <v>0</v>
      </c>
      <c r="HS20" s="44">
        <f t="shared" si="208"/>
        <v>0</v>
      </c>
      <c r="HT20" s="44">
        <f t="shared" si="209"/>
        <v>0</v>
      </c>
      <c r="HU20" s="44">
        <f t="shared" si="210"/>
        <v>0</v>
      </c>
      <c r="HV20" s="44">
        <f t="shared" si="211"/>
        <v>0</v>
      </c>
      <c r="HW20" s="44">
        <f t="shared" si="212"/>
        <v>0</v>
      </c>
      <c r="HX20" s="44">
        <f t="shared" si="213"/>
        <v>0</v>
      </c>
      <c r="HY20" s="44">
        <f t="shared" si="214"/>
        <v>0</v>
      </c>
      <c r="HZ20" s="44">
        <f t="shared" si="215"/>
        <v>0</v>
      </c>
      <c r="IA20" s="44">
        <f t="shared" si="216"/>
        <v>0</v>
      </c>
      <c r="IB20" s="44">
        <f t="shared" si="217"/>
        <v>0</v>
      </c>
      <c r="IC20" s="44">
        <f t="shared" si="218"/>
        <v>0</v>
      </c>
      <c r="ID20" s="44">
        <f t="shared" si="219"/>
        <v>0</v>
      </c>
      <c r="IE20" s="44">
        <f t="shared" si="220"/>
        <v>0</v>
      </c>
      <c r="IF20" s="44">
        <f t="shared" si="221"/>
        <v>0</v>
      </c>
      <c r="IG20" s="44">
        <f t="shared" si="222"/>
        <v>0</v>
      </c>
      <c r="IH20" s="44">
        <f t="shared" si="223"/>
        <v>0</v>
      </c>
      <c r="II20" s="44">
        <f t="shared" si="224"/>
        <v>0</v>
      </c>
      <c r="IJ20" s="44">
        <f t="shared" si="225"/>
        <v>0</v>
      </c>
      <c r="IK20" s="44">
        <f t="shared" si="226"/>
        <v>0</v>
      </c>
      <c r="IL20" s="44">
        <f t="shared" si="227"/>
        <v>0</v>
      </c>
      <c r="IM20" s="44">
        <f t="shared" si="228"/>
        <v>0</v>
      </c>
      <c r="IN20" s="44">
        <f t="shared" si="229"/>
        <v>0</v>
      </c>
      <c r="IO20" s="44">
        <f t="shared" si="230"/>
        <v>0</v>
      </c>
      <c r="IP20" s="42"/>
      <c r="IQ20" s="42"/>
      <c r="IR20" s="42"/>
      <c r="IS20" s="42"/>
      <c r="IT20" s="42"/>
      <c r="IU20" s="42"/>
      <c r="IV20" s="70"/>
      <c r="IW20" s="71"/>
    </row>
    <row r="21" spans="1:257" s="3" customFormat="1" ht="100.2" thickBot="1" x14ac:dyDescent="0.3">
      <c r="A21" s="56"/>
      <c r="E21" s="60"/>
      <c r="F21" s="46"/>
      <c r="G21" s="39">
        <f t="shared" si="0"/>
        <v>0</v>
      </c>
      <c r="H21" s="47"/>
      <c r="I21" s="39">
        <f t="shared" si="1"/>
        <v>0</v>
      </c>
      <c r="J21" s="45">
        <f t="shared" si="2"/>
        <v>0</v>
      </c>
      <c r="K21" s="41">
        <f t="shared" si="3"/>
        <v>0</v>
      </c>
      <c r="L21" s="42"/>
      <c r="M21" s="43"/>
      <c r="N21" s="42">
        <f t="shared" si="4"/>
        <v>0</v>
      </c>
      <c r="O21" s="42">
        <f t="shared" si="5"/>
        <v>0</v>
      </c>
      <c r="P21" s="42">
        <f t="shared" si="6"/>
        <v>0</v>
      </c>
      <c r="Q21" s="42">
        <f t="shared" si="7"/>
        <v>0</v>
      </c>
      <c r="R21" s="42">
        <f t="shared" si="8"/>
        <v>0</v>
      </c>
      <c r="S21" s="42">
        <f t="shared" si="9"/>
        <v>0</v>
      </c>
      <c r="T21" s="42">
        <f t="shared" si="10"/>
        <v>0</v>
      </c>
      <c r="U21" s="42">
        <f t="shared" si="11"/>
        <v>0</v>
      </c>
      <c r="V21" s="42">
        <f t="shared" si="12"/>
        <v>0</v>
      </c>
      <c r="W21" s="42">
        <f t="shared" si="13"/>
        <v>0</v>
      </c>
      <c r="X21" s="42">
        <f t="shared" si="14"/>
        <v>0</v>
      </c>
      <c r="Y21" s="42">
        <f t="shared" si="15"/>
        <v>0</v>
      </c>
      <c r="Z21" s="42">
        <f t="shared" si="16"/>
        <v>0</v>
      </c>
      <c r="AA21" s="42">
        <f t="shared" si="17"/>
        <v>0</v>
      </c>
      <c r="AB21" s="42">
        <f t="shared" si="18"/>
        <v>0</v>
      </c>
      <c r="AC21" s="42">
        <f t="shared" si="19"/>
        <v>0</v>
      </c>
      <c r="AD21" s="42">
        <f t="shared" si="20"/>
        <v>0</v>
      </c>
      <c r="AE21" s="42">
        <f t="shared" si="21"/>
        <v>0</v>
      </c>
      <c r="AF21" s="42">
        <f t="shared" si="22"/>
        <v>0</v>
      </c>
      <c r="AG21" s="42">
        <f t="shared" si="23"/>
        <v>0</v>
      </c>
      <c r="AH21" s="42">
        <f t="shared" si="24"/>
        <v>0</v>
      </c>
      <c r="AI21" s="42">
        <f t="shared" si="25"/>
        <v>0</v>
      </c>
      <c r="AJ21" s="42">
        <f t="shared" si="26"/>
        <v>0</v>
      </c>
      <c r="AK21" s="42">
        <f t="shared" si="27"/>
        <v>0</v>
      </c>
      <c r="AL21" s="42">
        <f t="shared" si="28"/>
        <v>0</v>
      </c>
      <c r="AM21" s="42">
        <f t="shared" si="29"/>
        <v>0</v>
      </c>
      <c r="AN21" s="42">
        <f t="shared" si="30"/>
        <v>0</v>
      </c>
      <c r="AO21" s="42">
        <f t="shared" si="31"/>
        <v>0</v>
      </c>
      <c r="AP21" s="42">
        <f t="shared" si="32"/>
        <v>0</v>
      </c>
      <c r="AQ21" s="42">
        <f t="shared" si="33"/>
        <v>0</v>
      </c>
      <c r="AR21" s="42">
        <f t="shared" si="34"/>
        <v>0</v>
      </c>
      <c r="AS21" s="42">
        <f t="shared" si="35"/>
        <v>0</v>
      </c>
      <c r="AT21" s="42">
        <f t="shared" si="36"/>
        <v>0</v>
      </c>
      <c r="AU21" s="42">
        <f t="shared" si="37"/>
        <v>0</v>
      </c>
      <c r="AV21" s="42">
        <f t="shared" si="38"/>
        <v>0</v>
      </c>
      <c r="AW21" s="42">
        <f t="shared" si="39"/>
        <v>0</v>
      </c>
      <c r="AX21" s="42">
        <f t="shared" si="40"/>
        <v>0</v>
      </c>
      <c r="AY21" s="42">
        <f t="shared" si="41"/>
        <v>0</v>
      </c>
      <c r="AZ21" s="42">
        <f t="shared" si="42"/>
        <v>0</v>
      </c>
      <c r="BA21" s="42">
        <f t="shared" si="43"/>
        <v>0</v>
      </c>
      <c r="BB21" s="42">
        <f t="shared" si="44"/>
        <v>0</v>
      </c>
      <c r="BC21" s="42">
        <f t="shared" si="45"/>
        <v>0</v>
      </c>
      <c r="BD21" s="42">
        <f t="shared" si="46"/>
        <v>0</v>
      </c>
      <c r="BE21" s="42">
        <f t="shared" si="47"/>
        <v>0</v>
      </c>
      <c r="BF21" s="42">
        <f t="shared" si="48"/>
        <v>0</v>
      </c>
      <c r="BG21" s="42">
        <f t="shared" si="49"/>
        <v>0</v>
      </c>
      <c r="BH21" s="42">
        <f t="shared" si="50"/>
        <v>0</v>
      </c>
      <c r="BI21" s="42">
        <f t="shared" si="51"/>
        <v>0</v>
      </c>
      <c r="BJ21" s="42">
        <f t="shared" si="52"/>
        <v>0</v>
      </c>
      <c r="BK21" s="42">
        <f t="shared" si="53"/>
        <v>0</v>
      </c>
      <c r="BL21" s="42">
        <f t="shared" si="54"/>
        <v>0</v>
      </c>
      <c r="BM21" s="42">
        <f t="shared" si="55"/>
        <v>0</v>
      </c>
      <c r="BN21" s="42">
        <f t="shared" si="56"/>
        <v>0</v>
      </c>
      <c r="BO21" s="42">
        <f t="shared" si="57"/>
        <v>0</v>
      </c>
      <c r="BP21" s="42">
        <f t="shared" si="58"/>
        <v>0</v>
      </c>
      <c r="BQ21" s="42">
        <f t="shared" si="59"/>
        <v>0</v>
      </c>
      <c r="BR21" s="42">
        <f t="shared" si="60"/>
        <v>0</v>
      </c>
      <c r="BS21" s="42">
        <f t="shared" si="61"/>
        <v>0</v>
      </c>
      <c r="BT21" s="42">
        <f t="shared" si="62"/>
        <v>0</v>
      </c>
      <c r="BU21" s="42">
        <f t="shared" si="63"/>
        <v>0</v>
      </c>
      <c r="BV21" s="42">
        <f t="shared" si="64"/>
        <v>0</v>
      </c>
      <c r="BW21" s="42">
        <f t="shared" si="65"/>
        <v>0</v>
      </c>
      <c r="BX21" s="42">
        <f t="shared" si="66"/>
        <v>0</v>
      </c>
      <c r="BY21" s="42">
        <f t="shared" si="67"/>
        <v>0</v>
      </c>
      <c r="BZ21" s="42">
        <f t="shared" si="68"/>
        <v>0</v>
      </c>
      <c r="CA21" s="42">
        <f t="shared" si="69"/>
        <v>0</v>
      </c>
      <c r="CB21" s="42">
        <f t="shared" si="70"/>
        <v>0</v>
      </c>
      <c r="CC21" s="42">
        <f t="shared" si="71"/>
        <v>0</v>
      </c>
      <c r="CD21" s="42">
        <f t="shared" si="72"/>
        <v>0</v>
      </c>
      <c r="CE21" s="42">
        <f t="shared" si="73"/>
        <v>0</v>
      </c>
      <c r="CF21" s="42">
        <f t="shared" si="74"/>
        <v>0</v>
      </c>
      <c r="CG21" s="42">
        <f t="shared" si="75"/>
        <v>0</v>
      </c>
      <c r="CH21" s="42">
        <f t="shared" si="76"/>
        <v>0</v>
      </c>
      <c r="CI21" s="42">
        <f t="shared" si="77"/>
        <v>0</v>
      </c>
      <c r="CJ21" s="42">
        <f t="shared" si="78"/>
        <v>0</v>
      </c>
      <c r="CK21" s="42">
        <f t="shared" si="79"/>
        <v>0</v>
      </c>
      <c r="CL21" s="42">
        <f t="shared" si="80"/>
        <v>0</v>
      </c>
      <c r="CM21" s="42">
        <f t="shared" si="81"/>
        <v>0</v>
      </c>
      <c r="CN21" s="42">
        <f t="shared" si="82"/>
        <v>0</v>
      </c>
      <c r="CO21" s="42">
        <f t="shared" si="83"/>
        <v>0</v>
      </c>
      <c r="CP21" s="42">
        <f t="shared" si="84"/>
        <v>0</v>
      </c>
      <c r="CQ21" s="42">
        <f t="shared" si="85"/>
        <v>0</v>
      </c>
      <c r="CR21" s="42">
        <f t="shared" si="86"/>
        <v>0</v>
      </c>
      <c r="CS21" s="42">
        <f t="shared" si="87"/>
        <v>0</v>
      </c>
      <c r="CT21" s="42">
        <f t="shared" si="88"/>
        <v>0</v>
      </c>
      <c r="CU21" s="42">
        <f t="shared" si="89"/>
        <v>0</v>
      </c>
      <c r="CV21" s="42">
        <f t="shared" si="90"/>
        <v>0</v>
      </c>
      <c r="CW21" s="42">
        <f t="shared" si="91"/>
        <v>0</v>
      </c>
      <c r="CX21" s="42">
        <f t="shared" si="92"/>
        <v>0</v>
      </c>
      <c r="CY21" s="42">
        <f t="shared" si="93"/>
        <v>0</v>
      </c>
      <c r="CZ21" s="42">
        <f t="shared" si="94"/>
        <v>0</v>
      </c>
      <c r="DA21" s="42">
        <f t="shared" si="95"/>
        <v>0</v>
      </c>
      <c r="DB21" s="42">
        <f t="shared" si="96"/>
        <v>0</v>
      </c>
      <c r="DC21" s="42">
        <f t="shared" si="97"/>
        <v>0</v>
      </c>
      <c r="DD21" s="42">
        <f t="shared" si="98"/>
        <v>0</v>
      </c>
      <c r="DE21" s="42">
        <f t="shared" si="99"/>
        <v>0</v>
      </c>
      <c r="DF21" s="42">
        <f t="shared" si="100"/>
        <v>0</v>
      </c>
      <c r="DG21" s="42">
        <f t="shared" si="101"/>
        <v>0</v>
      </c>
      <c r="DH21" s="42">
        <f t="shared" si="102"/>
        <v>0</v>
      </c>
      <c r="DI21" s="42">
        <f t="shared" si="103"/>
        <v>0</v>
      </c>
      <c r="DJ21" s="42">
        <f t="shared" si="104"/>
        <v>0</v>
      </c>
      <c r="DK21" s="42">
        <f t="shared" si="105"/>
        <v>0</v>
      </c>
      <c r="DL21" s="42">
        <f t="shared" si="106"/>
        <v>0</v>
      </c>
      <c r="DM21" s="42">
        <f t="shared" si="107"/>
        <v>0</v>
      </c>
      <c r="DN21" s="42">
        <f t="shared" si="108"/>
        <v>0</v>
      </c>
      <c r="DO21" s="42">
        <f t="shared" si="109"/>
        <v>0</v>
      </c>
      <c r="DP21" s="42">
        <f t="shared" si="110"/>
        <v>0</v>
      </c>
      <c r="DQ21" s="42">
        <f t="shared" si="111"/>
        <v>0</v>
      </c>
      <c r="DR21" s="42">
        <f t="shared" si="112"/>
        <v>0</v>
      </c>
      <c r="DS21" s="42">
        <f t="shared" si="113"/>
        <v>0</v>
      </c>
      <c r="DT21" s="42">
        <f t="shared" si="114"/>
        <v>0</v>
      </c>
      <c r="DU21" s="42">
        <f t="shared" si="115"/>
        <v>0</v>
      </c>
      <c r="DV21" s="42">
        <f t="shared" si="116"/>
        <v>0</v>
      </c>
      <c r="DW21" s="42">
        <f t="shared" si="117"/>
        <v>0</v>
      </c>
      <c r="DX21" s="42">
        <f t="shared" si="118"/>
        <v>0</v>
      </c>
      <c r="DY21" s="42">
        <f t="shared" si="119"/>
        <v>0</v>
      </c>
      <c r="DZ21" s="42">
        <f t="shared" si="120"/>
        <v>0</v>
      </c>
      <c r="EA21" s="42">
        <f t="shared" si="121"/>
        <v>0</v>
      </c>
      <c r="EB21" s="42">
        <f t="shared" si="122"/>
        <v>0</v>
      </c>
      <c r="EC21" s="42">
        <f t="shared" si="123"/>
        <v>0</v>
      </c>
      <c r="ED21" s="42">
        <f t="shared" si="124"/>
        <v>0</v>
      </c>
      <c r="EE21" s="42">
        <f t="shared" si="125"/>
        <v>0</v>
      </c>
      <c r="EF21" s="42">
        <f t="shared" si="126"/>
        <v>0</v>
      </c>
      <c r="EG21" s="42">
        <f t="shared" si="127"/>
        <v>0</v>
      </c>
      <c r="EH21" s="42">
        <f t="shared" si="128"/>
        <v>0</v>
      </c>
      <c r="EI21" s="42">
        <f t="shared" si="129"/>
        <v>0</v>
      </c>
      <c r="EJ21" s="42">
        <f t="shared" si="130"/>
        <v>0</v>
      </c>
      <c r="EK21" s="42">
        <f t="shared" si="131"/>
        <v>0</v>
      </c>
      <c r="EL21" s="42">
        <f t="shared" si="132"/>
        <v>0</v>
      </c>
      <c r="EM21" s="42">
        <f t="shared" si="133"/>
        <v>0</v>
      </c>
      <c r="EN21" s="42">
        <f t="shared" si="134"/>
        <v>0</v>
      </c>
      <c r="EO21" s="42">
        <f t="shared" si="135"/>
        <v>0</v>
      </c>
      <c r="EP21" s="42"/>
      <c r="EQ21" s="42" t="str">
        <f t="shared" si="136"/>
        <v>Ноль</v>
      </c>
      <c r="ER21" s="42" t="str">
        <f t="shared" si="137"/>
        <v>Ноль</v>
      </c>
      <c r="ES21" s="42"/>
      <c r="ET21" s="42">
        <f t="shared" si="138"/>
        <v>0</v>
      </c>
      <c r="EU21" s="42" t="e">
        <f>IF(J21=#REF!,IF(H21&lt;#REF!,#REF!,EY21),#REF!)</f>
        <v>#REF!</v>
      </c>
      <c r="EV21" s="42" t="e">
        <f>IF(J21=#REF!,IF(H21&lt;#REF!,0,1))</f>
        <v>#REF!</v>
      </c>
      <c r="EW21" s="42" t="e">
        <f>IF(AND(ET21&gt;=21,ET21&lt;&gt;0),ET21,IF(J21&lt;#REF!,"СТОП",EU21+EV21))</f>
        <v>#REF!</v>
      </c>
      <c r="EX21" s="42"/>
      <c r="EY21" s="42">
        <v>15</v>
      </c>
      <c r="EZ21" s="42">
        <v>16</v>
      </c>
      <c r="FA21" s="42"/>
      <c r="FB21" s="44">
        <f t="shared" si="139"/>
        <v>0</v>
      </c>
      <c r="FC21" s="44">
        <f t="shared" si="140"/>
        <v>0</v>
      </c>
      <c r="FD21" s="44">
        <f t="shared" si="141"/>
        <v>0</v>
      </c>
      <c r="FE21" s="44">
        <f t="shared" si="142"/>
        <v>0</v>
      </c>
      <c r="FF21" s="44">
        <f t="shared" si="143"/>
        <v>0</v>
      </c>
      <c r="FG21" s="44">
        <f t="shared" si="144"/>
        <v>0</v>
      </c>
      <c r="FH21" s="44">
        <f t="shared" si="145"/>
        <v>0</v>
      </c>
      <c r="FI21" s="44">
        <f t="shared" si="146"/>
        <v>0</v>
      </c>
      <c r="FJ21" s="44">
        <f t="shared" si="147"/>
        <v>0</v>
      </c>
      <c r="FK21" s="44">
        <f t="shared" si="148"/>
        <v>0</v>
      </c>
      <c r="FL21" s="44">
        <f t="shared" si="149"/>
        <v>0</v>
      </c>
      <c r="FM21" s="44">
        <f t="shared" si="150"/>
        <v>0</v>
      </c>
      <c r="FN21" s="44">
        <f t="shared" si="151"/>
        <v>0</v>
      </c>
      <c r="FO21" s="44">
        <f t="shared" si="152"/>
        <v>0</v>
      </c>
      <c r="FP21" s="44">
        <f t="shared" si="153"/>
        <v>0</v>
      </c>
      <c r="FQ21" s="44">
        <f t="shared" si="154"/>
        <v>0</v>
      </c>
      <c r="FR21" s="44">
        <f t="shared" si="155"/>
        <v>0</v>
      </c>
      <c r="FS21" s="44">
        <f t="shared" si="156"/>
        <v>0</v>
      </c>
      <c r="FT21" s="44">
        <f t="shared" si="157"/>
        <v>0</v>
      </c>
      <c r="FU21" s="44">
        <f t="shared" si="158"/>
        <v>0</v>
      </c>
      <c r="FV21" s="44">
        <f t="shared" si="159"/>
        <v>0</v>
      </c>
      <c r="FW21" s="44">
        <f t="shared" si="160"/>
        <v>0</v>
      </c>
      <c r="FX21" s="44">
        <f t="shared" si="161"/>
        <v>0</v>
      </c>
      <c r="FY21" s="44">
        <f t="shared" si="162"/>
        <v>0</v>
      </c>
      <c r="FZ21" s="44">
        <f t="shared" si="163"/>
        <v>0</v>
      </c>
      <c r="GA21" s="44">
        <f t="shared" si="164"/>
        <v>0</v>
      </c>
      <c r="GB21" s="44">
        <f t="shared" si="165"/>
        <v>0</v>
      </c>
      <c r="GC21" s="44">
        <f t="shared" si="166"/>
        <v>0</v>
      </c>
      <c r="GD21" s="44">
        <f t="shared" si="167"/>
        <v>0</v>
      </c>
      <c r="GE21" s="44">
        <f t="shared" si="168"/>
        <v>0</v>
      </c>
      <c r="GF21" s="44">
        <f t="shared" si="169"/>
        <v>0</v>
      </c>
      <c r="GG21" s="44">
        <f t="shared" si="170"/>
        <v>0</v>
      </c>
      <c r="GH21" s="44">
        <f t="shared" si="171"/>
        <v>0</v>
      </c>
      <c r="GI21" s="44">
        <f t="shared" si="172"/>
        <v>0</v>
      </c>
      <c r="GJ21" s="44">
        <f t="shared" si="173"/>
        <v>0</v>
      </c>
      <c r="GK21" s="44">
        <f t="shared" si="174"/>
        <v>0</v>
      </c>
      <c r="GL21" s="44">
        <f t="shared" si="175"/>
        <v>0</v>
      </c>
      <c r="GM21" s="44">
        <f t="shared" si="176"/>
        <v>0</v>
      </c>
      <c r="GN21" s="44">
        <f t="shared" si="177"/>
        <v>0</v>
      </c>
      <c r="GO21" s="44">
        <f t="shared" si="178"/>
        <v>0</v>
      </c>
      <c r="GP21" s="44">
        <f t="shared" si="179"/>
        <v>0</v>
      </c>
      <c r="GQ21" s="44">
        <f t="shared" si="180"/>
        <v>0</v>
      </c>
      <c r="GR21" s="44">
        <f t="shared" si="181"/>
        <v>0</v>
      </c>
      <c r="GS21" s="44">
        <f t="shared" si="182"/>
        <v>0</v>
      </c>
      <c r="GT21" s="44">
        <f t="shared" si="183"/>
        <v>0</v>
      </c>
      <c r="GU21" s="44">
        <f t="shared" si="184"/>
        <v>0</v>
      </c>
      <c r="GV21" s="44">
        <f t="shared" si="185"/>
        <v>0</v>
      </c>
      <c r="GW21" s="44">
        <f t="shared" si="186"/>
        <v>0</v>
      </c>
      <c r="GX21" s="44">
        <f t="shared" si="187"/>
        <v>0</v>
      </c>
      <c r="GY21" s="44">
        <f t="shared" si="188"/>
        <v>0</v>
      </c>
      <c r="GZ21" s="44">
        <f t="shared" si="189"/>
        <v>0</v>
      </c>
      <c r="HA21" s="44">
        <f t="shared" si="190"/>
        <v>0</v>
      </c>
      <c r="HB21" s="44">
        <f t="shared" si="191"/>
        <v>0</v>
      </c>
      <c r="HC21" s="44">
        <f t="shared" si="192"/>
        <v>0</v>
      </c>
      <c r="HD21" s="44">
        <f t="shared" si="193"/>
        <v>0</v>
      </c>
      <c r="HE21" s="44">
        <f t="shared" si="194"/>
        <v>0</v>
      </c>
      <c r="HF21" s="44">
        <f t="shared" si="195"/>
        <v>0</v>
      </c>
      <c r="HG21" s="44">
        <f t="shared" si="196"/>
        <v>0</v>
      </c>
      <c r="HH21" s="44">
        <f t="shared" si="197"/>
        <v>0</v>
      </c>
      <c r="HI21" s="44">
        <f t="shared" si="198"/>
        <v>0</v>
      </c>
      <c r="HJ21" s="44">
        <f t="shared" si="199"/>
        <v>0</v>
      </c>
      <c r="HK21" s="44">
        <f t="shared" si="200"/>
        <v>0</v>
      </c>
      <c r="HL21" s="44">
        <f t="shared" si="201"/>
        <v>0</v>
      </c>
      <c r="HM21" s="44">
        <f t="shared" si="202"/>
        <v>0</v>
      </c>
      <c r="HN21" s="44">
        <f t="shared" si="203"/>
        <v>0</v>
      </c>
      <c r="HO21" s="44">
        <f t="shared" si="204"/>
        <v>0</v>
      </c>
      <c r="HP21" s="44">
        <f t="shared" si="205"/>
        <v>0</v>
      </c>
      <c r="HQ21" s="44">
        <f t="shared" si="206"/>
        <v>0</v>
      </c>
      <c r="HR21" s="44">
        <f t="shared" si="207"/>
        <v>0</v>
      </c>
      <c r="HS21" s="44">
        <f t="shared" si="208"/>
        <v>0</v>
      </c>
      <c r="HT21" s="44">
        <f t="shared" si="209"/>
        <v>0</v>
      </c>
      <c r="HU21" s="44">
        <f t="shared" si="210"/>
        <v>0</v>
      </c>
      <c r="HV21" s="44">
        <f t="shared" si="211"/>
        <v>0</v>
      </c>
      <c r="HW21" s="44">
        <f t="shared" si="212"/>
        <v>0</v>
      </c>
      <c r="HX21" s="44">
        <f t="shared" si="213"/>
        <v>0</v>
      </c>
      <c r="HY21" s="44">
        <f t="shared" si="214"/>
        <v>0</v>
      </c>
      <c r="HZ21" s="44">
        <f t="shared" si="215"/>
        <v>0</v>
      </c>
      <c r="IA21" s="44">
        <f t="shared" si="216"/>
        <v>0</v>
      </c>
      <c r="IB21" s="44">
        <f t="shared" si="217"/>
        <v>0</v>
      </c>
      <c r="IC21" s="44">
        <f t="shared" si="218"/>
        <v>0</v>
      </c>
      <c r="ID21" s="44">
        <f t="shared" si="219"/>
        <v>0</v>
      </c>
      <c r="IE21" s="44">
        <f t="shared" si="220"/>
        <v>0</v>
      </c>
      <c r="IF21" s="44">
        <f t="shared" si="221"/>
        <v>0</v>
      </c>
      <c r="IG21" s="44">
        <f t="shared" si="222"/>
        <v>0</v>
      </c>
      <c r="IH21" s="44">
        <f t="shared" si="223"/>
        <v>0</v>
      </c>
      <c r="II21" s="44">
        <f t="shared" si="224"/>
        <v>0</v>
      </c>
      <c r="IJ21" s="44">
        <f t="shared" si="225"/>
        <v>0</v>
      </c>
      <c r="IK21" s="44">
        <f t="shared" si="226"/>
        <v>0</v>
      </c>
      <c r="IL21" s="44">
        <f t="shared" si="227"/>
        <v>0</v>
      </c>
      <c r="IM21" s="44">
        <f t="shared" si="228"/>
        <v>0</v>
      </c>
      <c r="IN21" s="44">
        <f t="shared" si="229"/>
        <v>0</v>
      </c>
      <c r="IO21" s="44">
        <f t="shared" si="230"/>
        <v>0</v>
      </c>
      <c r="IP21" s="42"/>
      <c r="IQ21" s="42"/>
      <c r="IR21" s="42"/>
      <c r="IS21" s="42"/>
      <c r="IT21" s="42"/>
      <c r="IU21" s="42"/>
      <c r="IV21" s="70"/>
      <c r="IW21" s="71"/>
    </row>
    <row r="22" spans="1:257" s="3" customFormat="1" ht="100.2" thickBot="1" x14ac:dyDescent="0.3">
      <c r="A22" s="59"/>
      <c r="E22" s="60"/>
      <c r="F22" s="46"/>
      <c r="G22" s="39">
        <f t="shared" si="0"/>
        <v>0</v>
      </c>
      <c r="H22" s="47"/>
      <c r="I22" s="39">
        <f t="shared" si="1"/>
        <v>0</v>
      </c>
      <c r="J22" s="45">
        <f t="shared" si="2"/>
        <v>0</v>
      </c>
      <c r="K22" s="41">
        <f t="shared" si="3"/>
        <v>0</v>
      </c>
      <c r="L22" s="42"/>
      <c r="M22" s="43"/>
      <c r="N22" s="42">
        <f t="shared" si="4"/>
        <v>0</v>
      </c>
      <c r="O22" s="42">
        <f t="shared" si="5"/>
        <v>0</v>
      </c>
      <c r="P22" s="42">
        <f t="shared" si="6"/>
        <v>0</v>
      </c>
      <c r="Q22" s="42">
        <f t="shared" si="7"/>
        <v>0</v>
      </c>
      <c r="R22" s="42">
        <f t="shared" si="8"/>
        <v>0</v>
      </c>
      <c r="S22" s="42">
        <f t="shared" si="9"/>
        <v>0</v>
      </c>
      <c r="T22" s="42">
        <f t="shared" si="10"/>
        <v>0</v>
      </c>
      <c r="U22" s="42">
        <f t="shared" si="11"/>
        <v>0</v>
      </c>
      <c r="V22" s="42">
        <f t="shared" si="12"/>
        <v>0</v>
      </c>
      <c r="W22" s="42">
        <f t="shared" si="13"/>
        <v>0</v>
      </c>
      <c r="X22" s="42">
        <f t="shared" si="14"/>
        <v>0</v>
      </c>
      <c r="Y22" s="42">
        <f t="shared" si="15"/>
        <v>0</v>
      </c>
      <c r="Z22" s="42">
        <f t="shared" si="16"/>
        <v>0</v>
      </c>
      <c r="AA22" s="42">
        <f t="shared" si="17"/>
        <v>0</v>
      </c>
      <c r="AB22" s="42">
        <f t="shared" si="18"/>
        <v>0</v>
      </c>
      <c r="AC22" s="42">
        <f t="shared" si="19"/>
        <v>0</v>
      </c>
      <c r="AD22" s="42">
        <f t="shared" si="20"/>
        <v>0</v>
      </c>
      <c r="AE22" s="42">
        <f t="shared" si="21"/>
        <v>0</v>
      </c>
      <c r="AF22" s="42">
        <f t="shared" si="22"/>
        <v>0</v>
      </c>
      <c r="AG22" s="42">
        <f t="shared" si="23"/>
        <v>0</v>
      </c>
      <c r="AH22" s="42">
        <f t="shared" si="24"/>
        <v>0</v>
      </c>
      <c r="AI22" s="42">
        <f t="shared" si="25"/>
        <v>0</v>
      </c>
      <c r="AJ22" s="42">
        <f t="shared" si="26"/>
        <v>0</v>
      </c>
      <c r="AK22" s="42">
        <f t="shared" si="27"/>
        <v>0</v>
      </c>
      <c r="AL22" s="42">
        <f t="shared" si="28"/>
        <v>0</v>
      </c>
      <c r="AM22" s="42">
        <f t="shared" si="29"/>
        <v>0</v>
      </c>
      <c r="AN22" s="42">
        <f t="shared" si="30"/>
        <v>0</v>
      </c>
      <c r="AO22" s="42">
        <f t="shared" si="31"/>
        <v>0</v>
      </c>
      <c r="AP22" s="42">
        <f t="shared" si="32"/>
        <v>0</v>
      </c>
      <c r="AQ22" s="42">
        <f t="shared" si="33"/>
        <v>0</v>
      </c>
      <c r="AR22" s="42">
        <f t="shared" si="34"/>
        <v>0</v>
      </c>
      <c r="AS22" s="42">
        <f t="shared" si="35"/>
        <v>0</v>
      </c>
      <c r="AT22" s="42">
        <f t="shared" si="36"/>
        <v>0</v>
      </c>
      <c r="AU22" s="42">
        <f t="shared" si="37"/>
        <v>0</v>
      </c>
      <c r="AV22" s="42">
        <f t="shared" si="38"/>
        <v>0</v>
      </c>
      <c r="AW22" s="42">
        <f t="shared" si="39"/>
        <v>0</v>
      </c>
      <c r="AX22" s="42">
        <f t="shared" si="40"/>
        <v>0</v>
      </c>
      <c r="AY22" s="42">
        <f t="shared" si="41"/>
        <v>0</v>
      </c>
      <c r="AZ22" s="42">
        <f t="shared" si="42"/>
        <v>0</v>
      </c>
      <c r="BA22" s="42">
        <f t="shared" si="43"/>
        <v>0</v>
      </c>
      <c r="BB22" s="42">
        <f t="shared" si="44"/>
        <v>0</v>
      </c>
      <c r="BC22" s="42">
        <f t="shared" si="45"/>
        <v>0</v>
      </c>
      <c r="BD22" s="42">
        <f t="shared" si="46"/>
        <v>0</v>
      </c>
      <c r="BE22" s="42">
        <f t="shared" si="47"/>
        <v>0</v>
      </c>
      <c r="BF22" s="42">
        <f t="shared" si="48"/>
        <v>0</v>
      </c>
      <c r="BG22" s="42">
        <f t="shared" si="49"/>
        <v>0</v>
      </c>
      <c r="BH22" s="42">
        <f t="shared" si="50"/>
        <v>0</v>
      </c>
      <c r="BI22" s="42">
        <f t="shared" si="51"/>
        <v>0</v>
      </c>
      <c r="BJ22" s="42">
        <f t="shared" si="52"/>
        <v>0</v>
      </c>
      <c r="BK22" s="42">
        <f t="shared" si="53"/>
        <v>0</v>
      </c>
      <c r="BL22" s="42">
        <f t="shared" si="54"/>
        <v>0</v>
      </c>
      <c r="BM22" s="42">
        <f t="shared" si="55"/>
        <v>0</v>
      </c>
      <c r="BN22" s="42">
        <f t="shared" si="56"/>
        <v>0</v>
      </c>
      <c r="BO22" s="42">
        <f t="shared" si="57"/>
        <v>0</v>
      </c>
      <c r="BP22" s="42">
        <f t="shared" si="58"/>
        <v>0</v>
      </c>
      <c r="BQ22" s="42">
        <f t="shared" si="59"/>
        <v>0</v>
      </c>
      <c r="BR22" s="42">
        <f t="shared" si="60"/>
        <v>0</v>
      </c>
      <c r="BS22" s="42">
        <f t="shared" si="61"/>
        <v>0</v>
      </c>
      <c r="BT22" s="42">
        <f t="shared" si="62"/>
        <v>0</v>
      </c>
      <c r="BU22" s="42">
        <f t="shared" si="63"/>
        <v>0</v>
      </c>
      <c r="BV22" s="42">
        <f t="shared" si="64"/>
        <v>0</v>
      </c>
      <c r="BW22" s="42">
        <f t="shared" si="65"/>
        <v>0</v>
      </c>
      <c r="BX22" s="42">
        <f t="shared" si="66"/>
        <v>0</v>
      </c>
      <c r="BY22" s="42">
        <f t="shared" si="67"/>
        <v>0</v>
      </c>
      <c r="BZ22" s="42">
        <f t="shared" si="68"/>
        <v>0</v>
      </c>
      <c r="CA22" s="42">
        <f t="shared" si="69"/>
        <v>0</v>
      </c>
      <c r="CB22" s="42">
        <f t="shared" si="70"/>
        <v>0</v>
      </c>
      <c r="CC22" s="42">
        <f t="shared" si="71"/>
        <v>0</v>
      </c>
      <c r="CD22" s="42">
        <f t="shared" si="72"/>
        <v>0</v>
      </c>
      <c r="CE22" s="42">
        <f t="shared" si="73"/>
        <v>0</v>
      </c>
      <c r="CF22" s="42">
        <f t="shared" si="74"/>
        <v>0</v>
      </c>
      <c r="CG22" s="42">
        <f t="shared" si="75"/>
        <v>0</v>
      </c>
      <c r="CH22" s="42">
        <f t="shared" si="76"/>
        <v>0</v>
      </c>
      <c r="CI22" s="42">
        <f t="shared" si="77"/>
        <v>0</v>
      </c>
      <c r="CJ22" s="42">
        <f t="shared" si="78"/>
        <v>0</v>
      </c>
      <c r="CK22" s="42">
        <f t="shared" si="79"/>
        <v>0</v>
      </c>
      <c r="CL22" s="42">
        <f t="shared" si="80"/>
        <v>0</v>
      </c>
      <c r="CM22" s="42">
        <f t="shared" si="81"/>
        <v>0</v>
      </c>
      <c r="CN22" s="42">
        <f t="shared" si="82"/>
        <v>0</v>
      </c>
      <c r="CO22" s="42">
        <f t="shared" si="83"/>
        <v>0</v>
      </c>
      <c r="CP22" s="42">
        <f t="shared" si="84"/>
        <v>0</v>
      </c>
      <c r="CQ22" s="42">
        <f t="shared" si="85"/>
        <v>0</v>
      </c>
      <c r="CR22" s="42">
        <f t="shared" si="86"/>
        <v>0</v>
      </c>
      <c r="CS22" s="42">
        <f t="shared" si="87"/>
        <v>0</v>
      </c>
      <c r="CT22" s="42">
        <f t="shared" si="88"/>
        <v>0</v>
      </c>
      <c r="CU22" s="42">
        <f t="shared" si="89"/>
        <v>0</v>
      </c>
      <c r="CV22" s="42">
        <f t="shared" si="90"/>
        <v>0</v>
      </c>
      <c r="CW22" s="42">
        <f t="shared" si="91"/>
        <v>0</v>
      </c>
      <c r="CX22" s="42">
        <f t="shared" si="92"/>
        <v>0</v>
      </c>
      <c r="CY22" s="42">
        <f t="shared" si="93"/>
        <v>0</v>
      </c>
      <c r="CZ22" s="42">
        <f t="shared" si="94"/>
        <v>0</v>
      </c>
      <c r="DA22" s="42">
        <f t="shared" si="95"/>
        <v>0</v>
      </c>
      <c r="DB22" s="42">
        <f t="shared" si="96"/>
        <v>0</v>
      </c>
      <c r="DC22" s="42">
        <f t="shared" si="97"/>
        <v>0</v>
      </c>
      <c r="DD22" s="42">
        <f t="shared" si="98"/>
        <v>0</v>
      </c>
      <c r="DE22" s="42">
        <f t="shared" si="99"/>
        <v>0</v>
      </c>
      <c r="DF22" s="42">
        <f t="shared" si="100"/>
        <v>0</v>
      </c>
      <c r="DG22" s="42">
        <f t="shared" si="101"/>
        <v>0</v>
      </c>
      <c r="DH22" s="42">
        <f t="shared" si="102"/>
        <v>0</v>
      </c>
      <c r="DI22" s="42">
        <f t="shared" si="103"/>
        <v>0</v>
      </c>
      <c r="DJ22" s="42">
        <f t="shared" si="104"/>
        <v>0</v>
      </c>
      <c r="DK22" s="42">
        <f t="shared" si="105"/>
        <v>0</v>
      </c>
      <c r="DL22" s="42">
        <f t="shared" si="106"/>
        <v>0</v>
      </c>
      <c r="DM22" s="42">
        <f t="shared" si="107"/>
        <v>0</v>
      </c>
      <c r="DN22" s="42">
        <f t="shared" si="108"/>
        <v>0</v>
      </c>
      <c r="DO22" s="42">
        <f t="shared" si="109"/>
        <v>0</v>
      </c>
      <c r="DP22" s="42">
        <f t="shared" si="110"/>
        <v>0</v>
      </c>
      <c r="DQ22" s="42">
        <f t="shared" si="111"/>
        <v>0</v>
      </c>
      <c r="DR22" s="42">
        <f t="shared" si="112"/>
        <v>0</v>
      </c>
      <c r="DS22" s="42">
        <f t="shared" si="113"/>
        <v>0</v>
      </c>
      <c r="DT22" s="42">
        <f t="shared" si="114"/>
        <v>0</v>
      </c>
      <c r="DU22" s="42">
        <f t="shared" si="115"/>
        <v>0</v>
      </c>
      <c r="DV22" s="42">
        <f t="shared" si="116"/>
        <v>0</v>
      </c>
      <c r="DW22" s="42">
        <f t="shared" si="117"/>
        <v>0</v>
      </c>
      <c r="DX22" s="42">
        <f t="shared" si="118"/>
        <v>0</v>
      </c>
      <c r="DY22" s="42">
        <f t="shared" si="119"/>
        <v>0</v>
      </c>
      <c r="DZ22" s="42">
        <f t="shared" si="120"/>
        <v>0</v>
      </c>
      <c r="EA22" s="42">
        <f t="shared" si="121"/>
        <v>0</v>
      </c>
      <c r="EB22" s="42">
        <f t="shared" si="122"/>
        <v>0</v>
      </c>
      <c r="EC22" s="42">
        <f t="shared" si="123"/>
        <v>0</v>
      </c>
      <c r="ED22" s="42">
        <f t="shared" si="124"/>
        <v>0</v>
      </c>
      <c r="EE22" s="42">
        <f t="shared" si="125"/>
        <v>0</v>
      </c>
      <c r="EF22" s="42">
        <f t="shared" si="126"/>
        <v>0</v>
      </c>
      <c r="EG22" s="42">
        <f t="shared" si="127"/>
        <v>0</v>
      </c>
      <c r="EH22" s="42">
        <f t="shared" si="128"/>
        <v>0</v>
      </c>
      <c r="EI22" s="42">
        <f t="shared" si="129"/>
        <v>0</v>
      </c>
      <c r="EJ22" s="42">
        <f t="shared" si="130"/>
        <v>0</v>
      </c>
      <c r="EK22" s="42">
        <f t="shared" si="131"/>
        <v>0</v>
      </c>
      <c r="EL22" s="42">
        <f t="shared" si="132"/>
        <v>0</v>
      </c>
      <c r="EM22" s="42">
        <f t="shared" si="133"/>
        <v>0</v>
      </c>
      <c r="EN22" s="42">
        <f t="shared" si="134"/>
        <v>0</v>
      </c>
      <c r="EO22" s="42">
        <f t="shared" si="135"/>
        <v>0</v>
      </c>
      <c r="EP22" s="42"/>
      <c r="EQ22" s="42" t="str">
        <f t="shared" si="136"/>
        <v>Ноль</v>
      </c>
      <c r="ER22" s="42" t="str">
        <f t="shared" si="137"/>
        <v>Ноль</v>
      </c>
      <c r="ES22" s="42"/>
      <c r="ET22" s="42">
        <f t="shared" si="138"/>
        <v>0</v>
      </c>
      <c r="EU22" s="42" t="e">
        <f>IF(J22=#REF!,IF(H22&lt;#REF!,#REF!,EY22),#REF!)</f>
        <v>#REF!</v>
      </c>
      <c r="EV22" s="42" t="e">
        <f>IF(J22=#REF!,IF(H22&lt;#REF!,0,1))</f>
        <v>#REF!</v>
      </c>
      <c r="EW22" s="42" t="e">
        <f>IF(AND(ET22&gt;=21,ET22&lt;&gt;0),ET22,IF(J22&lt;#REF!,"СТОП",EU22+EV22))</f>
        <v>#REF!</v>
      </c>
      <c r="EX22" s="42"/>
      <c r="EY22" s="42">
        <v>15</v>
      </c>
      <c r="EZ22" s="42">
        <v>16</v>
      </c>
      <c r="FA22" s="42"/>
      <c r="FB22" s="44">
        <f t="shared" si="139"/>
        <v>0</v>
      </c>
      <c r="FC22" s="44">
        <f t="shared" si="140"/>
        <v>0</v>
      </c>
      <c r="FD22" s="44">
        <f t="shared" si="141"/>
        <v>0</v>
      </c>
      <c r="FE22" s="44">
        <f t="shared" si="142"/>
        <v>0</v>
      </c>
      <c r="FF22" s="44">
        <f t="shared" si="143"/>
        <v>0</v>
      </c>
      <c r="FG22" s="44">
        <f t="shared" si="144"/>
        <v>0</v>
      </c>
      <c r="FH22" s="44">
        <f t="shared" si="145"/>
        <v>0</v>
      </c>
      <c r="FI22" s="44">
        <f t="shared" si="146"/>
        <v>0</v>
      </c>
      <c r="FJ22" s="44">
        <f t="shared" si="147"/>
        <v>0</v>
      </c>
      <c r="FK22" s="44">
        <f t="shared" si="148"/>
        <v>0</v>
      </c>
      <c r="FL22" s="44">
        <f t="shared" si="149"/>
        <v>0</v>
      </c>
      <c r="FM22" s="44">
        <f t="shared" si="150"/>
        <v>0</v>
      </c>
      <c r="FN22" s="44">
        <f t="shared" si="151"/>
        <v>0</v>
      </c>
      <c r="FO22" s="44">
        <f t="shared" si="152"/>
        <v>0</v>
      </c>
      <c r="FP22" s="44">
        <f t="shared" si="153"/>
        <v>0</v>
      </c>
      <c r="FQ22" s="44">
        <f t="shared" si="154"/>
        <v>0</v>
      </c>
      <c r="FR22" s="44">
        <f t="shared" si="155"/>
        <v>0</v>
      </c>
      <c r="FS22" s="44">
        <f t="shared" si="156"/>
        <v>0</v>
      </c>
      <c r="FT22" s="44">
        <f t="shared" si="157"/>
        <v>0</v>
      </c>
      <c r="FU22" s="44">
        <f t="shared" si="158"/>
        <v>0</v>
      </c>
      <c r="FV22" s="44">
        <f t="shared" si="159"/>
        <v>0</v>
      </c>
      <c r="FW22" s="44">
        <f t="shared" si="160"/>
        <v>0</v>
      </c>
      <c r="FX22" s="44">
        <f t="shared" si="161"/>
        <v>0</v>
      </c>
      <c r="FY22" s="44">
        <f t="shared" si="162"/>
        <v>0</v>
      </c>
      <c r="FZ22" s="44">
        <f t="shared" si="163"/>
        <v>0</v>
      </c>
      <c r="GA22" s="44">
        <f t="shared" si="164"/>
        <v>0</v>
      </c>
      <c r="GB22" s="44">
        <f t="shared" si="165"/>
        <v>0</v>
      </c>
      <c r="GC22" s="44">
        <f t="shared" si="166"/>
        <v>0</v>
      </c>
      <c r="GD22" s="44">
        <f t="shared" si="167"/>
        <v>0</v>
      </c>
      <c r="GE22" s="44">
        <f t="shared" si="168"/>
        <v>0</v>
      </c>
      <c r="GF22" s="44">
        <f t="shared" si="169"/>
        <v>0</v>
      </c>
      <c r="GG22" s="44">
        <f t="shared" si="170"/>
        <v>0</v>
      </c>
      <c r="GH22" s="44">
        <f t="shared" si="171"/>
        <v>0</v>
      </c>
      <c r="GI22" s="44">
        <f t="shared" si="172"/>
        <v>0</v>
      </c>
      <c r="GJ22" s="44">
        <f t="shared" si="173"/>
        <v>0</v>
      </c>
      <c r="GK22" s="44">
        <f t="shared" si="174"/>
        <v>0</v>
      </c>
      <c r="GL22" s="44">
        <f t="shared" si="175"/>
        <v>0</v>
      </c>
      <c r="GM22" s="44">
        <f t="shared" si="176"/>
        <v>0</v>
      </c>
      <c r="GN22" s="44">
        <f t="shared" si="177"/>
        <v>0</v>
      </c>
      <c r="GO22" s="44">
        <f t="shared" si="178"/>
        <v>0</v>
      </c>
      <c r="GP22" s="44">
        <f t="shared" si="179"/>
        <v>0</v>
      </c>
      <c r="GQ22" s="44">
        <f t="shared" si="180"/>
        <v>0</v>
      </c>
      <c r="GR22" s="44">
        <f t="shared" si="181"/>
        <v>0</v>
      </c>
      <c r="GS22" s="44">
        <f t="shared" si="182"/>
        <v>0</v>
      </c>
      <c r="GT22" s="44">
        <f t="shared" si="183"/>
        <v>0</v>
      </c>
      <c r="GU22" s="44">
        <f t="shared" si="184"/>
        <v>0</v>
      </c>
      <c r="GV22" s="44">
        <f t="shared" si="185"/>
        <v>0</v>
      </c>
      <c r="GW22" s="44">
        <f t="shared" si="186"/>
        <v>0</v>
      </c>
      <c r="GX22" s="44">
        <f t="shared" si="187"/>
        <v>0</v>
      </c>
      <c r="GY22" s="44">
        <f t="shared" si="188"/>
        <v>0</v>
      </c>
      <c r="GZ22" s="44">
        <f t="shared" si="189"/>
        <v>0</v>
      </c>
      <c r="HA22" s="44">
        <f t="shared" si="190"/>
        <v>0</v>
      </c>
      <c r="HB22" s="44">
        <f t="shared" si="191"/>
        <v>0</v>
      </c>
      <c r="HC22" s="44">
        <f t="shared" si="192"/>
        <v>0</v>
      </c>
      <c r="HD22" s="44">
        <f t="shared" si="193"/>
        <v>0</v>
      </c>
      <c r="HE22" s="44">
        <f t="shared" si="194"/>
        <v>0</v>
      </c>
      <c r="HF22" s="44">
        <f t="shared" si="195"/>
        <v>0</v>
      </c>
      <c r="HG22" s="44">
        <f t="shared" si="196"/>
        <v>0</v>
      </c>
      <c r="HH22" s="44">
        <f t="shared" si="197"/>
        <v>0</v>
      </c>
      <c r="HI22" s="44">
        <f t="shared" si="198"/>
        <v>0</v>
      </c>
      <c r="HJ22" s="44">
        <f t="shared" si="199"/>
        <v>0</v>
      </c>
      <c r="HK22" s="44">
        <f t="shared" si="200"/>
        <v>0</v>
      </c>
      <c r="HL22" s="44">
        <f t="shared" si="201"/>
        <v>0</v>
      </c>
      <c r="HM22" s="44">
        <f t="shared" si="202"/>
        <v>0</v>
      </c>
      <c r="HN22" s="44">
        <f t="shared" si="203"/>
        <v>0</v>
      </c>
      <c r="HO22" s="44">
        <f t="shared" si="204"/>
        <v>0</v>
      </c>
      <c r="HP22" s="44">
        <f t="shared" si="205"/>
        <v>0</v>
      </c>
      <c r="HQ22" s="44">
        <f t="shared" si="206"/>
        <v>0</v>
      </c>
      <c r="HR22" s="44">
        <f t="shared" si="207"/>
        <v>0</v>
      </c>
      <c r="HS22" s="44">
        <f t="shared" si="208"/>
        <v>0</v>
      </c>
      <c r="HT22" s="44">
        <f t="shared" si="209"/>
        <v>0</v>
      </c>
      <c r="HU22" s="44">
        <f t="shared" si="210"/>
        <v>0</v>
      </c>
      <c r="HV22" s="44">
        <f t="shared" si="211"/>
        <v>0</v>
      </c>
      <c r="HW22" s="44">
        <f t="shared" si="212"/>
        <v>0</v>
      </c>
      <c r="HX22" s="44">
        <f t="shared" si="213"/>
        <v>0</v>
      </c>
      <c r="HY22" s="44">
        <f t="shared" si="214"/>
        <v>0</v>
      </c>
      <c r="HZ22" s="44">
        <f t="shared" si="215"/>
        <v>0</v>
      </c>
      <c r="IA22" s="44">
        <f t="shared" si="216"/>
        <v>0</v>
      </c>
      <c r="IB22" s="44">
        <f t="shared" si="217"/>
        <v>0</v>
      </c>
      <c r="IC22" s="44">
        <f t="shared" si="218"/>
        <v>0</v>
      </c>
      <c r="ID22" s="44">
        <f t="shared" si="219"/>
        <v>0</v>
      </c>
      <c r="IE22" s="44">
        <f t="shared" si="220"/>
        <v>0</v>
      </c>
      <c r="IF22" s="44">
        <f t="shared" si="221"/>
        <v>0</v>
      </c>
      <c r="IG22" s="44">
        <f t="shared" si="222"/>
        <v>0</v>
      </c>
      <c r="IH22" s="44">
        <f t="shared" si="223"/>
        <v>0</v>
      </c>
      <c r="II22" s="44">
        <f t="shared" si="224"/>
        <v>0</v>
      </c>
      <c r="IJ22" s="44">
        <f t="shared" si="225"/>
        <v>0</v>
      </c>
      <c r="IK22" s="44">
        <f t="shared" si="226"/>
        <v>0</v>
      </c>
      <c r="IL22" s="44">
        <f t="shared" si="227"/>
        <v>0</v>
      </c>
      <c r="IM22" s="44">
        <f t="shared" si="228"/>
        <v>0</v>
      </c>
      <c r="IN22" s="44">
        <f t="shared" si="229"/>
        <v>0</v>
      </c>
      <c r="IO22" s="44">
        <f t="shared" si="230"/>
        <v>0</v>
      </c>
      <c r="IP22" s="42"/>
      <c r="IQ22" s="42"/>
      <c r="IR22" s="42"/>
      <c r="IS22" s="42"/>
      <c r="IT22" s="42"/>
      <c r="IU22" s="42"/>
      <c r="IV22" s="70"/>
      <c r="IW22" s="71"/>
    </row>
    <row r="23" spans="1:257" s="3" customFormat="1" ht="115.2" thickBot="1" x14ac:dyDescent="2">
      <c r="A23" s="72"/>
      <c r="B23" s="87"/>
      <c r="C23" s="73"/>
      <c r="D23" s="73"/>
      <c r="E23" s="60"/>
      <c r="F23" s="46"/>
      <c r="G23" s="39">
        <f t="shared" si="0"/>
        <v>0</v>
      </c>
      <c r="H23" s="47"/>
      <c r="I23" s="39">
        <f t="shared" si="1"/>
        <v>0</v>
      </c>
      <c r="J23" s="45">
        <f t="shared" si="2"/>
        <v>0</v>
      </c>
      <c r="K23" s="41">
        <f t="shared" si="3"/>
        <v>0</v>
      </c>
      <c r="L23" s="42"/>
      <c r="M23" s="43"/>
      <c r="N23" s="42">
        <f t="shared" si="4"/>
        <v>0</v>
      </c>
      <c r="O23" s="42">
        <f t="shared" si="5"/>
        <v>0</v>
      </c>
      <c r="P23" s="42">
        <f t="shared" si="6"/>
        <v>0</v>
      </c>
      <c r="Q23" s="42">
        <f t="shared" si="7"/>
        <v>0</v>
      </c>
      <c r="R23" s="42">
        <f t="shared" si="8"/>
        <v>0</v>
      </c>
      <c r="S23" s="42">
        <f t="shared" si="9"/>
        <v>0</v>
      </c>
      <c r="T23" s="42">
        <f t="shared" si="10"/>
        <v>0</v>
      </c>
      <c r="U23" s="42">
        <f t="shared" si="11"/>
        <v>0</v>
      </c>
      <c r="V23" s="42">
        <f t="shared" si="12"/>
        <v>0</v>
      </c>
      <c r="W23" s="42">
        <f t="shared" si="13"/>
        <v>0</v>
      </c>
      <c r="X23" s="42">
        <f t="shared" si="14"/>
        <v>0</v>
      </c>
      <c r="Y23" s="42">
        <f t="shared" si="15"/>
        <v>0</v>
      </c>
      <c r="Z23" s="42">
        <f t="shared" si="16"/>
        <v>0</v>
      </c>
      <c r="AA23" s="42">
        <f t="shared" si="17"/>
        <v>0</v>
      </c>
      <c r="AB23" s="42">
        <f t="shared" si="18"/>
        <v>0</v>
      </c>
      <c r="AC23" s="42">
        <f t="shared" si="19"/>
        <v>0</v>
      </c>
      <c r="AD23" s="42">
        <f t="shared" si="20"/>
        <v>0</v>
      </c>
      <c r="AE23" s="42">
        <f t="shared" si="21"/>
        <v>0</v>
      </c>
      <c r="AF23" s="42">
        <f t="shared" si="22"/>
        <v>0</v>
      </c>
      <c r="AG23" s="42">
        <f t="shared" si="23"/>
        <v>0</v>
      </c>
      <c r="AH23" s="42">
        <f t="shared" si="24"/>
        <v>0</v>
      </c>
      <c r="AI23" s="42">
        <f t="shared" si="25"/>
        <v>0</v>
      </c>
      <c r="AJ23" s="42">
        <f t="shared" si="26"/>
        <v>0</v>
      </c>
      <c r="AK23" s="42">
        <f t="shared" si="27"/>
        <v>0</v>
      </c>
      <c r="AL23" s="42">
        <f t="shared" si="28"/>
        <v>0</v>
      </c>
      <c r="AM23" s="42">
        <f t="shared" si="29"/>
        <v>0</v>
      </c>
      <c r="AN23" s="42">
        <f t="shared" si="30"/>
        <v>0</v>
      </c>
      <c r="AO23" s="42">
        <f t="shared" si="31"/>
        <v>0</v>
      </c>
      <c r="AP23" s="42">
        <f t="shared" si="32"/>
        <v>0</v>
      </c>
      <c r="AQ23" s="42">
        <f t="shared" si="33"/>
        <v>0</v>
      </c>
      <c r="AR23" s="42">
        <f t="shared" si="34"/>
        <v>0</v>
      </c>
      <c r="AS23" s="42">
        <f t="shared" si="35"/>
        <v>0</v>
      </c>
      <c r="AT23" s="42">
        <f t="shared" si="36"/>
        <v>0</v>
      </c>
      <c r="AU23" s="42">
        <f t="shared" si="37"/>
        <v>0</v>
      </c>
      <c r="AV23" s="42">
        <f t="shared" si="38"/>
        <v>0</v>
      </c>
      <c r="AW23" s="42">
        <f t="shared" si="39"/>
        <v>0</v>
      </c>
      <c r="AX23" s="42">
        <f t="shared" si="40"/>
        <v>0</v>
      </c>
      <c r="AY23" s="42">
        <f t="shared" si="41"/>
        <v>0</v>
      </c>
      <c r="AZ23" s="42">
        <f t="shared" si="42"/>
        <v>0</v>
      </c>
      <c r="BA23" s="42">
        <f t="shared" si="43"/>
        <v>0</v>
      </c>
      <c r="BB23" s="42">
        <f t="shared" si="44"/>
        <v>0</v>
      </c>
      <c r="BC23" s="42">
        <f t="shared" si="45"/>
        <v>0</v>
      </c>
      <c r="BD23" s="42">
        <f t="shared" si="46"/>
        <v>0</v>
      </c>
      <c r="BE23" s="42">
        <f t="shared" si="47"/>
        <v>0</v>
      </c>
      <c r="BF23" s="42">
        <f t="shared" si="48"/>
        <v>0</v>
      </c>
      <c r="BG23" s="42">
        <f t="shared" si="49"/>
        <v>0</v>
      </c>
      <c r="BH23" s="42">
        <f t="shared" si="50"/>
        <v>0</v>
      </c>
      <c r="BI23" s="42">
        <f t="shared" si="51"/>
        <v>0</v>
      </c>
      <c r="BJ23" s="42">
        <f t="shared" si="52"/>
        <v>0</v>
      </c>
      <c r="BK23" s="42">
        <f t="shared" si="53"/>
        <v>0</v>
      </c>
      <c r="BL23" s="42">
        <f t="shared" si="54"/>
        <v>0</v>
      </c>
      <c r="BM23" s="42">
        <f t="shared" si="55"/>
        <v>0</v>
      </c>
      <c r="BN23" s="42">
        <f t="shared" si="56"/>
        <v>0</v>
      </c>
      <c r="BO23" s="42">
        <f t="shared" si="57"/>
        <v>0</v>
      </c>
      <c r="BP23" s="42">
        <f t="shared" si="58"/>
        <v>0</v>
      </c>
      <c r="BQ23" s="42">
        <f t="shared" si="59"/>
        <v>0</v>
      </c>
      <c r="BR23" s="42">
        <f t="shared" si="60"/>
        <v>0</v>
      </c>
      <c r="BS23" s="42">
        <f t="shared" si="61"/>
        <v>0</v>
      </c>
      <c r="BT23" s="42">
        <f t="shared" si="62"/>
        <v>0</v>
      </c>
      <c r="BU23" s="42">
        <f t="shared" si="63"/>
        <v>0</v>
      </c>
      <c r="BV23" s="42">
        <f t="shared" si="64"/>
        <v>0</v>
      </c>
      <c r="BW23" s="42">
        <f t="shared" si="65"/>
        <v>0</v>
      </c>
      <c r="BX23" s="42">
        <f t="shared" si="66"/>
        <v>0</v>
      </c>
      <c r="BY23" s="42">
        <f t="shared" si="67"/>
        <v>0</v>
      </c>
      <c r="BZ23" s="42">
        <f t="shared" si="68"/>
        <v>0</v>
      </c>
      <c r="CA23" s="42">
        <f t="shared" si="69"/>
        <v>0</v>
      </c>
      <c r="CB23" s="42">
        <f t="shared" si="70"/>
        <v>0</v>
      </c>
      <c r="CC23" s="42">
        <f t="shared" si="71"/>
        <v>0</v>
      </c>
      <c r="CD23" s="42">
        <f t="shared" si="72"/>
        <v>0</v>
      </c>
      <c r="CE23" s="42">
        <f t="shared" si="73"/>
        <v>0</v>
      </c>
      <c r="CF23" s="42">
        <f t="shared" si="74"/>
        <v>0</v>
      </c>
      <c r="CG23" s="42">
        <f t="shared" si="75"/>
        <v>0</v>
      </c>
      <c r="CH23" s="42">
        <f t="shared" si="76"/>
        <v>0</v>
      </c>
      <c r="CI23" s="42">
        <f t="shared" si="77"/>
        <v>0</v>
      </c>
      <c r="CJ23" s="42">
        <f t="shared" si="78"/>
        <v>0</v>
      </c>
      <c r="CK23" s="42">
        <f t="shared" si="79"/>
        <v>0</v>
      </c>
      <c r="CL23" s="42">
        <f t="shared" si="80"/>
        <v>0</v>
      </c>
      <c r="CM23" s="42">
        <f t="shared" si="81"/>
        <v>0</v>
      </c>
      <c r="CN23" s="42">
        <f t="shared" si="82"/>
        <v>0</v>
      </c>
      <c r="CO23" s="42">
        <f t="shared" si="83"/>
        <v>0</v>
      </c>
      <c r="CP23" s="42">
        <f t="shared" si="84"/>
        <v>0</v>
      </c>
      <c r="CQ23" s="42">
        <f t="shared" si="85"/>
        <v>0</v>
      </c>
      <c r="CR23" s="42">
        <f t="shared" si="86"/>
        <v>0</v>
      </c>
      <c r="CS23" s="42">
        <f t="shared" si="87"/>
        <v>0</v>
      </c>
      <c r="CT23" s="42">
        <f t="shared" si="88"/>
        <v>0</v>
      </c>
      <c r="CU23" s="42">
        <f t="shared" si="89"/>
        <v>0</v>
      </c>
      <c r="CV23" s="42">
        <f t="shared" si="90"/>
        <v>0</v>
      </c>
      <c r="CW23" s="42">
        <f t="shared" si="91"/>
        <v>0</v>
      </c>
      <c r="CX23" s="42">
        <f t="shared" si="92"/>
        <v>0</v>
      </c>
      <c r="CY23" s="42">
        <f t="shared" si="93"/>
        <v>0</v>
      </c>
      <c r="CZ23" s="42">
        <f t="shared" si="94"/>
        <v>0</v>
      </c>
      <c r="DA23" s="42">
        <f t="shared" si="95"/>
        <v>0</v>
      </c>
      <c r="DB23" s="42">
        <f t="shared" si="96"/>
        <v>0</v>
      </c>
      <c r="DC23" s="42">
        <f t="shared" si="97"/>
        <v>0</v>
      </c>
      <c r="DD23" s="42">
        <f t="shared" si="98"/>
        <v>0</v>
      </c>
      <c r="DE23" s="42">
        <f t="shared" si="99"/>
        <v>0</v>
      </c>
      <c r="DF23" s="42">
        <f t="shared" si="100"/>
        <v>0</v>
      </c>
      <c r="DG23" s="42">
        <f t="shared" si="101"/>
        <v>0</v>
      </c>
      <c r="DH23" s="42">
        <f t="shared" si="102"/>
        <v>0</v>
      </c>
      <c r="DI23" s="42">
        <f t="shared" si="103"/>
        <v>0</v>
      </c>
      <c r="DJ23" s="42">
        <f t="shared" si="104"/>
        <v>0</v>
      </c>
      <c r="DK23" s="42">
        <f t="shared" si="105"/>
        <v>0</v>
      </c>
      <c r="DL23" s="42">
        <f t="shared" si="106"/>
        <v>0</v>
      </c>
      <c r="DM23" s="42">
        <f t="shared" si="107"/>
        <v>0</v>
      </c>
      <c r="DN23" s="42">
        <f t="shared" si="108"/>
        <v>0</v>
      </c>
      <c r="DO23" s="42">
        <f t="shared" si="109"/>
        <v>0</v>
      </c>
      <c r="DP23" s="42">
        <f t="shared" si="110"/>
        <v>0</v>
      </c>
      <c r="DQ23" s="42">
        <f t="shared" si="111"/>
        <v>0</v>
      </c>
      <c r="DR23" s="42">
        <f t="shared" si="112"/>
        <v>0</v>
      </c>
      <c r="DS23" s="42">
        <f t="shared" si="113"/>
        <v>0</v>
      </c>
      <c r="DT23" s="42">
        <f t="shared" si="114"/>
        <v>0</v>
      </c>
      <c r="DU23" s="42">
        <f t="shared" si="115"/>
        <v>0</v>
      </c>
      <c r="DV23" s="42">
        <f t="shared" si="116"/>
        <v>0</v>
      </c>
      <c r="DW23" s="42">
        <f t="shared" si="117"/>
        <v>0</v>
      </c>
      <c r="DX23" s="42">
        <f t="shared" si="118"/>
        <v>0</v>
      </c>
      <c r="DY23" s="42">
        <f t="shared" si="119"/>
        <v>0</v>
      </c>
      <c r="DZ23" s="42">
        <f t="shared" si="120"/>
        <v>0</v>
      </c>
      <c r="EA23" s="42">
        <f t="shared" si="121"/>
        <v>0</v>
      </c>
      <c r="EB23" s="42">
        <f t="shared" si="122"/>
        <v>0</v>
      </c>
      <c r="EC23" s="42">
        <f t="shared" si="123"/>
        <v>0</v>
      </c>
      <c r="ED23" s="42">
        <f t="shared" si="124"/>
        <v>0</v>
      </c>
      <c r="EE23" s="42">
        <f t="shared" si="125"/>
        <v>0</v>
      </c>
      <c r="EF23" s="42">
        <f t="shared" si="126"/>
        <v>0</v>
      </c>
      <c r="EG23" s="42">
        <f t="shared" si="127"/>
        <v>0</v>
      </c>
      <c r="EH23" s="42">
        <f t="shared" si="128"/>
        <v>0</v>
      </c>
      <c r="EI23" s="42">
        <f t="shared" si="129"/>
        <v>0</v>
      </c>
      <c r="EJ23" s="42">
        <f t="shared" si="130"/>
        <v>0</v>
      </c>
      <c r="EK23" s="42">
        <f t="shared" si="131"/>
        <v>0</v>
      </c>
      <c r="EL23" s="42">
        <f t="shared" si="132"/>
        <v>0</v>
      </c>
      <c r="EM23" s="42">
        <f t="shared" si="133"/>
        <v>0</v>
      </c>
      <c r="EN23" s="42">
        <f t="shared" si="134"/>
        <v>0</v>
      </c>
      <c r="EO23" s="42">
        <f t="shared" si="135"/>
        <v>0</v>
      </c>
      <c r="EP23" s="42"/>
      <c r="EQ23" s="42" t="str">
        <f t="shared" si="136"/>
        <v>Ноль</v>
      </c>
      <c r="ER23" s="42" t="str">
        <f t="shared" si="137"/>
        <v>Ноль</v>
      </c>
      <c r="ES23" s="42"/>
      <c r="ET23" s="42">
        <f t="shared" si="138"/>
        <v>0</v>
      </c>
      <c r="EU23" s="42" t="e">
        <f>IF(J23=#REF!,IF(H23&lt;#REF!,#REF!,EY23),#REF!)</f>
        <v>#REF!</v>
      </c>
      <c r="EV23" s="42" t="e">
        <f>IF(J23=#REF!,IF(H23&lt;#REF!,0,1))</f>
        <v>#REF!</v>
      </c>
      <c r="EW23" s="42" t="e">
        <f>IF(AND(ET23&gt;=21,ET23&lt;&gt;0),ET23,IF(J23&lt;#REF!,"СТОП",EU23+EV23))</f>
        <v>#REF!</v>
      </c>
      <c r="EX23" s="42"/>
      <c r="EY23" s="42">
        <v>15</v>
      </c>
      <c r="EZ23" s="42">
        <v>16</v>
      </c>
      <c r="FA23" s="42"/>
      <c r="FB23" s="44">
        <f t="shared" si="139"/>
        <v>0</v>
      </c>
      <c r="FC23" s="44">
        <f t="shared" si="140"/>
        <v>0</v>
      </c>
      <c r="FD23" s="44">
        <f t="shared" si="141"/>
        <v>0</v>
      </c>
      <c r="FE23" s="44">
        <f t="shared" si="142"/>
        <v>0</v>
      </c>
      <c r="FF23" s="44">
        <f t="shared" si="143"/>
        <v>0</v>
      </c>
      <c r="FG23" s="44">
        <f t="shared" si="144"/>
        <v>0</v>
      </c>
      <c r="FH23" s="44">
        <f t="shared" si="145"/>
        <v>0</v>
      </c>
      <c r="FI23" s="44">
        <f t="shared" si="146"/>
        <v>0</v>
      </c>
      <c r="FJ23" s="44">
        <f t="shared" si="147"/>
        <v>0</v>
      </c>
      <c r="FK23" s="44">
        <f t="shared" si="148"/>
        <v>0</v>
      </c>
      <c r="FL23" s="44">
        <f t="shared" si="149"/>
        <v>0</v>
      </c>
      <c r="FM23" s="44">
        <f t="shared" si="150"/>
        <v>0</v>
      </c>
      <c r="FN23" s="44">
        <f t="shared" si="151"/>
        <v>0</v>
      </c>
      <c r="FO23" s="44">
        <f t="shared" si="152"/>
        <v>0</v>
      </c>
      <c r="FP23" s="44">
        <f t="shared" si="153"/>
        <v>0</v>
      </c>
      <c r="FQ23" s="44">
        <f t="shared" si="154"/>
        <v>0</v>
      </c>
      <c r="FR23" s="44">
        <f t="shared" si="155"/>
        <v>0</v>
      </c>
      <c r="FS23" s="44">
        <f t="shared" si="156"/>
        <v>0</v>
      </c>
      <c r="FT23" s="44">
        <f t="shared" si="157"/>
        <v>0</v>
      </c>
      <c r="FU23" s="44">
        <f t="shared" si="158"/>
        <v>0</v>
      </c>
      <c r="FV23" s="44">
        <f t="shared" si="159"/>
        <v>0</v>
      </c>
      <c r="FW23" s="44">
        <f t="shared" si="160"/>
        <v>0</v>
      </c>
      <c r="FX23" s="44">
        <f t="shared" si="161"/>
        <v>0</v>
      </c>
      <c r="FY23" s="44">
        <f t="shared" si="162"/>
        <v>0</v>
      </c>
      <c r="FZ23" s="44">
        <f t="shared" si="163"/>
        <v>0</v>
      </c>
      <c r="GA23" s="44">
        <f t="shared" si="164"/>
        <v>0</v>
      </c>
      <c r="GB23" s="44">
        <f t="shared" si="165"/>
        <v>0</v>
      </c>
      <c r="GC23" s="44">
        <f t="shared" si="166"/>
        <v>0</v>
      </c>
      <c r="GD23" s="44">
        <f t="shared" si="167"/>
        <v>0</v>
      </c>
      <c r="GE23" s="44">
        <f t="shared" si="168"/>
        <v>0</v>
      </c>
      <c r="GF23" s="44">
        <f t="shared" si="169"/>
        <v>0</v>
      </c>
      <c r="GG23" s="44">
        <f t="shared" si="170"/>
        <v>0</v>
      </c>
      <c r="GH23" s="44">
        <f t="shared" si="171"/>
        <v>0</v>
      </c>
      <c r="GI23" s="44">
        <f t="shared" si="172"/>
        <v>0</v>
      </c>
      <c r="GJ23" s="44">
        <f t="shared" si="173"/>
        <v>0</v>
      </c>
      <c r="GK23" s="44">
        <f t="shared" si="174"/>
        <v>0</v>
      </c>
      <c r="GL23" s="44">
        <f t="shared" si="175"/>
        <v>0</v>
      </c>
      <c r="GM23" s="44">
        <f t="shared" si="176"/>
        <v>0</v>
      </c>
      <c r="GN23" s="44">
        <f t="shared" si="177"/>
        <v>0</v>
      </c>
      <c r="GO23" s="44">
        <f t="shared" si="178"/>
        <v>0</v>
      </c>
      <c r="GP23" s="44">
        <f t="shared" si="179"/>
        <v>0</v>
      </c>
      <c r="GQ23" s="44">
        <f t="shared" si="180"/>
        <v>0</v>
      </c>
      <c r="GR23" s="44">
        <f t="shared" si="181"/>
        <v>0</v>
      </c>
      <c r="GS23" s="44">
        <f t="shared" si="182"/>
        <v>0</v>
      </c>
      <c r="GT23" s="44">
        <f t="shared" si="183"/>
        <v>0</v>
      </c>
      <c r="GU23" s="44">
        <f t="shared" si="184"/>
        <v>0</v>
      </c>
      <c r="GV23" s="44">
        <f t="shared" si="185"/>
        <v>0</v>
      </c>
      <c r="GW23" s="44">
        <f t="shared" si="186"/>
        <v>0</v>
      </c>
      <c r="GX23" s="44">
        <f t="shared" si="187"/>
        <v>0</v>
      </c>
      <c r="GY23" s="44">
        <f t="shared" si="188"/>
        <v>0</v>
      </c>
      <c r="GZ23" s="44">
        <f t="shared" si="189"/>
        <v>0</v>
      </c>
      <c r="HA23" s="44">
        <f t="shared" si="190"/>
        <v>0</v>
      </c>
      <c r="HB23" s="44">
        <f t="shared" si="191"/>
        <v>0</v>
      </c>
      <c r="HC23" s="44">
        <f t="shared" si="192"/>
        <v>0</v>
      </c>
      <c r="HD23" s="44">
        <f t="shared" si="193"/>
        <v>0</v>
      </c>
      <c r="HE23" s="44">
        <f t="shared" si="194"/>
        <v>0</v>
      </c>
      <c r="HF23" s="44">
        <f t="shared" si="195"/>
        <v>0</v>
      </c>
      <c r="HG23" s="44">
        <f t="shared" si="196"/>
        <v>0</v>
      </c>
      <c r="HH23" s="44">
        <f t="shared" si="197"/>
        <v>0</v>
      </c>
      <c r="HI23" s="44">
        <f t="shared" si="198"/>
        <v>0</v>
      </c>
      <c r="HJ23" s="44">
        <f t="shared" si="199"/>
        <v>0</v>
      </c>
      <c r="HK23" s="44">
        <f t="shared" si="200"/>
        <v>0</v>
      </c>
      <c r="HL23" s="44">
        <f t="shared" si="201"/>
        <v>0</v>
      </c>
      <c r="HM23" s="44">
        <f t="shared" si="202"/>
        <v>0</v>
      </c>
      <c r="HN23" s="44">
        <f t="shared" si="203"/>
        <v>0</v>
      </c>
      <c r="HO23" s="44">
        <f t="shared" si="204"/>
        <v>0</v>
      </c>
      <c r="HP23" s="44">
        <f t="shared" si="205"/>
        <v>0</v>
      </c>
      <c r="HQ23" s="44">
        <f t="shared" si="206"/>
        <v>0</v>
      </c>
      <c r="HR23" s="44">
        <f t="shared" si="207"/>
        <v>0</v>
      </c>
      <c r="HS23" s="44">
        <f t="shared" si="208"/>
        <v>0</v>
      </c>
      <c r="HT23" s="44">
        <f t="shared" si="209"/>
        <v>0</v>
      </c>
      <c r="HU23" s="44">
        <f t="shared" si="210"/>
        <v>0</v>
      </c>
      <c r="HV23" s="44">
        <f t="shared" si="211"/>
        <v>0</v>
      </c>
      <c r="HW23" s="44">
        <f t="shared" si="212"/>
        <v>0</v>
      </c>
      <c r="HX23" s="44">
        <f t="shared" si="213"/>
        <v>0</v>
      </c>
      <c r="HY23" s="44">
        <f t="shared" si="214"/>
        <v>0</v>
      </c>
      <c r="HZ23" s="44">
        <f t="shared" si="215"/>
        <v>0</v>
      </c>
      <c r="IA23" s="44">
        <f t="shared" si="216"/>
        <v>0</v>
      </c>
      <c r="IB23" s="44">
        <f t="shared" si="217"/>
        <v>0</v>
      </c>
      <c r="IC23" s="44">
        <f t="shared" si="218"/>
        <v>0</v>
      </c>
      <c r="ID23" s="44">
        <f t="shared" si="219"/>
        <v>0</v>
      </c>
      <c r="IE23" s="44">
        <f t="shared" si="220"/>
        <v>0</v>
      </c>
      <c r="IF23" s="44">
        <f t="shared" si="221"/>
        <v>0</v>
      </c>
      <c r="IG23" s="44">
        <f t="shared" si="222"/>
        <v>0</v>
      </c>
      <c r="IH23" s="44">
        <f t="shared" si="223"/>
        <v>0</v>
      </c>
      <c r="II23" s="44">
        <f t="shared" si="224"/>
        <v>0</v>
      </c>
      <c r="IJ23" s="44">
        <f t="shared" si="225"/>
        <v>0</v>
      </c>
      <c r="IK23" s="44">
        <f t="shared" si="226"/>
        <v>0</v>
      </c>
      <c r="IL23" s="44">
        <f t="shared" si="227"/>
        <v>0</v>
      </c>
      <c r="IM23" s="44">
        <f t="shared" si="228"/>
        <v>0</v>
      </c>
      <c r="IN23" s="44">
        <f t="shared" si="229"/>
        <v>0</v>
      </c>
      <c r="IO23" s="44">
        <f t="shared" si="230"/>
        <v>0</v>
      </c>
      <c r="IP23" s="42"/>
      <c r="IQ23" s="42"/>
      <c r="IR23" s="42"/>
      <c r="IS23" s="42"/>
      <c r="IT23" s="42"/>
      <c r="IU23" s="42"/>
      <c r="IV23" s="70"/>
      <c r="IW23" s="71"/>
    </row>
    <row r="24" spans="1:257" s="3" customFormat="1" ht="115.2" thickBot="1" x14ac:dyDescent="2">
      <c r="A24" s="72"/>
      <c r="B24" s="87"/>
      <c r="C24" s="75"/>
      <c r="D24" s="75"/>
      <c r="E24" s="60"/>
      <c r="F24" s="46"/>
      <c r="G24" s="39">
        <f t="shared" si="0"/>
        <v>0</v>
      </c>
      <c r="H24" s="47"/>
      <c r="I24" s="39">
        <f t="shared" si="1"/>
        <v>0</v>
      </c>
      <c r="J24" s="45">
        <f t="shared" si="2"/>
        <v>0</v>
      </c>
      <c r="K24" s="41">
        <f t="shared" si="3"/>
        <v>0</v>
      </c>
      <c r="L24" s="42"/>
      <c r="M24" s="43"/>
      <c r="N24" s="42">
        <f t="shared" si="4"/>
        <v>0</v>
      </c>
      <c r="O24" s="42">
        <f t="shared" si="5"/>
        <v>0</v>
      </c>
      <c r="P24" s="42">
        <f t="shared" si="6"/>
        <v>0</v>
      </c>
      <c r="Q24" s="42">
        <f t="shared" si="7"/>
        <v>0</v>
      </c>
      <c r="R24" s="42">
        <f t="shared" si="8"/>
        <v>0</v>
      </c>
      <c r="S24" s="42">
        <f t="shared" si="9"/>
        <v>0</v>
      </c>
      <c r="T24" s="42">
        <f t="shared" si="10"/>
        <v>0</v>
      </c>
      <c r="U24" s="42">
        <f t="shared" si="11"/>
        <v>0</v>
      </c>
      <c r="V24" s="42">
        <f t="shared" si="12"/>
        <v>0</v>
      </c>
      <c r="W24" s="42">
        <f t="shared" si="13"/>
        <v>0</v>
      </c>
      <c r="X24" s="42">
        <f t="shared" si="14"/>
        <v>0</v>
      </c>
      <c r="Y24" s="42">
        <f t="shared" si="15"/>
        <v>0</v>
      </c>
      <c r="Z24" s="42">
        <f t="shared" si="16"/>
        <v>0</v>
      </c>
      <c r="AA24" s="42">
        <f t="shared" si="17"/>
        <v>0</v>
      </c>
      <c r="AB24" s="42">
        <f t="shared" si="18"/>
        <v>0</v>
      </c>
      <c r="AC24" s="42">
        <f t="shared" si="19"/>
        <v>0</v>
      </c>
      <c r="AD24" s="42">
        <f t="shared" si="20"/>
        <v>0</v>
      </c>
      <c r="AE24" s="42">
        <f t="shared" si="21"/>
        <v>0</v>
      </c>
      <c r="AF24" s="42">
        <f t="shared" si="22"/>
        <v>0</v>
      </c>
      <c r="AG24" s="42">
        <f t="shared" si="23"/>
        <v>0</v>
      </c>
      <c r="AH24" s="42">
        <f t="shared" si="24"/>
        <v>0</v>
      </c>
      <c r="AI24" s="42">
        <f t="shared" si="25"/>
        <v>0</v>
      </c>
      <c r="AJ24" s="42">
        <f t="shared" si="26"/>
        <v>0</v>
      </c>
      <c r="AK24" s="42">
        <f t="shared" si="27"/>
        <v>0</v>
      </c>
      <c r="AL24" s="42">
        <f t="shared" si="28"/>
        <v>0</v>
      </c>
      <c r="AM24" s="42">
        <f t="shared" si="29"/>
        <v>0</v>
      </c>
      <c r="AN24" s="42">
        <f t="shared" si="30"/>
        <v>0</v>
      </c>
      <c r="AO24" s="42">
        <f t="shared" si="31"/>
        <v>0</v>
      </c>
      <c r="AP24" s="42">
        <f t="shared" si="32"/>
        <v>0</v>
      </c>
      <c r="AQ24" s="42">
        <f t="shared" si="33"/>
        <v>0</v>
      </c>
      <c r="AR24" s="42">
        <f t="shared" si="34"/>
        <v>0</v>
      </c>
      <c r="AS24" s="42">
        <f t="shared" si="35"/>
        <v>0</v>
      </c>
      <c r="AT24" s="42">
        <f t="shared" si="36"/>
        <v>0</v>
      </c>
      <c r="AU24" s="42">
        <f t="shared" si="37"/>
        <v>0</v>
      </c>
      <c r="AV24" s="42">
        <f t="shared" si="38"/>
        <v>0</v>
      </c>
      <c r="AW24" s="42">
        <f t="shared" si="39"/>
        <v>0</v>
      </c>
      <c r="AX24" s="42">
        <f t="shared" si="40"/>
        <v>0</v>
      </c>
      <c r="AY24" s="42">
        <f t="shared" si="41"/>
        <v>0</v>
      </c>
      <c r="AZ24" s="42">
        <f t="shared" si="42"/>
        <v>0</v>
      </c>
      <c r="BA24" s="42">
        <f t="shared" si="43"/>
        <v>0</v>
      </c>
      <c r="BB24" s="42">
        <f t="shared" si="44"/>
        <v>0</v>
      </c>
      <c r="BC24" s="42">
        <f t="shared" si="45"/>
        <v>0</v>
      </c>
      <c r="BD24" s="42">
        <f t="shared" si="46"/>
        <v>0</v>
      </c>
      <c r="BE24" s="42">
        <f t="shared" si="47"/>
        <v>0</v>
      </c>
      <c r="BF24" s="42">
        <f t="shared" si="48"/>
        <v>0</v>
      </c>
      <c r="BG24" s="42">
        <f t="shared" si="49"/>
        <v>0</v>
      </c>
      <c r="BH24" s="42">
        <f t="shared" si="50"/>
        <v>0</v>
      </c>
      <c r="BI24" s="42">
        <f t="shared" si="51"/>
        <v>0</v>
      </c>
      <c r="BJ24" s="42">
        <f t="shared" si="52"/>
        <v>0</v>
      </c>
      <c r="BK24" s="42">
        <f t="shared" si="53"/>
        <v>0</v>
      </c>
      <c r="BL24" s="42">
        <f t="shared" si="54"/>
        <v>0</v>
      </c>
      <c r="BM24" s="42">
        <f t="shared" si="55"/>
        <v>0</v>
      </c>
      <c r="BN24" s="42">
        <f t="shared" si="56"/>
        <v>0</v>
      </c>
      <c r="BO24" s="42">
        <f t="shared" si="57"/>
        <v>0</v>
      </c>
      <c r="BP24" s="42">
        <f t="shared" si="58"/>
        <v>0</v>
      </c>
      <c r="BQ24" s="42">
        <f t="shared" si="59"/>
        <v>0</v>
      </c>
      <c r="BR24" s="42">
        <f t="shared" si="60"/>
        <v>0</v>
      </c>
      <c r="BS24" s="42">
        <f t="shared" si="61"/>
        <v>0</v>
      </c>
      <c r="BT24" s="42">
        <f t="shared" si="62"/>
        <v>0</v>
      </c>
      <c r="BU24" s="42">
        <f t="shared" si="63"/>
        <v>0</v>
      </c>
      <c r="BV24" s="42">
        <f t="shared" si="64"/>
        <v>0</v>
      </c>
      <c r="BW24" s="42">
        <f t="shared" si="65"/>
        <v>0</v>
      </c>
      <c r="BX24" s="42">
        <f t="shared" si="66"/>
        <v>0</v>
      </c>
      <c r="BY24" s="42">
        <f t="shared" si="67"/>
        <v>0</v>
      </c>
      <c r="BZ24" s="42">
        <f t="shared" si="68"/>
        <v>0</v>
      </c>
      <c r="CA24" s="42">
        <f t="shared" si="69"/>
        <v>0</v>
      </c>
      <c r="CB24" s="42">
        <f t="shared" si="70"/>
        <v>0</v>
      </c>
      <c r="CC24" s="42">
        <f t="shared" si="71"/>
        <v>0</v>
      </c>
      <c r="CD24" s="42">
        <f t="shared" si="72"/>
        <v>0</v>
      </c>
      <c r="CE24" s="42">
        <f t="shared" si="73"/>
        <v>0</v>
      </c>
      <c r="CF24" s="42">
        <f t="shared" si="74"/>
        <v>0</v>
      </c>
      <c r="CG24" s="42">
        <f t="shared" si="75"/>
        <v>0</v>
      </c>
      <c r="CH24" s="42">
        <f t="shared" si="76"/>
        <v>0</v>
      </c>
      <c r="CI24" s="42">
        <f t="shared" si="77"/>
        <v>0</v>
      </c>
      <c r="CJ24" s="42">
        <f t="shared" si="78"/>
        <v>0</v>
      </c>
      <c r="CK24" s="42">
        <f t="shared" si="79"/>
        <v>0</v>
      </c>
      <c r="CL24" s="42">
        <f t="shared" si="80"/>
        <v>0</v>
      </c>
      <c r="CM24" s="42">
        <f t="shared" si="81"/>
        <v>0</v>
      </c>
      <c r="CN24" s="42">
        <f t="shared" si="82"/>
        <v>0</v>
      </c>
      <c r="CO24" s="42">
        <f t="shared" si="83"/>
        <v>0</v>
      </c>
      <c r="CP24" s="42">
        <f t="shared" si="84"/>
        <v>0</v>
      </c>
      <c r="CQ24" s="42">
        <f t="shared" si="85"/>
        <v>0</v>
      </c>
      <c r="CR24" s="42">
        <f t="shared" si="86"/>
        <v>0</v>
      </c>
      <c r="CS24" s="42">
        <f t="shared" si="87"/>
        <v>0</v>
      </c>
      <c r="CT24" s="42">
        <f t="shared" si="88"/>
        <v>0</v>
      </c>
      <c r="CU24" s="42">
        <f t="shared" si="89"/>
        <v>0</v>
      </c>
      <c r="CV24" s="42">
        <f t="shared" si="90"/>
        <v>0</v>
      </c>
      <c r="CW24" s="42">
        <f t="shared" si="91"/>
        <v>0</v>
      </c>
      <c r="CX24" s="42">
        <f t="shared" si="92"/>
        <v>0</v>
      </c>
      <c r="CY24" s="42">
        <f t="shared" si="93"/>
        <v>0</v>
      </c>
      <c r="CZ24" s="42">
        <f t="shared" si="94"/>
        <v>0</v>
      </c>
      <c r="DA24" s="42">
        <f t="shared" si="95"/>
        <v>0</v>
      </c>
      <c r="DB24" s="42">
        <f t="shared" si="96"/>
        <v>0</v>
      </c>
      <c r="DC24" s="42">
        <f t="shared" si="97"/>
        <v>0</v>
      </c>
      <c r="DD24" s="42">
        <f t="shared" si="98"/>
        <v>0</v>
      </c>
      <c r="DE24" s="42">
        <f t="shared" si="99"/>
        <v>0</v>
      </c>
      <c r="DF24" s="42">
        <f t="shared" si="100"/>
        <v>0</v>
      </c>
      <c r="DG24" s="42">
        <f t="shared" si="101"/>
        <v>0</v>
      </c>
      <c r="DH24" s="42">
        <f t="shared" si="102"/>
        <v>0</v>
      </c>
      <c r="DI24" s="42">
        <f t="shared" si="103"/>
        <v>0</v>
      </c>
      <c r="DJ24" s="42">
        <f t="shared" si="104"/>
        <v>0</v>
      </c>
      <c r="DK24" s="42">
        <f t="shared" si="105"/>
        <v>0</v>
      </c>
      <c r="DL24" s="42">
        <f t="shared" si="106"/>
        <v>0</v>
      </c>
      <c r="DM24" s="42">
        <f t="shared" si="107"/>
        <v>0</v>
      </c>
      <c r="DN24" s="42">
        <f t="shared" si="108"/>
        <v>0</v>
      </c>
      <c r="DO24" s="42">
        <f t="shared" si="109"/>
        <v>0</v>
      </c>
      <c r="DP24" s="42">
        <f t="shared" si="110"/>
        <v>0</v>
      </c>
      <c r="DQ24" s="42">
        <f t="shared" si="111"/>
        <v>0</v>
      </c>
      <c r="DR24" s="42">
        <f t="shared" si="112"/>
        <v>0</v>
      </c>
      <c r="DS24" s="42">
        <f t="shared" si="113"/>
        <v>0</v>
      </c>
      <c r="DT24" s="42">
        <f t="shared" si="114"/>
        <v>0</v>
      </c>
      <c r="DU24" s="42">
        <f t="shared" si="115"/>
        <v>0</v>
      </c>
      <c r="DV24" s="42">
        <f t="shared" si="116"/>
        <v>0</v>
      </c>
      <c r="DW24" s="42">
        <f t="shared" si="117"/>
        <v>0</v>
      </c>
      <c r="DX24" s="42">
        <f t="shared" si="118"/>
        <v>0</v>
      </c>
      <c r="DY24" s="42">
        <f t="shared" si="119"/>
        <v>0</v>
      </c>
      <c r="DZ24" s="42">
        <f t="shared" si="120"/>
        <v>0</v>
      </c>
      <c r="EA24" s="42">
        <f t="shared" si="121"/>
        <v>0</v>
      </c>
      <c r="EB24" s="42">
        <f t="shared" si="122"/>
        <v>0</v>
      </c>
      <c r="EC24" s="42">
        <f t="shared" si="123"/>
        <v>0</v>
      </c>
      <c r="ED24" s="42">
        <f t="shared" si="124"/>
        <v>0</v>
      </c>
      <c r="EE24" s="42">
        <f t="shared" si="125"/>
        <v>0</v>
      </c>
      <c r="EF24" s="42">
        <f t="shared" si="126"/>
        <v>0</v>
      </c>
      <c r="EG24" s="42">
        <f t="shared" si="127"/>
        <v>0</v>
      </c>
      <c r="EH24" s="42">
        <f t="shared" si="128"/>
        <v>0</v>
      </c>
      <c r="EI24" s="42">
        <f t="shared" si="129"/>
        <v>0</v>
      </c>
      <c r="EJ24" s="42">
        <f t="shared" si="130"/>
        <v>0</v>
      </c>
      <c r="EK24" s="42">
        <f t="shared" si="131"/>
        <v>0</v>
      </c>
      <c r="EL24" s="42">
        <f t="shared" si="132"/>
        <v>0</v>
      </c>
      <c r="EM24" s="42">
        <f t="shared" si="133"/>
        <v>0</v>
      </c>
      <c r="EN24" s="42">
        <f t="shared" si="134"/>
        <v>0</v>
      </c>
      <c r="EO24" s="42">
        <f t="shared" si="135"/>
        <v>0</v>
      </c>
      <c r="EP24" s="42"/>
      <c r="EQ24" s="42" t="str">
        <f t="shared" si="136"/>
        <v>Ноль</v>
      </c>
      <c r="ER24" s="42" t="str">
        <f t="shared" si="137"/>
        <v>Ноль</v>
      </c>
      <c r="ES24" s="42"/>
      <c r="ET24" s="42">
        <f t="shared" si="138"/>
        <v>0</v>
      </c>
      <c r="EU24" s="42" t="e">
        <f>IF(J24=#REF!,IF(H24&lt;#REF!,#REF!,EY24),#REF!)</f>
        <v>#REF!</v>
      </c>
      <c r="EV24" s="42" t="e">
        <f>IF(J24=#REF!,IF(H24&lt;#REF!,0,1))</f>
        <v>#REF!</v>
      </c>
      <c r="EW24" s="42" t="e">
        <f>IF(AND(ET24&gt;=21,ET24&lt;&gt;0),ET24,IF(J24&lt;#REF!,"СТОП",EU24+EV24))</f>
        <v>#REF!</v>
      </c>
      <c r="EX24" s="42"/>
      <c r="EY24" s="42">
        <v>15</v>
      </c>
      <c r="EZ24" s="42">
        <v>16</v>
      </c>
      <c r="FA24" s="42"/>
      <c r="FB24" s="44">
        <f t="shared" si="139"/>
        <v>0</v>
      </c>
      <c r="FC24" s="44">
        <f t="shared" si="140"/>
        <v>0</v>
      </c>
      <c r="FD24" s="44">
        <f t="shared" si="141"/>
        <v>0</v>
      </c>
      <c r="FE24" s="44">
        <f t="shared" si="142"/>
        <v>0</v>
      </c>
      <c r="FF24" s="44">
        <f t="shared" si="143"/>
        <v>0</v>
      </c>
      <c r="FG24" s="44">
        <f t="shared" si="144"/>
        <v>0</v>
      </c>
      <c r="FH24" s="44">
        <f t="shared" si="145"/>
        <v>0</v>
      </c>
      <c r="FI24" s="44">
        <f t="shared" si="146"/>
        <v>0</v>
      </c>
      <c r="FJ24" s="44">
        <f t="shared" si="147"/>
        <v>0</v>
      </c>
      <c r="FK24" s="44">
        <f t="shared" si="148"/>
        <v>0</v>
      </c>
      <c r="FL24" s="44">
        <f t="shared" si="149"/>
        <v>0</v>
      </c>
      <c r="FM24" s="44">
        <f t="shared" si="150"/>
        <v>0</v>
      </c>
      <c r="FN24" s="44">
        <f t="shared" si="151"/>
        <v>0</v>
      </c>
      <c r="FO24" s="44">
        <f t="shared" si="152"/>
        <v>0</v>
      </c>
      <c r="FP24" s="44">
        <f t="shared" si="153"/>
        <v>0</v>
      </c>
      <c r="FQ24" s="44">
        <f t="shared" si="154"/>
        <v>0</v>
      </c>
      <c r="FR24" s="44">
        <f t="shared" si="155"/>
        <v>0</v>
      </c>
      <c r="FS24" s="44">
        <f t="shared" si="156"/>
        <v>0</v>
      </c>
      <c r="FT24" s="44">
        <f t="shared" si="157"/>
        <v>0</v>
      </c>
      <c r="FU24" s="44">
        <f t="shared" si="158"/>
        <v>0</v>
      </c>
      <c r="FV24" s="44">
        <f t="shared" si="159"/>
        <v>0</v>
      </c>
      <c r="FW24" s="44">
        <f t="shared" si="160"/>
        <v>0</v>
      </c>
      <c r="FX24" s="44">
        <f t="shared" si="161"/>
        <v>0</v>
      </c>
      <c r="FY24" s="44">
        <f t="shared" si="162"/>
        <v>0</v>
      </c>
      <c r="FZ24" s="44">
        <f t="shared" si="163"/>
        <v>0</v>
      </c>
      <c r="GA24" s="44">
        <f t="shared" si="164"/>
        <v>0</v>
      </c>
      <c r="GB24" s="44">
        <f t="shared" si="165"/>
        <v>0</v>
      </c>
      <c r="GC24" s="44">
        <f t="shared" si="166"/>
        <v>0</v>
      </c>
      <c r="GD24" s="44">
        <f t="shared" si="167"/>
        <v>0</v>
      </c>
      <c r="GE24" s="44">
        <f t="shared" si="168"/>
        <v>0</v>
      </c>
      <c r="GF24" s="44">
        <f t="shared" si="169"/>
        <v>0</v>
      </c>
      <c r="GG24" s="44">
        <f t="shared" si="170"/>
        <v>0</v>
      </c>
      <c r="GH24" s="44">
        <f t="shared" si="171"/>
        <v>0</v>
      </c>
      <c r="GI24" s="44">
        <f t="shared" si="172"/>
        <v>0</v>
      </c>
      <c r="GJ24" s="44">
        <f t="shared" si="173"/>
        <v>0</v>
      </c>
      <c r="GK24" s="44">
        <f t="shared" si="174"/>
        <v>0</v>
      </c>
      <c r="GL24" s="44">
        <f t="shared" si="175"/>
        <v>0</v>
      </c>
      <c r="GM24" s="44">
        <f t="shared" si="176"/>
        <v>0</v>
      </c>
      <c r="GN24" s="44">
        <f t="shared" si="177"/>
        <v>0</v>
      </c>
      <c r="GO24" s="44">
        <f t="shared" si="178"/>
        <v>0</v>
      </c>
      <c r="GP24" s="44">
        <f t="shared" si="179"/>
        <v>0</v>
      </c>
      <c r="GQ24" s="44">
        <f t="shared" si="180"/>
        <v>0</v>
      </c>
      <c r="GR24" s="44">
        <f t="shared" si="181"/>
        <v>0</v>
      </c>
      <c r="GS24" s="44">
        <f t="shared" si="182"/>
        <v>0</v>
      </c>
      <c r="GT24" s="44">
        <f t="shared" si="183"/>
        <v>0</v>
      </c>
      <c r="GU24" s="44">
        <f t="shared" si="184"/>
        <v>0</v>
      </c>
      <c r="GV24" s="44">
        <f t="shared" si="185"/>
        <v>0</v>
      </c>
      <c r="GW24" s="44">
        <f t="shared" si="186"/>
        <v>0</v>
      </c>
      <c r="GX24" s="44">
        <f t="shared" si="187"/>
        <v>0</v>
      </c>
      <c r="GY24" s="44">
        <f t="shared" si="188"/>
        <v>0</v>
      </c>
      <c r="GZ24" s="44">
        <f t="shared" si="189"/>
        <v>0</v>
      </c>
      <c r="HA24" s="44">
        <f t="shared" si="190"/>
        <v>0</v>
      </c>
      <c r="HB24" s="44">
        <f t="shared" si="191"/>
        <v>0</v>
      </c>
      <c r="HC24" s="44">
        <f t="shared" si="192"/>
        <v>0</v>
      </c>
      <c r="HD24" s="44">
        <f t="shared" si="193"/>
        <v>0</v>
      </c>
      <c r="HE24" s="44">
        <f t="shared" si="194"/>
        <v>0</v>
      </c>
      <c r="HF24" s="44">
        <f t="shared" si="195"/>
        <v>0</v>
      </c>
      <c r="HG24" s="44">
        <f t="shared" si="196"/>
        <v>0</v>
      </c>
      <c r="HH24" s="44">
        <f t="shared" si="197"/>
        <v>0</v>
      </c>
      <c r="HI24" s="44">
        <f t="shared" si="198"/>
        <v>0</v>
      </c>
      <c r="HJ24" s="44">
        <f t="shared" si="199"/>
        <v>0</v>
      </c>
      <c r="HK24" s="44">
        <f t="shared" si="200"/>
        <v>0</v>
      </c>
      <c r="HL24" s="44">
        <f t="shared" si="201"/>
        <v>0</v>
      </c>
      <c r="HM24" s="44">
        <f t="shared" si="202"/>
        <v>0</v>
      </c>
      <c r="HN24" s="44">
        <f t="shared" si="203"/>
        <v>0</v>
      </c>
      <c r="HO24" s="44">
        <f t="shared" si="204"/>
        <v>0</v>
      </c>
      <c r="HP24" s="44">
        <f t="shared" si="205"/>
        <v>0</v>
      </c>
      <c r="HQ24" s="44">
        <f t="shared" si="206"/>
        <v>0</v>
      </c>
      <c r="HR24" s="44">
        <f t="shared" si="207"/>
        <v>0</v>
      </c>
      <c r="HS24" s="44">
        <f t="shared" si="208"/>
        <v>0</v>
      </c>
      <c r="HT24" s="44">
        <f t="shared" si="209"/>
        <v>0</v>
      </c>
      <c r="HU24" s="44">
        <f t="shared" si="210"/>
        <v>0</v>
      </c>
      <c r="HV24" s="44">
        <f t="shared" si="211"/>
        <v>0</v>
      </c>
      <c r="HW24" s="44">
        <f t="shared" si="212"/>
        <v>0</v>
      </c>
      <c r="HX24" s="44">
        <f t="shared" si="213"/>
        <v>0</v>
      </c>
      <c r="HY24" s="44">
        <f t="shared" si="214"/>
        <v>0</v>
      </c>
      <c r="HZ24" s="44">
        <f t="shared" si="215"/>
        <v>0</v>
      </c>
      <c r="IA24" s="44">
        <f t="shared" si="216"/>
        <v>0</v>
      </c>
      <c r="IB24" s="44">
        <f t="shared" si="217"/>
        <v>0</v>
      </c>
      <c r="IC24" s="44">
        <f t="shared" si="218"/>
        <v>0</v>
      </c>
      <c r="ID24" s="44">
        <f t="shared" si="219"/>
        <v>0</v>
      </c>
      <c r="IE24" s="44">
        <f t="shared" si="220"/>
        <v>0</v>
      </c>
      <c r="IF24" s="44">
        <f t="shared" si="221"/>
        <v>0</v>
      </c>
      <c r="IG24" s="44">
        <f t="shared" si="222"/>
        <v>0</v>
      </c>
      <c r="IH24" s="44">
        <f t="shared" si="223"/>
        <v>0</v>
      </c>
      <c r="II24" s="44">
        <f t="shared" si="224"/>
        <v>0</v>
      </c>
      <c r="IJ24" s="44">
        <f t="shared" si="225"/>
        <v>0</v>
      </c>
      <c r="IK24" s="44">
        <f t="shared" si="226"/>
        <v>0</v>
      </c>
      <c r="IL24" s="44">
        <f t="shared" si="227"/>
        <v>0</v>
      </c>
      <c r="IM24" s="44">
        <f t="shared" si="228"/>
        <v>0</v>
      </c>
      <c r="IN24" s="44">
        <f t="shared" si="229"/>
        <v>0</v>
      </c>
      <c r="IO24" s="44">
        <f t="shared" si="230"/>
        <v>0</v>
      </c>
      <c r="IP24" s="42"/>
      <c r="IQ24" s="42"/>
      <c r="IR24" s="42"/>
      <c r="IS24" s="42"/>
      <c r="IT24" s="42"/>
      <c r="IU24" s="42"/>
      <c r="IV24" s="70"/>
      <c r="IW24" s="71"/>
    </row>
    <row r="25" spans="1:257" s="3" customFormat="1" ht="115.2" thickBot="1" x14ac:dyDescent="2">
      <c r="A25" s="56"/>
      <c r="B25" s="87"/>
      <c r="C25" s="73"/>
      <c r="D25" s="73"/>
      <c r="E25" s="60"/>
      <c r="F25" s="46"/>
      <c r="G25" s="39">
        <f t="shared" si="0"/>
        <v>0</v>
      </c>
      <c r="H25" s="47"/>
      <c r="I25" s="39">
        <f t="shared" si="1"/>
        <v>0</v>
      </c>
      <c r="J25" s="45">
        <f t="shared" si="2"/>
        <v>0</v>
      </c>
      <c r="K25" s="41">
        <f t="shared" si="3"/>
        <v>0</v>
      </c>
      <c r="L25" s="42"/>
      <c r="M25" s="43"/>
      <c r="N25" s="42">
        <f t="shared" si="4"/>
        <v>0</v>
      </c>
      <c r="O25" s="42">
        <f t="shared" si="5"/>
        <v>0</v>
      </c>
      <c r="P25" s="42">
        <f t="shared" si="6"/>
        <v>0</v>
      </c>
      <c r="Q25" s="42">
        <f t="shared" si="7"/>
        <v>0</v>
      </c>
      <c r="R25" s="42">
        <f t="shared" si="8"/>
        <v>0</v>
      </c>
      <c r="S25" s="42">
        <f t="shared" si="9"/>
        <v>0</v>
      </c>
      <c r="T25" s="42">
        <f t="shared" si="10"/>
        <v>0</v>
      </c>
      <c r="U25" s="42">
        <f t="shared" si="11"/>
        <v>0</v>
      </c>
      <c r="V25" s="42">
        <f t="shared" si="12"/>
        <v>0</v>
      </c>
      <c r="W25" s="42">
        <f t="shared" si="13"/>
        <v>0</v>
      </c>
      <c r="X25" s="42">
        <f t="shared" si="14"/>
        <v>0</v>
      </c>
      <c r="Y25" s="42">
        <f t="shared" si="15"/>
        <v>0</v>
      </c>
      <c r="Z25" s="42">
        <f t="shared" si="16"/>
        <v>0</v>
      </c>
      <c r="AA25" s="42">
        <f t="shared" si="17"/>
        <v>0</v>
      </c>
      <c r="AB25" s="42">
        <f t="shared" si="18"/>
        <v>0</v>
      </c>
      <c r="AC25" s="42">
        <f t="shared" si="19"/>
        <v>0</v>
      </c>
      <c r="AD25" s="42">
        <f t="shared" si="20"/>
        <v>0</v>
      </c>
      <c r="AE25" s="42">
        <f t="shared" si="21"/>
        <v>0</v>
      </c>
      <c r="AF25" s="42">
        <f t="shared" si="22"/>
        <v>0</v>
      </c>
      <c r="AG25" s="42">
        <f t="shared" si="23"/>
        <v>0</v>
      </c>
      <c r="AH25" s="42">
        <f t="shared" si="24"/>
        <v>0</v>
      </c>
      <c r="AI25" s="42">
        <f t="shared" si="25"/>
        <v>0</v>
      </c>
      <c r="AJ25" s="42">
        <f t="shared" si="26"/>
        <v>0</v>
      </c>
      <c r="AK25" s="42">
        <f t="shared" si="27"/>
        <v>0</v>
      </c>
      <c r="AL25" s="42">
        <f t="shared" si="28"/>
        <v>0</v>
      </c>
      <c r="AM25" s="42">
        <f t="shared" si="29"/>
        <v>0</v>
      </c>
      <c r="AN25" s="42">
        <f t="shared" si="30"/>
        <v>0</v>
      </c>
      <c r="AO25" s="42">
        <f t="shared" si="31"/>
        <v>0</v>
      </c>
      <c r="AP25" s="42">
        <f t="shared" si="32"/>
        <v>0</v>
      </c>
      <c r="AQ25" s="42">
        <f t="shared" si="33"/>
        <v>0</v>
      </c>
      <c r="AR25" s="42">
        <f t="shared" si="34"/>
        <v>0</v>
      </c>
      <c r="AS25" s="42">
        <f t="shared" si="35"/>
        <v>0</v>
      </c>
      <c r="AT25" s="42">
        <f t="shared" si="36"/>
        <v>0</v>
      </c>
      <c r="AU25" s="42">
        <f t="shared" si="37"/>
        <v>0</v>
      </c>
      <c r="AV25" s="42">
        <f t="shared" si="38"/>
        <v>0</v>
      </c>
      <c r="AW25" s="42">
        <f t="shared" si="39"/>
        <v>0</v>
      </c>
      <c r="AX25" s="42">
        <f t="shared" si="40"/>
        <v>0</v>
      </c>
      <c r="AY25" s="42">
        <f t="shared" si="41"/>
        <v>0</v>
      </c>
      <c r="AZ25" s="42">
        <f t="shared" si="42"/>
        <v>0</v>
      </c>
      <c r="BA25" s="42">
        <f t="shared" si="43"/>
        <v>0</v>
      </c>
      <c r="BB25" s="42">
        <f t="shared" si="44"/>
        <v>0</v>
      </c>
      <c r="BC25" s="42">
        <f t="shared" si="45"/>
        <v>0</v>
      </c>
      <c r="BD25" s="42">
        <f t="shared" si="46"/>
        <v>0</v>
      </c>
      <c r="BE25" s="42">
        <f t="shared" si="47"/>
        <v>0</v>
      </c>
      <c r="BF25" s="42">
        <f t="shared" si="48"/>
        <v>0</v>
      </c>
      <c r="BG25" s="42">
        <f t="shared" si="49"/>
        <v>0</v>
      </c>
      <c r="BH25" s="42">
        <f t="shared" si="50"/>
        <v>0</v>
      </c>
      <c r="BI25" s="42">
        <f t="shared" si="51"/>
        <v>0</v>
      </c>
      <c r="BJ25" s="42">
        <f t="shared" si="52"/>
        <v>0</v>
      </c>
      <c r="BK25" s="42">
        <f t="shared" si="53"/>
        <v>0</v>
      </c>
      <c r="BL25" s="42">
        <f t="shared" si="54"/>
        <v>0</v>
      </c>
      <c r="BM25" s="42">
        <f t="shared" si="55"/>
        <v>0</v>
      </c>
      <c r="BN25" s="42">
        <f t="shared" si="56"/>
        <v>0</v>
      </c>
      <c r="BO25" s="42">
        <f t="shared" si="57"/>
        <v>0</v>
      </c>
      <c r="BP25" s="42">
        <f t="shared" si="58"/>
        <v>0</v>
      </c>
      <c r="BQ25" s="42">
        <f t="shared" si="59"/>
        <v>0</v>
      </c>
      <c r="BR25" s="42">
        <f t="shared" si="60"/>
        <v>0</v>
      </c>
      <c r="BS25" s="42">
        <f t="shared" si="61"/>
        <v>0</v>
      </c>
      <c r="BT25" s="42">
        <f t="shared" si="62"/>
        <v>0</v>
      </c>
      <c r="BU25" s="42">
        <f t="shared" si="63"/>
        <v>0</v>
      </c>
      <c r="BV25" s="42">
        <f t="shared" si="64"/>
        <v>0</v>
      </c>
      <c r="BW25" s="42">
        <f t="shared" si="65"/>
        <v>0</v>
      </c>
      <c r="BX25" s="42">
        <f t="shared" si="66"/>
        <v>0</v>
      </c>
      <c r="BY25" s="42">
        <f t="shared" si="67"/>
        <v>0</v>
      </c>
      <c r="BZ25" s="42">
        <f t="shared" si="68"/>
        <v>0</v>
      </c>
      <c r="CA25" s="42">
        <f t="shared" si="69"/>
        <v>0</v>
      </c>
      <c r="CB25" s="42">
        <f t="shared" si="70"/>
        <v>0</v>
      </c>
      <c r="CC25" s="42">
        <f t="shared" si="71"/>
        <v>0</v>
      </c>
      <c r="CD25" s="42">
        <f t="shared" si="72"/>
        <v>0</v>
      </c>
      <c r="CE25" s="42">
        <f t="shared" si="73"/>
        <v>0</v>
      </c>
      <c r="CF25" s="42">
        <f t="shared" si="74"/>
        <v>0</v>
      </c>
      <c r="CG25" s="42">
        <f t="shared" si="75"/>
        <v>0</v>
      </c>
      <c r="CH25" s="42">
        <f t="shared" si="76"/>
        <v>0</v>
      </c>
      <c r="CI25" s="42">
        <f t="shared" si="77"/>
        <v>0</v>
      </c>
      <c r="CJ25" s="42">
        <f t="shared" si="78"/>
        <v>0</v>
      </c>
      <c r="CK25" s="42">
        <f t="shared" si="79"/>
        <v>0</v>
      </c>
      <c r="CL25" s="42">
        <f t="shared" si="80"/>
        <v>0</v>
      </c>
      <c r="CM25" s="42">
        <f t="shared" si="81"/>
        <v>0</v>
      </c>
      <c r="CN25" s="42">
        <f t="shared" si="82"/>
        <v>0</v>
      </c>
      <c r="CO25" s="42">
        <f t="shared" si="83"/>
        <v>0</v>
      </c>
      <c r="CP25" s="42">
        <f t="shared" si="84"/>
        <v>0</v>
      </c>
      <c r="CQ25" s="42">
        <f t="shared" si="85"/>
        <v>0</v>
      </c>
      <c r="CR25" s="42">
        <f t="shared" si="86"/>
        <v>0</v>
      </c>
      <c r="CS25" s="42">
        <f t="shared" si="87"/>
        <v>0</v>
      </c>
      <c r="CT25" s="42">
        <f t="shared" si="88"/>
        <v>0</v>
      </c>
      <c r="CU25" s="42">
        <f t="shared" si="89"/>
        <v>0</v>
      </c>
      <c r="CV25" s="42">
        <f t="shared" si="90"/>
        <v>0</v>
      </c>
      <c r="CW25" s="42">
        <f t="shared" si="91"/>
        <v>0</v>
      </c>
      <c r="CX25" s="42">
        <f t="shared" si="92"/>
        <v>0</v>
      </c>
      <c r="CY25" s="42">
        <f t="shared" si="93"/>
        <v>0</v>
      </c>
      <c r="CZ25" s="42">
        <f t="shared" si="94"/>
        <v>0</v>
      </c>
      <c r="DA25" s="42">
        <f t="shared" si="95"/>
        <v>0</v>
      </c>
      <c r="DB25" s="42">
        <f t="shared" si="96"/>
        <v>0</v>
      </c>
      <c r="DC25" s="42">
        <f t="shared" si="97"/>
        <v>0</v>
      </c>
      <c r="DD25" s="42">
        <f t="shared" si="98"/>
        <v>0</v>
      </c>
      <c r="DE25" s="42">
        <f t="shared" si="99"/>
        <v>0</v>
      </c>
      <c r="DF25" s="42">
        <f t="shared" si="100"/>
        <v>0</v>
      </c>
      <c r="DG25" s="42">
        <f t="shared" si="101"/>
        <v>0</v>
      </c>
      <c r="DH25" s="42">
        <f t="shared" si="102"/>
        <v>0</v>
      </c>
      <c r="DI25" s="42">
        <f t="shared" si="103"/>
        <v>0</v>
      </c>
      <c r="DJ25" s="42">
        <f t="shared" si="104"/>
        <v>0</v>
      </c>
      <c r="DK25" s="42">
        <f t="shared" si="105"/>
        <v>0</v>
      </c>
      <c r="DL25" s="42">
        <f t="shared" si="106"/>
        <v>0</v>
      </c>
      <c r="DM25" s="42">
        <f t="shared" si="107"/>
        <v>0</v>
      </c>
      <c r="DN25" s="42">
        <f t="shared" si="108"/>
        <v>0</v>
      </c>
      <c r="DO25" s="42">
        <f t="shared" si="109"/>
        <v>0</v>
      </c>
      <c r="DP25" s="42">
        <f t="shared" si="110"/>
        <v>0</v>
      </c>
      <c r="DQ25" s="42">
        <f t="shared" si="111"/>
        <v>0</v>
      </c>
      <c r="DR25" s="42">
        <f t="shared" si="112"/>
        <v>0</v>
      </c>
      <c r="DS25" s="42">
        <f t="shared" si="113"/>
        <v>0</v>
      </c>
      <c r="DT25" s="42">
        <f t="shared" si="114"/>
        <v>0</v>
      </c>
      <c r="DU25" s="42">
        <f t="shared" si="115"/>
        <v>0</v>
      </c>
      <c r="DV25" s="42">
        <f t="shared" si="116"/>
        <v>0</v>
      </c>
      <c r="DW25" s="42">
        <f t="shared" si="117"/>
        <v>0</v>
      </c>
      <c r="DX25" s="42">
        <f t="shared" si="118"/>
        <v>0</v>
      </c>
      <c r="DY25" s="42">
        <f t="shared" si="119"/>
        <v>0</v>
      </c>
      <c r="DZ25" s="42">
        <f t="shared" si="120"/>
        <v>0</v>
      </c>
      <c r="EA25" s="42">
        <f t="shared" si="121"/>
        <v>0</v>
      </c>
      <c r="EB25" s="42">
        <f t="shared" si="122"/>
        <v>0</v>
      </c>
      <c r="EC25" s="42">
        <f t="shared" si="123"/>
        <v>0</v>
      </c>
      <c r="ED25" s="42">
        <f t="shared" si="124"/>
        <v>0</v>
      </c>
      <c r="EE25" s="42">
        <f t="shared" si="125"/>
        <v>0</v>
      </c>
      <c r="EF25" s="42">
        <f t="shared" si="126"/>
        <v>0</v>
      </c>
      <c r="EG25" s="42">
        <f t="shared" si="127"/>
        <v>0</v>
      </c>
      <c r="EH25" s="42">
        <f t="shared" si="128"/>
        <v>0</v>
      </c>
      <c r="EI25" s="42">
        <f t="shared" si="129"/>
        <v>0</v>
      </c>
      <c r="EJ25" s="42">
        <f t="shared" si="130"/>
        <v>0</v>
      </c>
      <c r="EK25" s="42">
        <f t="shared" si="131"/>
        <v>0</v>
      </c>
      <c r="EL25" s="42">
        <f t="shared" si="132"/>
        <v>0</v>
      </c>
      <c r="EM25" s="42">
        <f t="shared" si="133"/>
        <v>0</v>
      </c>
      <c r="EN25" s="42">
        <f t="shared" si="134"/>
        <v>0</v>
      </c>
      <c r="EO25" s="42">
        <f t="shared" si="135"/>
        <v>0</v>
      </c>
      <c r="EP25" s="42"/>
      <c r="EQ25" s="42" t="str">
        <f t="shared" si="136"/>
        <v>Ноль</v>
      </c>
      <c r="ER25" s="42" t="str">
        <f t="shared" si="137"/>
        <v>Ноль</v>
      </c>
      <c r="ES25" s="42"/>
      <c r="ET25" s="42">
        <f t="shared" si="138"/>
        <v>0</v>
      </c>
      <c r="EU25" s="42" t="e">
        <f>IF(J25=#REF!,IF(H25&lt;#REF!,#REF!,EY25),#REF!)</f>
        <v>#REF!</v>
      </c>
      <c r="EV25" s="42" t="e">
        <f>IF(J25=#REF!,IF(H25&lt;#REF!,0,1))</f>
        <v>#REF!</v>
      </c>
      <c r="EW25" s="42" t="e">
        <f>IF(AND(ET25&gt;=21,ET25&lt;&gt;0),ET25,IF(J25&lt;#REF!,"СТОП",EU25+EV25))</f>
        <v>#REF!</v>
      </c>
      <c r="EX25" s="42"/>
      <c r="EY25" s="42">
        <v>15</v>
      </c>
      <c r="EZ25" s="42">
        <v>16</v>
      </c>
      <c r="FA25" s="42"/>
      <c r="FB25" s="44">
        <f t="shared" si="139"/>
        <v>0</v>
      </c>
      <c r="FC25" s="44">
        <f t="shared" si="140"/>
        <v>0</v>
      </c>
      <c r="FD25" s="44">
        <f t="shared" si="141"/>
        <v>0</v>
      </c>
      <c r="FE25" s="44">
        <f t="shared" si="142"/>
        <v>0</v>
      </c>
      <c r="FF25" s="44">
        <f t="shared" si="143"/>
        <v>0</v>
      </c>
      <c r="FG25" s="44">
        <f t="shared" si="144"/>
        <v>0</v>
      </c>
      <c r="FH25" s="44">
        <f t="shared" si="145"/>
        <v>0</v>
      </c>
      <c r="FI25" s="44">
        <f t="shared" si="146"/>
        <v>0</v>
      </c>
      <c r="FJ25" s="44">
        <f t="shared" si="147"/>
        <v>0</v>
      </c>
      <c r="FK25" s="44">
        <f t="shared" si="148"/>
        <v>0</v>
      </c>
      <c r="FL25" s="44">
        <f t="shared" si="149"/>
        <v>0</v>
      </c>
      <c r="FM25" s="44">
        <f t="shared" si="150"/>
        <v>0</v>
      </c>
      <c r="FN25" s="44">
        <f t="shared" si="151"/>
        <v>0</v>
      </c>
      <c r="FO25" s="44">
        <f t="shared" si="152"/>
        <v>0</v>
      </c>
      <c r="FP25" s="44">
        <f t="shared" si="153"/>
        <v>0</v>
      </c>
      <c r="FQ25" s="44">
        <f t="shared" si="154"/>
        <v>0</v>
      </c>
      <c r="FR25" s="44">
        <f t="shared" si="155"/>
        <v>0</v>
      </c>
      <c r="FS25" s="44">
        <f t="shared" si="156"/>
        <v>0</v>
      </c>
      <c r="FT25" s="44">
        <f t="shared" si="157"/>
        <v>0</v>
      </c>
      <c r="FU25" s="44">
        <f t="shared" si="158"/>
        <v>0</v>
      </c>
      <c r="FV25" s="44">
        <f t="shared" si="159"/>
        <v>0</v>
      </c>
      <c r="FW25" s="44">
        <f t="shared" si="160"/>
        <v>0</v>
      </c>
      <c r="FX25" s="44">
        <f t="shared" si="161"/>
        <v>0</v>
      </c>
      <c r="FY25" s="44">
        <f t="shared" si="162"/>
        <v>0</v>
      </c>
      <c r="FZ25" s="44">
        <f t="shared" si="163"/>
        <v>0</v>
      </c>
      <c r="GA25" s="44">
        <f t="shared" si="164"/>
        <v>0</v>
      </c>
      <c r="GB25" s="44">
        <f t="shared" si="165"/>
        <v>0</v>
      </c>
      <c r="GC25" s="44">
        <f t="shared" si="166"/>
        <v>0</v>
      </c>
      <c r="GD25" s="44">
        <f t="shared" si="167"/>
        <v>0</v>
      </c>
      <c r="GE25" s="44">
        <f t="shared" si="168"/>
        <v>0</v>
      </c>
      <c r="GF25" s="44">
        <f t="shared" si="169"/>
        <v>0</v>
      </c>
      <c r="GG25" s="44">
        <f t="shared" si="170"/>
        <v>0</v>
      </c>
      <c r="GH25" s="44">
        <f t="shared" si="171"/>
        <v>0</v>
      </c>
      <c r="GI25" s="44">
        <f t="shared" si="172"/>
        <v>0</v>
      </c>
      <c r="GJ25" s="44">
        <f t="shared" si="173"/>
        <v>0</v>
      </c>
      <c r="GK25" s="44">
        <f t="shared" si="174"/>
        <v>0</v>
      </c>
      <c r="GL25" s="44">
        <f t="shared" si="175"/>
        <v>0</v>
      </c>
      <c r="GM25" s="44">
        <f t="shared" si="176"/>
        <v>0</v>
      </c>
      <c r="GN25" s="44">
        <f t="shared" si="177"/>
        <v>0</v>
      </c>
      <c r="GO25" s="44">
        <f t="shared" si="178"/>
        <v>0</v>
      </c>
      <c r="GP25" s="44">
        <f t="shared" si="179"/>
        <v>0</v>
      </c>
      <c r="GQ25" s="44">
        <f t="shared" si="180"/>
        <v>0</v>
      </c>
      <c r="GR25" s="44">
        <f t="shared" si="181"/>
        <v>0</v>
      </c>
      <c r="GS25" s="44">
        <f t="shared" si="182"/>
        <v>0</v>
      </c>
      <c r="GT25" s="44">
        <f t="shared" si="183"/>
        <v>0</v>
      </c>
      <c r="GU25" s="44">
        <f t="shared" si="184"/>
        <v>0</v>
      </c>
      <c r="GV25" s="44">
        <f t="shared" si="185"/>
        <v>0</v>
      </c>
      <c r="GW25" s="44">
        <f t="shared" si="186"/>
        <v>0</v>
      </c>
      <c r="GX25" s="44">
        <f t="shared" si="187"/>
        <v>0</v>
      </c>
      <c r="GY25" s="44">
        <f t="shared" si="188"/>
        <v>0</v>
      </c>
      <c r="GZ25" s="44">
        <f t="shared" si="189"/>
        <v>0</v>
      </c>
      <c r="HA25" s="44">
        <f t="shared" si="190"/>
        <v>0</v>
      </c>
      <c r="HB25" s="44">
        <f t="shared" si="191"/>
        <v>0</v>
      </c>
      <c r="HC25" s="44">
        <f t="shared" si="192"/>
        <v>0</v>
      </c>
      <c r="HD25" s="44">
        <f t="shared" si="193"/>
        <v>0</v>
      </c>
      <c r="HE25" s="44">
        <f t="shared" si="194"/>
        <v>0</v>
      </c>
      <c r="HF25" s="44">
        <f t="shared" si="195"/>
        <v>0</v>
      </c>
      <c r="HG25" s="44">
        <f t="shared" si="196"/>
        <v>0</v>
      </c>
      <c r="HH25" s="44">
        <f t="shared" si="197"/>
        <v>0</v>
      </c>
      <c r="HI25" s="44">
        <f t="shared" si="198"/>
        <v>0</v>
      </c>
      <c r="HJ25" s="44">
        <f t="shared" si="199"/>
        <v>0</v>
      </c>
      <c r="HK25" s="44">
        <f t="shared" si="200"/>
        <v>0</v>
      </c>
      <c r="HL25" s="44">
        <f t="shared" si="201"/>
        <v>0</v>
      </c>
      <c r="HM25" s="44">
        <f t="shared" si="202"/>
        <v>0</v>
      </c>
      <c r="HN25" s="44">
        <f t="shared" si="203"/>
        <v>0</v>
      </c>
      <c r="HO25" s="44">
        <f t="shared" si="204"/>
        <v>0</v>
      </c>
      <c r="HP25" s="44">
        <f t="shared" si="205"/>
        <v>0</v>
      </c>
      <c r="HQ25" s="44">
        <f t="shared" si="206"/>
        <v>0</v>
      </c>
      <c r="HR25" s="44">
        <f t="shared" si="207"/>
        <v>0</v>
      </c>
      <c r="HS25" s="44">
        <f t="shared" si="208"/>
        <v>0</v>
      </c>
      <c r="HT25" s="44">
        <f t="shared" si="209"/>
        <v>0</v>
      </c>
      <c r="HU25" s="44">
        <f t="shared" si="210"/>
        <v>0</v>
      </c>
      <c r="HV25" s="44">
        <f t="shared" si="211"/>
        <v>0</v>
      </c>
      <c r="HW25" s="44">
        <f t="shared" si="212"/>
        <v>0</v>
      </c>
      <c r="HX25" s="44">
        <f t="shared" si="213"/>
        <v>0</v>
      </c>
      <c r="HY25" s="44">
        <f t="shared" si="214"/>
        <v>0</v>
      </c>
      <c r="HZ25" s="44">
        <f t="shared" si="215"/>
        <v>0</v>
      </c>
      <c r="IA25" s="44">
        <f t="shared" si="216"/>
        <v>0</v>
      </c>
      <c r="IB25" s="44">
        <f t="shared" si="217"/>
        <v>0</v>
      </c>
      <c r="IC25" s="44">
        <f t="shared" si="218"/>
        <v>0</v>
      </c>
      <c r="ID25" s="44">
        <f t="shared" si="219"/>
        <v>0</v>
      </c>
      <c r="IE25" s="44">
        <f t="shared" si="220"/>
        <v>0</v>
      </c>
      <c r="IF25" s="44">
        <f t="shared" si="221"/>
        <v>0</v>
      </c>
      <c r="IG25" s="44">
        <f t="shared" si="222"/>
        <v>0</v>
      </c>
      <c r="IH25" s="44">
        <f t="shared" si="223"/>
        <v>0</v>
      </c>
      <c r="II25" s="44">
        <f t="shared" si="224"/>
        <v>0</v>
      </c>
      <c r="IJ25" s="44">
        <f t="shared" si="225"/>
        <v>0</v>
      </c>
      <c r="IK25" s="44">
        <f t="shared" si="226"/>
        <v>0</v>
      </c>
      <c r="IL25" s="44">
        <f t="shared" si="227"/>
        <v>0</v>
      </c>
      <c r="IM25" s="44">
        <f t="shared" si="228"/>
        <v>0</v>
      </c>
      <c r="IN25" s="44">
        <f t="shared" si="229"/>
        <v>0</v>
      </c>
      <c r="IO25" s="44">
        <f t="shared" si="230"/>
        <v>0</v>
      </c>
      <c r="IP25" s="42"/>
      <c r="IQ25" s="42"/>
      <c r="IR25" s="42"/>
      <c r="IS25" s="42"/>
      <c r="IT25" s="42"/>
      <c r="IU25" s="42"/>
      <c r="IV25" s="70"/>
      <c r="IW25" s="71"/>
    </row>
    <row r="26" spans="1:257" s="6" customFormat="1" ht="93" x14ac:dyDescent="1.45">
      <c r="A26" s="48"/>
      <c r="B26" s="61"/>
      <c r="C26" s="48"/>
      <c r="D26" s="48"/>
      <c r="E26" s="48"/>
      <c r="F26" s="48"/>
      <c r="G26" s="48"/>
      <c r="H26" s="48"/>
      <c r="I26" s="39"/>
      <c r="J26" s="49"/>
      <c r="K26" s="50"/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1"/>
      <c r="DW26" s="51"/>
      <c r="DX26" s="51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2"/>
      <c r="EQ26" s="52"/>
      <c r="ER26" s="52"/>
      <c r="ES26" s="52"/>
      <c r="ET26" s="52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</row>
    <row r="27" spans="1:257" s="6" customFormat="1" ht="149.25" customHeight="1" x14ac:dyDescent="1.75">
      <c r="A27" s="48"/>
      <c r="B27" s="67"/>
      <c r="C27" s="48"/>
      <c r="D27" s="48"/>
      <c r="E27" s="48"/>
      <c r="F27" s="48"/>
      <c r="G27" s="48"/>
      <c r="H27" s="48"/>
      <c r="I27" s="49"/>
      <c r="J27" s="49"/>
      <c r="K27" s="50"/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1"/>
      <c r="DW27" s="51"/>
      <c r="DX27" s="51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2"/>
      <c r="EQ27" s="52"/>
      <c r="ER27" s="52"/>
      <c r="ES27" s="52"/>
      <c r="ET27" s="52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</row>
    <row r="28" spans="1:257" s="6" customFormat="1" ht="95.25" customHeight="1" x14ac:dyDescent="1.65">
      <c r="A28" s="48" t="s">
        <v>29</v>
      </c>
      <c r="B28" s="68" t="s">
        <v>22</v>
      </c>
      <c r="C28" s="68"/>
      <c r="D28" s="48"/>
      <c r="E28" s="48"/>
      <c r="F28" s="53"/>
      <c r="G28" s="48"/>
      <c r="H28" s="48"/>
      <c r="I28" s="49"/>
      <c r="J28" s="49"/>
      <c r="K28" s="50"/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1"/>
      <c r="DW28" s="51"/>
      <c r="DX28" s="51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2"/>
      <c r="EQ28" s="52"/>
      <c r="ER28" s="52"/>
      <c r="ES28" s="52"/>
      <c r="ET28" s="52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</row>
    <row r="29" spans="1:257" x14ac:dyDescent="0.25">
      <c r="A29" s="10" t="s">
        <v>26</v>
      </c>
      <c r="B29" s="62"/>
      <c r="C29" s="10"/>
      <c r="D29" s="65"/>
      <c r="E29" s="10"/>
      <c r="F29" s="10"/>
      <c r="G29" s="10"/>
      <c r="H29" s="10"/>
      <c r="I29" s="10"/>
      <c r="J29" s="10"/>
      <c r="K29" s="8"/>
      <c r="L29" s="7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7"/>
      <c r="DW29" s="7"/>
      <c r="DX29" s="7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9"/>
      <c r="EQ29" s="9"/>
      <c r="ER29" s="9"/>
      <c r="ES29" s="9"/>
      <c r="ET29" s="9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</row>
    <row r="30" spans="1:257" x14ac:dyDescent="0.25">
      <c r="A30" s="10"/>
      <c r="B30" s="62"/>
      <c r="C30" s="10"/>
      <c r="D30" s="65"/>
      <c r="E30" s="10"/>
      <c r="F30" s="10"/>
      <c r="G30" s="10"/>
      <c r="H30" s="10"/>
      <c r="I30" s="10"/>
      <c r="J30" s="10"/>
      <c r="K30" s="8"/>
      <c r="L30" s="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7"/>
      <c r="DW30" s="7"/>
      <c r="DX30" s="7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9"/>
      <c r="EQ30" s="9"/>
      <c r="ER30" s="9"/>
      <c r="ES30" s="9"/>
      <c r="ET30" s="9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</row>
    <row r="31" spans="1:257" x14ac:dyDescent="0.25">
      <c r="A31" s="10"/>
      <c r="B31" s="62"/>
      <c r="C31" s="10"/>
      <c r="D31" s="65"/>
      <c r="E31" s="10"/>
      <c r="F31" s="10"/>
      <c r="G31" s="10"/>
      <c r="H31" s="10"/>
      <c r="I31" s="10"/>
      <c r="J31" s="10"/>
      <c r="K31" s="8"/>
      <c r="L31" s="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7"/>
      <c r="DW31" s="7"/>
      <c r="DX31" s="7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9"/>
      <c r="EQ31" s="9"/>
      <c r="ER31" s="9"/>
      <c r="ES31" s="9"/>
      <c r="ET31" s="9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7" x14ac:dyDescent="0.25">
      <c r="A32" s="10"/>
      <c r="B32" s="62"/>
      <c r="C32" s="10"/>
      <c r="D32" s="65"/>
      <c r="E32" s="10"/>
      <c r="F32" s="10"/>
      <c r="G32" s="10"/>
      <c r="H32" s="10"/>
      <c r="I32" s="10"/>
      <c r="J32" s="10"/>
      <c r="K32" s="8"/>
      <c r="L32" s="7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7"/>
      <c r="DW32" s="7"/>
      <c r="DX32" s="7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9"/>
      <c r="EQ32" s="9"/>
      <c r="ER32" s="9"/>
      <c r="ES32" s="9"/>
      <c r="ET32" s="9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ht="114" customHeight="1" x14ac:dyDescent="1.65">
      <c r="A33" s="10"/>
      <c r="B33" s="69" t="s">
        <v>30</v>
      </c>
      <c r="C33" s="10"/>
      <c r="D33" s="65"/>
      <c r="E33" s="10"/>
      <c r="F33" s="10"/>
      <c r="G33" s="10"/>
      <c r="H33" s="10"/>
      <c r="I33" s="10"/>
      <c r="J33" s="10"/>
      <c r="K33" s="8"/>
      <c r="L33" s="7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7"/>
      <c r="DW33" s="7"/>
      <c r="DX33" s="7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9"/>
      <c r="EQ33" s="9"/>
      <c r="ER33" s="9"/>
      <c r="ES33" s="9"/>
      <c r="ET33" s="9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1:256" x14ac:dyDescent="0.25">
      <c r="A34" s="10"/>
      <c r="B34" s="62"/>
      <c r="C34" s="10"/>
      <c r="D34" s="65"/>
      <c r="E34" s="10"/>
      <c r="F34" s="10"/>
      <c r="G34" s="10"/>
      <c r="H34" s="10"/>
      <c r="I34" s="10"/>
      <c r="J34" s="10"/>
      <c r="K34" s="8"/>
      <c r="L34" s="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7"/>
      <c r="DW34" s="7"/>
      <c r="DX34" s="7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9"/>
      <c r="EQ34" s="9"/>
      <c r="ER34" s="9"/>
      <c r="ES34" s="9"/>
      <c r="ET34" s="9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x14ac:dyDescent="0.25">
      <c r="A35" s="10"/>
      <c r="B35" s="62" t="s">
        <v>26</v>
      </c>
      <c r="C35" s="10"/>
      <c r="D35" s="65"/>
      <c r="E35" s="10"/>
      <c r="F35" s="10"/>
      <c r="G35" s="10"/>
      <c r="H35" s="10"/>
      <c r="I35" s="10"/>
      <c r="J35" s="10"/>
      <c r="K35" s="8"/>
      <c r="L35" s="7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7"/>
      <c r="DW35" s="7"/>
      <c r="DX35" s="7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9"/>
      <c r="EQ35" s="9"/>
      <c r="ER35" s="9"/>
      <c r="ES35" s="9"/>
      <c r="ET35" s="9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x14ac:dyDescent="0.25">
      <c r="A36" s="10"/>
      <c r="B36" s="62"/>
      <c r="C36" s="10"/>
      <c r="D36" s="65"/>
      <c r="E36" s="10"/>
      <c r="F36" s="10"/>
      <c r="G36" s="10"/>
      <c r="H36" s="10"/>
      <c r="I36" s="10"/>
      <c r="J36" s="10"/>
      <c r="K36" s="8"/>
      <c r="L36" s="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7"/>
      <c r="DW36" s="7"/>
      <c r="DX36" s="7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9"/>
      <c r="EQ36" s="9"/>
      <c r="ER36" s="9"/>
      <c r="ES36" s="9"/>
      <c r="ET36" s="9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x14ac:dyDescent="0.25">
      <c r="A37" s="10"/>
      <c r="B37" s="62"/>
      <c r="C37" s="10"/>
      <c r="D37" s="65"/>
      <c r="E37" s="10"/>
      <c r="F37" s="10"/>
      <c r="G37" s="10"/>
      <c r="H37" s="10"/>
      <c r="I37" s="10"/>
      <c r="J37" s="10"/>
      <c r="K37" s="8"/>
      <c r="L37" s="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7"/>
      <c r="DW37" s="7"/>
      <c r="DX37" s="7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9"/>
      <c r="EQ37" s="9"/>
      <c r="ER37" s="9"/>
      <c r="ES37" s="9"/>
      <c r="ET37" s="9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x14ac:dyDescent="0.25">
      <c r="A38" s="10"/>
      <c r="B38" s="62"/>
      <c r="C38" s="10"/>
      <c r="D38" s="65"/>
      <c r="E38" s="10"/>
      <c r="F38" s="10"/>
      <c r="G38" s="10"/>
      <c r="H38" s="10"/>
      <c r="I38" s="10"/>
      <c r="J38" s="10"/>
      <c r="K38" s="8"/>
      <c r="L38" s="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7"/>
      <c r="DW38" s="7"/>
      <c r="DX38" s="7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9"/>
      <c r="EQ38" s="9"/>
      <c r="ER38" s="9"/>
      <c r="ES38" s="9"/>
      <c r="ET38" s="9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</sheetData>
  <sheetProtection formatCells="0" formatColumns="0" formatRows="0" insertColumns="0" insertRows="0" insertHyperlinks="0" deleteColumns="0" deleteRows="0" autoFilter="0" pivotTables="0"/>
  <autoFilter ref="A6:IW26">
    <filterColumn colId="5" showButton="0"/>
    <filterColumn colId="7" showButton="0"/>
    <sortState ref="A11:IW26">
      <sortCondition ref="A6:A26"/>
    </sortState>
  </autoFilter>
  <mergeCells count="18">
    <mergeCell ref="A6:A8"/>
    <mergeCell ref="B6:B8"/>
    <mergeCell ref="C6:C8"/>
    <mergeCell ref="D6:D8"/>
    <mergeCell ref="E6:E8"/>
    <mergeCell ref="A1:I1"/>
    <mergeCell ref="K1:K3"/>
    <mergeCell ref="A2:I2"/>
    <mergeCell ref="A3:J3"/>
    <mergeCell ref="A4:J4"/>
    <mergeCell ref="F6:G6"/>
    <mergeCell ref="H6:I6"/>
    <mergeCell ref="J6:J8"/>
    <mergeCell ref="K6:K8"/>
    <mergeCell ref="F7:F8"/>
    <mergeCell ref="G7:G8"/>
    <mergeCell ref="H7:H8"/>
    <mergeCell ref="I7:I8"/>
  </mergeCells>
  <dataValidations count="2"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F9:F25">
      <formula1>1</formula1>
      <formula2>60</formula2>
    </dataValidation>
    <dataValidation type="whole" errorStyle="warning" showInputMessage="1" showErrorMessage="1" error="Укажите правильно занимаемое мотокроссменом место_x000a_Место должно быть  от 1 до 60" sqref="H9:H25">
      <formula1>1</formula1>
      <formula2>60</formula2>
    </dataValidation>
  </dataValidations>
  <printOptions horizontalCentered="1"/>
  <pageMargins left="0.35" right="0.23622047244094491" top="0.15748031496062992" bottom="0.35433070866141736" header="0.51181102362204722" footer="0.51181102362204722"/>
  <pageSetup paperSize="9" scale="13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4"/>
  <sheetViews>
    <sheetView view="pageBreakPreview" zoomScale="17" zoomScaleNormal="20" zoomScaleSheetLayoutView="17" zoomScalePageLayoutView="75" workbookViewId="0">
      <selection activeCell="F27" sqref="F27"/>
    </sheetView>
  </sheetViews>
  <sheetFormatPr defaultColWidth="9.109375" defaultRowHeight="13.2" x14ac:dyDescent="0.25"/>
  <cols>
    <col min="1" max="1" width="27" style="4" customWidth="1"/>
    <col min="2" max="2" width="42.33203125" style="63" customWidth="1"/>
    <col min="3" max="3" width="247" style="4" customWidth="1"/>
    <col min="4" max="4" width="237.88671875" style="66" customWidth="1"/>
    <col min="5" max="5" width="26.5546875" style="4" customWidth="1"/>
    <col min="6" max="6" width="23" style="4" customWidth="1"/>
    <col min="7" max="7" width="26.5546875" style="4" customWidth="1"/>
    <col min="8" max="8" width="23" style="4" customWidth="1"/>
    <col min="9" max="9" width="28" style="4" customWidth="1"/>
    <col min="10" max="10" width="45.88671875" style="4" customWidth="1"/>
    <col min="11" max="11" width="0.6640625" style="1" customWidth="1"/>
    <col min="12" max="12" width="9.109375" hidden="1" customWidth="1"/>
    <col min="13" max="13" width="7.5546875" style="1" hidden="1" customWidth="1"/>
    <col min="14" max="125" width="7.109375" style="1" hidden="1" customWidth="1"/>
    <col min="126" max="128" width="9.109375" hidden="1" customWidth="1"/>
    <col min="129" max="142" width="8.5546875" style="1" hidden="1" customWidth="1"/>
    <col min="143" max="144" width="7.109375" style="1" hidden="1" customWidth="1"/>
    <col min="145" max="145" width="8.5546875" style="1" hidden="1" customWidth="1"/>
    <col min="146" max="146" width="8.6640625" style="2" hidden="1" customWidth="1"/>
    <col min="147" max="147" width="6.109375" style="2" hidden="1" customWidth="1"/>
    <col min="148" max="148" width="8" style="2" hidden="1" customWidth="1"/>
    <col min="149" max="149" width="3.6640625" style="2" hidden="1" customWidth="1"/>
    <col min="150" max="150" width="9.109375" style="2" hidden="1" customWidth="1"/>
    <col min="151" max="151" width="10" style="1" hidden="1" customWidth="1"/>
    <col min="152" max="152" width="8.109375" style="1" hidden="1" customWidth="1"/>
    <col min="153" max="153" width="7.5546875" style="1" hidden="1" customWidth="1"/>
    <col min="154" max="154" width="9.5546875" style="1" hidden="1" customWidth="1"/>
    <col min="155" max="155" width="5.5546875" style="1" hidden="1" customWidth="1"/>
    <col min="156" max="157" width="5.44140625" style="1" hidden="1" customWidth="1"/>
    <col min="158" max="203" width="3.6640625" style="1" hidden="1" customWidth="1"/>
    <col min="204" max="204" width="7.44140625" style="1" hidden="1" customWidth="1"/>
    <col min="205" max="225" width="3.6640625" style="1" hidden="1" customWidth="1"/>
    <col min="226" max="226" width="5.44140625" style="1" hidden="1" customWidth="1"/>
    <col min="227" max="227" width="5.6640625" style="1" hidden="1" customWidth="1"/>
    <col min="228" max="248" width="3.6640625" style="1" hidden="1" customWidth="1"/>
    <col min="249" max="249" width="5" style="1" hidden="1" customWidth="1"/>
    <col min="250" max="250" width="5.109375" style="1" hidden="1" customWidth="1"/>
    <col min="251" max="251" width="5" style="1" hidden="1" customWidth="1"/>
    <col min="252" max="252" width="7" style="1" hidden="1" customWidth="1"/>
    <col min="253" max="253" width="7.109375" style="1" hidden="1" customWidth="1"/>
    <col min="254" max="255" width="9.109375" style="1" hidden="1" customWidth="1"/>
    <col min="256" max="256" width="32.6640625" style="1" customWidth="1"/>
    <col min="257" max="257" width="36.88671875" style="1" customWidth="1"/>
    <col min="258" max="16384" width="9.109375" style="1"/>
  </cols>
  <sheetData>
    <row r="1" spans="1:257" ht="145.5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54"/>
      <c r="K1" s="108"/>
      <c r="L1" s="11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1"/>
      <c r="DW1" s="11"/>
      <c r="DX1" s="11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3"/>
      <c r="EQ1" s="13"/>
      <c r="ER1" s="13"/>
      <c r="ES1" s="13"/>
      <c r="ET1" s="13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7" ht="99.6" customHeight="1" x14ac:dyDescent="0.25">
      <c r="A2" s="109" t="s">
        <v>24</v>
      </c>
      <c r="B2" s="109"/>
      <c r="C2" s="109"/>
      <c r="D2" s="109"/>
      <c r="E2" s="109"/>
      <c r="F2" s="109"/>
      <c r="G2" s="109"/>
      <c r="H2" s="109"/>
      <c r="I2" s="109"/>
      <c r="J2" s="55"/>
      <c r="K2" s="108"/>
      <c r="L2" s="11"/>
      <c r="M2" s="1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1"/>
      <c r="DW2" s="11"/>
      <c r="DX2" s="11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3"/>
      <c r="EQ2" s="13"/>
      <c r="ER2" s="13"/>
      <c r="ES2" s="13"/>
      <c r="ET2" s="13"/>
      <c r="EU2" s="12"/>
      <c r="EV2" s="12"/>
      <c r="EW2" s="12"/>
      <c r="EX2" s="12"/>
      <c r="EY2" s="12"/>
      <c r="EZ2" s="12"/>
      <c r="FA2" s="12"/>
      <c r="FB2" s="16"/>
      <c r="FC2" s="16"/>
      <c r="FD2" s="16"/>
      <c r="FE2" s="17"/>
      <c r="FF2" s="17"/>
      <c r="FG2" s="17"/>
      <c r="FH2" s="17"/>
      <c r="FI2" s="18"/>
      <c r="FJ2" s="18"/>
      <c r="FK2" s="18"/>
      <c r="FL2" s="18"/>
      <c r="FM2" s="18"/>
      <c r="FN2" s="18" t="s">
        <v>15</v>
      </c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2"/>
      <c r="IU2" s="12"/>
      <c r="IV2" s="12"/>
    </row>
    <row r="3" spans="1:257" s="5" customFormat="1" ht="93.75" customHeight="1" x14ac:dyDescent="0.55000000000000004">
      <c r="A3" s="110" t="s">
        <v>31</v>
      </c>
      <c r="B3" s="110"/>
      <c r="C3" s="110"/>
      <c r="D3" s="110"/>
      <c r="E3" s="110"/>
      <c r="F3" s="110"/>
      <c r="G3" s="110"/>
      <c r="H3" s="110"/>
      <c r="I3" s="110"/>
      <c r="J3" s="110"/>
      <c r="K3" s="108"/>
      <c r="L3" s="19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19"/>
      <c r="DW3" s="19"/>
      <c r="DX3" s="19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0"/>
      <c r="EQ3" s="20"/>
      <c r="ER3" s="20"/>
      <c r="ES3" s="20"/>
      <c r="ET3" s="20"/>
      <c r="EU3" s="21"/>
      <c r="EV3" s="21"/>
      <c r="EW3" s="21"/>
      <c r="EX3" s="21"/>
      <c r="EY3" s="21"/>
      <c r="EZ3" s="21"/>
      <c r="FA3" s="21"/>
      <c r="FB3" s="22"/>
      <c r="FC3" s="22" t="s">
        <v>6</v>
      </c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 t="s">
        <v>7</v>
      </c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 t="s">
        <v>8</v>
      </c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 t="s">
        <v>9</v>
      </c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3"/>
      <c r="IQ3" s="22"/>
      <c r="IR3" s="22"/>
      <c r="IS3" s="22"/>
      <c r="IT3" s="21"/>
      <c r="IU3" s="21"/>
      <c r="IV3" s="21"/>
    </row>
    <row r="4" spans="1:257" s="5" customFormat="1" ht="110.25" customHeight="1" thickBot="1" x14ac:dyDescent="0.6">
      <c r="A4" s="111" t="s">
        <v>38</v>
      </c>
      <c r="B4" s="111"/>
      <c r="C4" s="111"/>
      <c r="D4" s="111"/>
      <c r="E4" s="111"/>
      <c r="F4" s="111"/>
      <c r="G4" s="111"/>
      <c r="H4" s="111"/>
      <c r="I4" s="111"/>
      <c r="J4" s="111"/>
      <c r="K4" s="24"/>
      <c r="L4" s="19"/>
      <c r="M4" s="25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19"/>
      <c r="DW4" s="19"/>
      <c r="DX4" s="19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0"/>
      <c r="ES4" s="20"/>
      <c r="ET4" s="20"/>
      <c r="EU4" s="21"/>
      <c r="EV4" s="21"/>
      <c r="EW4" s="21"/>
      <c r="EX4" s="21"/>
      <c r="EY4" s="21"/>
      <c r="EZ4" s="21"/>
      <c r="FA4" s="21"/>
      <c r="FB4" s="22">
        <v>1</v>
      </c>
      <c r="FC4" s="22">
        <v>2</v>
      </c>
      <c r="FD4" s="22">
        <v>3</v>
      </c>
      <c r="FE4" s="22">
        <v>4</v>
      </c>
      <c r="FF4" s="22">
        <v>5</v>
      </c>
      <c r="FG4" s="22">
        <v>6</v>
      </c>
      <c r="FH4" s="22">
        <v>7</v>
      </c>
      <c r="FI4" s="22">
        <v>8</v>
      </c>
      <c r="FJ4" s="22">
        <v>9</v>
      </c>
      <c r="FK4" s="22">
        <v>10</v>
      </c>
      <c r="FL4" s="22">
        <v>11</v>
      </c>
      <c r="FM4" s="22">
        <v>12</v>
      </c>
      <c r="FN4" s="22">
        <v>13</v>
      </c>
      <c r="FO4" s="22">
        <v>14</v>
      </c>
      <c r="FP4" s="22">
        <v>15</v>
      </c>
      <c r="FQ4" s="22">
        <v>16</v>
      </c>
      <c r="FR4" s="22">
        <v>17</v>
      </c>
      <c r="FS4" s="22">
        <v>18</v>
      </c>
      <c r="FT4" s="22">
        <v>19</v>
      </c>
      <c r="FU4" s="22">
        <v>20</v>
      </c>
      <c r="FV4" s="22">
        <v>21</v>
      </c>
      <c r="FW4" s="22" t="s">
        <v>4</v>
      </c>
      <c r="FX4" s="22" t="s">
        <v>18</v>
      </c>
      <c r="FY4" s="22">
        <v>1</v>
      </c>
      <c r="FZ4" s="22">
        <v>2</v>
      </c>
      <c r="GA4" s="22">
        <v>3</v>
      </c>
      <c r="GB4" s="22">
        <v>4</v>
      </c>
      <c r="GC4" s="22">
        <v>5</v>
      </c>
      <c r="GD4" s="22">
        <v>6</v>
      </c>
      <c r="GE4" s="22">
        <v>7</v>
      </c>
      <c r="GF4" s="22">
        <v>8</v>
      </c>
      <c r="GG4" s="22">
        <v>9</v>
      </c>
      <c r="GH4" s="22">
        <v>10</v>
      </c>
      <c r="GI4" s="22">
        <v>11</v>
      </c>
      <c r="GJ4" s="22">
        <v>12</v>
      </c>
      <c r="GK4" s="22">
        <v>13</v>
      </c>
      <c r="GL4" s="22">
        <v>14</v>
      </c>
      <c r="GM4" s="22">
        <v>15</v>
      </c>
      <c r="GN4" s="22">
        <v>16</v>
      </c>
      <c r="GO4" s="22">
        <v>17</v>
      </c>
      <c r="GP4" s="22">
        <v>18</v>
      </c>
      <c r="GQ4" s="22">
        <v>19</v>
      </c>
      <c r="GR4" s="22">
        <v>20</v>
      </c>
      <c r="GS4" s="22">
        <v>21</v>
      </c>
      <c r="GT4" s="22" t="s">
        <v>5</v>
      </c>
      <c r="GU4" s="22" t="s">
        <v>17</v>
      </c>
      <c r="GV4" s="22">
        <v>1</v>
      </c>
      <c r="GW4" s="22">
        <v>2</v>
      </c>
      <c r="GX4" s="22">
        <v>3</v>
      </c>
      <c r="GY4" s="22">
        <v>4</v>
      </c>
      <c r="GZ4" s="22">
        <v>5</v>
      </c>
      <c r="HA4" s="22">
        <v>6</v>
      </c>
      <c r="HB4" s="22">
        <v>7</v>
      </c>
      <c r="HC4" s="22">
        <v>8</v>
      </c>
      <c r="HD4" s="22">
        <v>9</v>
      </c>
      <c r="HE4" s="22">
        <v>10</v>
      </c>
      <c r="HF4" s="22">
        <v>11</v>
      </c>
      <c r="HG4" s="22">
        <v>12</v>
      </c>
      <c r="HH4" s="22">
        <v>13</v>
      </c>
      <c r="HI4" s="22">
        <v>14</v>
      </c>
      <c r="HJ4" s="22">
        <v>15</v>
      </c>
      <c r="HK4" s="22">
        <v>16</v>
      </c>
      <c r="HL4" s="22">
        <v>17</v>
      </c>
      <c r="HM4" s="22">
        <v>18</v>
      </c>
      <c r="HN4" s="22">
        <v>19</v>
      </c>
      <c r="HO4" s="22">
        <v>20</v>
      </c>
      <c r="HP4" s="22">
        <v>21</v>
      </c>
      <c r="HQ4" s="22" t="s">
        <v>4</v>
      </c>
      <c r="HR4" s="22" t="s">
        <v>16</v>
      </c>
      <c r="HS4" s="22">
        <v>1</v>
      </c>
      <c r="HT4" s="22">
        <v>2</v>
      </c>
      <c r="HU4" s="22">
        <v>3</v>
      </c>
      <c r="HV4" s="22">
        <v>4</v>
      </c>
      <c r="HW4" s="22">
        <v>5</v>
      </c>
      <c r="HX4" s="22">
        <v>6</v>
      </c>
      <c r="HY4" s="22">
        <v>7</v>
      </c>
      <c r="HZ4" s="22">
        <v>8</v>
      </c>
      <c r="IA4" s="22">
        <v>9</v>
      </c>
      <c r="IB4" s="22">
        <v>10</v>
      </c>
      <c r="IC4" s="22">
        <v>11</v>
      </c>
      <c r="ID4" s="22">
        <v>12</v>
      </c>
      <c r="IE4" s="22">
        <v>13</v>
      </c>
      <c r="IF4" s="22">
        <v>14</v>
      </c>
      <c r="IG4" s="22">
        <v>15</v>
      </c>
      <c r="IH4" s="22">
        <v>16</v>
      </c>
      <c r="II4" s="22">
        <v>17</v>
      </c>
      <c r="IJ4" s="22">
        <v>18</v>
      </c>
      <c r="IK4" s="22">
        <v>19</v>
      </c>
      <c r="IL4" s="22">
        <v>20</v>
      </c>
      <c r="IM4" s="22">
        <v>21</v>
      </c>
      <c r="IN4" s="22" t="s">
        <v>4</v>
      </c>
      <c r="IO4" s="22" t="s">
        <v>16</v>
      </c>
      <c r="IP4" s="23">
        <f>COUNT(FB4:IO4)</f>
        <v>84</v>
      </c>
      <c r="IQ4" s="22" t="s">
        <v>11</v>
      </c>
      <c r="IR4" s="22" t="s">
        <v>12</v>
      </c>
      <c r="IS4" s="26" t="s">
        <v>10</v>
      </c>
      <c r="IT4" s="21"/>
      <c r="IU4" s="21"/>
      <c r="IV4" s="21"/>
    </row>
    <row r="5" spans="1:257" ht="54" hidden="1" customHeight="1" thickBot="1" x14ac:dyDescent="0.4">
      <c r="A5" s="27"/>
      <c r="B5" s="27"/>
      <c r="C5" s="27"/>
      <c r="D5" s="64"/>
      <c r="E5" s="27"/>
      <c r="F5" s="27"/>
      <c r="G5" s="27"/>
      <c r="H5" s="27"/>
      <c r="I5" s="28"/>
      <c r="J5" s="29"/>
      <c r="K5" s="30"/>
      <c r="L5" s="11"/>
      <c r="M5" s="3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1"/>
      <c r="DW5" s="11"/>
      <c r="DX5" s="11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3"/>
      <c r="EQ5" s="13"/>
      <c r="ER5" s="13"/>
      <c r="ES5" s="13"/>
      <c r="ET5" s="13"/>
      <c r="EU5" s="12"/>
      <c r="EV5" s="12"/>
      <c r="EW5" s="12"/>
      <c r="EX5" s="12"/>
      <c r="EY5" s="12"/>
      <c r="EZ5" s="12"/>
      <c r="FA5" s="12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32"/>
      <c r="IQ5" s="18"/>
      <c r="IR5" s="18"/>
      <c r="IS5" s="33"/>
      <c r="IT5" s="12"/>
      <c r="IU5" s="12"/>
      <c r="IV5" s="12"/>
    </row>
    <row r="6" spans="1:257" ht="44.25" customHeight="1" thickBot="1" x14ac:dyDescent="0.3">
      <c r="A6" s="99" t="s">
        <v>21</v>
      </c>
      <c r="B6" s="101" t="s">
        <v>0</v>
      </c>
      <c r="C6" s="101" t="s">
        <v>25</v>
      </c>
      <c r="D6" s="102" t="s">
        <v>23</v>
      </c>
      <c r="E6" s="105" t="s">
        <v>1</v>
      </c>
      <c r="F6" s="112" t="s">
        <v>2</v>
      </c>
      <c r="G6" s="113"/>
      <c r="H6" s="112" t="s">
        <v>3</v>
      </c>
      <c r="I6" s="114"/>
      <c r="J6" s="115" t="s">
        <v>28</v>
      </c>
      <c r="K6" s="117" t="s">
        <v>13</v>
      </c>
      <c r="L6" s="11"/>
      <c r="M6" s="34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1"/>
      <c r="DW6" s="11"/>
      <c r="DX6" s="11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3"/>
      <c r="EQ6" s="13"/>
      <c r="ER6" s="13"/>
      <c r="ES6" s="13"/>
      <c r="ET6" s="13"/>
      <c r="EU6" s="12"/>
      <c r="EV6" s="12"/>
      <c r="EW6" s="12"/>
      <c r="EX6" s="13"/>
      <c r="EY6" s="12"/>
      <c r="EZ6" s="12"/>
      <c r="FA6" s="12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32"/>
      <c r="IQ6" s="18"/>
      <c r="IR6" s="18"/>
      <c r="IS6" s="18"/>
      <c r="IT6" s="12"/>
      <c r="IU6" s="12"/>
      <c r="IV6" s="12"/>
    </row>
    <row r="7" spans="1:257" ht="45" customHeight="1" x14ac:dyDescent="0.25">
      <c r="A7" s="100"/>
      <c r="B7" s="101"/>
      <c r="C7" s="101"/>
      <c r="D7" s="103"/>
      <c r="E7" s="106"/>
      <c r="F7" s="120" t="s">
        <v>10</v>
      </c>
      <c r="G7" s="122" t="s">
        <v>27</v>
      </c>
      <c r="H7" s="124" t="s">
        <v>10</v>
      </c>
      <c r="I7" s="125" t="s">
        <v>27</v>
      </c>
      <c r="J7" s="116"/>
      <c r="K7" s="118"/>
      <c r="L7" s="11"/>
      <c r="M7" s="34"/>
      <c r="N7" s="12"/>
      <c r="O7" s="12" t="s">
        <v>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7</v>
      </c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8</v>
      </c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 t="s">
        <v>9</v>
      </c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1"/>
      <c r="DW7" s="11"/>
      <c r="DX7" s="11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3"/>
      <c r="EQ7" s="13">
        <v>1</v>
      </c>
      <c r="ER7" s="13">
        <v>2</v>
      </c>
      <c r="ES7" s="13"/>
      <c r="ET7" s="13"/>
      <c r="EU7" s="12"/>
      <c r="EV7" s="12"/>
      <c r="EW7" s="12"/>
      <c r="EX7" s="12"/>
      <c r="EY7" s="12"/>
      <c r="EZ7" s="12"/>
      <c r="FA7" s="12"/>
      <c r="FB7" s="16"/>
      <c r="FC7" s="16"/>
      <c r="FD7" s="16"/>
      <c r="FE7" s="17"/>
      <c r="FF7" s="17"/>
      <c r="FG7" s="17"/>
      <c r="FH7" s="17"/>
      <c r="FI7" s="18"/>
      <c r="FJ7" s="18"/>
      <c r="FK7" s="18"/>
      <c r="FL7" s="18"/>
      <c r="FM7" s="18"/>
      <c r="FN7" s="18" t="s">
        <v>15</v>
      </c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2"/>
      <c r="IU7" s="12"/>
      <c r="IV7" s="12"/>
    </row>
    <row r="8" spans="1:257" ht="84.75" customHeight="1" thickBot="1" x14ac:dyDescent="0.3">
      <c r="A8" s="100"/>
      <c r="B8" s="101"/>
      <c r="C8" s="101"/>
      <c r="D8" s="104"/>
      <c r="E8" s="106"/>
      <c r="F8" s="121"/>
      <c r="G8" s="123"/>
      <c r="H8" s="121"/>
      <c r="I8" s="126"/>
      <c r="J8" s="116"/>
      <c r="K8" s="119"/>
      <c r="L8" s="11"/>
      <c r="M8" s="35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2">
        <v>6</v>
      </c>
      <c r="T8" s="12">
        <v>7</v>
      </c>
      <c r="U8" s="12">
        <v>8</v>
      </c>
      <c r="V8" s="12">
        <v>9</v>
      </c>
      <c r="W8" s="12">
        <v>10</v>
      </c>
      <c r="X8" s="12">
        <v>11</v>
      </c>
      <c r="Y8" s="12">
        <v>12</v>
      </c>
      <c r="Z8" s="12">
        <v>13</v>
      </c>
      <c r="AA8" s="12">
        <v>14</v>
      </c>
      <c r="AB8" s="12">
        <v>15</v>
      </c>
      <c r="AC8" s="12">
        <v>16</v>
      </c>
      <c r="AD8" s="12">
        <v>17</v>
      </c>
      <c r="AE8" s="12">
        <v>18</v>
      </c>
      <c r="AF8" s="12">
        <v>19</v>
      </c>
      <c r="AG8" s="12">
        <v>20</v>
      </c>
      <c r="AH8" s="12">
        <v>21</v>
      </c>
      <c r="AI8" s="12" t="s">
        <v>4</v>
      </c>
      <c r="AJ8" s="12"/>
      <c r="AK8" s="12">
        <v>1</v>
      </c>
      <c r="AL8" s="12">
        <v>2</v>
      </c>
      <c r="AM8" s="12">
        <v>3</v>
      </c>
      <c r="AN8" s="12">
        <v>4</v>
      </c>
      <c r="AO8" s="12">
        <v>5</v>
      </c>
      <c r="AP8" s="12">
        <v>6</v>
      </c>
      <c r="AQ8" s="12">
        <v>7</v>
      </c>
      <c r="AR8" s="12">
        <v>8</v>
      </c>
      <c r="AS8" s="12">
        <v>9</v>
      </c>
      <c r="AT8" s="12">
        <v>10</v>
      </c>
      <c r="AU8" s="12">
        <v>11</v>
      </c>
      <c r="AV8" s="12">
        <v>12</v>
      </c>
      <c r="AW8" s="12">
        <v>13</v>
      </c>
      <c r="AX8" s="12">
        <v>14</v>
      </c>
      <c r="AY8" s="12">
        <v>15</v>
      </c>
      <c r="AZ8" s="12">
        <v>16</v>
      </c>
      <c r="BA8" s="12">
        <v>17</v>
      </c>
      <c r="BB8" s="12">
        <v>18</v>
      </c>
      <c r="BC8" s="12">
        <v>19</v>
      </c>
      <c r="BD8" s="12">
        <v>20</v>
      </c>
      <c r="BE8" s="12"/>
      <c r="BF8" s="12" t="s">
        <v>5</v>
      </c>
      <c r="BG8" s="12"/>
      <c r="BH8" s="12">
        <v>1</v>
      </c>
      <c r="BI8" s="12">
        <v>2</v>
      </c>
      <c r="BJ8" s="12">
        <v>3</v>
      </c>
      <c r="BK8" s="12">
        <v>4</v>
      </c>
      <c r="BL8" s="12">
        <v>5</v>
      </c>
      <c r="BM8" s="12">
        <v>6</v>
      </c>
      <c r="BN8" s="12">
        <v>7</v>
      </c>
      <c r="BO8" s="12">
        <v>8</v>
      </c>
      <c r="BP8" s="12">
        <v>9</v>
      </c>
      <c r="BQ8" s="12">
        <v>10</v>
      </c>
      <c r="BR8" s="12">
        <v>11</v>
      </c>
      <c r="BS8" s="12">
        <v>12</v>
      </c>
      <c r="BT8" s="12">
        <v>13</v>
      </c>
      <c r="BU8" s="12">
        <v>14</v>
      </c>
      <c r="BV8" s="12">
        <v>15</v>
      </c>
      <c r="BW8" s="12">
        <v>16</v>
      </c>
      <c r="BX8" s="12">
        <v>17</v>
      </c>
      <c r="BY8" s="12">
        <v>18</v>
      </c>
      <c r="BZ8" s="12">
        <v>19</v>
      </c>
      <c r="CA8" s="12">
        <v>20</v>
      </c>
      <c r="CB8" s="12">
        <v>21</v>
      </c>
      <c r="CC8" s="12">
        <v>22</v>
      </c>
      <c r="CD8" s="12">
        <v>23</v>
      </c>
      <c r="CE8" s="12">
        <v>24</v>
      </c>
      <c r="CF8" s="12">
        <v>25</v>
      </c>
      <c r="CG8" s="12">
        <v>26</v>
      </c>
      <c r="CH8" s="12">
        <v>27</v>
      </c>
      <c r="CI8" s="12">
        <v>28</v>
      </c>
      <c r="CJ8" s="12">
        <v>29</v>
      </c>
      <c r="CK8" s="12">
        <v>30</v>
      </c>
      <c r="CL8" s="12">
        <v>31</v>
      </c>
      <c r="CM8" s="12">
        <v>32</v>
      </c>
      <c r="CN8" s="12">
        <v>33</v>
      </c>
      <c r="CO8" s="12">
        <v>34</v>
      </c>
      <c r="CP8" s="12">
        <v>35</v>
      </c>
      <c r="CQ8" s="12">
        <v>36</v>
      </c>
      <c r="CR8" s="12">
        <v>37</v>
      </c>
      <c r="CS8" s="12">
        <v>38</v>
      </c>
      <c r="CT8" s="12">
        <v>39</v>
      </c>
      <c r="CU8" s="12">
        <v>40</v>
      </c>
      <c r="CV8" s="12"/>
      <c r="CW8" s="12"/>
      <c r="CX8" s="12"/>
      <c r="CY8" s="12">
        <v>1</v>
      </c>
      <c r="CZ8" s="12">
        <v>2</v>
      </c>
      <c r="DA8" s="12">
        <v>3</v>
      </c>
      <c r="DB8" s="12">
        <v>4</v>
      </c>
      <c r="DC8" s="12">
        <v>5</v>
      </c>
      <c r="DD8" s="12">
        <v>6</v>
      </c>
      <c r="DE8" s="12">
        <v>7</v>
      </c>
      <c r="DF8" s="12">
        <v>8</v>
      </c>
      <c r="DG8" s="12">
        <v>9</v>
      </c>
      <c r="DH8" s="12">
        <v>10</v>
      </c>
      <c r="DI8" s="12">
        <v>11</v>
      </c>
      <c r="DJ8" s="12">
        <v>12</v>
      </c>
      <c r="DK8" s="12">
        <v>13</v>
      </c>
      <c r="DL8" s="12">
        <v>14</v>
      </c>
      <c r="DM8" s="12">
        <v>15</v>
      </c>
      <c r="DN8" s="12">
        <v>16</v>
      </c>
      <c r="DO8" s="12">
        <v>17</v>
      </c>
      <c r="DP8" s="12">
        <v>18</v>
      </c>
      <c r="DQ8" s="12">
        <v>19</v>
      </c>
      <c r="DR8" s="12">
        <v>20</v>
      </c>
      <c r="DS8" s="12">
        <v>21</v>
      </c>
      <c r="DT8" s="12">
        <v>22</v>
      </c>
      <c r="DU8" s="12">
        <v>23</v>
      </c>
      <c r="DV8" s="12">
        <v>24</v>
      </c>
      <c r="DW8" s="12">
        <v>25</v>
      </c>
      <c r="DX8" s="12">
        <v>26</v>
      </c>
      <c r="DY8" s="12">
        <v>27</v>
      </c>
      <c r="DZ8" s="12">
        <v>28</v>
      </c>
      <c r="EA8" s="12">
        <v>29</v>
      </c>
      <c r="EB8" s="12">
        <v>30</v>
      </c>
      <c r="EC8" s="12">
        <v>31</v>
      </c>
      <c r="ED8" s="12">
        <v>32</v>
      </c>
      <c r="EE8" s="12">
        <v>33</v>
      </c>
      <c r="EF8" s="12">
        <v>34</v>
      </c>
      <c r="EG8" s="12">
        <v>35</v>
      </c>
      <c r="EH8" s="12">
        <v>36</v>
      </c>
      <c r="EI8" s="12">
        <v>37</v>
      </c>
      <c r="EJ8" s="12">
        <v>38</v>
      </c>
      <c r="EK8" s="12">
        <v>39</v>
      </c>
      <c r="EL8" s="12">
        <v>40</v>
      </c>
      <c r="EM8" s="12"/>
      <c r="EN8" s="12"/>
      <c r="EO8" s="12"/>
      <c r="EP8" s="13"/>
      <c r="EQ8" s="13"/>
      <c r="ER8" s="13"/>
      <c r="ES8" s="13"/>
      <c r="ET8" s="13" t="s">
        <v>14</v>
      </c>
      <c r="EU8" s="12" t="s">
        <v>11</v>
      </c>
      <c r="EV8" s="12" t="s">
        <v>12</v>
      </c>
      <c r="EW8" s="36" t="s">
        <v>10</v>
      </c>
      <c r="EX8" s="12"/>
      <c r="EY8" s="12" t="s">
        <v>19</v>
      </c>
      <c r="EZ8" s="12" t="s">
        <v>20</v>
      </c>
      <c r="FA8" s="12"/>
      <c r="FB8" s="18"/>
      <c r="FC8" s="18" t="s">
        <v>6</v>
      </c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 t="s">
        <v>7</v>
      </c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 t="s">
        <v>8</v>
      </c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 t="s">
        <v>9</v>
      </c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32"/>
      <c r="IQ8" s="18"/>
      <c r="IR8" s="18"/>
      <c r="IS8" s="18"/>
      <c r="IT8" s="18"/>
      <c r="IU8" s="12"/>
      <c r="IV8" s="12"/>
    </row>
    <row r="9" spans="1:257" s="3" customFormat="1" ht="115.2" thickBot="1" x14ac:dyDescent="0.3">
      <c r="A9" s="56">
        <v>1</v>
      </c>
      <c r="B9" s="97">
        <v>341</v>
      </c>
      <c r="C9" s="84" t="s">
        <v>145</v>
      </c>
      <c r="D9" s="85" t="s">
        <v>43</v>
      </c>
      <c r="E9" s="57"/>
      <c r="F9" s="38">
        <v>1</v>
      </c>
      <c r="G9" s="39">
        <f>AJ9</f>
        <v>25</v>
      </c>
      <c r="H9" s="40">
        <v>1</v>
      </c>
      <c r="I9" s="39">
        <f>BG9</f>
        <v>25</v>
      </c>
      <c r="J9" s="37">
        <f>SUM(G9+I9)</f>
        <v>50</v>
      </c>
      <c r="K9" s="41">
        <f>G9+I9</f>
        <v>50</v>
      </c>
      <c r="L9" s="42"/>
      <c r="M9" s="43"/>
      <c r="N9" s="42">
        <f>IF(F9=1,25,0)</f>
        <v>25</v>
      </c>
      <c r="O9" s="42">
        <f>IF(F9=2,22,0)</f>
        <v>0</v>
      </c>
      <c r="P9" s="42">
        <f>IF(F9=3,20,0)</f>
        <v>0</v>
      </c>
      <c r="Q9" s="42">
        <f>IF(F9=4,18,0)</f>
        <v>0</v>
      </c>
      <c r="R9" s="42">
        <f>IF(F9=5,16,0)</f>
        <v>0</v>
      </c>
      <c r="S9" s="42">
        <f>IF(F9=6,15,0)</f>
        <v>0</v>
      </c>
      <c r="T9" s="42">
        <f>IF(F9=7,14,0)</f>
        <v>0</v>
      </c>
      <c r="U9" s="42">
        <f>IF(F9=8,13,0)</f>
        <v>0</v>
      </c>
      <c r="V9" s="42">
        <f>IF(F9=9,12,0)</f>
        <v>0</v>
      </c>
      <c r="W9" s="42">
        <f>IF(F9=10,11,0)</f>
        <v>0</v>
      </c>
      <c r="X9" s="42">
        <f>IF(F9=11,10,0)</f>
        <v>0</v>
      </c>
      <c r="Y9" s="42">
        <f>IF(F9=12,9,0)</f>
        <v>0</v>
      </c>
      <c r="Z9" s="42">
        <f>IF(F9=13,8,0)</f>
        <v>0</v>
      </c>
      <c r="AA9" s="42">
        <f>IF(F9=14,7,0)</f>
        <v>0</v>
      </c>
      <c r="AB9" s="42">
        <f>IF(F9=15,6,0)</f>
        <v>0</v>
      </c>
      <c r="AC9" s="42">
        <f>IF(F9=16,5,0)</f>
        <v>0</v>
      </c>
      <c r="AD9" s="42">
        <f>IF(F9=17,4,0)</f>
        <v>0</v>
      </c>
      <c r="AE9" s="42">
        <f>IF(F9=18,3,0)</f>
        <v>0</v>
      </c>
      <c r="AF9" s="42">
        <f>IF(F9=19,2,0)</f>
        <v>0</v>
      </c>
      <c r="AG9" s="42">
        <f>IF(F9=20,1,0)</f>
        <v>0</v>
      </c>
      <c r="AH9" s="42">
        <f>IF(F9&gt;20,0,0)</f>
        <v>0</v>
      </c>
      <c r="AI9" s="42">
        <f>IF(F9="сх",0,0)</f>
        <v>0</v>
      </c>
      <c r="AJ9" s="42">
        <f>SUM(N9:AH9)</f>
        <v>25</v>
      </c>
      <c r="AK9" s="42">
        <f>IF(H9=1,25,0)</f>
        <v>25</v>
      </c>
      <c r="AL9" s="42">
        <f>IF(H9=2,22,0)</f>
        <v>0</v>
      </c>
      <c r="AM9" s="42">
        <f>IF(H9=3,20,0)</f>
        <v>0</v>
      </c>
      <c r="AN9" s="42">
        <f>IF(H9=4,18,0)</f>
        <v>0</v>
      </c>
      <c r="AO9" s="42">
        <f>IF(H9=5,16,0)</f>
        <v>0</v>
      </c>
      <c r="AP9" s="42">
        <f>IF(H9=6,15,0)</f>
        <v>0</v>
      </c>
      <c r="AQ9" s="42">
        <f>IF(H9=7,14,0)</f>
        <v>0</v>
      </c>
      <c r="AR9" s="42">
        <f>IF(H9=8,13,0)</f>
        <v>0</v>
      </c>
      <c r="AS9" s="42">
        <f>IF(H9=9,12,0)</f>
        <v>0</v>
      </c>
      <c r="AT9" s="42">
        <f>IF(H9=10,11,0)</f>
        <v>0</v>
      </c>
      <c r="AU9" s="42">
        <f>IF(H9=11,10,0)</f>
        <v>0</v>
      </c>
      <c r="AV9" s="42">
        <f>IF(H9=12,9,0)</f>
        <v>0</v>
      </c>
      <c r="AW9" s="42">
        <f>IF(H9=13,8,0)</f>
        <v>0</v>
      </c>
      <c r="AX9" s="42">
        <f>IF(H9=14,7,0)</f>
        <v>0</v>
      </c>
      <c r="AY9" s="42">
        <f>IF(H9=15,6,0)</f>
        <v>0</v>
      </c>
      <c r="AZ9" s="42">
        <f>IF(H9=16,5,0)</f>
        <v>0</v>
      </c>
      <c r="BA9" s="42">
        <f>IF(H9=17,4,0)</f>
        <v>0</v>
      </c>
      <c r="BB9" s="42">
        <f>IF(H9=18,3,0)</f>
        <v>0</v>
      </c>
      <c r="BC9" s="42">
        <f>IF(H9=19,2,0)</f>
        <v>0</v>
      </c>
      <c r="BD9" s="42">
        <f>IF(H9=20,1,0)</f>
        <v>0</v>
      </c>
      <c r="BE9" s="42">
        <f>IF(H9&gt;20,0,0)</f>
        <v>0</v>
      </c>
      <c r="BF9" s="42">
        <f>IF(H9="сх",0,0)</f>
        <v>0</v>
      </c>
      <c r="BG9" s="42">
        <f>SUM(AK9:BE9)</f>
        <v>25</v>
      </c>
      <c r="BH9" s="42">
        <f>IF(F9=1,45,0)</f>
        <v>45</v>
      </c>
      <c r="BI9" s="42">
        <f>IF(F9=2,42,0)</f>
        <v>0</v>
      </c>
      <c r="BJ9" s="42">
        <f>IF(F9=3,40,0)</f>
        <v>0</v>
      </c>
      <c r="BK9" s="42">
        <f>IF(F9=4,38,0)</f>
        <v>0</v>
      </c>
      <c r="BL9" s="42">
        <f>IF(F9=5,36,0)</f>
        <v>0</v>
      </c>
      <c r="BM9" s="42">
        <f>IF(F9=6,35,0)</f>
        <v>0</v>
      </c>
      <c r="BN9" s="42">
        <f>IF(F9=7,34,0)</f>
        <v>0</v>
      </c>
      <c r="BO9" s="42">
        <f>IF(F9=8,33,0)</f>
        <v>0</v>
      </c>
      <c r="BP9" s="42">
        <f>IF(F9=9,32,0)</f>
        <v>0</v>
      </c>
      <c r="BQ9" s="42">
        <f>IF(F9=10,31,0)</f>
        <v>0</v>
      </c>
      <c r="BR9" s="42">
        <f>IF(F9=11,30,0)</f>
        <v>0</v>
      </c>
      <c r="BS9" s="42">
        <f>IF(F9=12,29,0)</f>
        <v>0</v>
      </c>
      <c r="BT9" s="42">
        <f>IF(F9=13,28,0)</f>
        <v>0</v>
      </c>
      <c r="BU9" s="42">
        <f>IF(F9=14,27,0)</f>
        <v>0</v>
      </c>
      <c r="BV9" s="42">
        <f>IF(F9=15,26,0)</f>
        <v>0</v>
      </c>
      <c r="BW9" s="42">
        <f>IF(F9=16,25,0)</f>
        <v>0</v>
      </c>
      <c r="BX9" s="42">
        <f>IF(F9=17,24,0)</f>
        <v>0</v>
      </c>
      <c r="BY9" s="42">
        <f>IF(F9=18,23,0)</f>
        <v>0</v>
      </c>
      <c r="BZ9" s="42">
        <f>IF(F9=19,22,0)</f>
        <v>0</v>
      </c>
      <c r="CA9" s="42">
        <f>IF(F9=20,21,0)</f>
        <v>0</v>
      </c>
      <c r="CB9" s="42">
        <f>IF(F9=21,20,0)</f>
        <v>0</v>
      </c>
      <c r="CC9" s="42">
        <f>IF(F9=22,19,0)</f>
        <v>0</v>
      </c>
      <c r="CD9" s="42">
        <f>IF(F9=23,18,0)</f>
        <v>0</v>
      </c>
      <c r="CE9" s="42">
        <f>IF(F9=24,17,0)</f>
        <v>0</v>
      </c>
      <c r="CF9" s="42">
        <f>IF(F9=25,16,0)</f>
        <v>0</v>
      </c>
      <c r="CG9" s="42">
        <f>IF(F9=26,15,0)</f>
        <v>0</v>
      </c>
      <c r="CH9" s="42">
        <f>IF(F9=27,14,0)</f>
        <v>0</v>
      </c>
      <c r="CI9" s="42">
        <f>IF(F9=28,13,0)</f>
        <v>0</v>
      </c>
      <c r="CJ9" s="42">
        <f>IF(F9=29,12,0)</f>
        <v>0</v>
      </c>
      <c r="CK9" s="42">
        <f>IF(F9=30,11,0)</f>
        <v>0</v>
      </c>
      <c r="CL9" s="42">
        <f>IF(F9=31,10,0)</f>
        <v>0</v>
      </c>
      <c r="CM9" s="42">
        <f>IF(F9=32,9,0)</f>
        <v>0</v>
      </c>
      <c r="CN9" s="42">
        <f>IF(F9=33,8,0)</f>
        <v>0</v>
      </c>
      <c r="CO9" s="42">
        <f>IF(F9=34,7,0)</f>
        <v>0</v>
      </c>
      <c r="CP9" s="42">
        <f>IF(F9=35,6,0)</f>
        <v>0</v>
      </c>
      <c r="CQ9" s="42">
        <f>IF(F9=36,5,0)</f>
        <v>0</v>
      </c>
      <c r="CR9" s="42">
        <f>IF(F9=37,4,0)</f>
        <v>0</v>
      </c>
      <c r="CS9" s="42">
        <f>IF(F9=38,3,0)</f>
        <v>0</v>
      </c>
      <c r="CT9" s="42">
        <f>IF(F9=39,2,0)</f>
        <v>0</v>
      </c>
      <c r="CU9" s="42">
        <f>IF(F9=40,1,0)</f>
        <v>0</v>
      </c>
      <c r="CV9" s="42">
        <f>IF(F9&gt;20,0,0)</f>
        <v>0</v>
      </c>
      <c r="CW9" s="42">
        <f>IF(F9="сх",0,0)</f>
        <v>0</v>
      </c>
      <c r="CX9" s="42">
        <f>SUM(BH9:CW9)</f>
        <v>45</v>
      </c>
      <c r="CY9" s="42">
        <f>IF(H9=1,45,0)</f>
        <v>45</v>
      </c>
      <c r="CZ9" s="42">
        <f>IF(H9=2,42,0)</f>
        <v>0</v>
      </c>
      <c r="DA9" s="42">
        <f>IF(H9=3,40,0)</f>
        <v>0</v>
      </c>
      <c r="DB9" s="42">
        <f>IF(H9=4,38,0)</f>
        <v>0</v>
      </c>
      <c r="DC9" s="42">
        <f>IF(H9=5,36,0)</f>
        <v>0</v>
      </c>
      <c r="DD9" s="42">
        <f>IF(H9=6,35,0)</f>
        <v>0</v>
      </c>
      <c r="DE9" s="42">
        <f>IF(H9=7,34,0)</f>
        <v>0</v>
      </c>
      <c r="DF9" s="42">
        <f>IF(H9=8,33,0)</f>
        <v>0</v>
      </c>
      <c r="DG9" s="42">
        <f>IF(H9=9,32,0)</f>
        <v>0</v>
      </c>
      <c r="DH9" s="42">
        <f>IF(H9=10,31,0)</f>
        <v>0</v>
      </c>
      <c r="DI9" s="42">
        <f>IF(H9=11,30,0)</f>
        <v>0</v>
      </c>
      <c r="DJ9" s="42">
        <f>IF(H9=12,29,0)</f>
        <v>0</v>
      </c>
      <c r="DK9" s="42">
        <f>IF(H9=13,28,0)</f>
        <v>0</v>
      </c>
      <c r="DL9" s="42">
        <f>IF(H9=14,27,0)</f>
        <v>0</v>
      </c>
      <c r="DM9" s="42">
        <f>IF(H9=15,26,0)</f>
        <v>0</v>
      </c>
      <c r="DN9" s="42">
        <f>IF(H9=16,25,0)</f>
        <v>0</v>
      </c>
      <c r="DO9" s="42">
        <f>IF(H9=17,24,0)</f>
        <v>0</v>
      </c>
      <c r="DP9" s="42">
        <f>IF(H9=18,23,0)</f>
        <v>0</v>
      </c>
      <c r="DQ9" s="42">
        <f>IF(H9=19,22,0)</f>
        <v>0</v>
      </c>
      <c r="DR9" s="42">
        <f>IF(H9=20,21,0)</f>
        <v>0</v>
      </c>
      <c r="DS9" s="42">
        <f>IF(H9=21,20,0)</f>
        <v>0</v>
      </c>
      <c r="DT9" s="42">
        <f>IF(H9=22,19,0)</f>
        <v>0</v>
      </c>
      <c r="DU9" s="42">
        <f>IF(H9=23,18,0)</f>
        <v>0</v>
      </c>
      <c r="DV9" s="42">
        <f>IF(H9=24,17,0)</f>
        <v>0</v>
      </c>
      <c r="DW9" s="42">
        <f>IF(H9=25,16,0)</f>
        <v>0</v>
      </c>
      <c r="DX9" s="42">
        <f>IF(H9=26,15,0)</f>
        <v>0</v>
      </c>
      <c r="DY9" s="42">
        <f>IF(H9=27,14,0)</f>
        <v>0</v>
      </c>
      <c r="DZ9" s="42">
        <f>IF(H9=28,13,0)</f>
        <v>0</v>
      </c>
      <c r="EA9" s="42">
        <f>IF(H9=29,12,0)</f>
        <v>0</v>
      </c>
      <c r="EB9" s="42">
        <f>IF(H9=30,11,0)</f>
        <v>0</v>
      </c>
      <c r="EC9" s="42">
        <f>IF(H9=31,10,0)</f>
        <v>0</v>
      </c>
      <c r="ED9" s="42">
        <f>IF(H9=32,9,0)</f>
        <v>0</v>
      </c>
      <c r="EE9" s="42">
        <f>IF(H9=33,8,0)</f>
        <v>0</v>
      </c>
      <c r="EF9" s="42">
        <f>IF(H9=34,7,0)</f>
        <v>0</v>
      </c>
      <c r="EG9" s="42">
        <f>IF(H9=35,6,0)</f>
        <v>0</v>
      </c>
      <c r="EH9" s="42">
        <f>IF(H9=36,5,0)</f>
        <v>0</v>
      </c>
      <c r="EI9" s="42">
        <f>IF(H9=37,4,0)</f>
        <v>0</v>
      </c>
      <c r="EJ9" s="42">
        <f>IF(H9=38,3,0)</f>
        <v>0</v>
      </c>
      <c r="EK9" s="42">
        <f>IF(H9=39,2,0)</f>
        <v>0</v>
      </c>
      <c r="EL9" s="42">
        <f>IF(H9=40,1,0)</f>
        <v>0</v>
      </c>
      <c r="EM9" s="42">
        <f>IF(H9&gt;20,0,0)</f>
        <v>0</v>
      </c>
      <c r="EN9" s="42">
        <f>IF(H9="сх",0,0)</f>
        <v>0</v>
      </c>
      <c r="EO9" s="42">
        <f>SUM(CY9:EN9)</f>
        <v>45</v>
      </c>
      <c r="EP9" s="42"/>
      <c r="EQ9" s="42">
        <f>IF(F9="сх","ноль",IF(F9&gt;0,F9,"Ноль"))</f>
        <v>1</v>
      </c>
      <c r="ER9" s="42">
        <f>IF(H9="сх","ноль",IF(H9&gt;0,H9,"Ноль"))</f>
        <v>1</v>
      </c>
      <c r="ES9" s="42"/>
      <c r="ET9" s="42">
        <f>MIN(EQ9,ER9)</f>
        <v>1</v>
      </c>
      <c r="EU9" s="42" t="e">
        <f>IF(J9=#REF!,IF(H9&lt;#REF!,#REF!,EY9),#REF!)</f>
        <v>#REF!</v>
      </c>
      <c r="EV9" s="42" t="e">
        <f>IF(J9=#REF!,IF(H9&lt;#REF!,0,1))</f>
        <v>#REF!</v>
      </c>
      <c r="EW9" s="42" t="e">
        <f>IF(AND(ET9&gt;=21,ET9&lt;&gt;0),ET9,IF(J9&lt;#REF!,"СТОП",EU9+EV9))</f>
        <v>#REF!</v>
      </c>
      <c r="EX9" s="42"/>
      <c r="EY9" s="42">
        <v>5</v>
      </c>
      <c r="EZ9" s="42">
        <v>6</v>
      </c>
      <c r="FA9" s="42"/>
      <c r="FB9" s="44">
        <f>IF(F9=1,25,0)</f>
        <v>25</v>
      </c>
      <c r="FC9" s="44">
        <f>IF(F9=2,22,0)</f>
        <v>0</v>
      </c>
      <c r="FD9" s="44">
        <f>IF(F9=3,20,0)</f>
        <v>0</v>
      </c>
      <c r="FE9" s="44">
        <f>IF(F9=4,18,0)</f>
        <v>0</v>
      </c>
      <c r="FF9" s="44">
        <f>IF(F9=5,16,0)</f>
        <v>0</v>
      </c>
      <c r="FG9" s="44">
        <f>IF(F9=6,15,0)</f>
        <v>0</v>
      </c>
      <c r="FH9" s="44">
        <f>IF(F9=7,14,0)</f>
        <v>0</v>
      </c>
      <c r="FI9" s="44">
        <f>IF(F9=8,13,0)</f>
        <v>0</v>
      </c>
      <c r="FJ9" s="44">
        <f>IF(F9=9,12,0)</f>
        <v>0</v>
      </c>
      <c r="FK9" s="44">
        <f>IF(F9=10,11,0)</f>
        <v>0</v>
      </c>
      <c r="FL9" s="44">
        <f>IF(F9=11,10,0)</f>
        <v>0</v>
      </c>
      <c r="FM9" s="44">
        <f>IF(F9=12,9,0)</f>
        <v>0</v>
      </c>
      <c r="FN9" s="44">
        <f>IF(F9=13,8,0)</f>
        <v>0</v>
      </c>
      <c r="FO9" s="44">
        <f>IF(F9=14,7,0)</f>
        <v>0</v>
      </c>
      <c r="FP9" s="44">
        <f>IF(F9=15,6,0)</f>
        <v>0</v>
      </c>
      <c r="FQ9" s="44">
        <f>IF(F9=16,5,0)</f>
        <v>0</v>
      </c>
      <c r="FR9" s="44">
        <f>IF(F9=17,4,0)</f>
        <v>0</v>
      </c>
      <c r="FS9" s="44">
        <f>IF(F9=18,3,0)</f>
        <v>0</v>
      </c>
      <c r="FT9" s="44">
        <f>IF(F9=19,2,0)</f>
        <v>0</v>
      </c>
      <c r="FU9" s="44">
        <f>IF(F9=20,1,0)</f>
        <v>0</v>
      </c>
      <c r="FV9" s="44">
        <f>IF(F9&gt;20,0,0)</f>
        <v>0</v>
      </c>
      <c r="FW9" s="44">
        <f>IF(F9="сх",0,0)</f>
        <v>0</v>
      </c>
      <c r="FX9" s="44">
        <f>SUM(FB9:FW9)</f>
        <v>25</v>
      </c>
      <c r="FY9" s="44">
        <f>IF(H9=1,25,0)</f>
        <v>25</v>
      </c>
      <c r="FZ9" s="44">
        <f>IF(H9=2,22,0)</f>
        <v>0</v>
      </c>
      <c r="GA9" s="44">
        <f>IF(H9=3,20,0)</f>
        <v>0</v>
      </c>
      <c r="GB9" s="44">
        <f>IF(H9=4,18,0)</f>
        <v>0</v>
      </c>
      <c r="GC9" s="44">
        <f>IF(H9=5,16,0)</f>
        <v>0</v>
      </c>
      <c r="GD9" s="44">
        <f>IF(H9=6,15,0)</f>
        <v>0</v>
      </c>
      <c r="GE9" s="44">
        <f>IF(H9=7,14,0)</f>
        <v>0</v>
      </c>
      <c r="GF9" s="44">
        <f>IF(H9=8,13,0)</f>
        <v>0</v>
      </c>
      <c r="GG9" s="44">
        <f>IF(H9=9,12,0)</f>
        <v>0</v>
      </c>
      <c r="GH9" s="44">
        <f>IF(H9=10,11,0)</f>
        <v>0</v>
      </c>
      <c r="GI9" s="44">
        <f>IF(H9=11,10,0)</f>
        <v>0</v>
      </c>
      <c r="GJ9" s="44">
        <f>IF(H9=12,9,0)</f>
        <v>0</v>
      </c>
      <c r="GK9" s="44">
        <f>IF(H9=13,8,0)</f>
        <v>0</v>
      </c>
      <c r="GL9" s="44">
        <f>IF(H9=14,7,0)</f>
        <v>0</v>
      </c>
      <c r="GM9" s="44">
        <f>IF(H9=15,6,0)</f>
        <v>0</v>
      </c>
      <c r="GN9" s="44">
        <f>IF(H9=16,5,0)</f>
        <v>0</v>
      </c>
      <c r="GO9" s="44">
        <f>IF(H9=17,4,0)</f>
        <v>0</v>
      </c>
      <c r="GP9" s="44">
        <f>IF(H9=18,3,0)</f>
        <v>0</v>
      </c>
      <c r="GQ9" s="44">
        <f>IF(H9=19,2,0)</f>
        <v>0</v>
      </c>
      <c r="GR9" s="44">
        <f>IF(H9=20,1,0)</f>
        <v>0</v>
      </c>
      <c r="GS9" s="44">
        <f>IF(H9&gt;20,0,0)</f>
        <v>0</v>
      </c>
      <c r="GT9" s="44">
        <f>IF(H9="сх",0,0)</f>
        <v>0</v>
      </c>
      <c r="GU9" s="44">
        <f>SUM(FY9:GT9)</f>
        <v>25</v>
      </c>
      <c r="GV9" s="44">
        <f>IF(F9=1,100,0)</f>
        <v>100</v>
      </c>
      <c r="GW9" s="44">
        <f>IF(F9=2,98,0)</f>
        <v>0</v>
      </c>
      <c r="GX9" s="44">
        <f>IF(F9=3,95,0)</f>
        <v>0</v>
      </c>
      <c r="GY9" s="44">
        <f>IF(F9=4,93,0)</f>
        <v>0</v>
      </c>
      <c r="GZ9" s="44">
        <f>IF(F9=5,90,0)</f>
        <v>0</v>
      </c>
      <c r="HA9" s="44">
        <f>IF(F9=6,88,0)</f>
        <v>0</v>
      </c>
      <c r="HB9" s="44">
        <f>IF(F9=7,85,0)</f>
        <v>0</v>
      </c>
      <c r="HC9" s="44">
        <f>IF(F9=8,83,0)</f>
        <v>0</v>
      </c>
      <c r="HD9" s="44">
        <f>IF(F9=9,80,0)</f>
        <v>0</v>
      </c>
      <c r="HE9" s="44">
        <f>IF(F9=10,78,0)</f>
        <v>0</v>
      </c>
      <c r="HF9" s="44">
        <f>IF(F9=11,75,0)</f>
        <v>0</v>
      </c>
      <c r="HG9" s="44">
        <f>IF(F9=12,73,0)</f>
        <v>0</v>
      </c>
      <c r="HH9" s="44">
        <f>IF(F9=13,70,0)</f>
        <v>0</v>
      </c>
      <c r="HI9" s="44">
        <f>IF(F9=14,68,0)</f>
        <v>0</v>
      </c>
      <c r="HJ9" s="44">
        <f>IF(F9=15,65,0)</f>
        <v>0</v>
      </c>
      <c r="HK9" s="44">
        <f>IF(F9=16,63,0)</f>
        <v>0</v>
      </c>
      <c r="HL9" s="44">
        <f>IF(F9=17,60,0)</f>
        <v>0</v>
      </c>
      <c r="HM9" s="44">
        <f>IF(F9=18,58,0)</f>
        <v>0</v>
      </c>
      <c r="HN9" s="44">
        <f>IF(F9=19,55,0)</f>
        <v>0</v>
      </c>
      <c r="HO9" s="44">
        <f>IF(F9=20,53,0)</f>
        <v>0</v>
      </c>
      <c r="HP9" s="44">
        <f>IF(F9&gt;20,0,0)</f>
        <v>0</v>
      </c>
      <c r="HQ9" s="44">
        <f>IF(F9="сх",0,0)</f>
        <v>0</v>
      </c>
      <c r="HR9" s="44">
        <f>SUM(GV9:HQ9)</f>
        <v>100</v>
      </c>
      <c r="HS9" s="44">
        <f>IF(H9=1,100,0)</f>
        <v>100</v>
      </c>
      <c r="HT9" s="44">
        <f>IF(H9=2,98,0)</f>
        <v>0</v>
      </c>
      <c r="HU9" s="44">
        <f>IF(H9=3,95,0)</f>
        <v>0</v>
      </c>
      <c r="HV9" s="44">
        <f>IF(H9=4,93,0)</f>
        <v>0</v>
      </c>
      <c r="HW9" s="44">
        <f>IF(H9=5,90,0)</f>
        <v>0</v>
      </c>
      <c r="HX9" s="44">
        <f>IF(H9=6,88,0)</f>
        <v>0</v>
      </c>
      <c r="HY9" s="44">
        <f>IF(H9=7,85,0)</f>
        <v>0</v>
      </c>
      <c r="HZ9" s="44">
        <f>IF(H9=8,83,0)</f>
        <v>0</v>
      </c>
      <c r="IA9" s="44">
        <f>IF(H9=9,80,0)</f>
        <v>0</v>
      </c>
      <c r="IB9" s="44">
        <f>IF(H9=10,78,0)</f>
        <v>0</v>
      </c>
      <c r="IC9" s="44">
        <f>IF(H9=11,75,0)</f>
        <v>0</v>
      </c>
      <c r="ID9" s="44">
        <f>IF(H9=12,73,0)</f>
        <v>0</v>
      </c>
      <c r="IE9" s="44">
        <f>IF(H9=13,70,0)</f>
        <v>0</v>
      </c>
      <c r="IF9" s="44">
        <f>IF(H9=14,68,0)</f>
        <v>0</v>
      </c>
      <c r="IG9" s="44">
        <f>IF(H9=15,65,0)</f>
        <v>0</v>
      </c>
      <c r="IH9" s="44">
        <f>IF(H9=16,63,0)</f>
        <v>0</v>
      </c>
      <c r="II9" s="44">
        <f>IF(H9=17,60,0)</f>
        <v>0</v>
      </c>
      <c r="IJ9" s="44">
        <f>IF(H9=18,58,0)</f>
        <v>0</v>
      </c>
      <c r="IK9" s="44">
        <f>IF(H9=19,55,0)</f>
        <v>0</v>
      </c>
      <c r="IL9" s="44">
        <f>IF(H9=20,53,0)</f>
        <v>0</v>
      </c>
      <c r="IM9" s="44">
        <f>IF(H9&gt;20,0,0)</f>
        <v>0</v>
      </c>
      <c r="IN9" s="44">
        <f>IF(H9="сх",0,0)</f>
        <v>0</v>
      </c>
      <c r="IO9" s="44">
        <f>SUM(HS9:IN9)</f>
        <v>100</v>
      </c>
      <c r="IP9" s="44"/>
      <c r="IQ9" s="44"/>
      <c r="IR9" s="44"/>
      <c r="IS9" s="44"/>
      <c r="IT9" s="44"/>
      <c r="IU9" s="42"/>
      <c r="IV9" s="70"/>
      <c r="IW9" s="71"/>
    </row>
    <row r="10" spans="1:257" s="3" customFormat="1" ht="115.2" thickBot="1" x14ac:dyDescent="2">
      <c r="A10" s="59">
        <v>2</v>
      </c>
      <c r="B10" s="98">
        <v>54</v>
      </c>
      <c r="C10" s="73" t="s">
        <v>132</v>
      </c>
      <c r="D10" s="73" t="s">
        <v>133</v>
      </c>
      <c r="E10" s="58"/>
      <c r="F10" s="46">
        <v>3</v>
      </c>
      <c r="G10" s="39">
        <f>AJ10</f>
        <v>20</v>
      </c>
      <c r="H10" s="47">
        <v>2</v>
      </c>
      <c r="I10" s="39">
        <f>BG10</f>
        <v>22</v>
      </c>
      <c r="J10" s="45">
        <f>SUM(G10+I10)</f>
        <v>42</v>
      </c>
      <c r="K10" s="41">
        <f>G10+I10</f>
        <v>42</v>
      </c>
      <c r="L10" s="42"/>
      <c r="M10" s="43"/>
      <c r="N10" s="42">
        <f>IF(F10=1,25,0)</f>
        <v>0</v>
      </c>
      <c r="O10" s="42">
        <f>IF(F10=2,22,0)</f>
        <v>0</v>
      </c>
      <c r="P10" s="42">
        <f>IF(F10=3,20,0)</f>
        <v>20</v>
      </c>
      <c r="Q10" s="42">
        <f>IF(F10=4,18,0)</f>
        <v>0</v>
      </c>
      <c r="R10" s="42">
        <f>IF(F10=5,16,0)</f>
        <v>0</v>
      </c>
      <c r="S10" s="42">
        <f>IF(F10=6,15,0)</f>
        <v>0</v>
      </c>
      <c r="T10" s="42">
        <f>IF(F10=7,14,0)</f>
        <v>0</v>
      </c>
      <c r="U10" s="42">
        <f>IF(F10=8,13,0)</f>
        <v>0</v>
      </c>
      <c r="V10" s="42">
        <f>IF(F10=9,12,0)</f>
        <v>0</v>
      </c>
      <c r="W10" s="42">
        <f>IF(F10=10,11,0)</f>
        <v>0</v>
      </c>
      <c r="X10" s="42">
        <f>IF(F10=11,10,0)</f>
        <v>0</v>
      </c>
      <c r="Y10" s="42">
        <f>IF(F10=12,9,0)</f>
        <v>0</v>
      </c>
      <c r="Z10" s="42">
        <f>IF(F10=13,8,0)</f>
        <v>0</v>
      </c>
      <c r="AA10" s="42">
        <f>IF(F10=14,7,0)</f>
        <v>0</v>
      </c>
      <c r="AB10" s="42">
        <f>IF(F10=15,6,0)</f>
        <v>0</v>
      </c>
      <c r="AC10" s="42">
        <f>IF(F10=16,5,0)</f>
        <v>0</v>
      </c>
      <c r="AD10" s="42">
        <f>IF(F10=17,4,0)</f>
        <v>0</v>
      </c>
      <c r="AE10" s="42">
        <f>IF(F10=18,3,0)</f>
        <v>0</v>
      </c>
      <c r="AF10" s="42">
        <f>IF(F10=19,2,0)</f>
        <v>0</v>
      </c>
      <c r="AG10" s="42">
        <f>IF(F10=20,1,0)</f>
        <v>0</v>
      </c>
      <c r="AH10" s="42">
        <f>IF(F10&gt;20,0,0)</f>
        <v>0</v>
      </c>
      <c r="AI10" s="42">
        <f>IF(F10="сх",0,0)</f>
        <v>0</v>
      </c>
      <c r="AJ10" s="42">
        <f>SUM(N10:AH10)</f>
        <v>20</v>
      </c>
      <c r="AK10" s="42">
        <f>IF(H10=1,25,0)</f>
        <v>0</v>
      </c>
      <c r="AL10" s="42">
        <f>IF(H10=2,22,0)</f>
        <v>22</v>
      </c>
      <c r="AM10" s="42">
        <f>IF(H10=3,20,0)</f>
        <v>0</v>
      </c>
      <c r="AN10" s="42">
        <f>IF(H10=4,18,0)</f>
        <v>0</v>
      </c>
      <c r="AO10" s="42">
        <f>IF(H10=5,16,0)</f>
        <v>0</v>
      </c>
      <c r="AP10" s="42">
        <f>IF(H10=6,15,0)</f>
        <v>0</v>
      </c>
      <c r="AQ10" s="42">
        <f>IF(H10=7,14,0)</f>
        <v>0</v>
      </c>
      <c r="AR10" s="42">
        <f>IF(H10=8,13,0)</f>
        <v>0</v>
      </c>
      <c r="AS10" s="42">
        <f>IF(H10=9,12,0)</f>
        <v>0</v>
      </c>
      <c r="AT10" s="42">
        <f>IF(H10=10,11,0)</f>
        <v>0</v>
      </c>
      <c r="AU10" s="42">
        <f>IF(H10=11,10,0)</f>
        <v>0</v>
      </c>
      <c r="AV10" s="42">
        <f>IF(H10=12,9,0)</f>
        <v>0</v>
      </c>
      <c r="AW10" s="42">
        <f>IF(H10=13,8,0)</f>
        <v>0</v>
      </c>
      <c r="AX10" s="42">
        <f>IF(H10=14,7,0)</f>
        <v>0</v>
      </c>
      <c r="AY10" s="42">
        <f>IF(H10=15,6,0)</f>
        <v>0</v>
      </c>
      <c r="AZ10" s="42">
        <f>IF(H10=16,5,0)</f>
        <v>0</v>
      </c>
      <c r="BA10" s="42">
        <f>IF(H10=17,4,0)</f>
        <v>0</v>
      </c>
      <c r="BB10" s="42">
        <f>IF(H10=18,3,0)</f>
        <v>0</v>
      </c>
      <c r="BC10" s="42">
        <f>IF(H10=19,2,0)</f>
        <v>0</v>
      </c>
      <c r="BD10" s="42">
        <f>IF(H10=20,1,0)</f>
        <v>0</v>
      </c>
      <c r="BE10" s="42">
        <f>IF(H10&gt;20,0,0)</f>
        <v>0</v>
      </c>
      <c r="BF10" s="42">
        <f>IF(H10="сх",0,0)</f>
        <v>0</v>
      </c>
      <c r="BG10" s="42">
        <f>SUM(AK10:BE10)</f>
        <v>22</v>
      </c>
      <c r="BH10" s="42">
        <f>IF(F10=1,45,0)</f>
        <v>0</v>
      </c>
      <c r="BI10" s="42">
        <f>IF(F10=2,42,0)</f>
        <v>0</v>
      </c>
      <c r="BJ10" s="42">
        <f>IF(F10=3,40,0)</f>
        <v>40</v>
      </c>
      <c r="BK10" s="42">
        <f>IF(F10=4,38,0)</f>
        <v>0</v>
      </c>
      <c r="BL10" s="42">
        <f>IF(F10=5,36,0)</f>
        <v>0</v>
      </c>
      <c r="BM10" s="42">
        <f>IF(F10=6,35,0)</f>
        <v>0</v>
      </c>
      <c r="BN10" s="42">
        <f>IF(F10=7,34,0)</f>
        <v>0</v>
      </c>
      <c r="BO10" s="42">
        <f>IF(F10=8,33,0)</f>
        <v>0</v>
      </c>
      <c r="BP10" s="42">
        <f>IF(F10=9,32,0)</f>
        <v>0</v>
      </c>
      <c r="BQ10" s="42">
        <f>IF(F10=10,31,0)</f>
        <v>0</v>
      </c>
      <c r="BR10" s="42">
        <f>IF(F10=11,30,0)</f>
        <v>0</v>
      </c>
      <c r="BS10" s="42">
        <f>IF(F10=12,29,0)</f>
        <v>0</v>
      </c>
      <c r="BT10" s="42">
        <f>IF(F10=13,28,0)</f>
        <v>0</v>
      </c>
      <c r="BU10" s="42">
        <f>IF(F10=14,27,0)</f>
        <v>0</v>
      </c>
      <c r="BV10" s="42">
        <f>IF(F10=15,26,0)</f>
        <v>0</v>
      </c>
      <c r="BW10" s="42">
        <f>IF(F10=16,25,0)</f>
        <v>0</v>
      </c>
      <c r="BX10" s="42">
        <f>IF(F10=17,24,0)</f>
        <v>0</v>
      </c>
      <c r="BY10" s="42">
        <f>IF(F10=18,23,0)</f>
        <v>0</v>
      </c>
      <c r="BZ10" s="42">
        <f>IF(F10=19,22,0)</f>
        <v>0</v>
      </c>
      <c r="CA10" s="42">
        <f>IF(F10=20,21,0)</f>
        <v>0</v>
      </c>
      <c r="CB10" s="42">
        <f>IF(F10=21,20,0)</f>
        <v>0</v>
      </c>
      <c r="CC10" s="42">
        <f>IF(F10=22,19,0)</f>
        <v>0</v>
      </c>
      <c r="CD10" s="42">
        <f>IF(F10=23,18,0)</f>
        <v>0</v>
      </c>
      <c r="CE10" s="42">
        <f>IF(F10=24,17,0)</f>
        <v>0</v>
      </c>
      <c r="CF10" s="42">
        <f>IF(F10=25,16,0)</f>
        <v>0</v>
      </c>
      <c r="CG10" s="42">
        <f>IF(F10=26,15,0)</f>
        <v>0</v>
      </c>
      <c r="CH10" s="42">
        <f>IF(F10=27,14,0)</f>
        <v>0</v>
      </c>
      <c r="CI10" s="42">
        <f>IF(F10=28,13,0)</f>
        <v>0</v>
      </c>
      <c r="CJ10" s="42">
        <f>IF(F10=29,12,0)</f>
        <v>0</v>
      </c>
      <c r="CK10" s="42">
        <f>IF(F10=30,11,0)</f>
        <v>0</v>
      </c>
      <c r="CL10" s="42">
        <f>IF(F10=31,10,0)</f>
        <v>0</v>
      </c>
      <c r="CM10" s="42">
        <f>IF(F10=32,9,0)</f>
        <v>0</v>
      </c>
      <c r="CN10" s="42">
        <f>IF(F10=33,8,0)</f>
        <v>0</v>
      </c>
      <c r="CO10" s="42">
        <f>IF(F10=34,7,0)</f>
        <v>0</v>
      </c>
      <c r="CP10" s="42">
        <f>IF(F10=35,6,0)</f>
        <v>0</v>
      </c>
      <c r="CQ10" s="42">
        <f>IF(F10=36,5,0)</f>
        <v>0</v>
      </c>
      <c r="CR10" s="42">
        <f>IF(F10=37,4,0)</f>
        <v>0</v>
      </c>
      <c r="CS10" s="42">
        <f>IF(F10=38,3,0)</f>
        <v>0</v>
      </c>
      <c r="CT10" s="42">
        <f>IF(F10=39,2,0)</f>
        <v>0</v>
      </c>
      <c r="CU10" s="42">
        <f>IF(F10=40,1,0)</f>
        <v>0</v>
      </c>
      <c r="CV10" s="42">
        <f>IF(F10&gt;20,0,0)</f>
        <v>0</v>
      </c>
      <c r="CW10" s="42">
        <f>IF(F10="сх",0,0)</f>
        <v>0</v>
      </c>
      <c r="CX10" s="42">
        <f>SUM(BH10:CW10)</f>
        <v>40</v>
      </c>
      <c r="CY10" s="42">
        <f>IF(H10=1,45,0)</f>
        <v>0</v>
      </c>
      <c r="CZ10" s="42">
        <f>IF(H10=2,42,0)</f>
        <v>42</v>
      </c>
      <c r="DA10" s="42">
        <f>IF(H10=3,40,0)</f>
        <v>0</v>
      </c>
      <c r="DB10" s="42">
        <f>IF(H10=4,38,0)</f>
        <v>0</v>
      </c>
      <c r="DC10" s="42">
        <f>IF(H10=5,36,0)</f>
        <v>0</v>
      </c>
      <c r="DD10" s="42">
        <f>IF(H10=6,35,0)</f>
        <v>0</v>
      </c>
      <c r="DE10" s="42">
        <f>IF(H10=7,34,0)</f>
        <v>0</v>
      </c>
      <c r="DF10" s="42">
        <f>IF(H10=8,33,0)</f>
        <v>0</v>
      </c>
      <c r="DG10" s="42">
        <f>IF(H10=9,32,0)</f>
        <v>0</v>
      </c>
      <c r="DH10" s="42">
        <f>IF(H10=10,31,0)</f>
        <v>0</v>
      </c>
      <c r="DI10" s="42">
        <f>IF(H10=11,30,0)</f>
        <v>0</v>
      </c>
      <c r="DJ10" s="42">
        <f>IF(H10=12,29,0)</f>
        <v>0</v>
      </c>
      <c r="DK10" s="42">
        <f>IF(H10=13,28,0)</f>
        <v>0</v>
      </c>
      <c r="DL10" s="42">
        <f>IF(H10=14,27,0)</f>
        <v>0</v>
      </c>
      <c r="DM10" s="42">
        <f>IF(H10=15,26,0)</f>
        <v>0</v>
      </c>
      <c r="DN10" s="42">
        <f>IF(H10=16,25,0)</f>
        <v>0</v>
      </c>
      <c r="DO10" s="42">
        <f>IF(H10=17,24,0)</f>
        <v>0</v>
      </c>
      <c r="DP10" s="42">
        <f>IF(H10=18,23,0)</f>
        <v>0</v>
      </c>
      <c r="DQ10" s="42">
        <f>IF(H10=19,22,0)</f>
        <v>0</v>
      </c>
      <c r="DR10" s="42">
        <f>IF(H10=20,21,0)</f>
        <v>0</v>
      </c>
      <c r="DS10" s="42">
        <f>IF(H10=21,20,0)</f>
        <v>0</v>
      </c>
      <c r="DT10" s="42">
        <f>IF(H10=22,19,0)</f>
        <v>0</v>
      </c>
      <c r="DU10" s="42">
        <f>IF(H10=23,18,0)</f>
        <v>0</v>
      </c>
      <c r="DV10" s="42">
        <f>IF(H10=24,17,0)</f>
        <v>0</v>
      </c>
      <c r="DW10" s="42">
        <f>IF(H10=25,16,0)</f>
        <v>0</v>
      </c>
      <c r="DX10" s="42">
        <f>IF(H10=26,15,0)</f>
        <v>0</v>
      </c>
      <c r="DY10" s="42">
        <f>IF(H10=27,14,0)</f>
        <v>0</v>
      </c>
      <c r="DZ10" s="42">
        <f>IF(H10=28,13,0)</f>
        <v>0</v>
      </c>
      <c r="EA10" s="42">
        <f>IF(H10=29,12,0)</f>
        <v>0</v>
      </c>
      <c r="EB10" s="42">
        <f>IF(H10=30,11,0)</f>
        <v>0</v>
      </c>
      <c r="EC10" s="42">
        <f>IF(H10=31,10,0)</f>
        <v>0</v>
      </c>
      <c r="ED10" s="42">
        <f>IF(H10=32,9,0)</f>
        <v>0</v>
      </c>
      <c r="EE10" s="42">
        <f>IF(H10=33,8,0)</f>
        <v>0</v>
      </c>
      <c r="EF10" s="42">
        <f>IF(H10=34,7,0)</f>
        <v>0</v>
      </c>
      <c r="EG10" s="42">
        <f>IF(H10=35,6,0)</f>
        <v>0</v>
      </c>
      <c r="EH10" s="42">
        <f>IF(H10=36,5,0)</f>
        <v>0</v>
      </c>
      <c r="EI10" s="42">
        <f>IF(H10=37,4,0)</f>
        <v>0</v>
      </c>
      <c r="EJ10" s="42">
        <f>IF(H10=38,3,0)</f>
        <v>0</v>
      </c>
      <c r="EK10" s="42">
        <f>IF(H10=39,2,0)</f>
        <v>0</v>
      </c>
      <c r="EL10" s="42">
        <f>IF(H10=40,1,0)</f>
        <v>0</v>
      </c>
      <c r="EM10" s="42">
        <f>IF(H10&gt;20,0,0)</f>
        <v>0</v>
      </c>
      <c r="EN10" s="42">
        <f>IF(H10="сх",0,0)</f>
        <v>0</v>
      </c>
      <c r="EO10" s="42">
        <f>SUM(CY10:EN10)</f>
        <v>42</v>
      </c>
      <c r="EP10" s="42"/>
      <c r="EQ10" s="42">
        <f>IF(F10="сх","ноль",IF(F10&gt;0,F10,"Ноль"))</f>
        <v>3</v>
      </c>
      <c r="ER10" s="42">
        <f>IF(H10="сх","ноль",IF(H10&gt;0,H10,"Ноль"))</f>
        <v>2</v>
      </c>
      <c r="ES10" s="42"/>
      <c r="ET10" s="42">
        <f>MIN(EQ10,ER10)</f>
        <v>2</v>
      </c>
      <c r="EU10" s="42" t="e">
        <f>IF(J10=#REF!,IF(H10&lt;#REF!,#REF!,EY10),#REF!)</f>
        <v>#REF!</v>
      </c>
      <c r="EV10" s="42" t="e">
        <f>IF(J10=#REF!,IF(H10&lt;#REF!,0,1))</f>
        <v>#REF!</v>
      </c>
      <c r="EW10" s="42" t="e">
        <f>IF(AND(ET10&gt;=21,ET10&lt;&gt;0),ET10,IF(J10&lt;#REF!,"СТОП",EU10+EV10))</f>
        <v>#REF!</v>
      </c>
      <c r="EX10" s="42"/>
      <c r="EY10" s="42">
        <v>15</v>
      </c>
      <c r="EZ10" s="42">
        <v>16</v>
      </c>
      <c r="FA10" s="42"/>
      <c r="FB10" s="44">
        <f>IF(F10=1,25,0)</f>
        <v>0</v>
      </c>
      <c r="FC10" s="44">
        <f>IF(F10=2,22,0)</f>
        <v>0</v>
      </c>
      <c r="FD10" s="44">
        <f>IF(F10=3,20,0)</f>
        <v>20</v>
      </c>
      <c r="FE10" s="44">
        <f>IF(F10=4,18,0)</f>
        <v>0</v>
      </c>
      <c r="FF10" s="44">
        <f>IF(F10=5,16,0)</f>
        <v>0</v>
      </c>
      <c r="FG10" s="44">
        <f>IF(F10=6,15,0)</f>
        <v>0</v>
      </c>
      <c r="FH10" s="44">
        <f>IF(F10=7,14,0)</f>
        <v>0</v>
      </c>
      <c r="FI10" s="44">
        <f>IF(F10=8,13,0)</f>
        <v>0</v>
      </c>
      <c r="FJ10" s="44">
        <f>IF(F10=9,12,0)</f>
        <v>0</v>
      </c>
      <c r="FK10" s="44">
        <f>IF(F10=10,11,0)</f>
        <v>0</v>
      </c>
      <c r="FL10" s="44">
        <f>IF(F10=11,10,0)</f>
        <v>0</v>
      </c>
      <c r="FM10" s="44">
        <f>IF(F10=12,9,0)</f>
        <v>0</v>
      </c>
      <c r="FN10" s="44">
        <f>IF(F10=13,8,0)</f>
        <v>0</v>
      </c>
      <c r="FO10" s="44">
        <f>IF(F10=14,7,0)</f>
        <v>0</v>
      </c>
      <c r="FP10" s="44">
        <f>IF(F10=15,6,0)</f>
        <v>0</v>
      </c>
      <c r="FQ10" s="44">
        <f>IF(F10=16,5,0)</f>
        <v>0</v>
      </c>
      <c r="FR10" s="44">
        <f>IF(F10=17,4,0)</f>
        <v>0</v>
      </c>
      <c r="FS10" s="44">
        <f>IF(F10=18,3,0)</f>
        <v>0</v>
      </c>
      <c r="FT10" s="44">
        <f>IF(F10=19,2,0)</f>
        <v>0</v>
      </c>
      <c r="FU10" s="44">
        <f>IF(F10=20,1,0)</f>
        <v>0</v>
      </c>
      <c r="FV10" s="44">
        <f>IF(F10&gt;20,0,0)</f>
        <v>0</v>
      </c>
      <c r="FW10" s="44">
        <f>IF(F10="сх",0,0)</f>
        <v>0</v>
      </c>
      <c r="FX10" s="44">
        <f>SUM(FB10:FW10)</f>
        <v>20</v>
      </c>
      <c r="FY10" s="44">
        <f>IF(H10=1,25,0)</f>
        <v>0</v>
      </c>
      <c r="FZ10" s="44">
        <f>IF(H10=2,22,0)</f>
        <v>22</v>
      </c>
      <c r="GA10" s="44">
        <f>IF(H10=3,20,0)</f>
        <v>0</v>
      </c>
      <c r="GB10" s="44">
        <f>IF(H10=4,18,0)</f>
        <v>0</v>
      </c>
      <c r="GC10" s="44">
        <f>IF(H10=5,16,0)</f>
        <v>0</v>
      </c>
      <c r="GD10" s="44">
        <f>IF(H10=6,15,0)</f>
        <v>0</v>
      </c>
      <c r="GE10" s="44">
        <f>IF(H10=7,14,0)</f>
        <v>0</v>
      </c>
      <c r="GF10" s="44">
        <f>IF(H10=8,13,0)</f>
        <v>0</v>
      </c>
      <c r="GG10" s="44">
        <f>IF(H10=9,12,0)</f>
        <v>0</v>
      </c>
      <c r="GH10" s="44">
        <f>IF(H10=10,11,0)</f>
        <v>0</v>
      </c>
      <c r="GI10" s="44">
        <f>IF(H10=11,10,0)</f>
        <v>0</v>
      </c>
      <c r="GJ10" s="44">
        <f>IF(H10=12,9,0)</f>
        <v>0</v>
      </c>
      <c r="GK10" s="44">
        <f>IF(H10=13,8,0)</f>
        <v>0</v>
      </c>
      <c r="GL10" s="44">
        <f>IF(H10=14,7,0)</f>
        <v>0</v>
      </c>
      <c r="GM10" s="44">
        <f>IF(H10=15,6,0)</f>
        <v>0</v>
      </c>
      <c r="GN10" s="44">
        <f>IF(H10=16,5,0)</f>
        <v>0</v>
      </c>
      <c r="GO10" s="44">
        <f>IF(H10=17,4,0)</f>
        <v>0</v>
      </c>
      <c r="GP10" s="44">
        <f>IF(H10=18,3,0)</f>
        <v>0</v>
      </c>
      <c r="GQ10" s="44">
        <f>IF(H10=19,2,0)</f>
        <v>0</v>
      </c>
      <c r="GR10" s="44">
        <f>IF(H10=20,1,0)</f>
        <v>0</v>
      </c>
      <c r="GS10" s="44">
        <f>IF(H10&gt;20,0,0)</f>
        <v>0</v>
      </c>
      <c r="GT10" s="44">
        <f>IF(H10="сх",0,0)</f>
        <v>0</v>
      </c>
      <c r="GU10" s="44">
        <f>SUM(FY10:GT10)</f>
        <v>22</v>
      </c>
      <c r="GV10" s="44">
        <f>IF(F10=1,100,0)</f>
        <v>0</v>
      </c>
      <c r="GW10" s="44">
        <f>IF(F10=2,98,0)</f>
        <v>0</v>
      </c>
      <c r="GX10" s="44">
        <f>IF(F10=3,95,0)</f>
        <v>95</v>
      </c>
      <c r="GY10" s="44">
        <f>IF(F10=4,93,0)</f>
        <v>0</v>
      </c>
      <c r="GZ10" s="44">
        <f>IF(F10=5,90,0)</f>
        <v>0</v>
      </c>
      <c r="HA10" s="44">
        <f>IF(F10=6,88,0)</f>
        <v>0</v>
      </c>
      <c r="HB10" s="44">
        <f>IF(F10=7,85,0)</f>
        <v>0</v>
      </c>
      <c r="HC10" s="44">
        <f>IF(F10=8,83,0)</f>
        <v>0</v>
      </c>
      <c r="HD10" s="44">
        <f>IF(F10=9,80,0)</f>
        <v>0</v>
      </c>
      <c r="HE10" s="44">
        <f>IF(F10=10,78,0)</f>
        <v>0</v>
      </c>
      <c r="HF10" s="44">
        <f>IF(F10=11,75,0)</f>
        <v>0</v>
      </c>
      <c r="HG10" s="44">
        <f>IF(F10=12,73,0)</f>
        <v>0</v>
      </c>
      <c r="HH10" s="44">
        <f>IF(F10=13,70,0)</f>
        <v>0</v>
      </c>
      <c r="HI10" s="44">
        <f>IF(F10=14,68,0)</f>
        <v>0</v>
      </c>
      <c r="HJ10" s="44">
        <f>IF(F10=15,65,0)</f>
        <v>0</v>
      </c>
      <c r="HK10" s="44">
        <f>IF(F10=16,63,0)</f>
        <v>0</v>
      </c>
      <c r="HL10" s="44">
        <f>IF(F10=17,60,0)</f>
        <v>0</v>
      </c>
      <c r="HM10" s="44">
        <f>IF(F10=18,58,0)</f>
        <v>0</v>
      </c>
      <c r="HN10" s="44">
        <f>IF(F10=19,55,0)</f>
        <v>0</v>
      </c>
      <c r="HO10" s="44">
        <f>IF(F10=20,53,0)</f>
        <v>0</v>
      </c>
      <c r="HP10" s="44">
        <f>IF(F10&gt;20,0,0)</f>
        <v>0</v>
      </c>
      <c r="HQ10" s="44">
        <f>IF(F10="сх",0,0)</f>
        <v>0</v>
      </c>
      <c r="HR10" s="44">
        <f>SUM(GV10:HQ10)</f>
        <v>95</v>
      </c>
      <c r="HS10" s="44">
        <f>IF(H10=1,100,0)</f>
        <v>0</v>
      </c>
      <c r="HT10" s="44">
        <f>IF(H10=2,98,0)</f>
        <v>98</v>
      </c>
      <c r="HU10" s="44">
        <f>IF(H10=3,95,0)</f>
        <v>0</v>
      </c>
      <c r="HV10" s="44">
        <f>IF(H10=4,93,0)</f>
        <v>0</v>
      </c>
      <c r="HW10" s="44">
        <f>IF(H10=5,90,0)</f>
        <v>0</v>
      </c>
      <c r="HX10" s="44">
        <f>IF(H10=6,88,0)</f>
        <v>0</v>
      </c>
      <c r="HY10" s="44">
        <f>IF(H10=7,85,0)</f>
        <v>0</v>
      </c>
      <c r="HZ10" s="44">
        <f>IF(H10=8,83,0)</f>
        <v>0</v>
      </c>
      <c r="IA10" s="44">
        <f>IF(H10=9,80,0)</f>
        <v>0</v>
      </c>
      <c r="IB10" s="44">
        <f>IF(H10=10,78,0)</f>
        <v>0</v>
      </c>
      <c r="IC10" s="44">
        <f>IF(H10=11,75,0)</f>
        <v>0</v>
      </c>
      <c r="ID10" s="44">
        <f>IF(H10=12,73,0)</f>
        <v>0</v>
      </c>
      <c r="IE10" s="44">
        <f>IF(H10=13,70,0)</f>
        <v>0</v>
      </c>
      <c r="IF10" s="44">
        <f>IF(H10=14,68,0)</f>
        <v>0</v>
      </c>
      <c r="IG10" s="44">
        <f>IF(H10=15,65,0)</f>
        <v>0</v>
      </c>
      <c r="IH10" s="44">
        <f>IF(H10=16,63,0)</f>
        <v>0</v>
      </c>
      <c r="II10" s="44">
        <f>IF(H10=17,60,0)</f>
        <v>0</v>
      </c>
      <c r="IJ10" s="44">
        <f>IF(H10=18,58,0)</f>
        <v>0</v>
      </c>
      <c r="IK10" s="44">
        <f>IF(H10=19,55,0)</f>
        <v>0</v>
      </c>
      <c r="IL10" s="44">
        <f>IF(H10=20,53,0)</f>
        <v>0</v>
      </c>
      <c r="IM10" s="44">
        <f>IF(H10&gt;20,0,0)</f>
        <v>0</v>
      </c>
      <c r="IN10" s="44">
        <f>IF(H10="сх",0,0)</f>
        <v>0</v>
      </c>
      <c r="IO10" s="44">
        <f>SUM(HS10:IN10)</f>
        <v>98</v>
      </c>
      <c r="IP10" s="42"/>
      <c r="IQ10" s="42"/>
      <c r="IR10" s="42"/>
      <c r="IS10" s="42"/>
      <c r="IT10" s="42"/>
      <c r="IU10" s="42"/>
      <c r="IV10" s="70"/>
      <c r="IW10" s="71"/>
    </row>
    <row r="11" spans="1:257" s="3" customFormat="1" ht="115.2" thickBot="1" x14ac:dyDescent="2">
      <c r="A11" s="72">
        <v>3</v>
      </c>
      <c r="B11" s="98">
        <v>144</v>
      </c>
      <c r="C11" s="73" t="s">
        <v>185</v>
      </c>
      <c r="D11" s="73"/>
      <c r="E11" s="60"/>
      <c r="F11" s="46">
        <v>2</v>
      </c>
      <c r="G11" s="39">
        <f>AJ11</f>
        <v>22</v>
      </c>
      <c r="H11" s="47">
        <v>4</v>
      </c>
      <c r="I11" s="39">
        <f>BG11</f>
        <v>18</v>
      </c>
      <c r="J11" s="45">
        <f>SUM(G11+I11)</f>
        <v>40</v>
      </c>
      <c r="K11" s="41">
        <f>G11+I11</f>
        <v>40</v>
      </c>
      <c r="L11" s="42"/>
      <c r="M11" s="43"/>
      <c r="N11" s="42">
        <f>IF(F11=1,25,0)</f>
        <v>0</v>
      </c>
      <c r="O11" s="42">
        <f>IF(F11=2,22,0)</f>
        <v>22</v>
      </c>
      <c r="P11" s="42">
        <f>IF(F11=3,20,0)</f>
        <v>0</v>
      </c>
      <c r="Q11" s="42">
        <f>IF(F11=4,18,0)</f>
        <v>0</v>
      </c>
      <c r="R11" s="42">
        <f>IF(F11=5,16,0)</f>
        <v>0</v>
      </c>
      <c r="S11" s="42">
        <f>IF(F11=6,15,0)</f>
        <v>0</v>
      </c>
      <c r="T11" s="42">
        <f>IF(F11=7,14,0)</f>
        <v>0</v>
      </c>
      <c r="U11" s="42">
        <f>IF(F11=8,13,0)</f>
        <v>0</v>
      </c>
      <c r="V11" s="42">
        <f>IF(F11=9,12,0)</f>
        <v>0</v>
      </c>
      <c r="W11" s="42">
        <f>IF(F11=10,11,0)</f>
        <v>0</v>
      </c>
      <c r="X11" s="42">
        <f>IF(F11=11,10,0)</f>
        <v>0</v>
      </c>
      <c r="Y11" s="42">
        <f>IF(F11=12,9,0)</f>
        <v>0</v>
      </c>
      <c r="Z11" s="42">
        <f>IF(F11=13,8,0)</f>
        <v>0</v>
      </c>
      <c r="AA11" s="42">
        <f>IF(F11=14,7,0)</f>
        <v>0</v>
      </c>
      <c r="AB11" s="42">
        <f>IF(F11=15,6,0)</f>
        <v>0</v>
      </c>
      <c r="AC11" s="42">
        <f>IF(F11=16,5,0)</f>
        <v>0</v>
      </c>
      <c r="AD11" s="42">
        <f>IF(F11=17,4,0)</f>
        <v>0</v>
      </c>
      <c r="AE11" s="42">
        <f>IF(F11=18,3,0)</f>
        <v>0</v>
      </c>
      <c r="AF11" s="42">
        <f>IF(F11=19,2,0)</f>
        <v>0</v>
      </c>
      <c r="AG11" s="42">
        <f>IF(F11=20,1,0)</f>
        <v>0</v>
      </c>
      <c r="AH11" s="42">
        <f>IF(F11&gt;20,0,0)</f>
        <v>0</v>
      </c>
      <c r="AI11" s="42">
        <f>IF(F11="сх",0,0)</f>
        <v>0</v>
      </c>
      <c r="AJ11" s="42">
        <f>SUM(N11:AH11)</f>
        <v>22</v>
      </c>
      <c r="AK11" s="42">
        <f>IF(H11=1,25,0)</f>
        <v>0</v>
      </c>
      <c r="AL11" s="42">
        <f>IF(H11=2,22,0)</f>
        <v>0</v>
      </c>
      <c r="AM11" s="42">
        <f>IF(H11=3,20,0)</f>
        <v>0</v>
      </c>
      <c r="AN11" s="42">
        <f>IF(H11=4,18,0)</f>
        <v>18</v>
      </c>
      <c r="AO11" s="42">
        <f>IF(H11=5,16,0)</f>
        <v>0</v>
      </c>
      <c r="AP11" s="42">
        <f>IF(H11=6,15,0)</f>
        <v>0</v>
      </c>
      <c r="AQ11" s="42">
        <f>IF(H11=7,14,0)</f>
        <v>0</v>
      </c>
      <c r="AR11" s="42">
        <f>IF(H11=8,13,0)</f>
        <v>0</v>
      </c>
      <c r="AS11" s="42">
        <f>IF(H11=9,12,0)</f>
        <v>0</v>
      </c>
      <c r="AT11" s="42">
        <f>IF(H11=10,11,0)</f>
        <v>0</v>
      </c>
      <c r="AU11" s="42">
        <f>IF(H11=11,10,0)</f>
        <v>0</v>
      </c>
      <c r="AV11" s="42">
        <f>IF(H11=12,9,0)</f>
        <v>0</v>
      </c>
      <c r="AW11" s="42">
        <f>IF(H11=13,8,0)</f>
        <v>0</v>
      </c>
      <c r="AX11" s="42">
        <f>IF(H11=14,7,0)</f>
        <v>0</v>
      </c>
      <c r="AY11" s="42">
        <f>IF(H11=15,6,0)</f>
        <v>0</v>
      </c>
      <c r="AZ11" s="42">
        <f>IF(H11=16,5,0)</f>
        <v>0</v>
      </c>
      <c r="BA11" s="42">
        <f>IF(H11=17,4,0)</f>
        <v>0</v>
      </c>
      <c r="BB11" s="42">
        <f>IF(H11=18,3,0)</f>
        <v>0</v>
      </c>
      <c r="BC11" s="42">
        <f>IF(H11=19,2,0)</f>
        <v>0</v>
      </c>
      <c r="BD11" s="42">
        <f>IF(H11=20,1,0)</f>
        <v>0</v>
      </c>
      <c r="BE11" s="42">
        <f>IF(H11&gt;20,0,0)</f>
        <v>0</v>
      </c>
      <c r="BF11" s="42">
        <f>IF(H11="сх",0,0)</f>
        <v>0</v>
      </c>
      <c r="BG11" s="42">
        <f>SUM(AK11:BE11)</f>
        <v>18</v>
      </c>
      <c r="BH11" s="42">
        <f>IF(F11=1,45,0)</f>
        <v>0</v>
      </c>
      <c r="BI11" s="42">
        <f>IF(F11=2,42,0)</f>
        <v>42</v>
      </c>
      <c r="BJ11" s="42">
        <f>IF(F11=3,40,0)</f>
        <v>0</v>
      </c>
      <c r="BK11" s="42">
        <f>IF(F11=4,38,0)</f>
        <v>0</v>
      </c>
      <c r="BL11" s="42">
        <f>IF(F11=5,36,0)</f>
        <v>0</v>
      </c>
      <c r="BM11" s="42">
        <f>IF(F11=6,35,0)</f>
        <v>0</v>
      </c>
      <c r="BN11" s="42">
        <f>IF(F11=7,34,0)</f>
        <v>0</v>
      </c>
      <c r="BO11" s="42">
        <f>IF(F11=8,33,0)</f>
        <v>0</v>
      </c>
      <c r="BP11" s="42">
        <f>IF(F11=9,32,0)</f>
        <v>0</v>
      </c>
      <c r="BQ11" s="42">
        <f>IF(F11=10,31,0)</f>
        <v>0</v>
      </c>
      <c r="BR11" s="42">
        <f>IF(F11=11,30,0)</f>
        <v>0</v>
      </c>
      <c r="BS11" s="42">
        <f>IF(F11=12,29,0)</f>
        <v>0</v>
      </c>
      <c r="BT11" s="42">
        <f>IF(F11=13,28,0)</f>
        <v>0</v>
      </c>
      <c r="BU11" s="42">
        <f>IF(F11=14,27,0)</f>
        <v>0</v>
      </c>
      <c r="BV11" s="42">
        <f>IF(F11=15,26,0)</f>
        <v>0</v>
      </c>
      <c r="BW11" s="42">
        <f>IF(F11=16,25,0)</f>
        <v>0</v>
      </c>
      <c r="BX11" s="42">
        <f>IF(F11=17,24,0)</f>
        <v>0</v>
      </c>
      <c r="BY11" s="42">
        <f>IF(F11=18,23,0)</f>
        <v>0</v>
      </c>
      <c r="BZ11" s="42">
        <f>IF(F11=19,22,0)</f>
        <v>0</v>
      </c>
      <c r="CA11" s="42">
        <f>IF(F11=20,21,0)</f>
        <v>0</v>
      </c>
      <c r="CB11" s="42">
        <f>IF(F11=21,20,0)</f>
        <v>0</v>
      </c>
      <c r="CC11" s="42">
        <f>IF(F11=22,19,0)</f>
        <v>0</v>
      </c>
      <c r="CD11" s="42">
        <f>IF(F11=23,18,0)</f>
        <v>0</v>
      </c>
      <c r="CE11" s="42">
        <f>IF(F11=24,17,0)</f>
        <v>0</v>
      </c>
      <c r="CF11" s="42">
        <f>IF(F11=25,16,0)</f>
        <v>0</v>
      </c>
      <c r="CG11" s="42">
        <f>IF(F11=26,15,0)</f>
        <v>0</v>
      </c>
      <c r="CH11" s="42">
        <f>IF(F11=27,14,0)</f>
        <v>0</v>
      </c>
      <c r="CI11" s="42">
        <f>IF(F11=28,13,0)</f>
        <v>0</v>
      </c>
      <c r="CJ11" s="42">
        <f>IF(F11=29,12,0)</f>
        <v>0</v>
      </c>
      <c r="CK11" s="42">
        <f>IF(F11=30,11,0)</f>
        <v>0</v>
      </c>
      <c r="CL11" s="42">
        <f>IF(F11=31,10,0)</f>
        <v>0</v>
      </c>
      <c r="CM11" s="42">
        <f>IF(F11=32,9,0)</f>
        <v>0</v>
      </c>
      <c r="CN11" s="42">
        <f>IF(F11=33,8,0)</f>
        <v>0</v>
      </c>
      <c r="CO11" s="42">
        <f>IF(F11=34,7,0)</f>
        <v>0</v>
      </c>
      <c r="CP11" s="42">
        <f>IF(F11=35,6,0)</f>
        <v>0</v>
      </c>
      <c r="CQ11" s="42">
        <f>IF(F11=36,5,0)</f>
        <v>0</v>
      </c>
      <c r="CR11" s="42">
        <f>IF(F11=37,4,0)</f>
        <v>0</v>
      </c>
      <c r="CS11" s="42">
        <f>IF(F11=38,3,0)</f>
        <v>0</v>
      </c>
      <c r="CT11" s="42">
        <f>IF(F11=39,2,0)</f>
        <v>0</v>
      </c>
      <c r="CU11" s="42">
        <f>IF(F11=40,1,0)</f>
        <v>0</v>
      </c>
      <c r="CV11" s="42">
        <f>IF(F11&gt;20,0,0)</f>
        <v>0</v>
      </c>
      <c r="CW11" s="42">
        <f>IF(F11="сх",0,0)</f>
        <v>0</v>
      </c>
      <c r="CX11" s="42">
        <f>SUM(BH11:CW11)</f>
        <v>42</v>
      </c>
      <c r="CY11" s="42">
        <f>IF(H11=1,45,0)</f>
        <v>0</v>
      </c>
      <c r="CZ11" s="42">
        <f>IF(H11=2,42,0)</f>
        <v>0</v>
      </c>
      <c r="DA11" s="42">
        <f>IF(H11=3,40,0)</f>
        <v>0</v>
      </c>
      <c r="DB11" s="42">
        <f>IF(H11=4,38,0)</f>
        <v>38</v>
      </c>
      <c r="DC11" s="42">
        <f>IF(H11=5,36,0)</f>
        <v>0</v>
      </c>
      <c r="DD11" s="42">
        <f>IF(H11=6,35,0)</f>
        <v>0</v>
      </c>
      <c r="DE11" s="42">
        <f>IF(H11=7,34,0)</f>
        <v>0</v>
      </c>
      <c r="DF11" s="42">
        <f>IF(H11=8,33,0)</f>
        <v>0</v>
      </c>
      <c r="DG11" s="42">
        <f>IF(H11=9,32,0)</f>
        <v>0</v>
      </c>
      <c r="DH11" s="42">
        <f>IF(H11=10,31,0)</f>
        <v>0</v>
      </c>
      <c r="DI11" s="42">
        <f>IF(H11=11,30,0)</f>
        <v>0</v>
      </c>
      <c r="DJ11" s="42">
        <f>IF(H11=12,29,0)</f>
        <v>0</v>
      </c>
      <c r="DK11" s="42">
        <f>IF(H11=13,28,0)</f>
        <v>0</v>
      </c>
      <c r="DL11" s="42">
        <f>IF(H11=14,27,0)</f>
        <v>0</v>
      </c>
      <c r="DM11" s="42">
        <f>IF(H11=15,26,0)</f>
        <v>0</v>
      </c>
      <c r="DN11" s="42">
        <f>IF(H11=16,25,0)</f>
        <v>0</v>
      </c>
      <c r="DO11" s="42">
        <f>IF(H11=17,24,0)</f>
        <v>0</v>
      </c>
      <c r="DP11" s="42">
        <f>IF(H11=18,23,0)</f>
        <v>0</v>
      </c>
      <c r="DQ11" s="42">
        <f>IF(H11=19,22,0)</f>
        <v>0</v>
      </c>
      <c r="DR11" s="42">
        <f>IF(H11=20,21,0)</f>
        <v>0</v>
      </c>
      <c r="DS11" s="42">
        <f>IF(H11=21,20,0)</f>
        <v>0</v>
      </c>
      <c r="DT11" s="42">
        <f>IF(H11=22,19,0)</f>
        <v>0</v>
      </c>
      <c r="DU11" s="42">
        <f>IF(H11=23,18,0)</f>
        <v>0</v>
      </c>
      <c r="DV11" s="42">
        <f>IF(H11=24,17,0)</f>
        <v>0</v>
      </c>
      <c r="DW11" s="42">
        <f>IF(H11=25,16,0)</f>
        <v>0</v>
      </c>
      <c r="DX11" s="42">
        <f>IF(H11=26,15,0)</f>
        <v>0</v>
      </c>
      <c r="DY11" s="42">
        <f>IF(H11=27,14,0)</f>
        <v>0</v>
      </c>
      <c r="DZ11" s="42">
        <f>IF(H11=28,13,0)</f>
        <v>0</v>
      </c>
      <c r="EA11" s="42">
        <f>IF(H11=29,12,0)</f>
        <v>0</v>
      </c>
      <c r="EB11" s="42">
        <f>IF(H11=30,11,0)</f>
        <v>0</v>
      </c>
      <c r="EC11" s="42">
        <f>IF(H11=31,10,0)</f>
        <v>0</v>
      </c>
      <c r="ED11" s="42">
        <f>IF(H11=32,9,0)</f>
        <v>0</v>
      </c>
      <c r="EE11" s="42">
        <f>IF(H11=33,8,0)</f>
        <v>0</v>
      </c>
      <c r="EF11" s="42">
        <f>IF(H11=34,7,0)</f>
        <v>0</v>
      </c>
      <c r="EG11" s="42">
        <f>IF(H11=35,6,0)</f>
        <v>0</v>
      </c>
      <c r="EH11" s="42">
        <f>IF(H11=36,5,0)</f>
        <v>0</v>
      </c>
      <c r="EI11" s="42">
        <f>IF(H11=37,4,0)</f>
        <v>0</v>
      </c>
      <c r="EJ11" s="42">
        <f>IF(H11=38,3,0)</f>
        <v>0</v>
      </c>
      <c r="EK11" s="42">
        <f>IF(H11=39,2,0)</f>
        <v>0</v>
      </c>
      <c r="EL11" s="42">
        <f>IF(H11=40,1,0)</f>
        <v>0</v>
      </c>
      <c r="EM11" s="42">
        <f>IF(H11&gt;20,0,0)</f>
        <v>0</v>
      </c>
      <c r="EN11" s="42">
        <f>IF(H11="сх",0,0)</f>
        <v>0</v>
      </c>
      <c r="EO11" s="42">
        <f>SUM(CY11:EN11)</f>
        <v>38</v>
      </c>
      <c r="EP11" s="42"/>
      <c r="EQ11" s="42">
        <f>IF(F11="сх","ноль",IF(F11&gt;0,F11,"Ноль"))</f>
        <v>2</v>
      </c>
      <c r="ER11" s="42">
        <f>IF(H11="сх","ноль",IF(H11&gt;0,H11,"Ноль"))</f>
        <v>4</v>
      </c>
      <c r="ES11" s="42"/>
      <c r="ET11" s="42">
        <f>MIN(EQ11,ER11)</f>
        <v>2</v>
      </c>
      <c r="EU11" s="42" t="e">
        <f>IF(J11=#REF!,IF(H11&lt;#REF!,#REF!,EY11),#REF!)</f>
        <v>#REF!</v>
      </c>
      <c r="EV11" s="42" t="e">
        <f>IF(J11=#REF!,IF(H11&lt;#REF!,0,1))</f>
        <v>#REF!</v>
      </c>
      <c r="EW11" s="42" t="e">
        <f>IF(AND(ET11&gt;=21,ET11&lt;&gt;0),ET11,IF(J11&lt;#REF!,"СТОП",EU11+EV11))</f>
        <v>#REF!</v>
      </c>
      <c r="EX11" s="42"/>
      <c r="EY11" s="42">
        <v>15</v>
      </c>
      <c r="EZ11" s="42">
        <v>16</v>
      </c>
      <c r="FA11" s="42"/>
      <c r="FB11" s="44">
        <f>IF(F11=1,25,0)</f>
        <v>0</v>
      </c>
      <c r="FC11" s="44">
        <f>IF(F11=2,22,0)</f>
        <v>22</v>
      </c>
      <c r="FD11" s="44">
        <f>IF(F11=3,20,0)</f>
        <v>0</v>
      </c>
      <c r="FE11" s="44">
        <f>IF(F11=4,18,0)</f>
        <v>0</v>
      </c>
      <c r="FF11" s="44">
        <f>IF(F11=5,16,0)</f>
        <v>0</v>
      </c>
      <c r="FG11" s="44">
        <f>IF(F11=6,15,0)</f>
        <v>0</v>
      </c>
      <c r="FH11" s="44">
        <f>IF(F11=7,14,0)</f>
        <v>0</v>
      </c>
      <c r="FI11" s="44">
        <f>IF(F11=8,13,0)</f>
        <v>0</v>
      </c>
      <c r="FJ11" s="44">
        <f>IF(F11=9,12,0)</f>
        <v>0</v>
      </c>
      <c r="FK11" s="44">
        <f>IF(F11=10,11,0)</f>
        <v>0</v>
      </c>
      <c r="FL11" s="44">
        <f>IF(F11=11,10,0)</f>
        <v>0</v>
      </c>
      <c r="FM11" s="44">
        <f>IF(F11=12,9,0)</f>
        <v>0</v>
      </c>
      <c r="FN11" s="44">
        <f>IF(F11=13,8,0)</f>
        <v>0</v>
      </c>
      <c r="FO11" s="44">
        <f>IF(F11=14,7,0)</f>
        <v>0</v>
      </c>
      <c r="FP11" s="44">
        <f>IF(F11=15,6,0)</f>
        <v>0</v>
      </c>
      <c r="FQ11" s="44">
        <f>IF(F11=16,5,0)</f>
        <v>0</v>
      </c>
      <c r="FR11" s="44">
        <f>IF(F11=17,4,0)</f>
        <v>0</v>
      </c>
      <c r="FS11" s="44">
        <f>IF(F11=18,3,0)</f>
        <v>0</v>
      </c>
      <c r="FT11" s="44">
        <f>IF(F11=19,2,0)</f>
        <v>0</v>
      </c>
      <c r="FU11" s="44">
        <f>IF(F11=20,1,0)</f>
        <v>0</v>
      </c>
      <c r="FV11" s="44">
        <f>IF(F11&gt;20,0,0)</f>
        <v>0</v>
      </c>
      <c r="FW11" s="44">
        <f>IF(F11="сх",0,0)</f>
        <v>0</v>
      </c>
      <c r="FX11" s="44">
        <f>SUM(FB11:FW11)</f>
        <v>22</v>
      </c>
      <c r="FY11" s="44">
        <f>IF(H11=1,25,0)</f>
        <v>0</v>
      </c>
      <c r="FZ11" s="44">
        <f>IF(H11=2,22,0)</f>
        <v>0</v>
      </c>
      <c r="GA11" s="44">
        <f>IF(H11=3,20,0)</f>
        <v>0</v>
      </c>
      <c r="GB11" s="44">
        <f>IF(H11=4,18,0)</f>
        <v>18</v>
      </c>
      <c r="GC11" s="44">
        <f>IF(H11=5,16,0)</f>
        <v>0</v>
      </c>
      <c r="GD11" s="44">
        <f>IF(H11=6,15,0)</f>
        <v>0</v>
      </c>
      <c r="GE11" s="44">
        <f>IF(H11=7,14,0)</f>
        <v>0</v>
      </c>
      <c r="GF11" s="44">
        <f>IF(H11=8,13,0)</f>
        <v>0</v>
      </c>
      <c r="GG11" s="44">
        <f>IF(H11=9,12,0)</f>
        <v>0</v>
      </c>
      <c r="GH11" s="44">
        <f>IF(H11=10,11,0)</f>
        <v>0</v>
      </c>
      <c r="GI11" s="44">
        <f>IF(H11=11,10,0)</f>
        <v>0</v>
      </c>
      <c r="GJ11" s="44">
        <f>IF(H11=12,9,0)</f>
        <v>0</v>
      </c>
      <c r="GK11" s="44">
        <f>IF(H11=13,8,0)</f>
        <v>0</v>
      </c>
      <c r="GL11" s="44">
        <f>IF(H11=14,7,0)</f>
        <v>0</v>
      </c>
      <c r="GM11" s="44">
        <f>IF(H11=15,6,0)</f>
        <v>0</v>
      </c>
      <c r="GN11" s="44">
        <f>IF(H11=16,5,0)</f>
        <v>0</v>
      </c>
      <c r="GO11" s="44">
        <f>IF(H11=17,4,0)</f>
        <v>0</v>
      </c>
      <c r="GP11" s="44">
        <f>IF(H11=18,3,0)</f>
        <v>0</v>
      </c>
      <c r="GQ11" s="44">
        <f>IF(H11=19,2,0)</f>
        <v>0</v>
      </c>
      <c r="GR11" s="44">
        <f>IF(H11=20,1,0)</f>
        <v>0</v>
      </c>
      <c r="GS11" s="44">
        <f>IF(H11&gt;20,0,0)</f>
        <v>0</v>
      </c>
      <c r="GT11" s="44">
        <f>IF(H11="сх",0,0)</f>
        <v>0</v>
      </c>
      <c r="GU11" s="44">
        <f>SUM(FY11:GT11)</f>
        <v>18</v>
      </c>
      <c r="GV11" s="44">
        <f>IF(F11=1,100,0)</f>
        <v>0</v>
      </c>
      <c r="GW11" s="44">
        <f>IF(F11=2,98,0)</f>
        <v>98</v>
      </c>
      <c r="GX11" s="44">
        <f>IF(F11=3,95,0)</f>
        <v>0</v>
      </c>
      <c r="GY11" s="44">
        <f>IF(F11=4,93,0)</f>
        <v>0</v>
      </c>
      <c r="GZ11" s="44">
        <f>IF(F11=5,90,0)</f>
        <v>0</v>
      </c>
      <c r="HA11" s="44">
        <f>IF(F11=6,88,0)</f>
        <v>0</v>
      </c>
      <c r="HB11" s="44">
        <f>IF(F11=7,85,0)</f>
        <v>0</v>
      </c>
      <c r="HC11" s="44">
        <f>IF(F11=8,83,0)</f>
        <v>0</v>
      </c>
      <c r="HD11" s="44">
        <f>IF(F11=9,80,0)</f>
        <v>0</v>
      </c>
      <c r="HE11" s="44">
        <f>IF(F11=10,78,0)</f>
        <v>0</v>
      </c>
      <c r="HF11" s="44">
        <f>IF(F11=11,75,0)</f>
        <v>0</v>
      </c>
      <c r="HG11" s="44">
        <f>IF(F11=12,73,0)</f>
        <v>0</v>
      </c>
      <c r="HH11" s="44">
        <f>IF(F11=13,70,0)</f>
        <v>0</v>
      </c>
      <c r="HI11" s="44">
        <f>IF(F11=14,68,0)</f>
        <v>0</v>
      </c>
      <c r="HJ11" s="44">
        <f>IF(F11=15,65,0)</f>
        <v>0</v>
      </c>
      <c r="HK11" s="44">
        <f>IF(F11=16,63,0)</f>
        <v>0</v>
      </c>
      <c r="HL11" s="44">
        <f>IF(F11=17,60,0)</f>
        <v>0</v>
      </c>
      <c r="HM11" s="44">
        <f>IF(F11=18,58,0)</f>
        <v>0</v>
      </c>
      <c r="HN11" s="44">
        <f>IF(F11=19,55,0)</f>
        <v>0</v>
      </c>
      <c r="HO11" s="44">
        <f>IF(F11=20,53,0)</f>
        <v>0</v>
      </c>
      <c r="HP11" s="44">
        <f>IF(F11&gt;20,0,0)</f>
        <v>0</v>
      </c>
      <c r="HQ11" s="44">
        <f>IF(F11="сх",0,0)</f>
        <v>0</v>
      </c>
      <c r="HR11" s="44">
        <f>SUM(GV11:HQ11)</f>
        <v>98</v>
      </c>
      <c r="HS11" s="44">
        <f>IF(H11=1,100,0)</f>
        <v>0</v>
      </c>
      <c r="HT11" s="44">
        <f>IF(H11=2,98,0)</f>
        <v>0</v>
      </c>
      <c r="HU11" s="44">
        <f>IF(H11=3,95,0)</f>
        <v>0</v>
      </c>
      <c r="HV11" s="44">
        <f>IF(H11=4,93,0)</f>
        <v>93</v>
      </c>
      <c r="HW11" s="44">
        <f>IF(H11=5,90,0)</f>
        <v>0</v>
      </c>
      <c r="HX11" s="44">
        <f>IF(H11=6,88,0)</f>
        <v>0</v>
      </c>
      <c r="HY11" s="44">
        <f>IF(H11=7,85,0)</f>
        <v>0</v>
      </c>
      <c r="HZ11" s="44">
        <f>IF(H11=8,83,0)</f>
        <v>0</v>
      </c>
      <c r="IA11" s="44">
        <f>IF(H11=9,80,0)</f>
        <v>0</v>
      </c>
      <c r="IB11" s="44">
        <f>IF(H11=10,78,0)</f>
        <v>0</v>
      </c>
      <c r="IC11" s="44">
        <f>IF(H11=11,75,0)</f>
        <v>0</v>
      </c>
      <c r="ID11" s="44">
        <f>IF(H11=12,73,0)</f>
        <v>0</v>
      </c>
      <c r="IE11" s="44">
        <f>IF(H11=13,70,0)</f>
        <v>0</v>
      </c>
      <c r="IF11" s="44">
        <f>IF(H11=14,68,0)</f>
        <v>0</v>
      </c>
      <c r="IG11" s="44">
        <f>IF(H11=15,65,0)</f>
        <v>0</v>
      </c>
      <c r="IH11" s="44">
        <f>IF(H11=16,63,0)</f>
        <v>0</v>
      </c>
      <c r="II11" s="44">
        <f>IF(H11=17,60,0)</f>
        <v>0</v>
      </c>
      <c r="IJ11" s="44">
        <f>IF(H11=18,58,0)</f>
        <v>0</v>
      </c>
      <c r="IK11" s="44">
        <f>IF(H11=19,55,0)</f>
        <v>0</v>
      </c>
      <c r="IL11" s="44">
        <f>IF(H11=20,53,0)</f>
        <v>0</v>
      </c>
      <c r="IM11" s="44">
        <f>IF(H11&gt;20,0,0)</f>
        <v>0</v>
      </c>
      <c r="IN11" s="44">
        <f>IF(H11="сх",0,0)</f>
        <v>0</v>
      </c>
      <c r="IO11" s="44">
        <f>SUM(HS11:IN11)</f>
        <v>93</v>
      </c>
      <c r="IP11" s="42"/>
      <c r="IQ11" s="42"/>
      <c r="IR11" s="42"/>
      <c r="IS11" s="42"/>
      <c r="IT11" s="42"/>
      <c r="IU11" s="42"/>
      <c r="IV11" s="70"/>
      <c r="IW11" s="71"/>
    </row>
    <row r="12" spans="1:257" s="3" customFormat="1" ht="115.2" thickBot="1" x14ac:dyDescent="2">
      <c r="A12" s="59">
        <v>4</v>
      </c>
      <c r="B12" s="98">
        <v>86</v>
      </c>
      <c r="C12" s="73" t="s">
        <v>207</v>
      </c>
      <c r="D12" s="73" t="s">
        <v>208</v>
      </c>
      <c r="E12" s="60"/>
      <c r="F12" s="46">
        <v>4</v>
      </c>
      <c r="G12" s="39">
        <f>AJ12</f>
        <v>18</v>
      </c>
      <c r="H12" s="47">
        <v>3</v>
      </c>
      <c r="I12" s="39">
        <f>BG12</f>
        <v>20</v>
      </c>
      <c r="J12" s="45">
        <f>SUM(G12+I12)</f>
        <v>38</v>
      </c>
      <c r="K12" s="41">
        <f>G12+I12</f>
        <v>38</v>
      </c>
      <c r="L12" s="42"/>
      <c r="M12" s="43"/>
      <c r="N12" s="42">
        <f>IF(F12=1,25,0)</f>
        <v>0</v>
      </c>
      <c r="O12" s="42">
        <f>IF(F12=2,22,0)</f>
        <v>0</v>
      </c>
      <c r="P12" s="42">
        <f>IF(F12=3,20,0)</f>
        <v>0</v>
      </c>
      <c r="Q12" s="42">
        <f>IF(F12=4,18,0)</f>
        <v>18</v>
      </c>
      <c r="R12" s="42">
        <f>IF(F12=5,16,0)</f>
        <v>0</v>
      </c>
      <c r="S12" s="42">
        <f>IF(F12=6,15,0)</f>
        <v>0</v>
      </c>
      <c r="T12" s="42">
        <f>IF(F12=7,14,0)</f>
        <v>0</v>
      </c>
      <c r="U12" s="42">
        <f>IF(F12=8,13,0)</f>
        <v>0</v>
      </c>
      <c r="V12" s="42">
        <f>IF(F12=9,12,0)</f>
        <v>0</v>
      </c>
      <c r="W12" s="42">
        <f>IF(F12=10,11,0)</f>
        <v>0</v>
      </c>
      <c r="X12" s="42">
        <f>IF(F12=11,10,0)</f>
        <v>0</v>
      </c>
      <c r="Y12" s="42">
        <f>IF(F12=12,9,0)</f>
        <v>0</v>
      </c>
      <c r="Z12" s="42">
        <f>IF(F12=13,8,0)</f>
        <v>0</v>
      </c>
      <c r="AA12" s="42">
        <f>IF(F12=14,7,0)</f>
        <v>0</v>
      </c>
      <c r="AB12" s="42">
        <f>IF(F12=15,6,0)</f>
        <v>0</v>
      </c>
      <c r="AC12" s="42">
        <f>IF(F12=16,5,0)</f>
        <v>0</v>
      </c>
      <c r="AD12" s="42">
        <f>IF(F12=17,4,0)</f>
        <v>0</v>
      </c>
      <c r="AE12" s="42">
        <f>IF(F12=18,3,0)</f>
        <v>0</v>
      </c>
      <c r="AF12" s="42">
        <f>IF(F12=19,2,0)</f>
        <v>0</v>
      </c>
      <c r="AG12" s="42">
        <f>IF(F12=20,1,0)</f>
        <v>0</v>
      </c>
      <c r="AH12" s="42">
        <f>IF(F12&gt;20,0,0)</f>
        <v>0</v>
      </c>
      <c r="AI12" s="42">
        <f>IF(F12="сх",0,0)</f>
        <v>0</v>
      </c>
      <c r="AJ12" s="42">
        <f>SUM(N12:AH12)</f>
        <v>18</v>
      </c>
      <c r="AK12" s="42">
        <f>IF(H12=1,25,0)</f>
        <v>0</v>
      </c>
      <c r="AL12" s="42">
        <f>IF(H12=2,22,0)</f>
        <v>0</v>
      </c>
      <c r="AM12" s="42">
        <f>IF(H12=3,20,0)</f>
        <v>20</v>
      </c>
      <c r="AN12" s="42">
        <f>IF(H12=4,18,0)</f>
        <v>0</v>
      </c>
      <c r="AO12" s="42">
        <f>IF(H12=5,16,0)</f>
        <v>0</v>
      </c>
      <c r="AP12" s="42">
        <f>IF(H12=6,15,0)</f>
        <v>0</v>
      </c>
      <c r="AQ12" s="42">
        <f>IF(H12=7,14,0)</f>
        <v>0</v>
      </c>
      <c r="AR12" s="42">
        <f>IF(H12=8,13,0)</f>
        <v>0</v>
      </c>
      <c r="AS12" s="42">
        <f>IF(H12=9,12,0)</f>
        <v>0</v>
      </c>
      <c r="AT12" s="42">
        <f>IF(H12=10,11,0)</f>
        <v>0</v>
      </c>
      <c r="AU12" s="42">
        <f>IF(H12=11,10,0)</f>
        <v>0</v>
      </c>
      <c r="AV12" s="42">
        <f>IF(H12=12,9,0)</f>
        <v>0</v>
      </c>
      <c r="AW12" s="42">
        <f>IF(H12=13,8,0)</f>
        <v>0</v>
      </c>
      <c r="AX12" s="42">
        <f>IF(H12=14,7,0)</f>
        <v>0</v>
      </c>
      <c r="AY12" s="42">
        <f>IF(H12=15,6,0)</f>
        <v>0</v>
      </c>
      <c r="AZ12" s="42">
        <f>IF(H12=16,5,0)</f>
        <v>0</v>
      </c>
      <c r="BA12" s="42">
        <f>IF(H12=17,4,0)</f>
        <v>0</v>
      </c>
      <c r="BB12" s="42">
        <f>IF(H12=18,3,0)</f>
        <v>0</v>
      </c>
      <c r="BC12" s="42">
        <f>IF(H12=19,2,0)</f>
        <v>0</v>
      </c>
      <c r="BD12" s="42">
        <f>IF(H12=20,1,0)</f>
        <v>0</v>
      </c>
      <c r="BE12" s="42">
        <f>IF(H12&gt;20,0,0)</f>
        <v>0</v>
      </c>
      <c r="BF12" s="42">
        <f>IF(H12="сх",0,0)</f>
        <v>0</v>
      </c>
      <c r="BG12" s="42">
        <f>SUM(AK12:BE12)</f>
        <v>20</v>
      </c>
      <c r="BH12" s="42">
        <f>IF(F12=1,45,0)</f>
        <v>0</v>
      </c>
      <c r="BI12" s="42">
        <f>IF(F12=2,42,0)</f>
        <v>0</v>
      </c>
      <c r="BJ12" s="42">
        <f>IF(F12=3,40,0)</f>
        <v>0</v>
      </c>
      <c r="BK12" s="42">
        <f>IF(F12=4,38,0)</f>
        <v>38</v>
      </c>
      <c r="BL12" s="42">
        <f>IF(F12=5,36,0)</f>
        <v>0</v>
      </c>
      <c r="BM12" s="42">
        <f>IF(F12=6,35,0)</f>
        <v>0</v>
      </c>
      <c r="BN12" s="42">
        <f>IF(F12=7,34,0)</f>
        <v>0</v>
      </c>
      <c r="BO12" s="42">
        <f>IF(F12=8,33,0)</f>
        <v>0</v>
      </c>
      <c r="BP12" s="42">
        <f>IF(F12=9,32,0)</f>
        <v>0</v>
      </c>
      <c r="BQ12" s="42">
        <f>IF(F12=10,31,0)</f>
        <v>0</v>
      </c>
      <c r="BR12" s="42">
        <f>IF(F12=11,30,0)</f>
        <v>0</v>
      </c>
      <c r="BS12" s="42">
        <f>IF(F12=12,29,0)</f>
        <v>0</v>
      </c>
      <c r="BT12" s="42">
        <f>IF(F12=13,28,0)</f>
        <v>0</v>
      </c>
      <c r="BU12" s="42">
        <f>IF(F12=14,27,0)</f>
        <v>0</v>
      </c>
      <c r="BV12" s="42">
        <f>IF(F12=15,26,0)</f>
        <v>0</v>
      </c>
      <c r="BW12" s="42">
        <f>IF(F12=16,25,0)</f>
        <v>0</v>
      </c>
      <c r="BX12" s="42">
        <f>IF(F12=17,24,0)</f>
        <v>0</v>
      </c>
      <c r="BY12" s="42">
        <f>IF(F12=18,23,0)</f>
        <v>0</v>
      </c>
      <c r="BZ12" s="42">
        <f>IF(F12=19,22,0)</f>
        <v>0</v>
      </c>
      <c r="CA12" s="42">
        <f>IF(F12=20,21,0)</f>
        <v>0</v>
      </c>
      <c r="CB12" s="42">
        <f>IF(F12=21,20,0)</f>
        <v>0</v>
      </c>
      <c r="CC12" s="42">
        <f>IF(F12=22,19,0)</f>
        <v>0</v>
      </c>
      <c r="CD12" s="42">
        <f>IF(F12=23,18,0)</f>
        <v>0</v>
      </c>
      <c r="CE12" s="42">
        <f>IF(F12=24,17,0)</f>
        <v>0</v>
      </c>
      <c r="CF12" s="42">
        <f>IF(F12=25,16,0)</f>
        <v>0</v>
      </c>
      <c r="CG12" s="42">
        <f>IF(F12=26,15,0)</f>
        <v>0</v>
      </c>
      <c r="CH12" s="42">
        <f>IF(F12=27,14,0)</f>
        <v>0</v>
      </c>
      <c r="CI12" s="42">
        <f>IF(F12=28,13,0)</f>
        <v>0</v>
      </c>
      <c r="CJ12" s="42">
        <f>IF(F12=29,12,0)</f>
        <v>0</v>
      </c>
      <c r="CK12" s="42">
        <f>IF(F12=30,11,0)</f>
        <v>0</v>
      </c>
      <c r="CL12" s="42">
        <f>IF(F12=31,10,0)</f>
        <v>0</v>
      </c>
      <c r="CM12" s="42">
        <f>IF(F12=32,9,0)</f>
        <v>0</v>
      </c>
      <c r="CN12" s="42">
        <f>IF(F12=33,8,0)</f>
        <v>0</v>
      </c>
      <c r="CO12" s="42">
        <f>IF(F12=34,7,0)</f>
        <v>0</v>
      </c>
      <c r="CP12" s="42">
        <f>IF(F12=35,6,0)</f>
        <v>0</v>
      </c>
      <c r="CQ12" s="42">
        <f>IF(F12=36,5,0)</f>
        <v>0</v>
      </c>
      <c r="CR12" s="42">
        <f>IF(F12=37,4,0)</f>
        <v>0</v>
      </c>
      <c r="CS12" s="42">
        <f>IF(F12=38,3,0)</f>
        <v>0</v>
      </c>
      <c r="CT12" s="42">
        <f>IF(F12=39,2,0)</f>
        <v>0</v>
      </c>
      <c r="CU12" s="42">
        <f>IF(F12=40,1,0)</f>
        <v>0</v>
      </c>
      <c r="CV12" s="42">
        <f>IF(F12&gt;20,0,0)</f>
        <v>0</v>
      </c>
      <c r="CW12" s="42">
        <f>IF(F12="сх",0,0)</f>
        <v>0</v>
      </c>
      <c r="CX12" s="42">
        <f>SUM(BH12:CW12)</f>
        <v>38</v>
      </c>
      <c r="CY12" s="42">
        <f>IF(H12=1,45,0)</f>
        <v>0</v>
      </c>
      <c r="CZ12" s="42">
        <f>IF(H12=2,42,0)</f>
        <v>0</v>
      </c>
      <c r="DA12" s="42">
        <f>IF(H12=3,40,0)</f>
        <v>40</v>
      </c>
      <c r="DB12" s="42">
        <f>IF(H12=4,38,0)</f>
        <v>0</v>
      </c>
      <c r="DC12" s="42">
        <f>IF(H12=5,36,0)</f>
        <v>0</v>
      </c>
      <c r="DD12" s="42">
        <f>IF(H12=6,35,0)</f>
        <v>0</v>
      </c>
      <c r="DE12" s="42">
        <f>IF(H12=7,34,0)</f>
        <v>0</v>
      </c>
      <c r="DF12" s="42">
        <f>IF(H12=8,33,0)</f>
        <v>0</v>
      </c>
      <c r="DG12" s="42">
        <f>IF(H12=9,32,0)</f>
        <v>0</v>
      </c>
      <c r="DH12" s="42">
        <f>IF(H12=10,31,0)</f>
        <v>0</v>
      </c>
      <c r="DI12" s="42">
        <f>IF(H12=11,30,0)</f>
        <v>0</v>
      </c>
      <c r="DJ12" s="42">
        <f>IF(H12=12,29,0)</f>
        <v>0</v>
      </c>
      <c r="DK12" s="42">
        <f>IF(H12=13,28,0)</f>
        <v>0</v>
      </c>
      <c r="DL12" s="42">
        <f>IF(H12=14,27,0)</f>
        <v>0</v>
      </c>
      <c r="DM12" s="42">
        <f>IF(H12=15,26,0)</f>
        <v>0</v>
      </c>
      <c r="DN12" s="42">
        <f>IF(H12=16,25,0)</f>
        <v>0</v>
      </c>
      <c r="DO12" s="42">
        <f>IF(H12=17,24,0)</f>
        <v>0</v>
      </c>
      <c r="DP12" s="42">
        <f>IF(H12=18,23,0)</f>
        <v>0</v>
      </c>
      <c r="DQ12" s="42">
        <f>IF(H12=19,22,0)</f>
        <v>0</v>
      </c>
      <c r="DR12" s="42">
        <f>IF(H12=20,21,0)</f>
        <v>0</v>
      </c>
      <c r="DS12" s="42">
        <f>IF(H12=21,20,0)</f>
        <v>0</v>
      </c>
      <c r="DT12" s="42">
        <f>IF(H12=22,19,0)</f>
        <v>0</v>
      </c>
      <c r="DU12" s="42">
        <f>IF(H12=23,18,0)</f>
        <v>0</v>
      </c>
      <c r="DV12" s="42">
        <f>IF(H12=24,17,0)</f>
        <v>0</v>
      </c>
      <c r="DW12" s="42">
        <f>IF(H12=25,16,0)</f>
        <v>0</v>
      </c>
      <c r="DX12" s="42">
        <f>IF(H12=26,15,0)</f>
        <v>0</v>
      </c>
      <c r="DY12" s="42">
        <f>IF(H12=27,14,0)</f>
        <v>0</v>
      </c>
      <c r="DZ12" s="42">
        <f>IF(H12=28,13,0)</f>
        <v>0</v>
      </c>
      <c r="EA12" s="42">
        <f>IF(H12=29,12,0)</f>
        <v>0</v>
      </c>
      <c r="EB12" s="42">
        <f>IF(H12=30,11,0)</f>
        <v>0</v>
      </c>
      <c r="EC12" s="42">
        <f>IF(H12=31,10,0)</f>
        <v>0</v>
      </c>
      <c r="ED12" s="42">
        <f>IF(H12=32,9,0)</f>
        <v>0</v>
      </c>
      <c r="EE12" s="42">
        <f>IF(H12=33,8,0)</f>
        <v>0</v>
      </c>
      <c r="EF12" s="42">
        <f>IF(H12=34,7,0)</f>
        <v>0</v>
      </c>
      <c r="EG12" s="42">
        <f>IF(H12=35,6,0)</f>
        <v>0</v>
      </c>
      <c r="EH12" s="42">
        <f>IF(H12=36,5,0)</f>
        <v>0</v>
      </c>
      <c r="EI12" s="42">
        <f>IF(H12=37,4,0)</f>
        <v>0</v>
      </c>
      <c r="EJ12" s="42">
        <f>IF(H12=38,3,0)</f>
        <v>0</v>
      </c>
      <c r="EK12" s="42">
        <f>IF(H12=39,2,0)</f>
        <v>0</v>
      </c>
      <c r="EL12" s="42">
        <f>IF(H12=40,1,0)</f>
        <v>0</v>
      </c>
      <c r="EM12" s="42">
        <f>IF(H12&gt;20,0,0)</f>
        <v>0</v>
      </c>
      <c r="EN12" s="42">
        <f>IF(H12="сх",0,0)</f>
        <v>0</v>
      </c>
      <c r="EO12" s="42">
        <f>SUM(CY12:EN12)</f>
        <v>40</v>
      </c>
      <c r="EP12" s="42"/>
      <c r="EQ12" s="42">
        <f>IF(F12="сх","ноль",IF(F12&gt;0,F12,"Ноль"))</f>
        <v>4</v>
      </c>
      <c r="ER12" s="42">
        <f>IF(H12="сх","ноль",IF(H12&gt;0,H12,"Ноль"))</f>
        <v>3</v>
      </c>
      <c r="ES12" s="42"/>
      <c r="ET12" s="42">
        <f>MIN(EQ12,ER12)</f>
        <v>3</v>
      </c>
      <c r="EU12" s="42" t="e">
        <f>IF(J12=#REF!,IF(H12&lt;#REF!,#REF!,EY12),#REF!)</f>
        <v>#REF!</v>
      </c>
      <c r="EV12" s="42" t="e">
        <f>IF(J12=#REF!,IF(H12&lt;#REF!,0,1))</f>
        <v>#REF!</v>
      </c>
      <c r="EW12" s="42" t="e">
        <f>IF(AND(ET12&gt;=21,ET12&lt;&gt;0),ET12,IF(J12&lt;#REF!,"СТОП",EU12+EV12))</f>
        <v>#REF!</v>
      </c>
      <c r="EX12" s="42"/>
      <c r="EY12" s="42">
        <v>15</v>
      </c>
      <c r="EZ12" s="42">
        <v>16</v>
      </c>
      <c r="FA12" s="42"/>
      <c r="FB12" s="44">
        <f>IF(F12=1,25,0)</f>
        <v>0</v>
      </c>
      <c r="FC12" s="44">
        <f>IF(F12=2,22,0)</f>
        <v>0</v>
      </c>
      <c r="FD12" s="44">
        <f>IF(F12=3,20,0)</f>
        <v>0</v>
      </c>
      <c r="FE12" s="44">
        <f>IF(F12=4,18,0)</f>
        <v>18</v>
      </c>
      <c r="FF12" s="44">
        <f>IF(F12=5,16,0)</f>
        <v>0</v>
      </c>
      <c r="FG12" s="44">
        <f>IF(F12=6,15,0)</f>
        <v>0</v>
      </c>
      <c r="FH12" s="44">
        <f>IF(F12=7,14,0)</f>
        <v>0</v>
      </c>
      <c r="FI12" s="44">
        <f>IF(F12=8,13,0)</f>
        <v>0</v>
      </c>
      <c r="FJ12" s="44">
        <f>IF(F12=9,12,0)</f>
        <v>0</v>
      </c>
      <c r="FK12" s="44">
        <f>IF(F12=10,11,0)</f>
        <v>0</v>
      </c>
      <c r="FL12" s="44">
        <f>IF(F12=11,10,0)</f>
        <v>0</v>
      </c>
      <c r="FM12" s="44">
        <f>IF(F12=12,9,0)</f>
        <v>0</v>
      </c>
      <c r="FN12" s="44">
        <f>IF(F12=13,8,0)</f>
        <v>0</v>
      </c>
      <c r="FO12" s="44">
        <f>IF(F12=14,7,0)</f>
        <v>0</v>
      </c>
      <c r="FP12" s="44">
        <f>IF(F12=15,6,0)</f>
        <v>0</v>
      </c>
      <c r="FQ12" s="44">
        <f>IF(F12=16,5,0)</f>
        <v>0</v>
      </c>
      <c r="FR12" s="44">
        <f>IF(F12=17,4,0)</f>
        <v>0</v>
      </c>
      <c r="FS12" s="44">
        <f>IF(F12=18,3,0)</f>
        <v>0</v>
      </c>
      <c r="FT12" s="44">
        <f>IF(F12=19,2,0)</f>
        <v>0</v>
      </c>
      <c r="FU12" s="44">
        <f>IF(F12=20,1,0)</f>
        <v>0</v>
      </c>
      <c r="FV12" s="44">
        <f>IF(F12&gt;20,0,0)</f>
        <v>0</v>
      </c>
      <c r="FW12" s="44">
        <f>IF(F12="сх",0,0)</f>
        <v>0</v>
      </c>
      <c r="FX12" s="44">
        <f>SUM(FB12:FW12)</f>
        <v>18</v>
      </c>
      <c r="FY12" s="44">
        <f>IF(H12=1,25,0)</f>
        <v>0</v>
      </c>
      <c r="FZ12" s="44">
        <f>IF(H12=2,22,0)</f>
        <v>0</v>
      </c>
      <c r="GA12" s="44">
        <f>IF(H12=3,20,0)</f>
        <v>20</v>
      </c>
      <c r="GB12" s="44">
        <f>IF(H12=4,18,0)</f>
        <v>0</v>
      </c>
      <c r="GC12" s="44">
        <f>IF(H12=5,16,0)</f>
        <v>0</v>
      </c>
      <c r="GD12" s="44">
        <f>IF(H12=6,15,0)</f>
        <v>0</v>
      </c>
      <c r="GE12" s="44">
        <f>IF(H12=7,14,0)</f>
        <v>0</v>
      </c>
      <c r="GF12" s="44">
        <f>IF(H12=8,13,0)</f>
        <v>0</v>
      </c>
      <c r="GG12" s="44">
        <f>IF(H12=9,12,0)</f>
        <v>0</v>
      </c>
      <c r="GH12" s="44">
        <f>IF(H12=10,11,0)</f>
        <v>0</v>
      </c>
      <c r="GI12" s="44">
        <f>IF(H12=11,10,0)</f>
        <v>0</v>
      </c>
      <c r="GJ12" s="44">
        <f>IF(H12=12,9,0)</f>
        <v>0</v>
      </c>
      <c r="GK12" s="44">
        <f>IF(H12=13,8,0)</f>
        <v>0</v>
      </c>
      <c r="GL12" s="44">
        <f>IF(H12=14,7,0)</f>
        <v>0</v>
      </c>
      <c r="GM12" s="44">
        <f>IF(H12=15,6,0)</f>
        <v>0</v>
      </c>
      <c r="GN12" s="44">
        <f>IF(H12=16,5,0)</f>
        <v>0</v>
      </c>
      <c r="GO12" s="44">
        <f>IF(H12=17,4,0)</f>
        <v>0</v>
      </c>
      <c r="GP12" s="44">
        <f>IF(H12=18,3,0)</f>
        <v>0</v>
      </c>
      <c r="GQ12" s="44">
        <f>IF(H12=19,2,0)</f>
        <v>0</v>
      </c>
      <c r="GR12" s="44">
        <f>IF(H12=20,1,0)</f>
        <v>0</v>
      </c>
      <c r="GS12" s="44">
        <f>IF(H12&gt;20,0,0)</f>
        <v>0</v>
      </c>
      <c r="GT12" s="44">
        <f>IF(H12="сх",0,0)</f>
        <v>0</v>
      </c>
      <c r="GU12" s="44">
        <f>SUM(FY12:GT12)</f>
        <v>20</v>
      </c>
      <c r="GV12" s="44">
        <f>IF(F12=1,100,0)</f>
        <v>0</v>
      </c>
      <c r="GW12" s="44">
        <f>IF(F12=2,98,0)</f>
        <v>0</v>
      </c>
      <c r="GX12" s="44">
        <f>IF(F12=3,95,0)</f>
        <v>0</v>
      </c>
      <c r="GY12" s="44">
        <f>IF(F12=4,93,0)</f>
        <v>93</v>
      </c>
      <c r="GZ12" s="44">
        <f>IF(F12=5,90,0)</f>
        <v>0</v>
      </c>
      <c r="HA12" s="44">
        <f>IF(F12=6,88,0)</f>
        <v>0</v>
      </c>
      <c r="HB12" s="44">
        <f>IF(F12=7,85,0)</f>
        <v>0</v>
      </c>
      <c r="HC12" s="44">
        <f>IF(F12=8,83,0)</f>
        <v>0</v>
      </c>
      <c r="HD12" s="44">
        <f>IF(F12=9,80,0)</f>
        <v>0</v>
      </c>
      <c r="HE12" s="44">
        <f>IF(F12=10,78,0)</f>
        <v>0</v>
      </c>
      <c r="HF12" s="44">
        <f>IF(F12=11,75,0)</f>
        <v>0</v>
      </c>
      <c r="HG12" s="44">
        <f>IF(F12=12,73,0)</f>
        <v>0</v>
      </c>
      <c r="HH12" s="44">
        <f>IF(F12=13,70,0)</f>
        <v>0</v>
      </c>
      <c r="HI12" s="44">
        <f>IF(F12=14,68,0)</f>
        <v>0</v>
      </c>
      <c r="HJ12" s="44">
        <f>IF(F12=15,65,0)</f>
        <v>0</v>
      </c>
      <c r="HK12" s="44">
        <f>IF(F12=16,63,0)</f>
        <v>0</v>
      </c>
      <c r="HL12" s="44">
        <f>IF(F12=17,60,0)</f>
        <v>0</v>
      </c>
      <c r="HM12" s="44">
        <f>IF(F12=18,58,0)</f>
        <v>0</v>
      </c>
      <c r="HN12" s="44">
        <f>IF(F12=19,55,0)</f>
        <v>0</v>
      </c>
      <c r="HO12" s="44">
        <f>IF(F12=20,53,0)</f>
        <v>0</v>
      </c>
      <c r="HP12" s="44">
        <f>IF(F12&gt;20,0,0)</f>
        <v>0</v>
      </c>
      <c r="HQ12" s="44">
        <f>IF(F12="сх",0,0)</f>
        <v>0</v>
      </c>
      <c r="HR12" s="44">
        <f>SUM(GV12:HQ12)</f>
        <v>93</v>
      </c>
      <c r="HS12" s="44">
        <f>IF(H12=1,100,0)</f>
        <v>0</v>
      </c>
      <c r="HT12" s="44">
        <f>IF(H12=2,98,0)</f>
        <v>0</v>
      </c>
      <c r="HU12" s="44">
        <f>IF(H12=3,95,0)</f>
        <v>95</v>
      </c>
      <c r="HV12" s="44">
        <f>IF(H12=4,93,0)</f>
        <v>0</v>
      </c>
      <c r="HW12" s="44">
        <f>IF(H12=5,90,0)</f>
        <v>0</v>
      </c>
      <c r="HX12" s="44">
        <f>IF(H12=6,88,0)</f>
        <v>0</v>
      </c>
      <c r="HY12" s="44">
        <f>IF(H12=7,85,0)</f>
        <v>0</v>
      </c>
      <c r="HZ12" s="44">
        <f>IF(H12=8,83,0)</f>
        <v>0</v>
      </c>
      <c r="IA12" s="44">
        <f>IF(H12=9,80,0)</f>
        <v>0</v>
      </c>
      <c r="IB12" s="44">
        <f>IF(H12=10,78,0)</f>
        <v>0</v>
      </c>
      <c r="IC12" s="44">
        <f>IF(H12=11,75,0)</f>
        <v>0</v>
      </c>
      <c r="ID12" s="44">
        <f>IF(H12=12,73,0)</f>
        <v>0</v>
      </c>
      <c r="IE12" s="44">
        <f>IF(H12=13,70,0)</f>
        <v>0</v>
      </c>
      <c r="IF12" s="44">
        <f>IF(H12=14,68,0)</f>
        <v>0</v>
      </c>
      <c r="IG12" s="44">
        <f>IF(H12=15,65,0)</f>
        <v>0</v>
      </c>
      <c r="IH12" s="44">
        <f>IF(H12=16,63,0)</f>
        <v>0</v>
      </c>
      <c r="II12" s="44">
        <f>IF(H12=17,60,0)</f>
        <v>0</v>
      </c>
      <c r="IJ12" s="44">
        <f>IF(H12=18,58,0)</f>
        <v>0</v>
      </c>
      <c r="IK12" s="44">
        <f>IF(H12=19,55,0)</f>
        <v>0</v>
      </c>
      <c r="IL12" s="44">
        <f>IF(H12=20,53,0)</f>
        <v>0</v>
      </c>
      <c r="IM12" s="44">
        <f>IF(H12&gt;20,0,0)</f>
        <v>0</v>
      </c>
      <c r="IN12" s="44">
        <f>IF(H12="сх",0,0)</f>
        <v>0</v>
      </c>
      <c r="IO12" s="44">
        <f>SUM(HS12:IN12)</f>
        <v>95</v>
      </c>
      <c r="IP12" s="42"/>
      <c r="IQ12" s="42"/>
      <c r="IR12" s="42"/>
      <c r="IS12" s="42"/>
      <c r="IT12" s="42"/>
      <c r="IU12" s="42"/>
      <c r="IV12" s="70"/>
      <c r="IW12" s="71"/>
    </row>
    <row r="13" spans="1:257" s="3" customFormat="1" ht="178.5" customHeight="1" thickBot="1" x14ac:dyDescent="2">
      <c r="A13" s="56">
        <v>5</v>
      </c>
      <c r="B13" s="98">
        <v>515</v>
      </c>
      <c r="C13" s="73" t="s">
        <v>147</v>
      </c>
      <c r="D13" s="73" t="s">
        <v>148</v>
      </c>
      <c r="E13" s="60"/>
      <c r="F13" s="46">
        <v>5</v>
      </c>
      <c r="G13" s="39">
        <f>AJ13</f>
        <v>16</v>
      </c>
      <c r="H13" s="47">
        <v>7</v>
      </c>
      <c r="I13" s="39">
        <f>BG13</f>
        <v>14</v>
      </c>
      <c r="J13" s="45">
        <f>SUM(G13+I13)</f>
        <v>30</v>
      </c>
      <c r="K13" s="41">
        <f>G13+I13</f>
        <v>30</v>
      </c>
      <c r="L13" s="42"/>
      <c r="M13" s="43"/>
      <c r="N13" s="42">
        <f>IF(F13=1,25,0)</f>
        <v>0</v>
      </c>
      <c r="O13" s="42">
        <f>IF(F13=2,22,0)</f>
        <v>0</v>
      </c>
      <c r="P13" s="42">
        <f>IF(F13=3,20,0)</f>
        <v>0</v>
      </c>
      <c r="Q13" s="42">
        <f>IF(F13=4,18,0)</f>
        <v>0</v>
      </c>
      <c r="R13" s="42">
        <f>IF(F13=5,16,0)</f>
        <v>16</v>
      </c>
      <c r="S13" s="42">
        <f>IF(F13=6,15,0)</f>
        <v>0</v>
      </c>
      <c r="T13" s="42">
        <f>IF(F13=7,14,0)</f>
        <v>0</v>
      </c>
      <c r="U13" s="42">
        <f>IF(F13=8,13,0)</f>
        <v>0</v>
      </c>
      <c r="V13" s="42">
        <f>IF(F13=9,12,0)</f>
        <v>0</v>
      </c>
      <c r="W13" s="42">
        <f>IF(F13=10,11,0)</f>
        <v>0</v>
      </c>
      <c r="X13" s="42">
        <f>IF(F13=11,10,0)</f>
        <v>0</v>
      </c>
      <c r="Y13" s="42">
        <f>IF(F13=12,9,0)</f>
        <v>0</v>
      </c>
      <c r="Z13" s="42">
        <f>IF(F13=13,8,0)</f>
        <v>0</v>
      </c>
      <c r="AA13" s="42">
        <f>IF(F13=14,7,0)</f>
        <v>0</v>
      </c>
      <c r="AB13" s="42">
        <f>IF(F13=15,6,0)</f>
        <v>0</v>
      </c>
      <c r="AC13" s="42">
        <f>IF(F13=16,5,0)</f>
        <v>0</v>
      </c>
      <c r="AD13" s="42">
        <f>IF(F13=17,4,0)</f>
        <v>0</v>
      </c>
      <c r="AE13" s="42">
        <f>IF(F13=18,3,0)</f>
        <v>0</v>
      </c>
      <c r="AF13" s="42">
        <f>IF(F13=19,2,0)</f>
        <v>0</v>
      </c>
      <c r="AG13" s="42">
        <f>IF(F13=20,1,0)</f>
        <v>0</v>
      </c>
      <c r="AH13" s="42">
        <f>IF(F13&gt;20,0,0)</f>
        <v>0</v>
      </c>
      <c r="AI13" s="42">
        <f>IF(F13="сх",0,0)</f>
        <v>0</v>
      </c>
      <c r="AJ13" s="42">
        <f>SUM(N13:AH13)</f>
        <v>16</v>
      </c>
      <c r="AK13" s="42">
        <f>IF(H13=1,25,0)</f>
        <v>0</v>
      </c>
      <c r="AL13" s="42">
        <f>IF(H13=2,22,0)</f>
        <v>0</v>
      </c>
      <c r="AM13" s="42">
        <f>IF(H13=3,20,0)</f>
        <v>0</v>
      </c>
      <c r="AN13" s="42">
        <f>IF(H13=4,18,0)</f>
        <v>0</v>
      </c>
      <c r="AO13" s="42">
        <f>IF(H13=5,16,0)</f>
        <v>0</v>
      </c>
      <c r="AP13" s="42">
        <f>IF(H13=6,15,0)</f>
        <v>0</v>
      </c>
      <c r="AQ13" s="42">
        <f>IF(H13=7,14,0)</f>
        <v>14</v>
      </c>
      <c r="AR13" s="42">
        <f>IF(H13=8,13,0)</f>
        <v>0</v>
      </c>
      <c r="AS13" s="42">
        <f>IF(H13=9,12,0)</f>
        <v>0</v>
      </c>
      <c r="AT13" s="42">
        <f>IF(H13=10,11,0)</f>
        <v>0</v>
      </c>
      <c r="AU13" s="42">
        <f>IF(H13=11,10,0)</f>
        <v>0</v>
      </c>
      <c r="AV13" s="42">
        <f>IF(H13=12,9,0)</f>
        <v>0</v>
      </c>
      <c r="AW13" s="42">
        <f>IF(H13=13,8,0)</f>
        <v>0</v>
      </c>
      <c r="AX13" s="42">
        <f>IF(H13=14,7,0)</f>
        <v>0</v>
      </c>
      <c r="AY13" s="42">
        <f>IF(H13=15,6,0)</f>
        <v>0</v>
      </c>
      <c r="AZ13" s="42">
        <f>IF(H13=16,5,0)</f>
        <v>0</v>
      </c>
      <c r="BA13" s="42">
        <f>IF(H13=17,4,0)</f>
        <v>0</v>
      </c>
      <c r="BB13" s="42">
        <f>IF(H13=18,3,0)</f>
        <v>0</v>
      </c>
      <c r="BC13" s="42">
        <f>IF(H13=19,2,0)</f>
        <v>0</v>
      </c>
      <c r="BD13" s="42">
        <f>IF(H13=20,1,0)</f>
        <v>0</v>
      </c>
      <c r="BE13" s="42">
        <f>IF(H13&gt;20,0,0)</f>
        <v>0</v>
      </c>
      <c r="BF13" s="42">
        <f>IF(H13="сх",0,0)</f>
        <v>0</v>
      </c>
      <c r="BG13" s="42">
        <f>SUM(AK13:BE13)</f>
        <v>14</v>
      </c>
      <c r="BH13" s="42">
        <f>IF(F13=1,45,0)</f>
        <v>0</v>
      </c>
      <c r="BI13" s="42">
        <f>IF(F13=2,42,0)</f>
        <v>0</v>
      </c>
      <c r="BJ13" s="42">
        <f>IF(F13=3,40,0)</f>
        <v>0</v>
      </c>
      <c r="BK13" s="42">
        <f>IF(F13=4,38,0)</f>
        <v>0</v>
      </c>
      <c r="BL13" s="42">
        <f>IF(F13=5,36,0)</f>
        <v>36</v>
      </c>
      <c r="BM13" s="42">
        <f>IF(F13=6,35,0)</f>
        <v>0</v>
      </c>
      <c r="BN13" s="42">
        <f>IF(F13=7,34,0)</f>
        <v>0</v>
      </c>
      <c r="BO13" s="42">
        <f>IF(F13=8,33,0)</f>
        <v>0</v>
      </c>
      <c r="BP13" s="42">
        <f>IF(F13=9,32,0)</f>
        <v>0</v>
      </c>
      <c r="BQ13" s="42">
        <f>IF(F13=10,31,0)</f>
        <v>0</v>
      </c>
      <c r="BR13" s="42">
        <f>IF(F13=11,30,0)</f>
        <v>0</v>
      </c>
      <c r="BS13" s="42">
        <f>IF(F13=12,29,0)</f>
        <v>0</v>
      </c>
      <c r="BT13" s="42">
        <f>IF(F13=13,28,0)</f>
        <v>0</v>
      </c>
      <c r="BU13" s="42">
        <f>IF(F13=14,27,0)</f>
        <v>0</v>
      </c>
      <c r="BV13" s="42">
        <f>IF(F13=15,26,0)</f>
        <v>0</v>
      </c>
      <c r="BW13" s="42">
        <f>IF(F13=16,25,0)</f>
        <v>0</v>
      </c>
      <c r="BX13" s="42">
        <f>IF(F13=17,24,0)</f>
        <v>0</v>
      </c>
      <c r="BY13" s="42">
        <f>IF(F13=18,23,0)</f>
        <v>0</v>
      </c>
      <c r="BZ13" s="42">
        <f>IF(F13=19,22,0)</f>
        <v>0</v>
      </c>
      <c r="CA13" s="42">
        <f>IF(F13=20,21,0)</f>
        <v>0</v>
      </c>
      <c r="CB13" s="42">
        <f>IF(F13=21,20,0)</f>
        <v>0</v>
      </c>
      <c r="CC13" s="42">
        <f>IF(F13=22,19,0)</f>
        <v>0</v>
      </c>
      <c r="CD13" s="42">
        <f>IF(F13=23,18,0)</f>
        <v>0</v>
      </c>
      <c r="CE13" s="42">
        <f>IF(F13=24,17,0)</f>
        <v>0</v>
      </c>
      <c r="CF13" s="42">
        <f>IF(F13=25,16,0)</f>
        <v>0</v>
      </c>
      <c r="CG13" s="42">
        <f>IF(F13=26,15,0)</f>
        <v>0</v>
      </c>
      <c r="CH13" s="42">
        <f>IF(F13=27,14,0)</f>
        <v>0</v>
      </c>
      <c r="CI13" s="42">
        <f>IF(F13=28,13,0)</f>
        <v>0</v>
      </c>
      <c r="CJ13" s="42">
        <f>IF(F13=29,12,0)</f>
        <v>0</v>
      </c>
      <c r="CK13" s="42">
        <f>IF(F13=30,11,0)</f>
        <v>0</v>
      </c>
      <c r="CL13" s="42">
        <f>IF(F13=31,10,0)</f>
        <v>0</v>
      </c>
      <c r="CM13" s="42">
        <f>IF(F13=32,9,0)</f>
        <v>0</v>
      </c>
      <c r="CN13" s="42">
        <f>IF(F13=33,8,0)</f>
        <v>0</v>
      </c>
      <c r="CO13" s="42">
        <f>IF(F13=34,7,0)</f>
        <v>0</v>
      </c>
      <c r="CP13" s="42">
        <f>IF(F13=35,6,0)</f>
        <v>0</v>
      </c>
      <c r="CQ13" s="42">
        <f>IF(F13=36,5,0)</f>
        <v>0</v>
      </c>
      <c r="CR13" s="42">
        <f>IF(F13=37,4,0)</f>
        <v>0</v>
      </c>
      <c r="CS13" s="42">
        <f>IF(F13=38,3,0)</f>
        <v>0</v>
      </c>
      <c r="CT13" s="42">
        <f>IF(F13=39,2,0)</f>
        <v>0</v>
      </c>
      <c r="CU13" s="42">
        <f>IF(F13=40,1,0)</f>
        <v>0</v>
      </c>
      <c r="CV13" s="42">
        <f>IF(F13&gt;20,0,0)</f>
        <v>0</v>
      </c>
      <c r="CW13" s="42">
        <f>IF(F13="сх",0,0)</f>
        <v>0</v>
      </c>
      <c r="CX13" s="42">
        <f>SUM(BH13:CW13)</f>
        <v>36</v>
      </c>
      <c r="CY13" s="42">
        <f>IF(H13=1,45,0)</f>
        <v>0</v>
      </c>
      <c r="CZ13" s="42">
        <f>IF(H13=2,42,0)</f>
        <v>0</v>
      </c>
      <c r="DA13" s="42">
        <f>IF(H13=3,40,0)</f>
        <v>0</v>
      </c>
      <c r="DB13" s="42">
        <f>IF(H13=4,38,0)</f>
        <v>0</v>
      </c>
      <c r="DC13" s="42">
        <f>IF(H13=5,36,0)</f>
        <v>0</v>
      </c>
      <c r="DD13" s="42">
        <f>IF(H13=6,35,0)</f>
        <v>0</v>
      </c>
      <c r="DE13" s="42">
        <f>IF(H13=7,34,0)</f>
        <v>34</v>
      </c>
      <c r="DF13" s="42">
        <f>IF(H13=8,33,0)</f>
        <v>0</v>
      </c>
      <c r="DG13" s="42">
        <f>IF(H13=9,32,0)</f>
        <v>0</v>
      </c>
      <c r="DH13" s="42">
        <f>IF(H13=10,31,0)</f>
        <v>0</v>
      </c>
      <c r="DI13" s="42">
        <f>IF(H13=11,30,0)</f>
        <v>0</v>
      </c>
      <c r="DJ13" s="42">
        <f>IF(H13=12,29,0)</f>
        <v>0</v>
      </c>
      <c r="DK13" s="42">
        <f>IF(H13=13,28,0)</f>
        <v>0</v>
      </c>
      <c r="DL13" s="42">
        <f>IF(H13=14,27,0)</f>
        <v>0</v>
      </c>
      <c r="DM13" s="42">
        <f>IF(H13=15,26,0)</f>
        <v>0</v>
      </c>
      <c r="DN13" s="42">
        <f>IF(H13=16,25,0)</f>
        <v>0</v>
      </c>
      <c r="DO13" s="42">
        <f>IF(H13=17,24,0)</f>
        <v>0</v>
      </c>
      <c r="DP13" s="42">
        <f>IF(H13=18,23,0)</f>
        <v>0</v>
      </c>
      <c r="DQ13" s="42">
        <f>IF(H13=19,22,0)</f>
        <v>0</v>
      </c>
      <c r="DR13" s="42">
        <f>IF(H13=20,21,0)</f>
        <v>0</v>
      </c>
      <c r="DS13" s="42">
        <f>IF(H13=21,20,0)</f>
        <v>0</v>
      </c>
      <c r="DT13" s="42">
        <f>IF(H13=22,19,0)</f>
        <v>0</v>
      </c>
      <c r="DU13" s="42">
        <f>IF(H13=23,18,0)</f>
        <v>0</v>
      </c>
      <c r="DV13" s="42">
        <f>IF(H13=24,17,0)</f>
        <v>0</v>
      </c>
      <c r="DW13" s="42">
        <f>IF(H13=25,16,0)</f>
        <v>0</v>
      </c>
      <c r="DX13" s="42">
        <f>IF(H13=26,15,0)</f>
        <v>0</v>
      </c>
      <c r="DY13" s="42">
        <f>IF(H13=27,14,0)</f>
        <v>0</v>
      </c>
      <c r="DZ13" s="42">
        <f>IF(H13=28,13,0)</f>
        <v>0</v>
      </c>
      <c r="EA13" s="42">
        <f>IF(H13=29,12,0)</f>
        <v>0</v>
      </c>
      <c r="EB13" s="42">
        <f>IF(H13=30,11,0)</f>
        <v>0</v>
      </c>
      <c r="EC13" s="42">
        <f>IF(H13=31,10,0)</f>
        <v>0</v>
      </c>
      <c r="ED13" s="42">
        <f>IF(H13=32,9,0)</f>
        <v>0</v>
      </c>
      <c r="EE13" s="42">
        <f>IF(H13=33,8,0)</f>
        <v>0</v>
      </c>
      <c r="EF13" s="42">
        <f>IF(H13=34,7,0)</f>
        <v>0</v>
      </c>
      <c r="EG13" s="42">
        <f>IF(H13=35,6,0)</f>
        <v>0</v>
      </c>
      <c r="EH13" s="42">
        <f>IF(H13=36,5,0)</f>
        <v>0</v>
      </c>
      <c r="EI13" s="42">
        <f>IF(H13=37,4,0)</f>
        <v>0</v>
      </c>
      <c r="EJ13" s="42">
        <f>IF(H13=38,3,0)</f>
        <v>0</v>
      </c>
      <c r="EK13" s="42">
        <f>IF(H13=39,2,0)</f>
        <v>0</v>
      </c>
      <c r="EL13" s="42">
        <f>IF(H13=40,1,0)</f>
        <v>0</v>
      </c>
      <c r="EM13" s="42">
        <f>IF(H13&gt;20,0,0)</f>
        <v>0</v>
      </c>
      <c r="EN13" s="42">
        <f>IF(H13="сх",0,0)</f>
        <v>0</v>
      </c>
      <c r="EO13" s="42">
        <f>SUM(CY13:EN13)</f>
        <v>34</v>
      </c>
      <c r="EP13" s="42"/>
      <c r="EQ13" s="42">
        <f>IF(F13="сх","ноль",IF(F13&gt;0,F13,"Ноль"))</f>
        <v>5</v>
      </c>
      <c r="ER13" s="42">
        <f>IF(H13="сх","ноль",IF(H13&gt;0,H13,"Ноль"))</f>
        <v>7</v>
      </c>
      <c r="ES13" s="42"/>
      <c r="ET13" s="42">
        <f>MIN(EQ13,ER13)</f>
        <v>5</v>
      </c>
      <c r="EU13" s="42" t="e">
        <f>IF(J13=#REF!,IF(H13&lt;#REF!,#REF!,EY13),#REF!)</f>
        <v>#REF!</v>
      </c>
      <c r="EV13" s="42" t="e">
        <f>IF(J13=#REF!,IF(H13&lt;#REF!,0,1))</f>
        <v>#REF!</v>
      </c>
      <c r="EW13" s="42" t="e">
        <f>IF(AND(ET13&gt;=21,ET13&lt;&gt;0),ET13,IF(J13&lt;#REF!,"СТОП",EU13+EV13))</f>
        <v>#REF!</v>
      </c>
      <c r="EX13" s="42"/>
      <c r="EY13" s="42">
        <v>15</v>
      </c>
      <c r="EZ13" s="42">
        <v>16</v>
      </c>
      <c r="FA13" s="42"/>
      <c r="FB13" s="44">
        <f>IF(F13=1,25,0)</f>
        <v>0</v>
      </c>
      <c r="FC13" s="44">
        <f>IF(F13=2,22,0)</f>
        <v>0</v>
      </c>
      <c r="FD13" s="44">
        <f>IF(F13=3,20,0)</f>
        <v>0</v>
      </c>
      <c r="FE13" s="44">
        <f>IF(F13=4,18,0)</f>
        <v>0</v>
      </c>
      <c r="FF13" s="44">
        <f>IF(F13=5,16,0)</f>
        <v>16</v>
      </c>
      <c r="FG13" s="44">
        <f>IF(F13=6,15,0)</f>
        <v>0</v>
      </c>
      <c r="FH13" s="44">
        <f>IF(F13=7,14,0)</f>
        <v>0</v>
      </c>
      <c r="FI13" s="44">
        <f>IF(F13=8,13,0)</f>
        <v>0</v>
      </c>
      <c r="FJ13" s="44">
        <f>IF(F13=9,12,0)</f>
        <v>0</v>
      </c>
      <c r="FK13" s="44">
        <f>IF(F13=10,11,0)</f>
        <v>0</v>
      </c>
      <c r="FL13" s="44">
        <f>IF(F13=11,10,0)</f>
        <v>0</v>
      </c>
      <c r="FM13" s="44">
        <f>IF(F13=12,9,0)</f>
        <v>0</v>
      </c>
      <c r="FN13" s="44">
        <f>IF(F13=13,8,0)</f>
        <v>0</v>
      </c>
      <c r="FO13" s="44">
        <f>IF(F13=14,7,0)</f>
        <v>0</v>
      </c>
      <c r="FP13" s="44">
        <f>IF(F13=15,6,0)</f>
        <v>0</v>
      </c>
      <c r="FQ13" s="44">
        <f>IF(F13=16,5,0)</f>
        <v>0</v>
      </c>
      <c r="FR13" s="44">
        <f>IF(F13=17,4,0)</f>
        <v>0</v>
      </c>
      <c r="FS13" s="44">
        <f>IF(F13=18,3,0)</f>
        <v>0</v>
      </c>
      <c r="FT13" s="44">
        <f>IF(F13=19,2,0)</f>
        <v>0</v>
      </c>
      <c r="FU13" s="44">
        <f>IF(F13=20,1,0)</f>
        <v>0</v>
      </c>
      <c r="FV13" s="44">
        <f>IF(F13&gt;20,0,0)</f>
        <v>0</v>
      </c>
      <c r="FW13" s="44">
        <f>IF(F13="сх",0,0)</f>
        <v>0</v>
      </c>
      <c r="FX13" s="44">
        <f>SUM(FB13:FW13)</f>
        <v>16</v>
      </c>
      <c r="FY13" s="44">
        <f>IF(H13=1,25,0)</f>
        <v>0</v>
      </c>
      <c r="FZ13" s="44">
        <f>IF(H13=2,22,0)</f>
        <v>0</v>
      </c>
      <c r="GA13" s="44">
        <f>IF(H13=3,20,0)</f>
        <v>0</v>
      </c>
      <c r="GB13" s="44">
        <f>IF(H13=4,18,0)</f>
        <v>0</v>
      </c>
      <c r="GC13" s="44">
        <f>IF(H13=5,16,0)</f>
        <v>0</v>
      </c>
      <c r="GD13" s="44">
        <f>IF(H13=6,15,0)</f>
        <v>0</v>
      </c>
      <c r="GE13" s="44">
        <f>IF(H13=7,14,0)</f>
        <v>14</v>
      </c>
      <c r="GF13" s="44">
        <f>IF(H13=8,13,0)</f>
        <v>0</v>
      </c>
      <c r="GG13" s="44">
        <f>IF(H13=9,12,0)</f>
        <v>0</v>
      </c>
      <c r="GH13" s="44">
        <f>IF(H13=10,11,0)</f>
        <v>0</v>
      </c>
      <c r="GI13" s="44">
        <f>IF(H13=11,10,0)</f>
        <v>0</v>
      </c>
      <c r="GJ13" s="44">
        <f>IF(H13=12,9,0)</f>
        <v>0</v>
      </c>
      <c r="GK13" s="44">
        <f>IF(H13=13,8,0)</f>
        <v>0</v>
      </c>
      <c r="GL13" s="44">
        <f>IF(H13=14,7,0)</f>
        <v>0</v>
      </c>
      <c r="GM13" s="44">
        <f>IF(H13=15,6,0)</f>
        <v>0</v>
      </c>
      <c r="GN13" s="44">
        <f>IF(H13=16,5,0)</f>
        <v>0</v>
      </c>
      <c r="GO13" s="44">
        <f>IF(H13=17,4,0)</f>
        <v>0</v>
      </c>
      <c r="GP13" s="44">
        <f>IF(H13=18,3,0)</f>
        <v>0</v>
      </c>
      <c r="GQ13" s="44">
        <f>IF(H13=19,2,0)</f>
        <v>0</v>
      </c>
      <c r="GR13" s="44">
        <f>IF(H13=20,1,0)</f>
        <v>0</v>
      </c>
      <c r="GS13" s="44">
        <f>IF(H13&gt;20,0,0)</f>
        <v>0</v>
      </c>
      <c r="GT13" s="44">
        <f>IF(H13="сх",0,0)</f>
        <v>0</v>
      </c>
      <c r="GU13" s="44">
        <f>SUM(FY13:GT13)</f>
        <v>14</v>
      </c>
      <c r="GV13" s="44">
        <f>IF(F13=1,100,0)</f>
        <v>0</v>
      </c>
      <c r="GW13" s="44">
        <f>IF(F13=2,98,0)</f>
        <v>0</v>
      </c>
      <c r="GX13" s="44">
        <f>IF(F13=3,95,0)</f>
        <v>0</v>
      </c>
      <c r="GY13" s="44">
        <f>IF(F13=4,93,0)</f>
        <v>0</v>
      </c>
      <c r="GZ13" s="44">
        <f>IF(F13=5,90,0)</f>
        <v>90</v>
      </c>
      <c r="HA13" s="44">
        <f>IF(F13=6,88,0)</f>
        <v>0</v>
      </c>
      <c r="HB13" s="44">
        <f>IF(F13=7,85,0)</f>
        <v>0</v>
      </c>
      <c r="HC13" s="44">
        <f>IF(F13=8,83,0)</f>
        <v>0</v>
      </c>
      <c r="HD13" s="44">
        <f>IF(F13=9,80,0)</f>
        <v>0</v>
      </c>
      <c r="HE13" s="44">
        <f>IF(F13=10,78,0)</f>
        <v>0</v>
      </c>
      <c r="HF13" s="44">
        <f>IF(F13=11,75,0)</f>
        <v>0</v>
      </c>
      <c r="HG13" s="44">
        <f>IF(F13=12,73,0)</f>
        <v>0</v>
      </c>
      <c r="HH13" s="44">
        <f>IF(F13=13,70,0)</f>
        <v>0</v>
      </c>
      <c r="HI13" s="44">
        <f>IF(F13=14,68,0)</f>
        <v>0</v>
      </c>
      <c r="HJ13" s="44">
        <f>IF(F13=15,65,0)</f>
        <v>0</v>
      </c>
      <c r="HK13" s="44">
        <f>IF(F13=16,63,0)</f>
        <v>0</v>
      </c>
      <c r="HL13" s="44">
        <f>IF(F13=17,60,0)</f>
        <v>0</v>
      </c>
      <c r="HM13" s="44">
        <f>IF(F13=18,58,0)</f>
        <v>0</v>
      </c>
      <c r="HN13" s="44">
        <f>IF(F13=19,55,0)</f>
        <v>0</v>
      </c>
      <c r="HO13" s="44">
        <f>IF(F13=20,53,0)</f>
        <v>0</v>
      </c>
      <c r="HP13" s="44">
        <f>IF(F13&gt;20,0,0)</f>
        <v>0</v>
      </c>
      <c r="HQ13" s="44">
        <f>IF(F13="сх",0,0)</f>
        <v>0</v>
      </c>
      <c r="HR13" s="44">
        <f>SUM(GV13:HQ13)</f>
        <v>90</v>
      </c>
      <c r="HS13" s="44">
        <f>IF(H13=1,100,0)</f>
        <v>0</v>
      </c>
      <c r="HT13" s="44">
        <f>IF(H13=2,98,0)</f>
        <v>0</v>
      </c>
      <c r="HU13" s="44">
        <f>IF(H13=3,95,0)</f>
        <v>0</v>
      </c>
      <c r="HV13" s="44">
        <f>IF(H13=4,93,0)</f>
        <v>0</v>
      </c>
      <c r="HW13" s="44">
        <f>IF(H13=5,90,0)</f>
        <v>0</v>
      </c>
      <c r="HX13" s="44">
        <f>IF(H13=6,88,0)</f>
        <v>0</v>
      </c>
      <c r="HY13" s="44">
        <f>IF(H13=7,85,0)</f>
        <v>85</v>
      </c>
      <c r="HZ13" s="44">
        <f>IF(H13=8,83,0)</f>
        <v>0</v>
      </c>
      <c r="IA13" s="44">
        <f>IF(H13=9,80,0)</f>
        <v>0</v>
      </c>
      <c r="IB13" s="44">
        <f>IF(H13=10,78,0)</f>
        <v>0</v>
      </c>
      <c r="IC13" s="44">
        <f>IF(H13=11,75,0)</f>
        <v>0</v>
      </c>
      <c r="ID13" s="44">
        <f>IF(H13=12,73,0)</f>
        <v>0</v>
      </c>
      <c r="IE13" s="44">
        <f>IF(H13=13,70,0)</f>
        <v>0</v>
      </c>
      <c r="IF13" s="44">
        <f>IF(H13=14,68,0)</f>
        <v>0</v>
      </c>
      <c r="IG13" s="44">
        <f>IF(H13=15,65,0)</f>
        <v>0</v>
      </c>
      <c r="IH13" s="44">
        <f>IF(H13=16,63,0)</f>
        <v>0</v>
      </c>
      <c r="II13" s="44">
        <f>IF(H13=17,60,0)</f>
        <v>0</v>
      </c>
      <c r="IJ13" s="44">
        <f>IF(H13=18,58,0)</f>
        <v>0</v>
      </c>
      <c r="IK13" s="44">
        <f>IF(H13=19,55,0)</f>
        <v>0</v>
      </c>
      <c r="IL13" s="44">
        <f>IF(H13=20,53,0)</f>
        <v>0</v>
      </c>
      <c r="IM13" s="44">
        <f>IF(H13&gt;20,0,0)</f>
        <v>0</v>
      </c>
      <c r="IN13" s="44">
        <f>IF(H13="сх",0,0)</f>
        <v>0</v>
      </c>
      <c r="IO13" s="44">
        <f>SUM(HS13:IN13)</f>
        <v>85</v>
      </c>
      <c r="IP13" s="42"/>
      <c r="IQ13" s="42"/>
      <c r="IR13" s="42"/>
      <c r="IS13" s="42"/>
      <c r="IT13" s="42"/>
      <c r="IU13" s="42"/>
      <c r="IV13" s="70"/>
      <c r="IW13" s="71"/>
    </row>
    <row r="14" spans="1:257" s="3" customFormat="1" ht="115.2" thickBot="1" x14ac:dyDescent="2">
      <c r="A14" s="59">
        <v>7</v>
      </c>
      <c r="B14" s="98">
        <v>727</v>
      </c>
      <c r="C14" s="73" t="s">
        <v>149</v>
      </c>
      <c r="D14" s="73" t="s">
        <v>150</v>
      </c>
      <c r="E14" s="60"/>
      <c r="F14" s="46">
        <v>8</v>
      </c>
      <c r="G14" s="39">
        <f>AJ14</f>
        <v>13</v>
      </c>
      <c r="H14" s="47">
        <v>8</v>
      </c>
      <c r="I14" s="39">
        <f>BG14</f>
        <v>13</v>
      </c>
      <c r="J14" s="45">
        <f>SUM(G14+I14)</f>
        <v>26</v>
      </c>
      <c r="K14" s="41">
        <f>G14+I14</f>
        <v>26</v>
      </c>
      <c r="L14" s="42"/>
      <c r="M14" s="43"/>
      <c r="N14" s="42">
        <f>IF(F14=1,25,0)</f>
        <v>0</v>
      </c>
      <c r="O14" s="42">
        <f>IF(F14=2,22,0)</f>
        <v>0</v>
      </c>
      <c r="P14" s="42">
        <f>IF(F14=3,20,0)</f>
        <v>0</v>
      </c>
      <c r="Q14" s="42">
        <f>IF(F14=4,18,0)</f>
        <v>0</v>
      </c>
      <c r="R14" s="42">
        <f>IF(F14=5,16,0)</f>
        <v>0</v>
      </c>
      <c r="S14" s="42">
        <f>IF(F14=6,15,0)</f>
        <v>0</v>
      </c>
      <c r="T14" s="42">
        <f>IF(F14=7,14,0)</f>
        <v>0</v>
      </c>
      <c r="U14" s="42">
        <f>IF(F14=8,13,0)</f>
        <v>13</v>
      </c>
      <c r="V14" s="42">
        <f>IF(F14=9,12,0)</f>
        <v>0</v>
      </c>
      <c r="W14" s="42">
        <f>IF(F14=10,11,0)</f>
        <v>0</v>
      </c>
      <c r="X14" s="42">
        <f>IF(F14=11,10,0)</f>
        <v>0</v>
      </c>
      <c r="Y14" s="42">
        <f>IF(F14=12,9,0)</f>
        <v>0</v>
      </c>
      <c r="Z14" s="42">
        <f>IF(F14=13,8,0)</f>
        <v>0</v>
      </c>
      <c r="AA14" s="42">
        <f>IF(F14=14,7,0)</f>
        <v>0</v>
      </c>
      <c r="AB14" s="42">
        <f>IF(F14=15,6,0)</f>
        <v>0</v>
      </c>
      <c r="AC14" s="42">
        <f>IF(F14=16,5,0)</f>
        <v>0</v>
      </c>
      <c r="AD14" s="42">
        <f>IF(F14=17,4,0)</f>
        <v>0</v>
      </c>
      <c r="AE14" s="42">
        <f>IF(F14=18,3,0)</f>
        <v>0</v>
      </c>
      <c r="AF14" s="42">
        <f>IF(F14=19,2,0)</f>
        <v>0</v>
      </c>
      <c r="AG14" s="42">
        <f>IF(F14=20,1,0)</f>
        <v>0</v>
      </c>
      <c r="AH14" s="42">
        <f>IF(F14&gt;20,0,0)</f>
        <v>0</v>
      </c>
      <c r="AI14" s="42">
        <f>IF(F14="сх",0,0)</f>
        <v>0</v>
      </c>
      <c r="AJ14" s="42">
        <f>SUM(N14:AH14)</f>
        <v>13</v>
      </c>
      <c r="AK14" s="42">
        <f>IF(H14=1,25,0)</f>
        <v>0</v>
      </c>
      <c r="AL14" s="42">
        <f>IF(H14=2,22,0)</f>
        <v>0</v>
      </c>
      <c r="AM14" s="42">
        <f>IF(H14=3,20,0)</f>
        <v>0</v>
      </c>
      <c r="AN14" s="42">
        <f>IF(H14=4,18,0)</f>
        <v>0</v>
      </c>
      <c r="AO14" s="42">
        <f>IF(H14=5,16,0)</f>
        <v>0</v>
      </c>
      <c r="AP14" s="42">
        <f>IF(H14=6,15,0)</f>
        <v>0</v>
      </c>
      <c r="AQ14" s="42">
        <f>IF(H14=7,14,0)</f>
        <v>0</v>
      </c>
      <c r="AR14" s="42">
        <f>IF(H14=8,13,0)</f>
        <v>13</v>
      </c>
      <c r="AS14" s="42">
        <f>IF(H14=9,12,0)</f>
        <v>0</v>
      </c>
      <c r="AT14" s="42">
        <f>IF(H14=10,11,0)</f>
        <v>0</v>
      </c>
      <c r="AU14" s="42">
        <f>IF(H14=11,10,0)</f>
        <v>0</v>
      </c>
      <c r="AV14" s="42">
        <f>IF(H14=12,9,0)</f>
        <v>0</v>
      </c>
      <c r="AW14" s="42">
        <f>IF(H14=13,8,0)</f>
        <v>0</v>
      </c>
      <c r="AX14" s="42">
        <f>IF(H14=14,7,0)</f>
        <v>0</v>
      </c>
      <c r="AY14" s="42">
        <f>IF(H14=15,6,0)</f>
        <v>0</v>
      </c>
      <c r="AZ14" s="42">
        <f>IF(H14=16,5,0)</f>
        <v>0</v>
      </c>
      <c r="BA14" s="42">
        <f>IF(H14=17,4,0)</f>
        <v>0</v>
      </c>
      <c r="BB14" s="42">
        <f>IF(H14=18,3,0)</f>
        <v>0</v>
      </c>
      <c r="BC14" s="42">
        <f>IF(H14=19,2,0)</f>
        <v>0</v>
      </c>
      <c r="BD14" s="42">
        <f>IF(H14=20,1,0)</f>
        <v>0</v>
      </c>
      <c r="BE14" s="42">
        <f>IF(H14&gt;20,0,0)</f>
        <v>0</v>
      </c>
      <c r="BF14" s="42">
        <f>IF(H14="сх",0,0)</f>
        <v>0</v>
      </c>
      <c r="BG14" s="42">
        <f>SUM(AK14:BE14)</f>
        <v>13</v>
      </c>
      <c r="BH14" s="42">
        <f>IF(F14=1,45,0)</f>
        <v>0</v>
      </c>
      <c r="BI14" s="42">
        <f>IF(F14=2,42,0)</f>
        <v>0</v>
      </c>
      <c r="BJ14" s="42">
        <f>IF(F14=3,40,0)</f>
        <v>0</v>
      </c>
      <c r="BK14" s="42">
        <f>IF(F14=4,38,0)</f>
        <v>0</v>
      </c>
      <c r="BL14" s="42">
        <f>IF(F14=5,36,0)</f>
        <v>0</v>
      </c>
      <c r="BM14" s="42">
        <f>IF(F14=6,35,0)</f>
        <v>0</v>
      </c>
      <c r="BN14" s="42">
        <f>IF(F14=7,34,0)</f>
        <v>0</v>
      </c>
      <c r="BO14" s="42">
        <f>IF(F14=8,33,0)</f>
        <v>33</v>
      </c>
      <c r="BP14" s="42">
        <f>IF(F14=9,32,0)</f>
        <v>0</v>
      </c>
      <c r="BQ14" s="42">
        <f>IF(F14=10,31,0)</f>
        <v>0</v>
      </c>
      <c r="BR14" s="42">
        <f>IF(F14=11,30,0)</f>
        <v>0</v>
      </c>
      <c r="BS14" s="42">
        <f>IF(F14=12,29,0)</f>
        <v>0</v>
      </c>
      <c r="BT14" s="42">
        <f>IF(F14=13,28,0)</f>
        <v>0</v>
      </c>
      <c r="BU14" s="42">
        <f>IF(F14=14,27,0)</f>
        <v>0</v>
      </c>
      <c r="BV14" s="42">
        <f>IF(F14=15,26,0)</f>
        <v>0</v>
      </c>
      <c r="BW14" s="42">
        <f>IF(F14=16,25,0)</f>
        <v>0</v>
      </c>
      <c r="BX14" s="42">
        <f>IF(F14=17,24,0)</f>
        <v>0</v>
      </c>
      <c r="BY14" s="42">
        <f>IF(F14=18,23,0)</f>
        <v>0</v>
      </c>
      <c r="BZ14" s="42">
        <f>IF(F14=19,22,0)</f>
        <v>0</v>
      </c>
      <c r="CA14" s="42">
        <f>IF(F14=20,21,0)</f>
        <v>0</v>
      </c>
      <c r="CB14" s="42">
        <f>IF(F14=21,20,0)</f>
        <v>0</v>
      </c>
      <c r="CC14" s="42">
        <f>IF(F14=22,19,0)</f>
        <v>0</v>
      </c>
      <c r="CD14" s="42">
        <f>IF(F14=23,18,0)</f>
        <v>0</v>
      </c>
      <c r="CE14" s="42">
        <f>IF(F14=24,17,0)</f>
        <v>0</v>
      </c>
      <c r="CF14" s="42">
        <f>IF(F14=25,16,0)</f>
        <v>0</v>
      </c>
      <c r="CG14" s="42">
        <f>IF(F14=26,15,0)</f>
        <v>0</v>
      </c>
      <c r="CH14" s="42">
        <f>IF(F14=27,14,0)</f>
        <v>0</v>
      </c>
      <c r="CI14" s="42">
        <f>IF(F14=28,13,0)</f>
        <v>0</v>
      </c>
      <c r="CJ14" s="42">
        <f>IF(F14=29,12,0)</f>
        <v>0</v>
      </c>
      <c r="CK14" s="42">
        <f>IF(F14=30,11,0)</f>
        <v>0</v>
      </c>
      <c r="CL14" s="42">
        <f>IF(F14=31,10,0)</f>
        <v>0</v>
      </c>
      <c r="CM14" s="42">
        <f>IF(F14=32,9,0)</f>
        <v>0</v>
      </c>
      <c r="CN14" s="42">
        <f>IF(F14=33,8,0)</f>
        <v>0</v>
      </c>
      <c r="CO14" s="42">
        <f>IF(F14=34,7,0)</f>
        <v>0</v>
      </c>
      <c r="CP14" s="42">
        <f>IF(F14=35,6,0)</f>
        <v>0</v>
      </c>
      <c r="CQ14" s="42">
        <f>IF(F14=36,5,0)</f>
        <v>0</v>
      </c>
      <c r="CR14" s="42">
        <f>IF(F14=37,4,0)</f>
        <v>0</v>
      </c>
      <c r="CS14" s="42">
        <f>IF(F14=38,3,0)</f>
        <v>0</v>
      </c>
      <c r="CT14" s="42">
        <f>IF(F14=39,2,0)</f>
        <v>0</v>
      </c>
      <c r="CU14" s="42">
        <f>IF(F14=40,1,0)</f>
        <v>0</v>
      </c>
      <c r="CV14" s="42">
        <f>IF(F14&gt;20,0,0)</f>
        <v>0</v>
      </c>
      <c r="CW14" s="42">
        <f>IF(F14="сх",0,0)</f>
        <v>0</v>
      </c>
      <c r="CX14" s="42">
        <f>SUM(BH14:CW14)</f>
        <v>33</v>
      </c>
      <c r="CY14" s="42">
        <f>IF(H14=1,45,0)</f>
        <v>0</v>
      </c>
      <c r="CZ14" s="42">
        <f>IF(H14=2,42,0)</f>
        <v>0</v>
      </c>
      <c r="DA14" s="42">
        <f>IF(H14=3,40,0)</f>
        <v>0</v>
      </c>
      <c r="DB14" s="42">
        <f>IF(H14=4,38,0)</f>
        <v>0</v>
      </c>
      <c r="DC14" s="42">
        <f>IF(H14=5,36,0)</f>
        <v>0</v>
      </c>
      <c r="DD14" s="42">
        <f>IF(H14=6,35,0)</f>
        <v>0</v>
      </c>
      <c r="DE14" s="42">
        <f>IF(H14=7,34,0)</f>
        <v>0</v>
      </c>
      <c r="DF14" s="42">
        <f>IF(H14=8,33,0)</f>
        <v>33</v>
      </c>
      <c r="DG14" s="42">
        <f>IF(H14=9,32,0)</f>
        <v>0</v>
      </c>
      <c r="DH14" s="42">
        <f>IF(H14=10,31,0)</f>
        <v>0</v>
      </c>
      <c r="DI14" s="42">
        <f>IF(H14=11,30,0)</f>
        <v>0</v>
      </c>
      <c r="DJ14" s="42">
        <f>IF(H14=12,29,0)</f>
        <v>0</v>
      </c>
      <c r="DK14" s="42">
        <f>IF(H14=13,28,0)</f>
        <v>0</v>
      </c>
      <c r="DL14" s="42">
        <f>IF(H14=14,27,0)</f>
        <v>0</v>
      </c>
      <c r="DM14" s="42">
        <f>IF(H14=15,26,0)</f>
        <v>0</v>
      </c>
      <c r="DN14" s="42">
        <f>IF(H14=16,25,0)</f>
        <v>0</v>
      </c>
      <c r="DO14" s="42">
        <f>IF(H14=17,24,0)</f>
        <v>0</v>
      </c>
      <c r="DP14" s="42">
        <f>IF(H14=18,23,0)</f>
        <v>0</v>
      </c>
      <c r="DQ14" s="42">
        <f>IF(H14=19,22,0)</f>
        <v>0</v>
      </c>
      <c r="DR14" s="42">
        <f>IF(H14=20,21,0)</f>
        <v>0</v>
      </c>
      <c r="DS14" s="42">
        <f>IF(H14=21,20,0)</f>
        <v>0</v>
      </c>
      <c r="DT14" s="42">
        <f>IF(H14=22,19,0)</f>
        <v>0</v>
      </c>
      <c r="DU14" s="42">
        <f>IF(H14=23,18,0)</f>
        <v>0</v>
      </c>
      <c r="DV14" s="42">
        <f>IF(H14=24,17,0)</f>
        <v>0</v>
      </c>
      <c r="DW14" s="42">
        <f>IF(H14=25,16,0)</f>
        <v>0</v>
      </c>
      <c r="DX14" s="42">
        <f>IF(H14=26,15,0)</f>
        <v>0</v>
      </c>
      <c r="DY14" s="42">
        <f>IF(H14=27,14,0)</f>
        <v>0</v>
      </c>
      <c r="DZ14" s="42">
        <f>IF(H14=28,13,0)</f>
        <v>0</v>
      </c>
      <c r="EA14" s="42">
        <f>IF(H14=29,12,0)</f>
        <v>0</v>
      </c>
      <c r="EB14" s="42">
        <f>IF(H14=30,11,0)</f>
        <v>0</v>
      </c>
      <c r="EC14" s="42">
        <f>IF(H14=31,10,0)</f>
        <v>0</v>
      </c>
      <c r="ED14" s="42">
        <f>IF(H14=32,9,0)</f>
        <v>0</v>
      </c>
      <c r="EE14" s="42">
        <f>IF(H14=33,8,0)</f>
        <v>0</v>
      </c>
      <c r="EF14" s="42">
        <f>IF(H14=34,7,0)</f>
        <v>0</v>
      </c>
      <c r="EG14" s="42">
        <f>IF(H14=35,6,0)</f>
        <v>0</v>
      </c>
      <c r="EH14" s="42">
        <f>IF(H14=36,5,0)</f>
        <v>0</v>
      </c>
      <c r="EI14" s="42">
        <f>IF(H14=37,4,0)</f>
        <v>0</v>
      </c>
      <c r="EJ14" s="42">
        <f>IF(H14=38,3,0)</f>
        <v>0</v>
      </c>
      <c r="EK14" s="42">
        <f>IF(H14=39,2,0)</f>
        <v>0</v>
      </c>
      <c r="EL14" s="42">
        <f>IF(H14=40,1,0)</f>
        <v>0</v>
      </c>
      <c r="EM14" s="42">
        <f>IF(H14&gt;20,0,0)</f>
        <v>0</v>
      </c>
      <c r="EN14" s="42">
        <f>IF(H14="сх",0,0)</f>
        <v>0</v>
      </c>
      <c r="EO14" s="42">
        <f>SUM(CY14:EN14)</f>
        <v>33</v>
      </c>
      <c r="EP14" s="42"/>
      <c r="EQ14" s="42">
        <f>IF(F14="сх","ноль",IF(F14&gt;0,F14,"Ноль"))</f>
        <v>8</v>
      </c>
      <c r="ER14" s="42">
        <f>IF(H14="сх","ноль",IF(H14&gt;0,H14,"Ноль"))</f>
        <v>8</v>
      </c>
      <c r="ES14" s="42"/>
      <c r="ET14" s="42">
        <f>MIN(EQ14,ER14)</f>
        <v>8</v>
      </c>
      <c r="EU14" s="42" t="e">
        <f>IF(J14=#REF!,IF(H14&lt;#REF!,#REF!,EY14),#REF!)</f>
        <v>#REF!</v>
      </c>
      <c r="EV14" s="42" t="e">
        <f>IF(J14=#REF!,IF(H14&lt;#REF!,0,1))</f>
        <v>#REF!</v>
      </c>
      <c r="EW14" s="42" t="e">
        <f>IF(AND(ET14&gt;=21,ET14&lt;&gt;0),ET14,IF(J14&lt;#REF!,"СТОП",EU14+EV14))</f>
        <v>#REF!</v>
      </c>
      <c r="EX14" s="42"/>
      <c r="EY14" s="42">
        <v>15</v>
      </c>
      <c r="EZ14" s="42">
        <v>16</v>
      </c>
      <c r="FA14" s="42"/>
      <c r="FB14" s="44">
        <f>IF(F14=1,25,0)</f>
        <v>0</v>
      </c>
      <c r="FC14" s="44">
        <f>IF(F14=2,22,0)</f>
        <v>0</v>
      </c>
      <c r="FD14" s="44">
        <f>IF(F14=3,20,0)</f>
        <v>0</v>
      </c>
      <c r="FE14" s="44">
        <f>IF(F14=4,18,0)</f>
        <v>0</v>
      </c>
      <c r="FF14" s="44">
        <f>IF(F14=5,16,0)</f>
        <v>0</v>
      </c>
      <c r="FG14" s="44">
        <f>IF(F14=6,15,0)</f>
        <v>0</v>
      </c>
      <c r="FH14" s="44">
        <f>IF(F14=7,14,0)</f>
        <v>0</v>
      </c>
      <c r="FI14" s="44">
        <f>IF(F14=8,13,0)</f>
        <v>13</v>
      </c>
      <c r="FJ14" s="44">
        <f>IF(F14=9,12,0)</f>
        <v>0</v>
      </c>
      <c r="FK14" s="44">
        <f>IF(F14=10,11,0)</f>
        <v>0</v>
      </c>
      <c r="FL14" s="44">
        <f>IF(F14=11,10,0)</f>
        <v>0</v>
      </c>
      <c r="FM14" s="44">
        <f>IF(F14=12,9,0)</f>
        <v>0</v>
      </c>
      <c r="FN14" s="44">
        <f>IF(F14=13,8,0)</f>
        <v>0</v>
      </c>
      <c r="FO14" s="44">
        <f>IF(F14=14,7,0)</f>
        <v>0</v>
      </c>
      <c r="FP14" s="44">
        <f>IF(F14=15,6,0)</f>
        <v>0</v>
      </c>
      <c r="FQ14" s="44">
        <f>IF(F14=16,5,0)</f>
        <v>0</v>
      </c>
      <c r="FR14" s="44">
        <f>IF(F14=17,4,0)</f>
        <v>0</v>
      </c>
      <c r="FS14" s="44">
        <f>IF(F14=18,3,0)</f>
        <v>0</v>
      </c>
      <c r="FT14" s="44">
        <f>IF(F14=19,2,0)</f>
        <v>0</v>
      </c>
      <c r="FU14" s="44">
        <f>IF(F14=20,1,0)</f>
        <v>0</v>
      </c>
      <c r="FV14" s="44">
        <f>IF(F14&gt;20,0,0)</f>
        <v>0</v>
      </c>
      <c r="FW14" s="44">
        <f>IF(F14="сх",0,0)</f>
        <v>0</v>
      </c>
      <c r="FX14" s="44">
        <f>SUM(FB14:FW14)</f>
        <v>13</v>
      </c>
      <c r="FY14" s="44">
        <f>IF(H14=1,25,0)</f>
        <v>0</v>
      </c>
      <c r="FZ14" s="44">
        <f>IF(H14=2,22,0)</f>
        <v>0</v>
      </c>
      <c r="GA14" s="44">
        <f>IF(H14=3,20,0)</f>
        <v>0</v>
      </c>
      <c r="GB14" s="44">
        <f>IF(H14=4,18,0)</f>
        <v>0</v>
      </c>
      <c r="GC14" s="44">
        <f>IF(H14=5,16,0)</f>
        <v>0</v>
      </c>
      <c r="GD14" s="44">
        <f>IF(H14=6,15,0)</f>
        <v>0</v>
      </c>
      <c r="GE14" s="44">
        <f>IF(H14=7,14,0)</f>
        <v>0</v>
      </c>
      <c r="GF14" s="44">
        <f>IF(H14=8,13,0)</f>
        <v>13</v>
      </c>
      <c r="GG14" s="44">
        <f>IF(H14=9,12,0)</f>
        <v>0</v>
      </c>
      <c r="GH14" s="44">
        <f>IF(H14=10,11,0)</f>
        <v>0</v>
      </c>
      <c r="GI14" s="44">
        <f>IF(H14=11,10,0)</f>
        <v>0</v>
      </c>
      <c r="GJ14" s="44">
        <f>IF(H14=12,9,0)</f>
        <v>0</v>
      </c>
      <c r="GK14" s="44">
        <f>IF(H14=13,8,0)</f>
        <v>0</v>
      </c>
      <c r="GL14" s="44">
        <f>IF(H14=14,7,0)</f>
        <v>0</v>
      </c>
      <c r="GM14" s="44">
        <f>IF(H14=15,6,0)</f>
        <v>0</v>
      </c>
      <c r="GN14" s="44">
        <f>IF(H14=16,5,0)</f>
        <v>0</v>
      </c>
      <c r="GO14" s="44">
        <f>IF(H14=17,4,0)</f>
        <v>0</v>
      </c>
      <c r="GP14" s="44">
        <f>IF(H14=18,3,0)</f>
        <v>0</v>
      </c>
      <c r="GQ14" s="44">
        <f>IF(H14=19,2,0)</f>
        <v>0</v>
      </c>
      <c r="GR14" s="44">
        <f>IF(H14=20,1,0)</f>
        <v>0</v>
      </c>
      <c r="GS14" s="44">
        <f>IF(H14&gt;20,0,0)</f>
        <v>0</v>
      </c>
      <c r="GT14" s="44">
        <f>IF(H14="сх",0,0)</f>
        <v>0</v>
      </c>
      <c r="GU14" s="44">
        <f>SUM(FY14:GT14)</f>
        <v>13</v>
      </c>
      <c r="GV14" s="44">
        <f>IF(F14=1,100,0)</f>
        <v>0</v>
      </c>
      <c r="GW14" s="44">
        <f>IF(F14=2,98,0)</f>
        <v>0</v>
      </c>
      <c r="GX14" s="44">
        <f>IF(F14=3,95,0)</f>
        <v>0</v>
      </c>
      <c r="GY14" s="44">
        <f>IF(F14=4,93,0)</f>
        <v>0</v>
      </c>
      <c r="GZ14" s="44">
        <f>IF(F14=5,90,0)</f>
        <v>0</v>
      </c>
      <c r="HA14" s="44">
        <f>IF(F14=6,88,0)</f>
        <v>0</v>
      </c>
      <c r="HB14" s="44">
        <f>IF(F14=7,85,0)</f>
        <v>0</v>
      </c>
      <c r="HC14" s="44">
        <f>IF(F14=8,83,0)</f>
        <v>83</v>
      </c>
      <c r="HD14" s="44">
        <f>IF(F14=9,80,0)</f>
        <v>0</v>
      </c>
      <c r="HE14" s="44">
        <f>IF(F14=10,78,0)</f>
        <v>0</v>
      </c>
      <c r="HF14" s="44">
        <f>IF(F14=11,75,0)</f>
        <v>0</v>
      </c>
      <c r="HG14" s="44">
        <f>IF(F14=12,73,0)</f>
        <v>0</v>
      </c>
      <c r="HH14" s="44">
        <f>IF(F14=13,70,0)</f>
        <v>0</v>
      </c>
      <c r="HI14" s="44">
        <f>IF(F14=14,68,0)</f>
        <v>0</v>
      </c>
      <c r="HJ14" s="44">
        <f>IF(F14=15,65,0)</f>
        <v>0</v>
      </c>
      <c r="HK14" s="44">
        <f>IF(F14=16,63,0)</f>
        <v>0</v>
      </c>
      <c r="HL14" s="44">
        <f>IF(F14=17,60,0)</f>
        <v>0</v>
      </c>
      <c r="HM14" s="44">
        <f>IF(F14=18,58,0)</f>
        <v>0</v>
      </c>
      <c r="HN14" s="44">
        <f>IF(F14=19,55,0)</f>
        <v>0</v>
      </c>
      <c r="HO14" s="44">
        <f>IF(F14=20,53,0)</f>
        <v>0</v>
      </c>
      <c r="HP14" s="44">
        <f>IF(F14&gt;20,0,0)</f>
        <v>0</v>
      </c>
      <c r="HQ14" s="44">
        <f>IF(F14="сх",0,0)</f>
        <v>0</v>
      </c>
      <c r="HR14" s="44">
        <f>SUM(GV14:HQ14)</f>
        <v>83</v>
      </c>
      <c r="HS14" s="44">
        <f>IF(H14=1,100,0)</f>
        <v>0</v>
      </c>
      <c r="HT14" s="44">
        <f>IF(H14=2,98,0)</f>
        <v>0</v>
      </c>
      <c r="HU14" s="44">
        <f>IF(H14=3,95,0)</f>
        <v>0</v>
      </c>
      <c r="HV14" s="44">
        <f>IF(H14=4,93,0)</f>
        <v>0</v>
      </c>
      <c r="HW14" s="44">
        <f>IF(H14=5,90,0)</f>
        <v>0</v>
      </c>
      <c r="HX14" s="44">
        <f>IF(H14=6,88,0)</f>
        <v>0</v>
      </c>
      <c r="HY14" s="44">
        <f>IF(H14=7,85,0)</f>
        <v>0</v>
      </c>
      <c r="HZ14" s="44">
        <f>IF(H14=8,83,0)</f>
        <v>83</v>
      </c>
      <c r="IA14" s="44">
        <f>IF(H14=9,80,0)</f>
        <v>0</v>
      </c>
      <c r="IB14" s="44">
        <f>IF(H14=10,78,0)</f>
        <v>0</v>
      </c>
      <c r="IC14" s="44">
        <f>IF(H14=11,75,0)</f>
        <v>0</v>
      </c>
      <c r="ID14" s="44">
        <f>IF(H14=12,73,0)</f>
        <v>0</v>
      </c>
      <c r="IE14" s="44">
        <f>IF(H14=13,70,0)</f>
        <v>0</v>
      </c>
      <c r="IF14" s="44">
        <f>IF(H14=14,68,0)</f>
        <v>0</v>
      </c>
      <c r="IG14" s="44">
        <f>IF(H14=15,65,0)</f>
        <v>0</v>
      </c>
      <c r="IH14" s="44">
        <f>IF(H14=16,63,0)</f>
        <v>0</v>
      </c>
      <c r="II14" s="44">
        <f>IF(H14=17,60,0)</f>
        <v>0</v>
      </c>
      <c r="IJ14" s="44">
        <f>IF(H14=18,58,0)</f>
        <v>0</v>
      </c>
      <c r="IK14" s="44">
        <f>IF(H14=19,55,0)</f>
        <v>0</v>
      </c>
      <c r="IL14" s="44">
        <f>IF(H14=20,53,0)</f>
        <v>0</v>
      </c>
      <c r="IM14" s="44">
        <f>IF(H14&gt;20,0,0)</f>
        <v>0</v>
      </c>
      <c r="IN14" s="44">
        <f>IF(H14="сх",0,0)</f>
        <v>0</v>
      </c>
      <c r="IO14" s="44">
        <f>SUM(HS14:IN14)</f>
        <v>83</v>
      </c>
      <c r="IP14" s="42"/>
      <c r="IQ14" s="42"/>
      <c r="IR14" s="42"/>
      <c r="IS14" s="42"/>
      <c r="IT14" s="42"/>
      <c r="IU14" s="42"/>
      <c r="IV14" s="70"/>
      <c r="IW14" s="71"/>
    </row>
    <row r="15" spans="1:257" s="3" customFormat="1" ht="115.2" thickBot="1" x14ac:dyDescent="2">
      <c r="A15" s="72">
        <v>12</v>
      </c>
      <c r="B15" s="98">
        <v>123</v>
      </c>
      <c r="C15" s="73" t="s">
        <v>138</v>
      </c>
      <c r="D15" s="73" t="s">
        <v>139</v>
      </c>
      <c r="E15" s="60"/>
      <c r="F15" s="46">
        <v>6</v>
      </c>
      <c r="G15" s="39">
        <f>AJ15</f>
        <v>15</v>
      </c>
      <c r="H15" s="47">
        <v>10</v>
      </c>
      <c r="I15" s="39">
        <f>BG15</f>
        <v>11</v>
      </c>
      <c r="J15" s="45">
        <f>SUM(G15+I15)</f>
        <v>26</v>
      </c>
      <c r="K15" s="41">
        <f>G15+I15</f>
        <v>26</v>
      </c>
      <c r="L15" s="42"/>
      <c r="M15" s="43"/>
      <c r="N15" s="42">
        <f>IF(F15=1,25,0)</f>
        <v>0</v>
      </c>
      <c r="O15" s="42">
        <f>IF(F15=2,22,0)</f>
        <v>0</v>
      </c>
      <c r="P15" s="42">
        <f>IF(F15=3,20,0)</f>
        <v>0</v>
      </c>
      <c r="Q15" s="42">
        <f>IF(F15=4,18,0)</f>
        <v>0</v>
      </c>
      <c r="R15" s="42">
        <f>IF(F15=5,16,0)</f>
        <v>0</v>
      </c>
      <c r="S15" s="42">
        <f>IF(F15=6,15,0)</f>
        <v>15</v>
      </c>
      <c r="T15" s="42">
        <f>IF(F15=7,14,0)</f>
        <v>0</v>
      </c>
      <c r="U15" s="42">
        <f>IF(F15=8,13,0)</f>
        <v>0</v>
      </c>
      <c r="V15" s="42">
        <f>IF(F15=9,12,0)</f>
        <v>0</v>
      </c>
      <c r="W15" s="42">
        <f>IF(F15=10,11,0)</f>
        <v>0</v>
      </c>
      <c r="X15" s="42">
        <f>IF(F15=11,10,0)</f>
        <v>0</v>
      </c>
      <c r="Y15" s="42">
        <f>IF(F15=12,9,0)</f>
        <v>0</v>
      </c>
      <c r="Z15" s="42">
        <f>IF(F15=13,8,0)</f>
        <v>0</v>
      </c>
      <c r="AA15" s="42">
        <f>IF(F15=14,7,0)</f>
        <v>0</v>
      </c>
      <c r="AB15" s="42">
        <f>IF(F15=15,6,0)</f>
        <v>0</v>
      </c>
      <c r="AC15" s="42">
        <f>IF(F15=16,5,0)</f>
        <v>0</v>
      </c>
      <c r="AD15" s="42">
        <f>IF(F15=17,4,0)</f>
        <v>0</v>
      </c>
      <c r="AE15" s="42">
        <f>IF(F15=18,3,0)</f>
        <v>0</v>
      </c>
      <c r="AF15" s="42">
        <f>IF(F15=19,2,0)</f>
        <v>0</v>
      </c>
      <c r="AG15" s="42">
        <f>IF(F15=20,1,0)</f>
        <v>0</v>
      </c>
      <c r="AH15" s="42">
        <f>IF(F15&gt;20,0,0)</f>
        <v>0</v>
      </c>
      <c r="AI15" s="42">
        <f>IF(F15="сх",0,0)</f>
        <v>0</v>
      </c>
      <c r="AJ15" s="42">
        <f>SUM(N15:AH15)</f>
        <v>15</v>
      </c>
      <c r="AK15" s="42">
        <f>IF(H15=1,25,0)</f>
        <v>0</v>
      </c>
      <c r="AL15" s="42">
        <f>IF(H15=2,22,0)</f>
        <v>0</v>
      </c>
      <c r="AM15" s="42">
        <f>IF(H15=3,20,0)</f>
        <v>0</v>
      </c>
      <c r="AN15" s="42">
        <f>IF(H15=4,18,0)</f>
        <v>0</v>
      </c>
      <c r="AO15" s="42">
        <f>IF(H15=5,16,0)</f>
        <v>0</v>
      </c>
      <c r="AP15" s="42">
        <f>IF(H15=6,15,0)</f>
        <v>0</v>
      </c>
      <c r="AQ15" s="42">
        <f>IF(H15=7,14,0)</f>
        <v>0</v>
      </c>
      <c r="AR15" s="42">
        <f>IF(H15=8,13,0)</f>
        <v>0</v>
      </c>
      <c r="AS15" s="42">
        <f>IF(H15=9,12,0)</f>
        <v>0</v>
      </c>
      <c r="AT15" s="42">
        <f>IF(H15=10,11,0)</f>
        <v>11</v>
      </c>
      <c r="AU15" s="42">
        <f>IF(H15=11,10,0)</f>
        <v>0</v>
      </c>
      <c r="AV15" s="42">
        <f>IF(H15=12,9,0)</f>
        <v>0</v>
      </c>
      <c r="AW15" s="42">
        <f>IF(H15=13,8,0)</f>
        <v>0</v>
      </c>
      <c r="AX15" s="42">
        <f>IF(H15=14,7,0)</f>
        <v>0</v>
      </c>
      <c r="AY15" s="42">
        <f>IF(H15=15,6,0)</f>
        <v>0</v>
      </c>
      <c r="AZ15" s="42">
        <f>IF(H15=16,5,0)</f>
        <v>0</v>
      </c>
      <c r="BA15" s="42">
        <f>IF(H15=17,4,0)</f>
        <v>0</v>
      </c>
      <c r="BB15" s="42">
        <f>IF(H15=18,3,0)</f>
        <v>0</v>
      </c>
      <c r="BC15" s="42">
        <f>IF(H15=19,2,0)</f>
        <v>0</v>
      </c>
      <c r="BD15" s="42">
        <f>IF(H15=20,1,0)</f>
        <v>0</v>
      </c>
      <c r="BE15" s="42">
        <f>IF(H15&gt;20,0,0)</f>
        <v>0</v>
      </c>
      <c r="BF15" s="42">
        <f>IF(H15="сх",0,0)</f>
        <v>0</v>
      </c>
      <c r="BG15" s="42">
        <f>SUM(AK15:BE15)</f>
        <v>11</v>
      </c>
      <c r="BH15" s="42">
        <f>IF(F15=1,45,0)</f>
        <v>0</v>
      </c>
      <c r="BI15" s="42">
        <f>IF(F15=2,42,0)</f>
        <v>0</v>
      </c>
      <c r="BJ15" s="42">
        <f>IF(F15=3,40,0)</f>
        <v>0</v>
      </c>
      <c r="BK15" s="42">
        <f>IF(F15=4,38,0)</f>
        <v>0</v>
      </c>
      <c r="BL15" s="42">
        <f>IF(F15=5,36,0)</f>
        <v>0</v>
      </c>
      <c r="BM15" s="42">
        <f>IF(F15=6,35,0)</f>
        <v>35</v>
      </c>
      <c r="BN15" s="42">
        <f>IF(F15=7,34,0)</f>
        <v>0</v>
      </c>
      <c r="BO15" s="42">
        <f>IF(F15=8,33,0)</f>
        <v>0</v>
      </c>
      <c r="BP15" s="42">
        <f>IF(F15=9,32,0)</f>
        <v>0</v>
      </c>
      <c r="BQ15" s="42">
        <f>IF(F15=10,31,0)</f>
        <v>0</v>
      </c>
      <c r="BR15" s="42">
        <f>IF(F15=11,30,0)</f>
        <v>0</v>
      </c>
      <c r="BS15" s="42">
        <f>IF(F15=12,29,0)</f>
        <v>0</v>
      </c>
      <c r="BT15" s="42">
        <f>IF(F15=13,28,0)</f>
        <v>0</v>
      </c>
      <c r="BU15" s="42">
        <f>IF(F15=14,27,0)</f>
        <v>0</v>
      </c>
      <c r="BV15" s="42">
        <f>IF(F15=15,26,0)</f>
        <v>0</v>
      </c>
      <c r="BW15" s="42">
        <f>IF(F15=16,25,0)</f>
        <v>0</v>
      </c>
      <c r="BX15" s="42">
        <f>IF(F15=17,24,0)</f>
        <v>0</v>
      </c>
      <c r="BY15" s="42">
        <f>IF(F15=18,23,0)</f>
        <v>0</v>
      </c>
      <c r="BZ15" s="42">
        <f>IF(F15=19,22,0)</f>
        <v>0</v>
      </c>
      <c r="CA15" s="42">
        <f>IF(F15=20,21,0)</f>
        <v>0</v>
      </c>
      <c r="CB15" s="42">
        <f>IF(F15=21,20,0)</f>
        <v>0</v>
      </c>
      <c r="CC15" s="42">
        <f>IF(F15=22,19,0)</f>
        <v>0</v>
      </c>
      <c r="CD15" s="42">
        <f>IF(F15=23,18,0)</f>
        <v>0</v>
      </c>
      <c r="CE15" s="42">
        <f>IF(F15=24,17,0)</f>
        <v>0</v>
      </c>
      <c r="CF15" s="42">
        <f>IF(F15=25,16,0)</f>
        <v>0</v>
      </c>
      <c r="CG15" s="42">
        <f>IF(F15=26,15,0)</f>
        <v>0</v>
      </c>
      <c r="CH15" s="42">
        <f>IF(F15=27,14,0)</f>
        <v>0</v>
      </c>
      <c r="CI15" s="42">
        <f>IF(F15=28,13,0)</f>
        <v>0</v>
      </c>
      <c r="CJ15" s="42">
        <f>IF(F15=29,12,0)</f>
        <v>0</v>
      </c>
      <c r="CK15" s="42">
        <f>IF(F15=30,11,0)</f>
        <v>0</v>
      </c>
      <c r="CL15" s="42">
        <f>IF(F15=31,10,0)</f>
        <v>0</v>
      </c>
      <c r="CM15" s="42">
        <f>IF(F15=32,9,0)</f>
        <v>0</v>
      </c>
      <c r="CN15" s="42">
        <f>IF(F15=33,8,0)</f>
        <v>0</v>
      </c>
      <c r="CO15" s="42">
        <f>IF(F15=34,7,0)</f>
        <v>0</v>
      </c>
      <c r="CP15" s="42">
        <f>IF(F15=35,6,0)</f>
        <v>0</v>
      </c>
      <c r="CQ15" s="42">
        <f>IF(F15=36,5,0)</f>
        <v>0</v>
      </c>
      <c r="CR15" s="42">
        <f>IF(F15=37,4,0)</f>
        <v>0</v>
      </c>
      <c r="CS15" s="42">
        <f>IF(F15=38,3,0)</f>
        <v>0</v>
      </c>
      <c r="CT15" s="42">
        <f>IF(F15=39,2,0)</f>
        <v>0</v>
      </c>
      <c r="CU15" s="42">
        <f>IF(F15=40,1,0)</f>
        <v>0</v>
      </c>
      <c r="CV15" s="42">
        <f>IF(F15&gt;20,0,0)</f>
        <v>0</v>
      </c>
      <c r="CW15" s="42">
        <f>IF(F15="сх",0,0)</f>
        <v>0</v>
      </c>
      <c r="CX15" s="42">
        <f>SUM(BH15:CW15)</f>
        <v>35</v>
      </c>
      <c r="CY15" s="42">
        <f>IF(H15=1,45,0)</f>
        <v>0</v>
      </c>
      <c r="CZ15" s="42">
        <f>IF(H15=2,42,0)</f>
        <v>0</v>
      </c>
      <c r="DA15" s="42">
        <f>IF(H15=3,40,0)</f>
        <v>0</v>
      </c>
      <c r="DB15" s="42">
        <f>IF(H15=4,38,0)</f>
        <v>0</v>
      </c>
      <c r="DC15" s="42">
        <f>IF(H15=5,36,0)</f>
        <v>0</v>
      </c>
      <c r="DD15" s="42">
        <f>IF(H15=6,35,0)</f>
        <v>0</v>
      </c>
      <c r="DE15" s="42">
        <f>IF(H15=7,34,0)</f>
        <v>0</v>
      </c>
      <c r="DF15" s="42">
        <f>IF(H15=8,33,0)</f>
        <v>0</v>
      </c>
      <c r="DG15" s="42">
        <f>IF(H15=9,32,0)</f>
        <v>0</v>
      </c>
      <c r="DH15" s="42">
        <f>IF(H15=10,31,0)</f>
        <v>31</v>
      </c>
      <c r="DI15" s="42">
        <f>IF(H15=11,30,0)</f>
        <v>0</v>
      </c>
      <c r="DJ15" s="42">
        <f>IF(H15=12,29,0)</f>
        <v>0</v>
      </c>
      <c r="DK15" s="42">
        <f>IF(H15=13,28,0)</f>
        <v>0</v>
      </c>
      <c r="DL15" s="42">
        <f>IF(H15=14,27,0)</f>
        <v>0</v>
      </c>
      <c r="DM15" s="42">
        <f>IF(H15=15,26,0)</f>
        <v>0</v>
      </c>
      <c r="DN15" s="42">
        <f>IF(H15=16,25,0)</f>
        <v>0</v>
      </c>
      <c r="DO15" s="42">
        <f>IF(H15=17,24,0)</f>
        <v>0</v>
      </c>
      <c r="DP15" s="42">
        <f>IF(H15=18,23,0)</f>
        <v>0</v>
      </c>
      <c r="DQ15" s="42">
        <f>IF(H15=19,22,0)</f>
        <v>0</v>
      </c>
      <c r="DR15" s="42">
        <f>IF(H15=20,21,0)</f>
        <v>0</v>
      </c>
      <c r="DS15" s="42">
        <f>IF(H15=21,20,0)</f>
        <v>0</v>
      </c>
      <c r="DT15" s="42">
        <f>IF(H15=22,19,0)</f>
        <v>0</v>
      </c>
      <c r="DU15" s="42">
        <f>IF(H15=23,18,0)</f>
        <v>0</v>
      </c>
      <c r="DV15" s="42">
        <f>IF(H15=24,17,0)</f>
        <v>0</v>
      </c>
      <c r="DW15" s="42">
        <f>IF(H15=25,16,0)</f>
        <v>0</v>
      </c>
      <c r="DX15" s="42">
        <f>IF(H15=26,15,0)</f>
        <v>0</v>
      </c>
      <c r="DY15" s="42">
        <f>IF(H15=27,14,0)</f>
        <v>0</v>
      </c>
      <c r="DZ15" s="42">
        <f>IF(H15=28,13,0)</f>
        <v>0</v>
      </c>
      <c r="EA15" s="42">
        <f>IF(H15=29,12,0)</f>
        <v>0</v>
      </c>
      <c r="EB15" s="42">
        <f>IF(H15=30,11,0)</f>
        <v>0</v>
      </c>
      <c r="EC15" s="42">
        <f>IF(H15=31,10,0)</f>
        <v>0</v>
      </c>
      <c r="ED15" s="42">
        <f>IF(H15=32,9,0)</f>
        <v>0</v>
      </c>
      <c r="EE15" s="42">
        <f>IF(H15=33,8,0)</f>
        <v>0</v>
      </c>
      <c r="EF15" s="42">
        <f>IF(H15=34,7,0)</f>
        <v>0</v>
      </c>
      <c r="EG15" s="42">
        <f>IF(H15=35,6,0)</f>
        <v>0</v>
      </c>
      <c r="EH15" s="42">
        <f>IF(H15=36,5,0)</f>
        <v>0</v>
      </c>
      <c r="EI15" s="42">
        <f>IF(H15=37,4,0)</f>
        <v>0</v>
      </c>
      <c r="EJ15" s="42">
        <f>IF(H15=38,3,0)</f>
        <v>0</v>
      </c>
      <c r="EK15" s="42">
        <f>IF(H15=39,2,0)</f>
        <v>0</v>
      </c>
      <c r="EL15" s="42">
        <f>IF(H15=40,1,0)</f>
        <v>0</v>
      </c>
      <c r="EM15" s="42">
        <f>IF(H15&gt;20,0,0)</f>
        <v>0</v>
      </c>
      <c r="EN15" s="42">
        <f>IF(H15="сх",0,0)</f>
        <v>0</v>
      </c>
      <c r="EO15" s="42">
        <f>SUM(CY15:EN15)</f>
        <v>31</v>
      </c>
      <c r="EP15" s="42"/>
      <c r="EQ15" s="42">
        <f>IF(F15="сх","ноль",IF(F15&gt;0,F15,"Ноль"))</f>
        <v>6</v>
      </c>
      <c r="ER15" s="42">
        <f>IF(H15="сх","ноль",IF(H15&gt;0,H15,"Ноль"))</f>
        <v>10</v>
      </c>
      <c r="ES15" s="42"/>
      <c r="ET15" s="42">
        <f>MIN(EQ15,ER15)</f>
        <v>6</v>
      </c>
      <c r="EU15" s="42" t="e">
        <f>IF(J15=#REF!,IF(H15&lt;#REF!,#REF!,EY15),#REF!)</f>
        <v>#REF!</v>
      </c>
      <c r="EV15" s="42" t="e">
        <f>IF(J15=#REF!,IF(H15&lt;#REF!,0,1))</f>
        <v>#REF!</v>
      </c>
      <c r="EW15" s="42" t="e">
        <f>IF(AND(ET15&gt;=21,ET15&lt;&gt;0),ET15,IF(J15&lt;#REF!,"СТОП",EU15+EV15))</f>
        <v>#REF!</v>
      </c>
      <c r="EX15" s="42"/>
      <c r="EY15" s="42">
        <v>15</v>
      </c>
      <c r="EZ15" s="42">
        <v>16</v>
      </c>
      <c r="FA15" s="42"/>
      <c r="FB15" s="44">
        <f>IF(F15=1,25,0)</f>
        <v>0</v>
      </c>
      <c r="FC15" s="44">
        <f>IF(F15=2,22,0)</f>
        <v>0</v>
      </c>
      <c r="FD15" s="44">
        <f>IF(F15=3,20,0)</f>
        <v>0</v>
      </c>
      <c r="FE15" s="44">
        <f>IF(F15=4,18,0)</f>
        <v>0</v>
      </c>
      <c r="FF15" s="44">
        <f>IF(F15=5,16,0)</f>
        <v>0</v>
      </c>
      <c r="FG15" s="44">
        <f>IF(F15=6,15,0)</f>
        <v>15</v>
      </c>
      <c r="FH15" s="44">
        <f>IF(F15=7,14,0)</f>
        <v>0</v>
      </c>
      <c r="FI15" s="44">
        <f>IF(F15=8,13,0)</f>
        <v>0</v>
      </c>
      <c r="FJ15" s="44">
        <f>IF(F15=9,12,0)</f>
        <v>0</v>
      </c>
      <c r="FK15" s="44">
        <f>IF(F15=10,11,0)</f>
        <v>0</v>
      </c>
      <c r="FL15" s="44">
        <f>IF(F15=11,10,0)</f>
        <v>0</v>
      </c>
      <c r="FM15" s="44">
        <f>IF(F15=12,9,0)</f>
        <v>0</v>
      </c>
      <c r="FN15" s="44">
        <f>IF(F15=13,8,0)</f>
        <v>0</v>
      </c>
      <c r="FO15" s="44">
        <f>IF(F15=14,7,0)</f>
        <v>0</v>
      </c>
      <c r="FP15" s="44">
        <f>IF(F15=15,6,0)</f>
        <v>0</v>
      </c>
      <c r="FQ15" s="44">
        <f>IF(F15=16,5,0)</f>
        <v>0</v>
      </c>
      <c r="FR15" s="44">
        <f>IF(F15=17,4,0)</f>
        <v>0</v>
      </c>
      <c r="FS15" s="44">
        <f>IF(F15=18,3,0)</f>
        <v>0</v>
      </c>
      <c r="FT15" s="44">
        <f>IF(F15=19,2,0)</f>
        <v>0</v>
      </c>
      <c r="FU15" s="44">
        <f>IF(F15=20,1,0)</f>
        <v>0</v>
      </c>
      <c r="FV15" s="44">
        <f>IF(F15&gt;20,0,0)</f>
        <v>0</v>
      </c>
      <c r="FW15" s="44">
        <f>IF(F15="сх",0,0)</f>
        <v>0</v>
      </c>
      <c r="FX15" s="44">
        <f>SUM(FB15:FW15)</f>
        <v>15</v>
      </c>
      <c r="FY15" s="44">
        <f>IF(H15=1,25,0)</f>
        <v>0</v>
      </c>
      <c r="FZ15" s="44">
        <f>IF(H15=2,22,0)</f>
        <v>0</v>
      </c>
      <c r="GA15" s="44">
        <f>IF(H15=3,20,0)</f>
        <v>0</v>
      </c>
      <c r="GB15" s="44">
        <f>IF(H15=4,18,0)</f>
        <v>0</v>
      </c>
      <c r="GC15" s="44">
        <f>IF(H15=5,16,0)</f>
        <v>0</v>
      </c>
      <c r="GD15" s="44">
        <f>IF(H15=6,15,0)</f>
        <v>0</v>
      </c>
      <c r="GE15" s="44">
        <f>IF(H15=7,14,0)</f>
        <v>0</v>
      </c>
      <c r="GF15" s="44">
        <f>IF(H15=8,13,0)</f>
        <v>0</v>
      </c>
      <c r="GG15" s="44">
        <f>IF(H15=9,12,0)</f>
        <v>0</v>
      </c>
      <c r="GH15" s="44">
        <f>IF(H15=10,11,0)</f>
        <v>11</v>
      </c>
      <c r="GI15" s="44">
        <f>IF(H15=11,10,0)</f>
        <v>0</v>
      </c>
      <c r="GJ15" s="44">
        <f>IF(H15=12,9,0)</f>
        <v>0</v>
      </c>
      <c r="GK15" s="44">
        <f>IF(H15=13,8,0)</f>
        <v>0</v>
      </c>
      <c r="GL15" s="44">
        <f>IF(H15=14,7,0)</f>
        <v>0</v>
      </c>
      <c r="GM15" s="44">
        <f>IF(H15=15,6,0)</f>
        <v>0</v>
      </c>
      <c r="GN15" s="44">
        <f>IF(H15=16,5,0)</f>
        <v>0</v>
      </c>
      <c r="GO15" s="44">
        <f>IF(H15=17,4,0)</f>
        <v>0</v>
      </c>
      <c r="GP15" s="44">
        <f>IF(H15=18,3,0)</f>
        <v>0</v>
      </c>
      <c r="GQ15" s="44">
        <f>IF(H15=19,2,0)</f>
        <v>0</v>
      </c>
      <c r="GR15" s="44">
        <f>IF(H15=20,1,0)</f>
        <v>0</v>
      </c>
      <c r="GS15" s="44">
        <f>IF(H15&gt;20,0,0)</f>
        <v>0</v>
      </c>
      <c r="GT15" s="44">
        <f>IF(H15="сх",0,0)</f>
        <v>0</v>
      </c>
      <c r="GU15" s="44">
        <f>SUM(FY15:GT15)</f>
        <v>11</v>
      </c>
      <c r="GV15" s="44">
        <f>IF(F15=1,100,0)</f>
        <v>0</v>
      </c>
      <c r="GW15" s="44">
        <f>IF(F15=2,98,0)</f>
        <v>0</v>
      </c>
      <c r="GX15" s="44">
        <f>IF(F15=3,95,0)</f>
        <v>0</v>
      </c>
      <c r="GY15" s="44">
        <f>IF(F15=4,93,0)</f>
        <v>0</v>
      </c>
      <c r="GZ15" s="44">
        <f>IF(F15=5,90,0)</f>
        <v>0</v>
      </c>
      <c r="HA15" s="44">
        <f>IF(F15=6,88,0)</f>
        <v>88</v>
      </c>
      <c r="HB15" s="44">
        <f>IF(F15=7,85,0)</f>
        <v>0</v>
      </c>
      <c r="HC15" s="44">
        <f>IF(F15=8,83,0)</f>
        <v>0</v>
      </c>
      <c r="HD15" s="44">
        <f>IF(F15=9,80,0)</f>
        <v>0</v>
      </c>
      <c r="HE15" s="44">
        <f>IF(F15=10,78,0)</f>
        <v>0</v>
      </c>
      <c r="HF15" s="44">
        <f>IF(F15=11,75,0)</f>
        <v>0</v>
      </c>
      <c r="HG15" s="44">
        <f>IF(F15=12,73,0)</f>
        <v>0</v>
      </c>
      <c r="HH15" s="44">
        <f>IF(F15=13,70,0)</f>
        <v>0</v>
      </c>
      <c r="HI15" s="44">
        <f>IF(F15=14,68,0)</f>
        <v>0</v>
      </c>
      <c r="HJ15" s="44">
        <f>IF(F15=15,65,0)</f>
        <v>0</v>
      </c>
      <c r="HK15" s="44">
        <f>IF(F15=16,63,0)</f>
        <v>0</v>
      </c>
      <c r="HL15" s="44">
        <f>IF(F15=17,60,0)</f>
        <v>0</v>
      </c>
      <c r="HM15" s="44">
        <f>IF(F15=18,58,0)</f>
        <v>0</v>
      </c>
      <c r="HN15" s="44">
        <f>IF(F15=19,55,0)</f>
        <v>0</v>
      </c>
      <c r="HO15" s="44">
        <f>IF(F15=20,53,0)</f>
        <v>0</v>
      </c>
      <c r="HP15" s="44">
        <f>IF(F15&gt;20,0,0)</f>
        <v>0</v>
      </c>
      <c r="HQ15" s="44">
        <f>IF(F15="сх",0,0)</f>
        <v>0</v>
      </c>
      <c r="HR15" s="44">
        <f>SUM(GV15:HQ15)</f>
        <v>88</v>
      </c>
      <c r="HS15" s="44">
        <f>IF(H15=1,100,0)</f>
        <v>0</v>
      </c>
      <c r="HT15" s="44">
        <f>IF(H15=2,98,0)</f>
        <v>0</v>
      </c>
      <c r="HU15" s="44">
        <f>IF(H15=3,95,0)</f>
        <v>0</v>
      </c>
      <c r="HV15" s="44">
        <f>IF(H15=4,93,0)</f>
        <v>0</v>
      </c>
      <c r="HW15" s="44">
        <f>IF(H15=5,90,0)</f>
        <v>0</v>
      </c>
      <c r="HX15" s="44">
        <f>IF(H15=6,88,0)</f>
        <v>0</v>
      </c>
      <c r="HY15" s="44">
        <f>IF(H15=7,85,0)</f>
        <v>0</v>
      </c>
      <c r="HZ15" s="44">
        <f>IF(H15=8,83,0)</f>
        <v>0</v>
      </c>
      <c r="IA15" s="44">
        <f>IF(H15=9,80,0)</f>
        <v>0</v>
      </c>
      <c r="IB15" s="44">
        <f>IF(H15=10,78,0)</f>
        <v>78</v>
      </c>
      <c r="IC15" s="44">
        <f>IF(H15=11,75,0)</f>
        <v>0</v>
      </c>
      <c r="ID15" s="44">
        <f>IF(H15=12,73,0)</f>
        <v>0</v>
      </c>
      <c r="IE15" s="44">
        <f>IF(H15=13,70,0)</f>
        <v>0</v>
      </c>
      <c r="IF15" s="44">
        <f>IF(H15=14,68,0)</f>
        <v>0</v>
      </c>
      <c r="IG15" s="44">
        <f>IF(H15=15,65,0)</f>
        <v>0</v>
      </c>
      <c r="IH15" s="44">
        <f>IF(H15=16,63,0)</f>
        <v>0</v>
      </c>
      <c r="II15" s="44">
        <f>IF(H15=17,60,0)</f>
        <v>0</v>
      </c>
      <c r="IJ15" s="44">
        <f>IF(H15=18,58,0)</f>
        <v>0</v>
      </c>
      <c r="IK15" s="44">
        <f>IF(H15=19,55,0)</f>
        <v>0</v>
      </c>
      <c r="IL15" s="44">
        <f>IF(H15=20,53,0)</f>
        <v>0</v>
      </c>
      <c r="IM15" s="44">
        <f>IF(H15&gt;20,0,0)</f>
        <v>0</v>
      </c>
      <c r="IN15" s="44">
        <f>IF(H15="сх",0,0)</f>
        <v>0</v>
      </c>
      <c r="IO15" s="44">
        <f>SUM(HS15:IN15)</f>
        <v>78</v>
      </c>
      <c r="IP15" s="42"/>
      <c r="IQ15" s="42"/>
      <c r="IR15" s="42"/>
      <c r="IS15" s="42"/>
      <c r="IT15" s="42"/>
      <c r="IU15" s="42"/>
      <c r="IV15" s="70"/>
      <c r="IW15" s="71"/>
    </row>
    <row r="16" spans="1:257" s="3" customFormat="1" ht="115.2" thickBot="1" x14ac:dyDescent="0.3">
      <c r="A16" s="59">
        <v>6</v>
      </c>
      <c r="B16" s="97">
        <v>60</v>
      </c>
      <c r="C16" s="84" t="s">
        <v>134</v>
      </c>
      <c r="D16" s="85" t="s">
        <v>57</v>
      </c>
      <c r="E16" s="60"/>
      <c r="F16" s="46">
        <v>12</v>
      </c>
      <c r="G16" s="39">
        <f>AJ16</f>
        <v>9</v>
      </c>
      <c r="H16" s="47">
        <v>6</v>
      </c>
      <c r="I16" s="39">
        <f>BG16</f>
        <v>15</v>
      </c>
      <c r="J16" s="45">
        <f>SUM(G16+I16)</f>
        <v>24</v>
      </c>
      <c r="K16" s="41">
        <f>G16+I16</f>
        <v>24</v>
      </c>
      <c r="L16" s="42"/>
      <c r="M16" s="43"/>
      <c r="N16" s="42">
        <f>IF(F16=1,25,0)</f>
        <v>0</v>
      </c>
      <c r="O16" s="42">
        <f>IF(F16=2,22,0)</f>
        <v>0</v>
      </c>
      <c r="P16" s="42">
        <f>IF(F16=3,20,0)</f>
        <v>0</v>
      </c>
      <c r="Q16" s="42">
        <f>IF(F16=4,18,0)</f>
        <v>0</v>
      </c>
      <c r="R16" s="42">
        <f>IF(F16=5,16,0)</f>
        <v>0</v>
      </c>
      <c r="S16" s="42">
        <f>IF(F16=6,15,0)</f>
        <v>0</v>
      </c>
      <c r="T16" s="42">
        <f>IF(F16=7,14,0)</f>
        <v>0</v>
      </c>
      <c r="U16" s="42">
        <f>IF(F16=8,13,0)</f>
        <v>0</v>
      </c>
      <c r="V16" s="42">
        <f>IF(F16=9,12,0)</f>
        <v>0</v>
      </c>
      <c r="W16" s="42">
        <f>IF(F16=10,11,0)</f>
        <v>0</v>
      </c>
      <c r="X16" s="42">
        <f>IF(F16=11,10,0)</f>
        <v>0</v>
      </c>
      <c r="Y16" s="42">
        <f>IF(F16=12,9,0)</f>
        <v>9</v>
      </c>
      <c r="Z16" s="42">
        <f>IF(F16=13,8,0)</f>
        <v>0</v>
      </c>
      <c r="AA16" s="42">
        <f>IF(F16=14,7,0)</f>
        <v>0</v>
      </c>
      <c r="AB16" s="42">
        <f>IF(F16=15,6,0)</f>
        <v>0</v>
      </c>
      <c r="AC16" s="42">
        <f>IF(F16=16,5,0)</f>
        <v>0</v>
      </c>
      <c r="AD16" s="42">
        <f>IF(F16=17,4,0)</f>
        <v>0</v>
      </c>
      <c r="AE16" s="42">
        <f>IF(F16=18,3,0)</f>
        <v>0</v>
      </c>
      <c r="AF16" s="42">
        <f>IF(F16=19,2,0)</f>
        <v>0</v>
      </c>
      <c r="AG16" s="42">
        <f>IF(F16=20,1,0)</f>
        <v>0</v>
      </c>
      <c r="AH16" s="42">
        <f>IF(F16&gt;20,0,0)</f>
        <v>0</v>
      </c>
      <c r="AI16" s="42">
        <f>IF(F16="сх",0,0)</f>
        <v>0</v>
      </c>
      <c r="AJ16" s="42">
        <f>SUM(N16:AH16)</f>
        <v>9</v>
      </c>
      <c r="AK16" s="42">
        <f>IF(H16=1,25,0)</f>
        <v>0</v>
      </c>
      <c r="AL16" s="42">
        <f>IF(H16=2,22,0)</f>
        <v>0</v>
      </c>
      <c r="AM16" s="42">
        <f>IF(H16=3,20,0)</f>
        <v>0</v>
      </c>
      <c r="AN16" s="42">
        <f>IF(H16=4,18,0)</f>
        <v>0</v>
      </c>
      <c r="AO16" s="42">
        <f>IF(H16=5,16,0)</f>
        <v>0</v>
      </c>
      <c r="AP16" s="42">
        <f>IF(H16=6,15,0)</f>
        <v>15</v>
      </c>
      <c r="AQ16" s="42">
        <f>IF(H16=7,14,0)</f>
        <v>0</v>
      </c>
      <c r="AR16" s="42">
        <f>IF(H16=8,13,0)</f>
        <v>0</v>
      </c>
      <c r="AS16" s="42">
        <f>IF(H16=9,12,0)</f>
        <v>0</v>
      </c>
      <c r="AT16" s="42">
        <f>IF(H16=10,11,0)</f>
        <v>0</v>
      </c>
      <c r="AU16" s="42">
        <f>IF(H16=11,10,0)</f>
        <v>0</v>
      </c>
      <c r="AV16" s="42">
        <f>IF(H16=12,9,0)</f>
        <v>0</v>
      </c>
      <c r="AW16" s="42">
        <f>IF(H16=13,8,0)</f>
        <v>0</v>
      </c>
      <c r="AX16" s="42">
        <f>IF(H16=14,7,0)</f>
        <v>0</v>
      </c>
      <c r="AY16" s="42">
        <f>IF(H16=15,6,0)</f>
        <v>0</v>
      </c>
      <c r="AZ16" s="42">
        <f>IF(H16=16,5,0)</f>
        <v>0</v>
      </c>
      <c r="BA16" s="42">
        <f>IF(H16=17,4,0)</f>
        <v>0</v>
      </c>
      <c r="BB16" s="42">
        <f>IF(H16=18,3,0)</f>
        <v>0</v>
      </c>
      <c r="BC16" s="42">
        <f>IF(H16=19,2,0)</f>
        <v>0</v>
      </c>
      <c r="BD16" s="42">
        <f>IF(H16=20,1,0)</f>
        <v>0</v>
      </c>
      <c r="BE16" s="42">
        <f>IF(H16&gt;20,0,0)</f>
        <v>0</v>
      </c>
      <c r="BF16" s="42">
        <f>IF(H16="сх",0,0)</f>
        <v>0</v>
      </c>
      <c r="BG16" s="42">
        <f>SUM(AK16:BE16)</f>
        <v>15</v>
      </c>
      <c r="BH16" s="42">
        <f>IF(F16=1,45,0)</f>
        <v>0</v>
      </c>
      <c r="BI16" s="42">
        <f>IF(F16=2,42,0)</f>
        <v>0</v>
      </c>
      <c r="BJ16" s="42">
        <f>IF(F16=3,40,0)</f>
        <v>0</v>
      </c>
      <c r="BK16" s="42">
        <f>IF(F16=4,38,0)</f>
        <v>0</v>
      </c>
      <c r="BL16" s="42">
        <f>IF(F16=5,36,0)</f>
        <v>0</v>
      </c>
      <c r="BM16" s="42">
        <f>IF(F16=6,35,0)</f>
        <v>0</v>
      </c>
      <c r="BN16" s="42">
        <f>IF(F16=7,34,0)</f>
        <v>0</v>
      </c>
      <c r="BO16" s="42">
        <f>IF(F16=8,33,0)</f>
        <v>0</v>
      </c>
      <c r="BP16" s="42">
        <f>IF(F16=9,32,0)</f>
        <v>0</v>
      </c>
      <c r="BQ16" s="42">
        <f>IF(F16=10,31,0)</f>
        <v>0</v>
      </c>
      <c r="BR16" s="42">
        <f>IF(F16=11,30,0)</f>
        <v>0</v>
      </c>
      <c r="BS16" s="42">
        <f>IF(F16=12,29,0)</f>
        <v>29</v>
      </c>
      <c r="BT16" s="42">
        <f>IF(F16=13,28,0)</f>
        <v>0</v>
      </c>
      <c r="BU16" s="42">
        <f>IF(F16=14,27,0)</f>
        <v>0</v>
      </c>
      <c r="BV16" s="42">
        <f>IF(F16=15,26,0)</f>
        <v>0</v>
      </c>
      <c r="BW16" s="42">
        <f>IF(F16=16,25,0)</f>
        <v>0</v>
      </c>
      <c r="BX16" s="42">
        <f>IF(F16=17,24,0)</f>
        <v>0</v>
      </c>
      <c r="BY16" s="42">
        <f>IF(F16=18,23,0)</f>
        <v>0</v>
      </c>
      <c r="BZ16" s="42">
        <f>IF(F16=19,22,0)</f>
        <v>0</v>
      </c>
      <c r="CA16" s="42">
        <f>IF(F16=20,21,0)</f>
        <v>0</v>
      </c>
      <c r="CB16" s="42">
        <f>IF(F16=21,20,0)</f>
        <v>0</v>
      </c>
      <c r="CC16" s="42">
        <f>IF(F16=22,19,0)</f>
        <v>0</v>
      </c>
      <c r="CD16" s="42">
        <f>IF(F16=23,18,0)</f>
        <v>0</v>
      </c>
      <c r="CE16" s="42">
        <f>IF(F16=24,17,0)</f>
        <v>0</v>
      </c>
      <c r="CF16" s="42">
        <f>IF(F16=25,16,0)</f>
        <v>0</v>
      </c>
      <c r="CG16" s="42">
        <f>IF(F16=26,15,0)</f>
        <v>0</v>
      </c>
      <c r="CH16" s="42">
        <f>IF(F16=27,14,0)</f>
        <v>0</v>
      </c>
      <c r="CI16" s="42">
        <f>IF(F16=28,13,0)</f>
        <v>0</v>
      </c>
      <c r="CJ16" s="42">
        <f>IF(F16=29,12,0)</f>
        <v>0</v>
      </c>
      <c r="CK16" s="42">
        <f>IF(F16=30,11,0)</f>
        <v>0</v>
      </c>
      <c r="CL16" s="42">
        <f>IF(F16=31,10,0)</f>
        <v>0</v>
      </c>
      <c r="CM16" s="42">
        <f>IF(F16=32,9,0)</f>
        <v>0</v>
      </c>
      <c r="CN16" s="42">
        <f>IF(F16=33,8,0)</f>
        <v>0</v>
      </c>
      <c r="CO16" s="42">
        <f>IF(F16=34,7,0)</f>
        <v>0</v>
      </c>
      <c r="CP16" s="42">
        <f>IF(F16=35,6,0)</f>
        <v>0</v>
      </c>
      <c r="CQ16" s="42">
        <f>IF(F16=36,5,0)</f>
        <v>0</v>
      </c>
      <c r="CR16" s="42">
        <f>IF(F16=37,4,0)</f>
        <v>0</v>
      </c>
      <c r="CS16" s="42">
        <f>IF(F16=38,3,0)</f>
        <v>0</v>
      </c>
      <c r="CT16" s="42">
        <f>IF(F16=39,2,0)</f>
        <v>0</v>
      </c>
      <c r="CU16" s="42">
        <f>IF(F16=40,1,0)</f>
        <v>0</v>
      </c>
      <c r="CV16" s="42">
        <f>IF(F16&gt;20,0,0)</f>
        <v>0</v>
      </c>
      <c r="CW16" s="42">
        <f>IF(F16="сх",0,0)</f>
        <v>0</v>
      </c>
      <c r="CX16" s="42">
        <f>SUM(BH16:CW16)</f>
        <v>29</v>
      </c>
      <c r="CY16" s="42">
        <f>IF(H16=1,45,0)</f>
        <v>0</v>
      </c>
      <c r="CZ16" s="42">
        <f>IF(H16=2,42,0)</f>
        <v>0</v>
      </c>
      <c r="DA16" s="42">
        <f>IF(H16=3,40,0)</f>
        <v>0</v>
      </c>
      <c r="DB16" s="42">
        <f>IF(H16=4,38,0)</f>
        <v>0</v>
      </c>
      <c r="DC16" s="42">
        <f>IF(H16=5,36,0)</f>
        <v>0</v>
      </c>
      <c r="DD16" s="42">
        <f>IF(H16=6,35,0)</f>
        <v>35</v>
      </c>
      <c r="DE16" s="42">
        <f>IF(H16=7,34,0)</f>
        <v>0</v>
      </c>
      <c r="DF16" s="42">
        <f>IF(H16=8,33,0)</f>
        <v>0</v>
      </c>
      <c r="DG16" s="42">
        <f>IF(H16=9,32,0)</f>
        <v>0</v>
      </c>
      <c r="DH16" s="42">
        <f>IF(H16=10,31,0)</f>
        <v>0</v>
      </c>
      <c r="DI16" s="42">
        <f>IF(H16=11,30,0)</f>
        <v>0</v>
      </c>
      <c r="DJ16" s="42">
        <f>IF(H16=12,29,0)</f>
        <v>0</v>
      </c>
      <c r="DK16" s="42">
        <f>IF(H16=13,28,0)</f>
        <v>0</v>
      </c>
      <c r="DL16" s="42">
        <f>IF(H16=14,27,0)</f>
        <v>0</v>
      </c>
      <c r="DM16" s="42">
        <f>IF(H16=15,26,0)</f>
        <v>0</v>
      </c>
      <c r="DN16" s="42">
        <f>IF(H16=16,25,0)</f>
        <v>0</v>
      </c>
      <c r="DO16" s="42">
        <f>IF(H16=17,24,0)</f>
        <v>0</v>
      </c>
      <c r="DP16" s="42">
        <f>IF(H16=18,23,0)</f>
        <v>0</v>
      </c>
      <c r="DQ16" s="42">
        <f>IF(H16=19,22,0)</f>
        <v>0</v>
      </c>
      <c r="DR16" s="42">
        <f>IF(H16=20,21,0)</f>
        <v>0</v>
      </c>
      <c r="DS16" s="42">
        <f>IF(H16=21,20,0)</f>
        <v>0</v>
      </c>
      <c r="DT16" s="42">
        <f>IF(H16=22,19,0)</f>
        <v>0</v>
      </c>
      <c r="DU16" s="42">
        <f>IF(H16=23,18,0)</f>
        <v>0</v>
      </c>
      <c r="DV16" s="42">
        <f>IF(H16=24,17,0)</f>
        <v>0</v>
      </c>
      <c r="DW16" s="42">
        <f>IF(H16=25,16,0)</f>
        <v>0</v>
      </c>
      <c r="DX16" s="42">
        <f>IF(H16=26,15,0)</f>
        <v>0</v>
      </c>
      <c r="DY16" s="42">
        <f>IF(H16=27,14,0)</f>
        <v>0</v>
      </c>
      <c r="DZ16" s="42">
        <f>IF(H16=28,13,0)</f>
        <v>0</v>
      </c>
      <c r="EA16" s="42">
        <f>IF(H16=29,12,0)</f>
        <v>0</v>
      </c>
      <c r="EB16" s="42">
        <f>IF(H16=30,11,0)</f>
        <v>0</v>
      </c>
      <c r="EC16" s="42">
        <f>IF(H16=31,10,0)</f>
        <v>0</v>
      </c>
      <c r="ED16" s="42">
        <f>IF(H16=32,9,0)</f>
        <v>0</v>
      </c>
      <c r="EE16" s="42">
        <f>IF(H16=33,8,0)</f>
        <v>0</v>
      </c>
      <c r="EF16" s="42">
        <f>IF(H16=34,7,0)</f>
        <v>0</v>
      </c>
      <c r="EG16" s="42">
        <f>IF(H16=35,6,0)</f>
        <v>0</v>
      </c>
      <c r="EH16" s="42">
        <f>IF(H16=36,5,0)</f>
        <v>0</v>
      </c>
      <c r="EI16" s="42">
        <f>IF(H16=37,4,0)</f>
        <v>0</v>
      </c>
      <c r="EJ16" s="42">
        <f>IF(H16=38,3,0)</f>
        <v>0</v>
      </c>
      <c r="EK16" s="42">
        <f>IF(H16=39,2,0)</f>
        <v>0</v>
      </c>
      <c r="EL16" s="42">
        <f>IF(H16=40,1,0)</f>
        <v>0</v>
      </c>
      <c r="EM16" s="42">
        <f>IF(H16&gt;20,0,0)</f>
        <v>0</v>
      </c>
      <c r="EN16" s="42">
        <f>IF(H16="сх",0,0)</f>
        <v>0</v>
      </c>
      <c r="EO16" s="42">
        <f>SUM(CY16:EN16)</f>
        <v>35</v>
      </c>
      <c r="EP16" s="42"/>
      <c r="EQ16" s="42">
        <f>IF(F16="сх","ноль",IF(F16&gt;0,F16,"Ноль"))</f>
        <v>12</v>
      </c>
      <c r="ER16" s="42">
        <f>IF(H16="сх","ноль",IF(H16&gt;0,H16,"Ноль"))</f>
        <v>6</v>
      </c>
      <c r="ES16" s="42"/>
      <c r="ET16" s="42">
        <f>MIN(EQ16,ER16)</f>
        <v>6</v>
      </c>
      <c r="EU16" s="42" t="e">
        <f>IF(J16=#REF!,IF(H16&lt;#REF!,#REF!,EY16),#REF!)</f>
        <v>#REF!</v>
      </c>
      <c r="EV16" s="42" t="e">
        <f>IF(J16=#REF!,IF(H16&lt;#REF!,0,1))</f>
        <v>#REF!</v>
      </c>
      <c r="EW16" s="42" t="e">
        <f>IF(AND(ET16&gt;=21,ET16&lt;&gt;0),ET16,IF(J16&lt;#REF!,"СТОП",EU16+EV16))</f>
        <v>#REF!</v>
      </c>
      <c r="EX16" s="42"/>
      <c r="EY16" s="42">
        <v>15</v>
      </c>
      <c r="EZ16" s="42">
        <v>16</v>
      </c>
      <c r="FA16" s="42"/>
      <c r="FB16" s="44">
        <f>IF(F16=1,25,0)</f>
        <v>0</v>
      </c>
      <c r="FC16" s="44">
        <f>IF(F16=2,22,0)</f>
        <v>0</v>
      </c>
      <c r="FD16" s="44">
        <f>IF(F16=3,20,0)</f>
        <v>0</v>
      </c>
      <c r="FE16" s="44">
        <f>IF(F16=4,18,0)</f>
        <v>0</v>
      </c>
      <c r="FF16" s="44">
        <f>IF(F16=5,16,0)</f>
        <v>0</v>
      </c>
      <c r="FG16" s="44">
        <f>IF(F16=6,15,0)</f>
        <v>0</v>
      </c>
      <c r="FH16" s="44">
        <f>IF(F16=7,14,0)</f>
        <v>0</v>
      </c>
      <c r="FI16" s="44">
        <f>IF(F16=8,13,0)</f>
        <v>0</v>
      </c>
      <c r="FJ16" s="44">
        <f>IF(F16=9,12,0)</f>
        <v>0</v>
      </c>
      <c r="FK16" s="44">
        <f>IF(F16=10,11,0)</f>
        <v>0</v>
      </c>
      <c r="FL16" s="44">
        <f>IF(F16=11,10,0)</f>
        <v>0</v>
      </c>
      <c r="FM16" s="44">
        <f>IF(F16=12,9,0)</f>
        <v>9</v>
      </c>
      <c r="FN16" s="44">
        <f>IF(F16=13,8,0)</f>
        <v>0</v>
      </c>
      <c r="FO16" s="44">
        <f>IF(F16=14,7,0)</f>
        <v>0</v>
      </c>
      <c r="FP16" s="44">
        <f>IF(F16=15,6,0)</f>
        <v>0</v>
      </c>
      <c r="FQ16" s="44">
        <f>IF(F16=16,5,0)</f>
        <v>0</v>
      </c>
      <c r="FR16" s="44">
        <f>IF(F16=17,4,0)</f>
        <v>0</v>
      </c>
      <c r="FS16" s="44">
        <f>IF(F16=18,3,0)</f>
        <v>0</v>
      </c>
      <c r="FT16" s="44">
        <f>IF(F16=19,2,0)</f>
        <v>0</v>
      </c>
      <c r="FU16" s="44">
        <f>IF(F16=20,1,0)</f>
        <v>0</v>
      </c>
      <c r="FV16" s="44">
        <f>IF(F16&gt;20,0,0)</f>
        <v>0</v>
      </c>
      <c r="FW16" s="44">
        <f>IF(F16="сх",0,0)</f>
        <v>0</v>
      </c>
      <c r="FX16" s="44">
        <f>SUM(FB16:FW16)</f>
        <v>9</v>
      </c>
      <c r="FY16" s="44">
        <f>IF(H16=1,25,0)</f>
        <v>0</v>
      </c>
      <c r="FZ16" s="44">
        <f>IF(H16=2,22,0)</f>
        <v>0</v>
      </c>
      <c r="GA16" s="44">
        <f>IF(H16=3,20,0)</f>
        <v>0</v>
      </c>
      <c r="GB16" s="44">
        <f>IF(H16=4,18,0)</f>
        <v>0</v>
      </c>
      <c r="GC16" s="44">
        <f>IF(H16=5,16,0)</f>
        <v>0</v>
      </c>
      <c r="GD16" s="44">
        <f>IF(H16=6,15,0)</f>
        <v>15</v>
      </c>
      <c r="GE16" s="44">
        <f>IF(H16=7,14,0)</f>
        <v>0</v>
      </c>
      <c r="GF16" s="44">
        <f>IF(H16=8,13,0)</f>
        <v>0</v>
      </c>
      <c r="GG16" s="44">
        <f>IF(H16=9,12,0)</f>
        <v>0</v>
      </c>
      <c r="GH16" s="44">
        <f>IF(H16=10,11,0)</f>
        <v>0</v>
      </c>
      <c r="GI16" s="44">
        <f>IF(H16=11,10,0)</f>
        <v>0</v>
      </c>
      <c r="GJ16" s="44">
        <f>IF(H16=12,9,0)</f>
        <v>0</v>
      </c>
      <c r="GK16" s="44">
        <f>IF(H16=13,8,0)</f>
        <v>0</v>
      </c>
      <c r="GL16" s="44">
        <f>IF(H16=14,7,0)</f>
        <v>0</v>
      </c>
      <c r="GM16" s="44">
        <f>IF(H16=15,6,0)</f>
        <v>0</v>
      </c>
      <c r="GN16" s="44">
        <f>IF(H16=16,5,0)</f>
        <v>0</v>
      </c>
      <c r="GO16" s="44">
        <f>IF(H16=17,4,0)</f>
        <v>0</v>
      </c>
      <c r="GP16" s="44">
        <f>IF(H16=18,3,0)</f>
        <v>0</v>
      </c>
      <c r="GQ16" s="44">
        <f>IF(H16=19,2,0)</f>
        <v>0</v>
      </c>
      <c r="GR16" s="44">
        <f>IF(H16=20,1,0)</f>
        <v>0</v>
      </c>
      <c r="GS16" s="44">
        <f>IF(H16&gt;20,0,0)</f>
        <v>0</v>
      </c>
      <c r="GT16" s="44">
        <f>IF(H16="сх",0,0)</f>
        <v>0</v>
      </c>
      <c r="GU16" s="44">
        <f>SUM(FY16:GT16)</f>
        <v>15</v>
      </c>
      <c r="GV16" s="44">
        <f>IF(F16=1,100,0)</f>
        <v>0</v>
      </c>
      <c r="GW16" s="44">
        <f>IF(F16=2,98,0)</f>
        <v>0</v>
      </c>
      <c r="GX16" s="44">
        <f>IF(F16=3,95,0)</f>
        <v>0</v>
      </c>
      <c r="GY16" s="44">
        <f>IF(F16=4,93,0)</f>
        <v>0</v>
      </c>
      <c r="GZ16" s="44">
        <f>IF(F16=5,90,0)</f>
        <v>0</v>
      </c>
      <c r="HA16" s="44">
        <f>IF(F16=6,88,0)</f>
        <v>0</v>
      </c>
      <c r="HB16" s="44">
        <f>IF(F16=7,85,0)</f>
        <v>0</v>
      </c>
      <c r="HC16" s="44">
        <f>IF(F16=8,83,0)</f>
        <v>0</v>
      </c>
      <c r="HD16" s="44">
        <f>IF(F16=9,80,0)</f>
        <v>0</v>
      </c>
      <c r="HE16" s="44">
        <f>IF(F16=10,78,0)</f>
        <v>0</v>
      </c>
      <c r="HF16" s="44">
        <f>IF(F16=11,75,0)</f>
        <v>0</v>
      </c>
      <c r="HG16" s="44">
        <f>IF(F16=12,73,0)</f>
        <v>73</v>
      </c>
      <c r="HH16" s="44">
        <f>IF(F16=13,70,0)</f>
        <v>0</v>
      </c>
      <c r="HI16" s="44">
        <f>IF(F16=14,68,0)</f>
        <v>0</v>
      </c>
      <c r="HJ16" s="44">
        <f>IF(F16=15,65,0)</f>
        <v>0</v>
      </c>
      <c r="HK16" s="44">
        <f>IF(F16=16,63,0)</f>
        <v>0</v>
      </c>
      <c r="HL16" s="44">
        <f>IF(F16=17,60,0)</f>
        <v>0</v>
      </c>
      <c r="HM16" s="44">
        <f>IF(F16=18,58,0)</f>
        <v>0</v>
      </c>
      <c r="HN16" s="44">
        <f>IF(F16=19,55,0)</f>
        <v>0</v>
      </c>
      <c r="HO16" s="44">
        <f>IF(F16=20,53,0)</f>
        <v>0</v>
      </c>
      <c r="HP16" s="44">
        <f>IF(F16&gt;20,0,0)</f>
        <v>0</v>
      </c>
      <c r="HQ16" s="44">
        <f>IF(F16="сх",0,0)</f>
        <v>0</v>
      </c>
      <c r="HR16" s="44">
        <f>SUM(GV16:HQ16)</f>
        <v>73</v>
      </c>
      <c r="HS16" s="44">
        <f>IF(H16=1,100,0)</f>
        <v>0</v>
      </c>
      <c r="HT16" s="44">
        <f>IF(H16=2,98,0)</f>
        <v>0</v>
      </c>
      <c r="HU16" s="44">
        <f>IF(H16=3,95,0)</f>
        <v>0</v>
      </c>
      <c r="HV16" s="44">
        <f>IF(H16=4,93,0)</f>
        <v>0</v>
      </c>
      <c r="HW16" s="44">
        <f>IF(H16=5,90,0)</f>
        <v>0</v>
      </c>
      <c r="HX16" s="44">
        <f>IF(H16=6,88,0)</f>
        <v>88</v>
      </c>
      <c r="HY16" s="44">
        <f>IF(H16=7,85,0)</f>
        <v>0</v>
      </c>
      <c r="HZ16" s="44">
        <f>IF(H16=8,83,0)</f>
        <v>0</v>
      </c>
      <c r="IA16" s="44">
        <f>IF(H16=9,80,0)</f>
        <v>0</v>
      </c>
      <c r="IB16" s="44">
        <f>IF(H16=10,78,0)</f>
        <v>0</v>
      </c>
      <c r="IC16" s="44">
        <f>IF(H16=11,75,0)</f>
        <v>0</v>
      </c>
      <c r="ID16" s="44">
        <f>IF(H16=12,73,0)</f>
        <v>0</v>
      </c>
      <c r="IE16" s="44">
        <f>IF(H16=13,70,0)</f>
        <v>0</v>
      </c>
      <c r="IF16" s="44">
        <f>IF(H16=14,68,0)</f>
        <v>0</v>
      </c>
      <c r="IG16" s="44">
        <f>IF(H16=15,65,0)</f>
        <v>0</v>
      </c>
      <c r="IH16" s="44">
        <f>IF(H16=16,63,0)</f>
        <v>0</v>
      </c>
      <c r="II16" s="44">
        <f>IF(H16=17,60,0)</f>
        <v>0</v>
      </c>
      <c r="IJ16" s="44">
        <f>IF(H16=18,58,0)</f>
        <v>0</v>
      </c>
      <c r="IK16" s="44">
        <f>IF(H16=19,55,0)</f>
        <v>0</v>
      </c>
      <c r="IL16" s="44">
        <f>IF(H16=20,53,0)</f>
        <v>0</v>
      </c>
      <c r="IM16" s="44">
        <f>IF(H16&gt;20,0,0)</f>
        <v>0</v>
      </c>
      <c r="IN16" s="44">
        <f>IF(H16="сх",0,0)</f>
        <v>0</v>
      </c>
      <c r="IO16" s="44">
        <f>SUM(HS16:IN16)</f>
        <v>88</v>
      </c>
      <c r="IP16" s="42"/>
      <c r="IQ16" s="42"/>
      <c r="IR16" s="42"/>
      <c r="IS16" s="42"/>
      <c r="IT16" s="42"/>
      <c r="IU16" s="42"/>
      <c r="IV16" s="70"/>
      <c r="IW16" s="71"/>
    </row>
    <row r="17" spans="1:257" s="3" customFormat="1" ht="113.25" customHeight="1" thickBot="1" x14ac:dyDescent="2">
      <c r="A17" s="56">
        <v>8</v>
      </c>
      <c r="B17" s="97">
        <v>115</v>
      </c>
      <c r="C17" s="76" t="s">
        <v>186</v>
      </c>
      <c r="D17" s="77" t="s">
        <v>150</v>
      </c>
      <c r="E17" s="60"/>
      <c r="F17" s="46">
        <v>11</v>
      </c>
      <c r="G17" s="39">
        <f>AJ17</f>
        <v>10</v>
      </c>
      <c r="H17" s="47">
        <v>9</v>
      </c>
      <c r="I17" s="39">
        <f>BG17</f>
        <v>12</v>
      </c>
      <c r="J17" s="45">
        <f>SUM(G17+I17)</f>
        <v>22</v>
      </c>
      <c r="K17" s="41">
        <f>G17+I17</f>
        <v>22</v>
      </c>
      <c r="L17" s="42"/>
      <c r="M17" s="43"/>
      <c r="N17" s="42">
        <f>IF(F17=1,25,0)</f>
        <v>0</v>
      </c>
      <c r="O17" s="42">
        <f>IF(F17=2,22,0)</f>
        <v>0</v>
      </c>
      <c r="P17" s="42">
        <f>IF(F17=3,20,0)</f>
        <v>0</v>
      </c>
      <c r="Q17" s="42">
        <f>IF(F17=4,18,0)</f>
        <v>0</v>
      </c>
      <c r="R17" s="42">
        <f>IF(F17=5,16,0)</f>
        <v>0</v>
      </c>
      <c r="S17" s="42">
        <f>IF(F17=6,15,0)</f>
        <v>0</v>
      </c>
      <c r="T17" s="42">
        <f>IF(F17=7,14,0)</f>
        <v>0</v>
      </c>
      <c r="U17" s="42">
        <f>IF(F17=8,13,0)</f>
        <v>0</v>
      </c>
      <c r="V17" s="42">
        <f>IF(F17=9,12,0)</f>
        <v>0</v>
      </c>
      <c r="W17" s="42">
        <f>IF(F17=10,11,0)</f>
        <v>0</v>
      </c>
      <c r="X17" s="42">
        <f>IF(F17=11,10,0)</f>
        <v>10</v>
      </c>
      <c r="Y17" s="42">
        <f>IF(F17=12,9,0)</f>
        <v>0</v>
      </c>
      <c r="Z17" s="42">
        <f>IF(F17=13,8,0)</f>
        <v>0</v>
      </c>
      <c r="AA17" s="42">
        <f>IF(F17=14,7,0)</f>
        <v>0</v>
      </c>
      <c r="AB17" s="42">
        <f>IF(F17=15,6,0)</f>
        <v>0</v>
      </c>
      <c r="AC17" s="42">
        <f>IF(F17=16,5,0)</f>
        <v>0</v>
      </c>
      <c r="AD17" s="42">
        <f>IF(F17=17,4,0)</f>
        <v>0</v>
      </c>
      <c r="AE17" s="42">
        <f>IF(F17=18,3,0)</f>
        <v>0</v>
      </c>
      <c r="AF17" s="42">
        <f>IF(F17=19,2,0)</f>
        <v>0</v>
      </c>
      <c r="AG17" s="42">
        <f>IF(F17=20,1,0)</f>
        <v>0</v>
      </c>
      <c r="AH17" s="42">
        <f>IF(F17&gt;20,0,0)</f>
        <v>0</v>
      </c>
      <c r="AI17" s="42">
        <f>IF(F17="сх",0,0)</f>
        <v>0</v>
      </c>
      <c r="AJ17" s="42">
        <f>SUM(N17:AH17)</f>
        <v>10</v>
      </c>
      <c r="AK17" s="42">
        <f>IF(H17=1,25,0)</f>
        <v>0</v>
      </c>
      <c r="AL17" s="42">
        <f>IF(H17=2,22,0)</f>
        <v>0</v>
      </c>
      <c r="AM17" s="42">
        <f>IF(H17=3,20,0)</f>
        <v>0</v>
      </c>
      <c r="AN17" s="42">
        <f>IF(H17=4,18,0)</f>
        <v>0</v>
      </c>
      <c r="AO17" s="42">
        <f>IF(H17=5,16,0)</f>
        <v>0</v>
      </c>
      <c r="AP17" s="42">
        <f>IF(H17=6,15,0)</f>
        <v>0</v>
      </c>
      <c r="AQ17" s="42">
        <f>IF(H17=7,14,0)</f>
        <v>0</v>
      </c>
      <c r="AR17" s="42">
        <f>IF(H17=8,13,0)</f>
        <v>0</v>
      </c>
      <c r="AS17" s="42">
        <f>IF(H17=9,12,0)</f>
        <v>12</v>
      </c>
      <c r="AT17" s="42">
        <f>IF(H17=10,11,0)</f>
        <v>0</v>
      </c>
      <c r="AU17" s="42">
        <f>IF(H17=11,10,0)</f>
        <v>0</v>
      </c>
      <c r="AV17" s="42">
        <f>IF(H17=12,9,0)</f>
        <v>0</v>
      </c>
      <c r="AW17" s="42">
        <f>IF(H17=13,8,0)</f>
        <v>0</v>
      </c>
      <c r="AX17" s="42">
        <f>IF(H17=14,7,0)</f>
        <v>0</v>
      </c>
      <c r="AY17" s="42">
        <f>IF(H17=15,6,0)</f>
        <v>0</v>
      </c>
      <c r="AZ17" s="42">
        <f>IF(H17=16,5,0)</f>
        <v>0</v>
      </c>
      <c r="BA17" s="42">
        <f>IF(H17=17,4,0)</f>
        <v>0</v>
      </c>
      <c r="BB17" s="42">
        <f>IF(H17=18,3,0)</f>
        <v>0</v>
      </c>
      <c r="BC17" s="42">
        <f>IF(H17=19,2,0)</f>
        <v>0</v>
      </c>
      <c r="BD17" s="42">
        <f>IF(H17=20,1,0)</f>
        <v>0</v>
      </c>
      <c r="BE17" s="42">
        <f>IF(H17&gt;20,0,0)</f>
        <v>0</v>
      </c>
      <c r="BF17" s="42">
        <f>IF(H17="сх",0,0)</f>
        <v>0</v>
      </c>
      <c r="BG17" s="42">
        <f>SUM(AK17:BE17)</f>
        <v>12</v>
      </c>
      <c r="BH17" s="42">
        <f>IF(F17=1,45,0)</f>
        <v>0</v>
      </c>
      <c r="BI17" s="42">
        <f>IF(F17=2,42,0)</f>
        <v>0</v>
      </c>
      <c r="BJ17" s="42">
        <f>IF(F17=3,40,0)</f>
        <v>0</v>
      </c>
      <c r="BK17" s="42">
        <f>IF(F17=4,38,0)</f>
        <v>0</v>
      </c>
      <c r="BL17" s="42">
        <f>IF(F17=5,36,0)</f>
        <v>0</v>
      </c>
      <c r="BM17" s="42">
        <f>IF(F17=6,35,0)</f>
        <v>0</v>
      </c>
      <c r="BN17" s="42">
        <f>IF(F17=7,34,0)</f>
        <v>0</v>
      </c>
      <c r="BO17" s="42">
        <f>IF(F17=8,33,0)</f>
        <v>0</v>
      </c>
      <c r="BP17" s="42">
        <f>IF(F17=9,32,0)</f>
        <v>0</v>
      </c>
      <c r="BQ17" s="42">
        <f>IF(F17=10,31,0)</f>
        <v>0</v>
      </c>
      <c r="BR17" s="42">
        <f>IF(F17=11,30,0)</f>
        <v>30</v>
      </c>
      <c r="BS17" s="42">
        <f>IF(F17=12,29,0)</f>
        <v>0</v>
      </c>
      <c r="BT17" s="42">
        <f>IF(F17=13,28,0)</f>
        <v>0</v>
      </c>
      <c r="BU17" s="42">
        <f>IF(F17=14,27,0)</f>
        <v>0</v>
      </c>
      <c r="BV17" s="42">
        <f>IF(F17=15,26,0)</f>
        <v>0</v>
      </c>
      <c r="BW17" s="42">
        <f>IF(F17=16,25,0)</f>
        <v>0</v>
      </c>
      <c r="BX17" s="42">
        <f>IF(F17=17,24,0)</f>
        <v>0</v>
      </c>
      <c r="BY17" s="42">
        <f>IF(F17=18,23,0)</f>
        <v>0</v>
      </c>
      <c r="BZ17" s="42">
        <f>IF(F17=19,22,0)</f>
        <v>0</v>
      </c>
      <c r="CA17" s="42">
        <f>IF(F17=20,21,0)</f>
        <v>0</v>
      </c>
      <c r="CB17" s="42">
        <f>IF(F17=21,20,0)</f>
        <v>0</v>
      </c>
      <c r="CC17" s="42">
        <f>IF(F17=22,19,0)</f>
        <v>0</v>
      </c>
      <c r="CD17" s="42">
        <f>IF(F17=23,18,0)</f>
        <v>0</v>
      </c>
      <c r="CE17" s="42">
        <f>IF(F17=24,17,0)</f>
        <v>0</v>
      </c>
      <c r="CF17" s="42">
        <f>IF(F17=25,16,0)</f>
        <v>0</v>
      </c>
      <c r="CG17" s="42">
        <f>IF(F17=26,15,0)</f>
        <v>0</v>
      </c>
      <c r="CH17" s="42">
        <f>IF(F17=27,14,0)</f>
        <v>0</v>
      </c>
      <c r="CI17" s="42">
        <f>IF(F17=28,13,0)</f>
        <v>0</v>
      </c>
      <c r="CJ17" s="42">
        <f>IF(F17=29,12,0)</f>
        <v>0</v>
      </c>
      <c r="CK17" s="42">
        <f>IF(F17=30,11,0)</f>
        <v>0</v>
      </c>
      <c r="CL17" s="42">
        <f>IF(F17=31,10,0)</f>
        <v>0</v>
      </c>
      <c r="CM17" s="42">
        <f>IF(F17=32,9,0)</f>
        <v>0</v>
      </c>
      <c r="CN17" s="42">
        <f>IF(F17=33,8,0)</f>
        <v>0</v>
      </c>
      <c r="CO17" s="42">
        <f>IF(F17=34,7,0)</f>
        <v>0</v>
      </c>
      <c r="CP17" s="42">
        <f>IF(F17=35,6,0)</f>
        <v>0</v>
      </c>
      <c r="CQ17" s="42">
        <f>IF(F17=36,5,0)</f>
        <v>0</v>
      </c>
      <c r="CR17" s="42">
        <f>IF(F17=37,4,0)</f>
        <v>0</v>
      </c>
      <c r="CS17" s="42">
        <f>IF(F17=38,3,0)</f>
        <v>0</v>
      </c>
      <c r="CT17" s="42">
        <f>IF(F17=39,2,0)</f>
        <v>0</v>
      </c>
      <c r="CU17" s="42">
        <f>IF(F17=40,1,0)</f>
        <v>0</v>
      </c>
      <c r="CV17" s="42">
        <f>IF(F17&gt;20,0,0)</f>
        <v>0</v>
      </c>
      <c r="CW17" s="42">
        <f>IF(F17="сх",0,0)</f>
        <v>0</v>
      </c>
      <c r="CX17" s="42">
        <f>SUM(BH17:CW17)</f>
        <v>30</v>
      </c>
      <c r="CY17" s="42">
        <f>IF(H17=1,45,0)</f>
        <v>0</v>
      </c>
      <c r="CZ17" s="42">
        <f>IF(H17=2,42,0)</f>
        <v>0</v>
      </c>
      <c r="DA17" s="42">
        <f>IF(H17=3,40,0)</f>
        <v>0</v>
      </c>
      <c r="DB17" s="42">
        <f>IF(H17=4,38,0)</f>
        <v>0</v>
      </c>
      <c r="DC17" s="42">
        <f>IF(H17=5,36,0)</f>
        <v>0</v>
      </c>
      <c r="DD17" s="42">
        <f>IF(H17=6,35,0)</f>
        <v>0</v>
      </c>
      <c r="DE17" s="42">
        <f>IF(H17=7,34,0)</f>
        <v>0</v>
      </c>
      <c r="DF17" s="42">
        <f>IF(H17=8,33,0)</f>
        <v>0</v>
      </c>
      <c r="DG17" s="42">
        <f>IF(H17=9,32,0)</f>
        <v>32</v>
      </c>
      <c r="DH17" s="42">
        <f>IF(H17=10,31,0)</f>
        <v>0</v>
      </c>
      <c r="DI17" s="42">
        <f>IF(H17=11,30,0)</f>
        <v>0</v>
      </c>
      <c r="DJ17" s="42">
        <f>IF(H17=12,29,0)</f>
        <v>0</v>
      </c>
      <c r="DK17" s="42">
        <f>IF(H17=13,28,0)</f>
        <v>0</v>
      </c>
      <c r="DL17" s="42">
        <f>IF(H17=14,27,0)</f>
        <v>0</v>
      </c>
      <c r="DM17" s="42">
        <f>IF(H17=15,26,0)</f>
        <v>0</v>
      </c>
      <c r="DN17" s="42">
        <f>IF(H17=16,25,0)</f>
        <v>0</v>
      </c>
      <c r="DO17" s="42">
        <f>IF(H17=17,24,0)</f>
        <v>0</v>
      </c>
      <c r="DP17" s="42">
        <f>IF(H17=18,23,0)</f>
        <v>0</v>
      </c>
      <c r="DQ17" s="42">
        <f>IF(H17=19,22,0)</f>
        <v>0</v>
      </c>
      <c r="DR17" s="42">
        <f>IF(H17=20,21,0)</f>
        <v>0</v>
      </c>
      <c r="DS17" s="42">
        <f>IF(H17=21,20,0)</f>
        <v>0</v>
      </c>
      <c r="DT17" s="42">
        <f>IF(H17=22,19,0)</f>
        <v>0</v>
      </c>
      <c r="DU17" s="42">
        <f>IF(H17=23,18,0)</f>
        <v>0</v>
      </c>
      <c r="DV17" s="42">
        <f>IF(H17=24,17,0)</f>
        <v>0</v>
      </c>
      <c r="DW17" s="42">
        <f>IF(H17=25,16,0)</f>
        <v>0</v>
      </c>
      <c r="DX17" s="42">
        <f>IF(H17=26,15,0)</f>
        <v>0</v>
      </c>
      <c r="DY17" s="42">
        <f>IF(H17=27,14,0)</f>
        <v>0</v>
      </c>
      <c r="DZ17" s="42">
        <f>IF(H17=28,13,0)</f>
        <v>0</v>
      </c>
      <c r="EA17" s="42">
        <f>IF(H17=29,12,0)</f>
        <v>0</v>
      </c>
      <c r="EB17" s="42">
        <f>IF(H17=30,11,0)</f>
        <v>0</v>
      </c>
      <c r="EC17" s="42">
        <f>IF(H17=31,10,0)</f>
        <v>0</v>
      </c>
      <c r="ED17" s="42">
        <f>IF(H17=32,9,0)</f>
        <v>0</v>
      </c>
      <c r="EE17" s="42">
        <f>IF(H17=33,8,0)</f>
        <v>0</v>
      </c>
      <c r="EF17" s="42">
        <f>IF(H17=34,7,0)</f>
        <v>0</v>
      </c>
      <c r="EG17" s="42">
        <f>IF(H17=35,6,0)</f>
        <v>0</v>
      </c>
      <c r="EH17" s="42">
        <f>IF(H17=36,5,0)</f>
        <v>0</v>
      </c>
      <c r="EI17" s="42">
        <f>IF(H17=37,4,0)</f>
        <v>0</v>
      </c>
      <c r="EJ17" s="42">
        <f>IF(H17=38,3,0)</f>
        <v>0</v>
      </c>
      <c r="EK17" s="42">
        <f>IF(H17=39,2,0)</f>
        <v>0</v>
      </c>
      <c r="EL17" s="42">
        <f>IF(H17=40,1,0)</f>
        <v>0</v>
      </c>
      <c r="EM17" s="42">
        <f>IF(H17&gt;20,0,0)</f>
        <v>0</v>
      </c>
      <c r="EN17" s="42">
        <f>IF(H17="сх",0,0)</f>
        <v>0</v>
      </c>
      <c r="EO17" s="42">
        <f>SUM(CY17:EN17)</f>
        <v>32</v>
      </c>
      <c r="EP17" s="42"/>
      <c r="EQ17" s="42">
        <f>IF(F17="сх","ноль",IF(F17&gt;0,F17,"Ноль"))</f>
        <v>11</v>
      </c>
      <c r="ER17" s="42">
        <f>IF(H17="сх","ноль",IF(H17&gt;0,H17,"Ноль"))</f>
        <v>9</v>
      </c>
      <c r="ES17" s="42"/>
      <c r="ET17" s="42">
        <f>MIN(EQ17,ER17)</f>
        <v>9</v>
      </c>
      <c r="EU17" s="42" t="e">
        <f>IF(J17=#REF!,IF(H17&lt;#REF!,#REF!,EY17),#REF!)</f>
        <v>#REF!</v>
      </c>
      <c r="EV17" s="42" t="e">
        <f>IF(J17=#REF!,IF(H17&lt;#REF!,0,1))</f>
        <v>#REF!</v>
      </c>
      <c r="EW17" s="42" t="e">
        <f>IF(AND(ET17&gt;=21,ET17&lt;&gt;0),ET17,IF(J17&lt;#REF!,"СТОП",EU17+EV17))</f>
        <v>#REF!</v>
      </c>
      <c r="EX17" s="42"/>
      <c r="EY17" s="42">
        <v>15</v>
      </c>
      <c r="EZ17" s="42">
        <v>16</v>
      </c>
      <c r="FA17" s="42"/>
      <c r="FB17" s="44">
        <f>IF(F17=1,25,0)</f>
        <v>0</v>
      </c>
      <c r="FC17" s="44">
        <f>IF(F17=2,22,0)</f>
        <v>0</v>
      </c>
      <c r="FD17" s="44">
        <f>IF(F17=3,20,0)</f>
        <v>0</v>
      </c>
      <c r="FE17" s="44">
        <f>IF(F17=4,18,0)</f>
        <v>0</v>
      </c>
      <c r="FF17" s="44">
        <f>IF(F17=5,16,0)</f>
        <v>0</v>
      </c>
      <c r="FG17" s="44">
        <f>IF(F17=6,15,0)</f>
        <v>0</v>
      </c>
      <c r="FH17" s="44">
        <f>IF(F17=7,14,0)</f>
        <v>0</v>
      </c>
      <c r="FI17" s="44">
        <f>IF(F17=8,13,0)</f>
        <v>0</v>
      </c>
      <c r="FJ17" s="44">
        <f>IF(F17=9,12,0)</f>
        <v>0</v>
      </c>
      <c r="FK17" s="44">
        <f>IF(F17=10,11,0)</f>
        <v>0</v>
      </c>
      <c r="FL17" s="44">
        <f>IF(F17=11,10,0)</f>
        <v>10</v>
      </c>
      <c r="FM17" s="44">
        <f>IF(F17=12,9,0)</f>
        <v>0</v>
      </c>
      <c r="FN17" s="44">
        <f>IF(F17=13,8,0)</f>
        <v>0</v>
      </c>
      <c r="FO17" s="44">
        <f>IF(F17=14,7,0)</f>
        <v>0</v>
      </c>
      <c r="FP17" s="44">
        <f>IF(F17=15,6,0)</f>
        <v>0</v>
      </c>
      <c r="FQ17" s="44">
        <f>IF(F17=16,5,0)</f>
        <v>0</v>
      </c>
      <c r="FR17" s="44">
        <f>IF(F17=17,4,0)</f>
        <v>0</v>
      </c>
      <c r="FS17" s="44">
        <f>IF(F17=18,3,0)</f>
        <v>0</v>
      </c>
      <c r="FT17" s="44">
        <f>IF(F17=19,2,0)</f>
        <v>0</v>
      </c>
      <c r="FU17" s="44">
        <f>IF(F17=20,1,0)</f>
        <v>0</v>
      </c>
      <c r="FV17" s="44">
        <f>IF(F17&gt;20,0,0)</f>
        <v>0</v>
      </c>
      <c r="FW17" s="44">
        <f>IF(F17="сх",0,0)</f>
        <v>0</v>
      </c>
      <c r="FX17" s="44">
        <f>SUM(FB17:FW17)</f>
        <v>10</v>
      </c>
      <c r="FY17" s="44">
        <f>IF(H17=1,25,0)</f>
        <v>0</v>
      </c>
      <c r="FZ17" s="44">
        <f>IF(H17=2,22,0)</f>
        <v>0</v>
      </c>
      <c r="GA17" s="44">
        <f>IF(H17=3,20,0)</f>
        <v>0</v>
      </c>
      <c r="GB17" s="44">
        <f>IF(H17=4,18,0)</f>
        <v>0</v>
      </c>
      <c r="GC17" s="44">
        <f>IF(H17=5,16,0)</f>
        <v>0</v>
      </c>
      <c r="GD17" s="44">
        <f>IF(H17=6,15,0)</f>
        <v>0</v>
      </c>
      <c r="GE17" s="44">
        <f>IF(H17=7,14,0)</f>
        <v>0</v>
      </c>
      <c r="GF17" s="44">
        <f>IF(H17=8,13,0)</f>
        <v>0</v>
      </c>
      <c r="GG17" s="44">
        <f>IF(H17=9,12,0)</f>
        <v>12</v>
      </c>
      <c r="GH17" s="44">
        <f>IF(H17=10,11,0)</f>
        <v>0</v>
      </c>
      <c r="GI17" s="44">
        <f>IF(H17=11,10,0)</f>
        <v>0</v>
      </c>
      <c r="GJ17" s="44">
        <f>IF(H17=12,9,0)</f>
        <v>0</v>
      </c>
      <c r="GK17" s="44">
        <f>IF(H17=13,8,0)</f>
        <v>0</v>
      </c>
      <c r="GL17" s="44">
        <f>IF(H17=14,7,0)</f>
        <v>0</v>
      </c>
      <c r="GM17" s="44">
        <f>IF(H17=15,6,0)</f>
        <v>0</v>
      </c>
      <c r="GN17" s="44">
        <f>IF(H17=16,5,0)</f>
        <v>0</v>
      </c>
      <c r="GO17" s="44">
        <f>IF(H17=17,4,0)</f>
        <v>0</v>
      </c>
      <c r="GP17" s="44">
        <f>IF(H17=18,3,0)</f>
        <v>0</v>
      </c>
      <c r="GQ17" s="44">
        <f>IF(H17=19,2,0)</f>
        <v>0</v>
      </c>
      <c r="GR17" s="44">
        <f>IF(H17=20,1,0)</f>
        <v>0</v>
      </c>
      <c r="GS17" s="44">
        <f>IF(H17&gt;20,0,0)</f>
        <v>0</v>
      </c>
      <c r="GT17" s="44">
        <f>IF(H17="сх",0,0)</f>
        <v>0</v>
      </c>
      <c r="GU17" s="44">
        <f>SUM(FY17:GT17)</f>
        <v>12</v>
      </c>
      <c r="GV17" s="44">
        <f>IF(F17=1,100,0)</f>
        <v>0</v>
      </c>
      <c r="GW17" s="44">
        <f>IF(F17=2,98,0)</f>
        <v>0</v>
      </c>
      <c r="GX17" s="44">
        <f>IF(F17=3,95,0)</f>
        <v>0</v>
      </c>
      <c r="GY17" s="44">
        <f>IF(F17=4,93,0)</f>
        <v>0</v>
      </c>
      <c r="GZ17" s="44">
        <f>IF(F17=5,90,0)</f>
        <v>0</v>
      </c>
      <c r="HA17" s="44">
        <f>IF(F17=6,88,0)</f>
        <v>0</v>
      </c>
      <c r="HB17" s="44">
        <f>IF(F17=7,85,0)</f>
        <v>0</v>
      </c>
      <c r="HC17" s="44">
        <f>IF(F17=8,83,0)</f>
        <v>0</v>
      </c>
      <c r="HD17" s="44">
        <f>IF(F17=9,80,0)</f>
        <v>0</v>
      </c>
      <c r="HE17" s="44">
        <f>IF(F17=10,78,0)</f>
        <v>0</v>
      </c>
      <c r="HF17" s="44">
        <f>IF(F17=11,75,0)</f>
        <v>75</v>
      </c>
      <c r="HG17" s="44">
        <f>IF(F17=12,73,0)</f>
        <v>0</v>
      </c>
      <c r="HH17" s="44">
        <f>IF(F17=13,70,0)</f>
        <v>0</v>
      </c>
      <c r="HI17" s="44">
        <f>IF(F17=14,68,0)</f>
        <v>0</v>
      </c>
      <c r="HJ17" s="44">
        <f>IF(F17=15,65,0)</f>
        <v>0</v>
      </c>
      <c r="HK17" s="44">
        <f>IF(F17=16,63,0)</f>
        <v>0</v>
      </c>
      <c r="HL17" s="44">
        <f>IF(F17=17,60,0)</f>
        <v>0</v>
      </c>
      <c r="HM17" s="44">
        <f>IF(F17=18,58,0)</f>
        <v>0</v>
      </c>
      <c r="HN17" s="44">
        <f>IF(F17=19,55,0)</f>
        <v>0</v>
      </c>
      <c r="HO17" s="44">
        <f>IF(F17=20,53,0)</f>
        <v>0</v>
      </c>
      <c r="HP17" s="44">
        <f>IF(F17&gt;20,0,0)</f>
        <v>0</v>
      </c>
      <c r="HQ17" s="44">
        <f>IF(F17="сх",0,0)</f>
        <v>0</v>
      </c>
      <c r="HR17" s="44">
        <f>SUM(GV17:HQ17)</f>
        <v>75</v>
      </c>
      <c r="HS17" s="44">
        <f>IF(H17=1,100,0)</f>
        <v>0</v>
      </c>
      <c r="HT17" s="44">
        <f>IF(H17=2,98,0)</f>
        <v>0</v>
      </c>
      <c r="HU17" s="44">
        <f>IF(H17=3,95,0)</f>
        <v>0</v>
      </c>
      <c r="HV17" s="44">
        <f>IF(H17=4,93,0)</f>
        <v>0</v>
      </c>
      <c r="HW17" s="44">
        <f>IF(H17=5,90,0)</f>
        <v>0</v>
      </c>
      <c r="HX17" s="44">
        <f>IF(H17=6,88,0)</f>
        <v>0</v>
      </c>
      <c r="HY17" s="44">
        <f>IF(H17=7,85,0)</f>
        <v>0</v>
      </c>
      <c r="HZ17" s="44">
        <f>IF(H17=8,83,0)</f>
        <v>0</v>
      </c>
      <c r="IA17" s="44">
        <f>IF(H17=9,80,0)</f>
        <v>80</v>
      </c>
      <c r="IB17" s="44">
        <f>IF(H17=10,78,0)</f>
        <v>0</v>
      </c>
      <c r="IC17" s="44">
        <f>IF(H17=11,75,0)</f>
        <v>0</v>
      </c>
      <c r="ID17" s="44">
        <f>IF(H17=12,73,0)</f>
        <v>0</v>
      </c>
      <c r="IE17" s="44">
        <f>IF(H17=13,70,0)</f>
        <v>0</v>
      </c>
      <c r="IF17" s="44">
        <f>IF(H17=14,68,0)</f>
        <v>0</v>
      </c>
      <c r="IG17" s="44">
        <f>IF(H17=15,65,0)</f>
        <v>0</v>
      </c>
      <c r="IH17" s="44">
        <f>IF(H17=16,63,0)</f>
        <v>0</v>
      </c>
      <c r="II17" s="44">
        <f>IF(H17=17,60,0)</f>
        <v>0</v>
      </c>
      <c r="IJ17" s="44">
        <f>IF(H17=18,58,0)</f>
        <v>0</v>
      </c>
      <c r="IK17" s="44">
        <f>IF(H17=19,55,0)</f>
        <v>0</v>
      </c>
      <c r="IL17" s="44">
        <f>IF(H17=20,53,0)</f>
        <v>0</v>
      </c>
      <c r="IM17" s="44">
        <f>IF(H17&gt;20,0,0)</f>
        <v>0</v>
      </c>
      <c r="IN17" s="44">
        <f>IF(H17="сх",0,0)</f>
        <v>0</v>
      </c>
      <c r="IO17" s="44">
        <f>SUM(HS17:IN17)</f>
        <v>80</v>
      </c>
      <c r="IP17" s="42"/>
      <c r="IQ17" s="42"/>
      <c r="IR17" s="42"/>
      <c r="IS17" s="42"/>
      <c r="IT17" s="42"/>
      <c r="IU17" s="42"/>
      <c r="IV17" s="70"/>
      <c r="IW17" s="71"/>
    </row>
    <row r="18" spans="1:257" s="3" customFormat="1" ht="107.25" customHeight="1" thickBot="1" x14ac:dyDescent="2">
      <c r="A18" s="59">
        <v>9</v>
      </c>
      <c r="B18" s="98">
        <v>404</v>
      </c>
      <c r="C18" s="73" t="s">
        <v>146</v>
      </c>
      <c r="D18" s="73" t="s">
        <v>57</v>
      </c>
      <c r="E18" s="60"/>
      <c r="F18" s="46">
        <v>9</v>
      </c>
      <c r="G18" s="39">
        <f>AJ18</f>
        <v>12</v>
      </c>
      <c r="H18" s="47">
        <v>11</v>
      </c>
      <c r="I18" s="39">
        <f>BG18</f>
        <v>10</v>
      </c>
      <c r="J18" s="45">
        <f>SUM(G18+I18)</f>
        <v>22</v>
      </c>
      <c r="K18" s="41">
        <f>G18+I18</f>
        <v>22</v>
      </c>
      <c r="L18" s="42"/>
      <c r="M18" s="43"/>
      <c r="N18" s="42">
        <f>IF(F18=1,25,0)</f>
        <v>0</v>
      </c>
      <c r="O18" s="42">
        <f>IF(F18=2,22,0)</f>
        <v>0</v>
      </c>
      <c r="P18" s="42">
        <f>IF(F18=3,20,0)</f>
        <v>0</v>
      </c>
      <c r="Q18" s="42">
        <f>IF(F18=4,18,0)</f>
        <v>0</v>
      </c>
      <c r="R18" s="42">
        <f>IF(F18=5,16,0)</f>
        <v>0</v>
      </c>
      <c r="S18" s="42">
        <f>IF(F18=6,15,0)</f>
        <v>0</v>
      </c>
      <c r="T18" s="42">
        <f>IF(F18=7,14,0)</f>
        <v>0</v>
      </c>
      <c r="U18" s="42">
        <f>IF(F18=8,13,0)</f>
        <v>0</v>
      </c>
      <c r="V18" s="42">
        <f>IF(F18=9,12,0)</f>
        <v>12</v>
      </c>
      <c r="W18" s="42">
        <f>IF(F18=10,11,0)</f>
        <v>0</v>
      </c>
      <c r="X18" s="42">
        <f>IF(F18=11,10,0)</f>
        <v>0</v>
      </c>
      <c r="Y18" s="42">
        <f>IF(F18=12,9,0)</f>
        <v>0</v>
      </c>
      <c r="Z18" s="42">
        <f>IF(F18=13,8,0)</f>
        <v>0</v>
      </c>
      <c r="AA18" s="42">
        <f>IF(F18=14,7,0)</f>
        <v>0</v>
      </c>
      <c r="AB18" s="42">
        <f>IF(F18=15,6,0)</f>
        <v>0</v>
      </c>
      <c r="AC18" s="42">
        <f>IF(F18=16,5,0)</f>
        <v>0</v>
      </c>
      <c r="AD18" s="42">
        <f>IF(F18=17,4,0)</f>
        <v>0</v>
      </c>
      <c r="AE18" s="42">
        <f>IF(F18=18,3,0)</f>
        <v>0</v>
      </c>
      <c r="AF18" s="42">
        <f>IF(F18=19,2,0)</f>
        <v>0</v>
      </c>
      <c r="AG18" s="42">
        <f>IF(F18=20,1,0)</f>
        <v>0</v>
      </c>
      <c r="AH18" s="42">
        <f>IF(F18&gt;20,0,0)</f>
        <v>0</v>
      </c>
      <c r="AI18" s="42">
        <f>IF(F18="сх",0,0)</f>
        <v>0</v>
      </c>
      <c r="AJ18" s="42">
        <f>SUM(N18:AH18)</f>
        <v>12</v>
      </c>
      <c r="AK18" s="42">
        <f>IF(H18=1,25,0)</f>
        <v>0</v>
      </c>
      <c r="AL18" s="42">
        <f>IF(H18=2,22,0)</f>
        <v>0</v>
      </c>
      <c r="AM18" s="42">
        <f>IF(H18=3,20,0)</f>
        <v>0</v>
      </c>
      <c r="AN18" s="42">
        <f>IF(H18=4,18,0)</f>
        <v>0</v>
      </c>
      <c r="AO18" s="42">
        <f>IF(H18=5,16,0)</f>
        <v>0</v>
      </c>
      <c r="AP18" s="42">
        <f>IF(H18=6,15,0)</f>
        <v>0</v>
      </c>
      <c r="AQ18" s="42">
        <f>IF(H18=7,14,0)</f>
        <v>0</v>
      </c>
      <c r="AR18" s="42">
        <f>IF(H18=8,13,0)</f>
        <v>0</v>
      </c>
      <c r="AS18" s="42">
        <f>IF(H18=9,12,0)</f>
        <v>0</v>
      </c>
      <c r="AT18" s="42">
        <f>IF(H18=10,11,0)</f>
        <v>0</v>
      </c>
      <c r="AU18" s="42">
        <f>IF(H18=11,10,0)</f>
        <v>10</v>
      </c>
      <c r="AV18" s="42">
        <f>IF(H18=12,9,0)</f>
        <v>0</v>
      </c>
      <c r="AW18" s="42">
        <f>IF(H18=13,8,0)</f>
        <v>0</v>
      </c>
      <c r="AX18" s="42">
        <f>IF(H18=14,7,0)</f>
        <v>0</v>
      </c>
      <c r="AY18" s="42">
        <f>IF(H18=15,6,0)</f>
        <v>0</v>
      </c>
      <c r="AZ18" s="42">
        <f>IF(H18=16,5,0)</f>
        <v>0</v>
      </c>
      <c r="BA18" s="42">
        <f>IF(H18=17,4,0)</f>
        <v>0</v>
      </c>
      <c r="BB18" s="42">
        <f>IF(H18=18,3,0)</f>
        <v>0</v>
      </c>
      <c r="BC18" s="42">
        <f>IF(H18=19,2,0)</f>
        <v>0</v>
      </c>
      <c r="BD18" s="42">
        <f>IF(H18=20,1,0)</f>
        <v>0</v>
      </c>
      <c r="BE18" s="42">
        <f>IF(H18&gt;20,0,0)</f>
        <v>0</v>
      </c>
      <c r="BF18" s="42">
        <f>IF(H18="сх",0,0)</f>
        <v>0</v>
      </c>
      <c r="BG18" s="42">
        <f>SUM(AK18:BE18)</f>
        <v>10</v>
      </c>
      <c r="BH18" s="42">
        <f>IF(F18=1,45,0)</f>
        <v>0</v>
      </c>
      <c r="BI18" s="42">
        <f>IF(F18=2,42,0)</f>
        <v>0</v>
      </c>
      <c r="BJ18" s="42">
        <f>IF(F18=3,40,0)</f>
        <v>0</v>
      </c>
      <c r="BK18" s="42">
        <f>IF(F18=4,38,0)</f>
        <v>0</v>
      </c>
      <c r="BL18" s="42">
        <f>IF(F18=5,36,0)</f>
        <v>0</v>
      </c>
      <c r="BM18" s="42">
        <f>IF(F18=6,35,0)</f>
        <v>0</v>
      </c>
      <c r="BN18" s="42">
        <f>IF(F18=7,34,0)</f>
        <v>0</v>
      </c>
      <c r="BO18" s="42">
        <f>IF(F18=8,33,0)</f>
        <v>0</v>
      </c>
      <c r="BP18" s="42">
        <f>IF(F18=9,32,0)</f>
        <v>32</v>
      </c>
      <c r="BQ18" s="42">
        <f>IF(F18=10,31,0)</f>
        <v>0</v>
      </c>
      <c r="BR18" s="42">
        <f>IF(F18=11,30,0)</f>
        <v>0</v>
      </c>
      <c r="BS18" s="42">
        <f>IF(F18=12,29,0)</f>
        <v>0</v>
      </c>
      <c r="BT18" s="42">
        <f>IF(F18=13,28,0)</f>
        <v>0</v>
      </c>
      <c r="BU18" s="42">
        <f>IF(F18=14,27,0)</f>
        <v>0</v>
      </c>
      <c r="BV18" s="42">
        <f>IF(F18=15,26,0)</f>
        <v>0</v>
      </c>
      <c r="BW18" s="42">
        <f>IF(F18=16,25,0)</f>
        <v>0</v>
      </c>
      <c r="BX18" s="42">
        <f>IF(F18=17,24,0)</f>
        <v>0</v>
      </c>
      <c r="BY18" s="42">
        <f>IF(F18=18,23,0)</f>
        <v>0</v>
      </c>
      <c r="BZ18" s="42">
        <f>IF(F18=19,22,0)</f>
        <v>0</v>
      </c>
      <c r="CA18" s="42">
        <f>IF(F18=20,21,0)</f>
        <v>0</v>
      </c>
      <c r="CB18" s="42">
        <f>IF(F18=21,20,0)</f>
        <v>0</v>
      </c>
      <c r="CC18" s="42">
        <f>IF(F18=22,19,0)</f>
        <v>0</v>
      </c>
      <c r="CD18" s="42">
        <f>IF(F18=23,18,0)</f>
        <v>0</v>
      </c>
      <c r="CE18" s="42">
        <f>IF(F18=24,17,0)</f>
        <v>0</v>
      </c>
      <c r="CF18" s="42">
        <f>IF(F18=25,16,0)</f>
        <v>0</v>
      </c>
      <c r="CG18" s="42">
        <f>IF(F18=26,15,0)</f>
        <v>0</v>
      </c>
      <c r="CH18" s="42">
        <f>IF(F18=27,14,0)</f>
        <v>0</v>
      </c>
      <c r="CI18" s="42">
        <f>IF(F18=28,13,0)</f>
        <v>0</v>
      </c>
      <c r="CJ18" s="42">
        <f>IF(F18=29,12,0)</f>
        <v>0</v>
      </c>
      <c r="CK18" s="42">
        <f>IF(F18=30,11,0)</f>
        <v>0</v>
      </c>
      <c r="CL18" s="42">
        <f>IF(F18=31,10,0)</f>
        <v>0</v>
      </c>
      <c r="CM18" s="42">
        <f>IF(F18=32,9,0)</f>
        <v>0</v>
      </c>
      <c r="CN18" s="42">
        <f>IF(F18=33,8,0)</f>
        <v>0</v>
      </c>
      <c r="CO18" s="42">
        <f>IF(F18=34,7,0)</f>
        <v>0</v>
      </c>
      <c r="CP18" s="42">
        <f>IF(F18=35,6,0)</f>
        <v>0</v>
      </c>
      <c r="CQ18" s="42">
        <f>IF(F18=36,5,0)</f>
        <v>0</v>
      </c>
      <c r="CR18" s="42">
        <f>IF(F18=37,4,0)</f>
        <v>0</v>
      </c>
      <c r="CS18" s="42">
        <f>IF(F18=38,3,0)</f>
        <v>0</v>
      </c>
      <c r="CT18" s="42">
        <f>IF(F18=39,2,0)</f>
        <v>0</v>
      </c>
      <c r="CU18" s="42">
        <f>IF(F18=40,1,0)</f>
        <v>0</v>
      </c>
      <c r="CV18" s="42">
        <f>IF(F18&gt;20,0,0)</f>
        <v>0</v>
      </c>
      <c r="CW18" s="42">
        <f>IF(F18="сх",0,0)</f>
        <v>0</v>
      </c>
      <c r="CX18" s="42">
        <f>SUM(BH18:CW18)</f>
        <v>32</v>
      </c>
      <c r="CY18" s="42">
        <f>IF(H18=1,45,0)</f>
        <v>0</v>
      </c>
      <c r="CZ18" s="42">
        <f>IF(H18=2,42,0)</f>
        <v>0</v>
      </c>
      <c r="DA18" s="42">
        <f>IF(H18=3,40,0)</f>
        <v>0</v>
      </c>
      <c r="DB18" s="42">
        <f>IF(H18=4,38,0)</f>
        <v>0</v>
      </c>
      <c r="DC18" s="42">
        <f>IF(H18=5,36,0)</f>
        <v>0</v>
      </c>
      <c r="DD18" s="42">
        <f>IF(H18=6,35,0)</f>
        <v>0</v>
      </c>
      <c r="DE18" s="42">
        <f>IF(H18=7,34,0)</f>
        <v>0</v>
      </c>
      <c r="DF18" s="42">
        <f>IF(H18=8,33,0)</f>
        <v>0</v>
      </c>
      <c r="DG18" s="42">
        <f>IF(H18=9,32,0)</f>
        <v>0</v>
      </c>
      <c r="DH18" s="42">
        <f>IF(H18=10,31,0)</f>
        <v>0</v>
      </c>
      <c r="DI18" s="42">
        <f>IF(H18=11,30,0)</f>
        <v>30</v>
      </c>
      <c r="DJ18" s="42">
        <f>IF(H18=12,29,0)</f>
        <v>0</v>
      </c>
      <c r="DK18" s="42">
        <f>IF(H18=13,28,0)</f>
        <v>0</v>
      </c>
      <c r="DL18" s="42">
        <f>IF(H18=14,27,0)</f>
        <v>0</v>
      </c>
      <c r="DM18" s="42">
        <f>IF(H18=15,26,0)</f>
        <v>0</v>
      </c>
      <c r="DN18" s="42">
        <f>IF(H18=16,25,0)</f>
        <v>0</v>
      </c>
      <c r="DO18" s="42">
        <f>IF(H18=17,24,0)</f>
        <v>0</v>
      </c>
      <c r="DP18" s="42">
        <f>IF(H18=18,23,0)</f>
        <v>0</v>
      </c>
      <c r="DQ18" s="42">
        <f>IF(H18=19,22,0)</f>
        <v>0</v>
      </c>
      <c r="DR18" s="42">
        <f>IF(H18=20,21,0)</f>
        <v>0</v>
      </c>
      <c r="DS18" s="42">
        <f>IF(H18=21,20,0)</f>
        <v>0</v>
      </c>
      <c r="DT18" s="42">
        <f>IF(H18=22,19,0)</f>
        <v>0</v>
      </c>
      <c r="DU18" s="42">
        <f>IF(H18=23,18,0)</f>
        <v>0</v>
      </c>
      <c r="DV18" s="42">
        <f>IF(H18=24,17,0)</f>
        <v>0</v>
      </c>
      <c r="DW18" s="42">
        <f>IF(H18=25,16,0)</f>
        <v>0</v>
      </c>
      <c r="DX18" s="42">
        <f>IF(H18=26,15,0)</f>
        <v>0</v>
      </c>
      <c r="DY18" s="42">
        <f>IF(H18=27,14,0)</f>
        <v>0</v>
      </c>
      <c r="DZ18" s="42">
        <f>IF(H18=28,13,0)</f>
        <v>0</v>
      </c>
      <c r="EA18" s="42">
        <f>IF(H18=29,12,0)</f>
        <v>0</v>
      </c>
      <c r="EB18" s="42">
        <f>IF(H18=30,11,0)</f>
        <v>0</v>
      </c>
      <c r="EC18" s="42">
        <f>IF(H18=31,10,0)</f>
        <v>0</v>
      </c>
      <c r="ED18" s="42">
        <f>IF(H18=32,9,0)</f>
        <v>0</v>
      </c>
      <c r="EE18" s="42">
        <f>IF(H18=33,8,0)</f>
        <v>0</v>
      </c>
      <c r="EF18" s="42">
        <f>IF(H18=34,7,0)</f>
        <v>0</v>
      </c>
      <c r="EG18" s="42">
        <f>IF(H18=35,6,0)</f>
        <v>0</v>
      </c>
      <c r="EH18" s="42">
        <f>IF(H18=36,5,0)</f>
        <v>0</v>
      </c>
      <c r="EI18" s="42">
        <f>IF(H18=37,4,0)</f>
        <v>0</v>
      </c>
      <c r="EJ18" s="42">
        <f>IF(H18=38,3,0)</f>
        <v>0</v>
      </c>
      <c r="EK18" s="42">
        <f>IF(H18=39,2,0)</f>
        <v>0</v>
      </c>
      <c r="EL18" s="42">
        <f>IF(H18=40,1,0)</f>
        <v>0</v>
      </c>
      <c r="EM18" s="42">
        <f>IF(H18&gt;20,0,0)</f>
        <v>0</v>
      </c>
      <c r="EN18" s="42">
        <f>IF(H18="сх",0,0)</f>
        <v>0</v>
      </c>
      <c r="EO18" s="42">
        <f>SUM(CY18:EN18)</f>
        <v>30</v>
      </c>
      <c r="EP18" s="42"/>
      <c r="EQ18" s="42">
        <f>IF(F18="сх","ноль",IF(F18&gt;0,F18,"Ноль"))</f>
        <v>9</v>
      </c>
      <c r="ER18" s="42">
        <f>IF(H18="сх","ноль",IF(H18&gt;0,H18,"Ноль"))</f>
        <v>11</v>
      </c>
      <c r="ES18" s="42"/>
      <c r="ET18" s="42">
        <f>MIN(EQ18,ER18)</f>
        <v>9</v>
      </c>
      <c r="EU18" s="42" t="e">
        <f>IF(J18=#REF!,IF(H18&lt;#REF!,#REF!,EY18),#REF!)</f>
        <v>#REF!</v>
      </c>
      <c r="EV18" s="42" t="e">
        <f>IF(J18=#REF!,IF(H18&lt;#REF!,0,1))</f>
        <v>#REF!</v>
      </c>
      <c r="EW18" s="42" t="e">
        <f>IF(AND(ET18&gt;=21,ET18&lt;&gt;0),ET18,IF(J18&lt;#REF!,"СТОП",EU18+EV18))</f>
        <v>#REF!</v>
      </c>
      <c r="EX18" s="42"/>
      <c r="EY18" s="42">
        <v>15</v>
      </c>
      <c r="EZ18" s="42">
        <v>16</v>
      </c>
      <c r="FA18" s="42"/>
      <c r="FB18" s="44">
        <f>IF(F18=1,25,0)</f>
        <v>0</v>
      </c>
      <c r="FC18" s="44">
        <f>IF(F18=2,22,0)</f>
        <v>0</v>
      </c>
      <c r="FD18" s="44">
        <f>IF(F18=3,20,0)</f>
        <v>0</v>
      </c>
      <c r="FE18" s="44">
        <f>IF(F18=4,18,0)</f>
        <v>0</v>
      </c>
      <c r="FF18" s="44">
        <f>IF(F18=5,16,0)</f>
        <v>0</v>
      </c>
      <c r="FG18" s="44">
        <f>IF(F18=6,15,0)</f>
        <v>0</v>
      </c>
      <c r="FH18" s="44">
        <f>IF(F18=7,14,0)</f>
        <v>0</v>
      </c>
      <c r="FI18" s="44">
        <f>IF(F18=8,13,0)</f>
        <v>0</v>
      </c>
      <c r="FJ18" s="44">
        <f>IF(F18=9,12,0)</f>
        <v>12</v>
      </c>
      <c r="FK18" s="44">
        <f>IF(F18=10,11,0)</f>
        <v>0</v>
      </c>
      <c r="FL18" s="44">
        <f>IF(F18=11,10,0)</f>
        <v>0</v>
      </c>
      <c r="FM18" s="44">
        <f>IF(F18=12,9,0)</f>
        <v>0</v>
      </c>
      <c r="FN18" s="44">
        <f>IF(F18=13,8,0)</f>
        <v>0</v>
      </c>
      <c r="FO18" s="44">
        <f>IF(F18=14,7,0)</f>
        <v>0</v>
      </c>
      <c r="FP18" s="44">
        <f>IF(F18=15,6,0)</f>
        <v>0</v>
      </c>
      <c r="FQ18" s="44">
        <f>IF(F18=16,5,0)</f>
        <v>0</v>
      </c>
      <c r="FR18" s="44">
        <f>IF(F18=17,4,0)</f>
        <v>0</v>
      </c>
      <c r="FS18" s="44">
        <f>IF(F18=18,3,0)</f>
        <v>0</v>
      </c>
      <c r="FT18" s="44">
        <f>IF(F18=19,2,0)</f>
        <v>0</v>
      </c>
      <c r="FU18" s="44">
        <f>IF(F18=20,1,0)</f>
        <v>0</v>
      </c>
      <c r="FV18" s="44">
        <f>IF(F18&gt;20,0,0)</f>
        <v>0</v>
      </c>
      <c r="FW18" s="44">
        <f>IF(F18="сх",0,0)</f>
        <v>0</v>
      </c>
      <c r="FX18" s="44">
        <f>SUM(FB18:FW18)</f>
        <v>12</v>
      </c>
      <c r="FY18" s="44">
        <f>IF(H18=1,25,0)</f>
        <v>0</v>
      </c>
      <c r="FZ18" s="44">
        <f>IF(H18=2,22,0)</f>
        <v>0</v>
      </c>
      <c r="GA18" s="44">
        <f>IF(H18=3,20,0)</f>
        <v>0</v>
      </c>
      <c r="GB18" s="44">
        <f>IF(H18=4,18,0)</f>
        <v>0</v>
      </c>
      <c r="GC18" s="44">
        <f>IF(H18=5,16,0)</f>
        <v>0</v>
      </c>
      <c r="GD18" s="44">
        <f>IF(H18=6,15,0)</f>
        <v>0</v>
      </c>
      <c r="GE18" s="44">
        <f>IF(H18=7,14,0)</f>
        <v>0</v>
      </c>
      <c r="GF18" s="44">
        <f>IF(H18=8,13,0)</f>
        <v>0</v>
      </c>
      <c r="GG18" s="44">
        <f>IF(H18=9,12,0)</f>
        <v>0</v>
      </c>
      <c r="GH18" s="44">
        <f>IF(H18=10,11,0)</f>
        <v>0</v>
      </c>
      <c r="GI18" s="44">
        <f>IF(H18=11,10,0)</f>
        <v>10</v>
      </c>
      <c r="GJ18" s="44">
        <f>IF(H18=12,9,0)</f>
        <v>0</v>
      </c>
      <c r="GK18" s="44">
        <f>IF(H18=13,8,0)</f>
        <v>0</v>
      </c>
      <c r="GL18" s="44">
        <f>IF(H18=14,7,0)</f>
        <v>0</v>
      </c>
      <c r="GM18" s="44">
        <f>IF(H18=15,6,0)</f>
        <v>0</v>
      </c>
      <c r="GN18" s="44">
        <f>IF(H18=16,5,0)</f>
        <v>0</v>
      </c>
      <c r="GO18" s="44">
        <f>IF(H18=17,4,0)</f>
        <v>0</v>
      </c>
      <c r="GP18" s="44">
        <f>IF(H18=18,3,0)</f>
        <v>0</v>
      </c>
      <c r="GQ18" s="44">
        <f>IF(H18=19,2,0)</f>
        <v>0</v>
      </c>
      <c r="GR18" s="44">
        <f>IF(H18=20,1,0)</f>
        <v>0</v>
      </c>
      <c r="GS18" s="44">
        <f>IF(H18&gt;20,0,0)</f>
        <v>0</v>
      </c>
      <c r="GT18" s="44">
        <f>IF(H18="сх",0,0)</f>
        <v>0</v>
      </c>
      <c r="GU18" s="44">
        <f>SUM(FY18:GT18)</f>
        <v>10</v>
      </c>
      <c r="GV18" s="44">
        <f>IF(F18=1,100,0)</f>
        <v>0</v>
      </c>
      <c r="GW18" s="44">
        <f>IF(F18=2,98,0)</f>
        <v>0</v>
      </c>
      <c r="GX18" s="44">
        <f>IF(F18=3,95,0)</f>
        <v>0</v>
      </c>
      <c r="GY18" s="44">
        <f>IF(F18=4,93,0)</f>
        <v>0</v>
      </c>
      <c r="GZ18" s="44">
        <f>IF(F18=5,90,0)</f>
        <v>0</v>
      </c>
      <c r="HA18" s="44">
        <f>IF(F18=6,88,0)</f>
        <v>0</v>
      </c>
      <c r="HB18" s="44">
        <f>IF(F18=7,85,0)</f>
        <v>0</v>
      </c>
      <c r="HC18" s="44">
        <f>IF(F18=8,83,0)</f>
        <v>0</v>
      </c>
      <c r="HD18" s="44">
        <f>IF(F18=9,80,0)</f>
        <v>80</v>
      </c>
      <c r="HE18" s="44">
        <f>IF(F18=10,78,0)</f>
        <v>0</v>
      </c>
      <c r="HF18" s="44">
        <f>IF(F18=11,75,0)</f>
        <v>0</v>
      </c>
      <c r="HG18" s="44">
        <f>IF(F18=12,73,0)</f>
        <v>0</v>
      </c>
      <c r="HH18" s="44">
        <f>IF(F18=13,70,0)</f>
        <v>0</v>
      </c>
      <c r="HI18" s="44">
        <f>IF(F18=14,68,0)</f>
        <v>0</v>
      </c>
      <c r="HJ18" s="44">
        <f>IF(F18=15,65,0)</f>
        <v>0</v>
      </c>
      <c r="HK18" s="44">
        <f>IF(F18=16,63,0)</f>
        <v>0</v>
      </c>
      <c r="HL18" s="44">
        <f>IF(F18=17,60,0)</f>
        <v>0</v>
      </c>
      <c r="HM18" s="44">
        <f>IF(F18=18,58,0)</f>
        <v>0</v>
      </c>
      <c r="HN18" s="44">
        <f>IF(F18=19,55,0)</f>
        <v>0</v>
      </c>
      <c r="HO18" s="44">
        <f>IF(F18=20,53,0)</f>
        <v>0</v>
      </c>
      <c r="HP18" s="44">
        <f>IF(F18&gt;20,0,0)</f>
        <v>0</v>
      </c>
      <c r="HQ18" s="44">
        <f>IF(F18="сх",0,0)</f>
        <v>0</v>
      </c>
      <c r="HR18" s="44">
        <f>SUM(GV18:HQ18)</f>
        <v>80</v>
      </c>
      <c r="HS18" s="44">
        <f>IF(H18=1,100,0)</f>
        <v>0</v>
      </c>
      <c r="HT18" s="44">
        <f>IF(H18=2,98,0)</f>
        <v>0</v>
      </c>
      <c r="HU18" s="44">
        <f>IF(H18=3,95,0)</f>
        <v>0</v>
      </c>
      <c r="HV18" s="44">
        <f>IF(H18=4,93,0)</f>
        <v>0</v>
      </c>
      <c r="HW18" s="44">
        <f>IF(H18=5,90,0)</f>
        <v>0</v>
      </c>
      <c r="HX18" s="44">
        <f>IF(H18=6,88,0)</f>
        <v>0</v>
      </c>
      <c r="HY18" s="44">
        <f>IF(H18=7,85,0)</f>
        <v>0</v>
      </c>
      <c r="HZ18" s="44">
        <f>IF(H18=8,83,0)</f>
        <v>0</v>
      </c>
      <c r="IA18" s="44">
        <f>IF(H18=9,80,0)</f>
        <v>0</v>
      </c>
      <c r="IB18" s="44">
        <f>IF(H18=10,78,0)</f>
        <v>0</v>
      </c>
      <c r="IC18" s="44">
        <f>IF(H18=11,75,0)</f>
        <v>75</v>
      </c>
      <c r="ID18" s="44">
        <f>IF(H18=12,73,0)</f>
        <v>0</v>
      </c>
      <c r="IE18" s="44">
        <f>IF(H18=13,70,0)</f>
        <v>0</v>
      </c>
      <c r="IF18" s="44">
        <f>IF(H18=14,68,0)</f>
        <v>0</v>
      </c>
      <c r="IG18" s="44">
        <f>IF(H18=15,65,0)</f>
        <v>0</v>
      </c>
      <c r="IH18" s="44">
        <f>IF(H18=16,63,0)</f>
        <v>0</v>
      </c>
      <c r="II18" s="44">
        <f>IF(H18=17,60,0)</f>
        <v>0</v>
      </c>
      <c r="IJ18" s="44">
        <f>IF(H18=18,58,0)</f>
        <v>0</v>
      </c>
      <c r="IK18" s="44">
        <f>IF(H18=19,55,0)</f>
        <v>0</v>
      </c>
      <c r="IL18" s="44">
        <f>IF(H18=20,53,0)</f>
        <v>0</v>
      </c>
      <c r="IM18" s="44">
        <f>IF(H18&gt;20,0,0)</f>
        <v>0</v>
      </c>
      <c r="IN18" s="44">
        <f>IF(H18="сх",0,0)</f>
        <v>0</v>
      </c>
      <c r="IO18" s="44">
        <f>SUM(HS18:IN18)</f>
        <v>75</v>
      </c>
      <c r="IP18" s="42"/>
      <c r="IQ18" s="42"/>
      <c r="IR18" s="42"/>
      <c r="IS18" s="42"/>
      <c r="IT18" s="42"/>
      <c r="IU18" s="42"/>
      <c r="IV18" s="70"/>
      <c r="IW18" s="71"/>
    </row>
    <row r="19" spans="1:257" s="3" customFormat="1" ht="107.25" customHeight="1" thickBot="1" x14ac:dyDescent="2">
      <c r="A19" s="72">
        <v>14</v>
      </c>
      <c r="B19" s="98">
        <v>16</v>
      </c>
      <c r="C19" s="73" t="s">
        <v>130</v>
      </c>
      <c r="D19" s="73" t="s">
        <v>131</v>
      </c>
      <c r="E19" s="60"/>
      <c r="F19" s="46">
        <v>16</v>
      </c>
      <c r="G19" s="39">
        <f>AJ19</f>
        <v>5</v>
      </c>
      <c r="H19" s="47">
        <v>5</v>
      </c>
      <c r="I19" s="39">
        <f>BG19</f>
        <v>16</v>
      </c>
      <c r="J19" s="45">
        <f>SUM(G19+I19)</f>
        <v>21</v>
      </c>
      <c r="K19" s="41">
        <f>G19+I19</f>
        <v>21</v>
      </c>
      <c r="L19" s="42"/>
      <c r="M19" s="43"/>
      <c r="N19" s="42">
        <f>IF(F19=1,25,0)</f>
        <v>0</v>
      </c>
      <c r="O19" s="42">
        <f>IF(F19=2,22,0)</f>
        <v>0</v>
      </c>
      <c r="P19" s="42">
        <f>IF(F19=3,20,0)</f>
        <v>0</v>
      </c>
      <c r="Q19" s="42">
        <f>IF(F19=4,18,0)</f>
        <v>0</v>
      </c>
      <c r="R19" s="42">
        <f>IF(F19=5,16,0)</f>
        <v>0</v>
      </c>
      <c r="S19" s="42">
        <f>IF(F19=6,15,0)</f>
        <v>0</v>
      </c>
      <c r="T19" s="42">
        <f>IF(F19=7,14,0)</f>
        <v>0</v>
      </c>
      <c r="U19" s="42">
        <f>IF(F19=8,13,0)</f>
        <v>0</v>
      </c>
      <c r="V19" s="42">
        <f>IF(F19=9,12,0)</f>
        <v>0</v>
      </c>
      <c r="W19" s="42">
        <f>IF(F19=10,11,0)</f>
        <v>0</v>
      </c>
      <c r="X19" s="42">
        <f>IF(F19=11,10,0)</f>
        <v>0</v>
      </c>
      <c r="Y19" s="42">
        <f>IF(F19=12,9,0)</f>
        <v>0</v>
      </c>
      <c r="Z19" s="42">
        <f>IF(F19=13,8,0)</f>
        <v>0</v>
      </c>
      <c r="AA19" s="42">
        <f>IF(F19=14,7,0)</f>
        <v>0</v>
      </c>
      <c r="AB19" s="42">
        <f>IF(F19=15,6,0)</f>
        <v>0</v>
      </c>
      <c r="AC19" s="42">
        <f>IF(F19=16,5,0)</f>
        <v>5</v>
      </c>
      <c r="AD19" s="42">
        <f>IF(F19=17,4,0)</f>
        <v>0</v>
      </c>
      <c r="AE19" s="42">
        <f>IF(F19=18,3,0)</f>
        <v>0</v>
      </c>
      <c r="AF19" s="42">
        <f>IF(F19=19,2,0)</f>
        <v>0</v>
      </c>
      <c r="AG19" s="42">
        <f>IF(F19=20,1,0)</f>
        <v>0</v>
      </c>
      <c r="AH19" s="42">
        <f>IF(F19&gt;20,0,0)</f>
        <v>0</v>
      </c>
      <c r="AI19" s="42">
        <f>IF(F19="сх",0,0)</f>
        <v>0</v>
      </c>
      <c r="AJ19" s="42">
        <f>SUM(N19:AH19)</f>
        <v>5</v>
      </c>
      <c r="AK19" s="42">
        <f>IF(H19=1,25,0)</f>
        <v>0</v>
      </c>
      <c r="AL19" s="42">
        <f>IF(H19=2,22,0)</f>
        <v>0</v>
      </c>
      <c r="AM19" s="42">
        <f>IF(H19=3,20,0)</f>
        <v>0</v>
      </c>
      <c r="AN19" s="42">
        <f>IF(H19=4,18,0)</f>
        <v>0</v>
      </c>
      <c r="AO19" s="42">
        <f>IF(H19=5,16,0)</f>
        <v>16</v>
      </c>
      <c r="AP19" s="42">
        <f>IF(H19=6,15,0)</f>
        <v>0</v>
      </c>
      <c r="AQ19" s="42">
        <f>IF(H19=7,14,0)</f>
        <v>0</v>
      </c>
      <c r="AR19" s="42">
        <f>IF(H19=8,13,0)</f>
        <v>0</v>
      </c>
      <c r="AS19" s="42">
        <f>IF(H19=9,12,0)</f>
        <v>0</v>
      </c>
      <c r="AT19" s="42">
        <f>IF(H19=10,11,0)</f>
        <v>0</v>
      </c>
      <c r="AU19" s="42">
        <f>IF(H19=11,10,0)</f>
        <v>0</v>
      </c>
      <c r="AV19" s="42">
        <f>IF(H19=12,9,0)</f>
        <v>0</v>
      </c>
      <c r="AW19" s="42">
        <f>IF(H19=13,8,0)</f>
        <v>0</v>
      </c>
      <c r="AX19" s="42">
        <f>IF(H19=14,7,0)</f>
        <v>0</v>
      </c>
      <c r="AY19" s="42">
        <f>IF(H19=15,6,0)</f>
        <v>0</v>
      </c>
      <c r="AZ19" s="42">
        <f>IF(H19=16,5,0)</f>
        <v>0</v>
      </c>
      <c r="BA19" s="42">
        <f>IF(H19=17,4,0)</f>
        <v>0</v>
      </c>
      <c r="BB19" s="42">
        <f>IF(H19=18,3,0)</f>
        <v>0</v>
      </c>
      <c r="BC19" s="42">
        <f>IF(H19=19,2,0)</f>
        <v>0</v>
      </c>
      <c r="BD19" s="42">
        <f>IF(H19=20,1,0)</f>
        <v>0</v>
      </c>
      <c r="BE19" s="42">
        <f>IF(H19&gt;20,0,0)</f>
        <v>0</v>
      </c>
      <c r="BF19" s="42">
        <f>IF(H19="сх",0,0)</f>
        <v>0</v>
      </c>
      <c r="BG19" s="42">
        <f>SUM(AK19:BE19)</f>
        <v>16</v>
      </c>
      <c r="BH19" s="42">
        <f>IF(F19=1,45,0)</f>
        <v>0</v>
      </c>
      <c r="BI19" s="42">
        <f>IF(F19=2,42,0)</f>
        <v>0</v>
      </c>
      <c r="BJ19" s="42">
        <f>IF(F19=3,40,0)</f>
        <v>0</v>
      </c>
      <c r="BK19" s="42">
        <f>IF(F19=4,38,0)</f>
        <v>0</v>
      </c>
      <c r="BL19" s="42">
        <f>IF(F19=5,36,0)</f>
        <v>0</v>
      </c>
      <c r="BM19" s="42">
        <f>IF(F19=6,35,0)</f>
        <v>0</v>
      </c>
      <c r="BN19" s="42">
        <f>IF(F19=7,34,0)</f>
        <v>0</v>
      </c>
      <c r="BO19" s="42">
        <f>IF(F19=8,33,0)</f>
        <v>0</v>
      </c>
      <c r="BP19" s="42">
        <f>IF(F19=9,32,0)</f>
        <v>0</v>
      </c>
      <c r="BQ19" s="42">
        <f>IF(F19=10,31,0)</f>
        <v>0</v>
      </c>
      <c r="BR19" s="42">
        <f>IF(F19=11,30,0)</f>
        <v>0</v>
      </c>
      <c r="BS19" s="42">
        <f>IF(F19=12,29,0)</f>
        <v>0</v>
      </c>
      <c r="BT19" s="42">
        <f>IF(F19=13,28,0)</f>
        <v>0</v>
      </c>
      <c r="BU19" s="42">
        <f>IF(F19=14,27,0)</f>
        <v>0</v>
      </c>
      <c r="BV19" s="42">
        <f>IF(F19=15,26,0)</f>
        <v>0</v>
      </c>
      <c r="BW19" s="42">
        <f>IF(F19=16,25,0)</f>
        <v>25</v>
      </c>
      <c r="BX19" s="42">
        <f>IF(F19=17,24,0)</f>
        <v>0</v>
      </c>
      <c r="BY19" s="42">
        <f>IF(F19=18,23,0)</f>
        <v>0</v>
      </c>
      <c r="BZ19" s="42">
        <f>IF(F19=19,22,0)</f>
        <v>0</v>
      </c>
      <c r="CA19" s="42">
        <f>IF(F19=20,21,0)</f>
        <v>0</v>
      </c>
      <c r="CB19" s="42">
        <f>IF(F19=21,20,0)</f>
        <v>0</v>
      </c>
      <c r="CC19" s="42">
        <f>IF(F19=22,19,0)</f>
        <v>0</v>
      </c>
      <c r="CD19" s="42">
        <f>IF(F19=23,18,0)</f>
        <v>0</v>
      </c>
      <c r="CE19" s="42">
        <f>IF(F19=24,17,0)</f>
        <v>0</v>
      </c>
      <c r="CF19" s="42">
        <f>IF(F19=25,16,0)</f>
        <v>0</v>
      </c>
      <c r="CG19" s="42">
        <f>IF(F19=26,15,0)</f>
        <v>0</v>
      </c>
      <c r="CH19" s="42">
        <f>IF(F19=27,14,0)</f>
        <v>0</v>
      </c>
      <c r="CI19" s="42">
        <f>IF(F19=28,13,0)</f>
        <v>0</v>
      </c>
      <c r="CJ19" s="42">
        <f>IF(F19=29,12,0)</f>
        <v>0</v>
      </c>
      <c r="CK19" s="42">
        <f>IF(F19=30,11,0)</f>
        <v>0</v>
      </c>
      <c r="CL19" s="42">
        <f>IF(F19=31,10,0)</f>
        <v>0</v>
      </c>
      <c r="CM19" s="42">
        <f>IF(F19=32,9,0)</f>
        <v>0</v>
      </c>
      <c r="CN19" s="42">
        <f>IF(F19=33,8,0)</f>
        <v>0</v>
      </c>
      <c r="CO19" s="42">
        <f>IF(F19=34,7,0)</f>
        <v>0</v>
      </c>
      <c r="CP19" s="42">
        <f>IF(F19=35,6,0)</f>
        <v>0</v>
      </c>
      <c r="CQ19" s="42">
        <f>IF(F19=36,5,0)</f>
        <v>0</v>
      </c>
      <c r="CR19" s="42">
        <f>IF(F19=37,4,0)</f>
        <v>0</v>
      </c>
      <c r="CS19" s="42">
        <f>IF(F19=38,3,0)</f>
        <v>0</v>
      </c>
      <c r="CT19" s="42">
        <f>IF(F19=39,2,0)</f>
        <v>0</v>
      </c>
      <c r="CU19" s="42">
        <f>IF(F19=40,1,0)</f>
        <v>0</v>
      </c>
      <c r="CV19" s="42">
        <f>IF(F19&gt;20,0,0)</f>
        <v>0</v>
      </c>
      <c r="CW19" s="42">
        <f>IF(F19="сх",0,0)</f>
        <v>0</v>
      </c>
      <c r="CX19" s="42">
        <f>SUM(BH19:CW19)</f>
        <v>25</v>
      </c>
      <c r="CY19" s="42">
        <f>IF(H19=1,45,0)</f>
        <v>0</v>
      </c>
      <c r="CZ19" s="42">
        <f>IF(H19=2,42,0)</f>
        <v>0</v>
      </c>
      <c r="DA19" s="42">
        <f>IF(H19=3,40,0)</f>
        <v>0</v>
      </c>
      <c r="DB19" s="42">
        <f>IF(H19=4,38,0)</f>
        <v>0</v>
      </c>
      <c r="DC19" s="42">
        <f>IF(H19=5,36,0)</f>
        <v>36</v>
      </c>
      <c r="DD19" s="42">
        <f>IF(H19=6,35,0)</f>
        <v>0</v>
      </c>
      <c r="DE19" s="42">
        <f>IF(H19=7,34,0)</f>
        <v>0</v>
      </c>
      <c r="DF19" s="42">
        <f>IF(H19=8,33,0)</f>
        <v>0</v>
      </c>
      <c r="DG19" s="42">
        <f>IF(H19=9,32,0)</f>
        <v>0</v>
      </c>
      <c r="DH19" s="42">
        <f>IF(H19=10,31,0)</f>
        <v>0</v>
      </c>
      <c r="DI19" s="42">
        <f>IF(H19=11,30,0)</f>
        <v>0</v>
      </c>
      <c r="DJ19" s="42">
        <f>IF(H19=12,29,0)</f>
        <v>0</v>
      </c>
      <c r="DK19" s="42">
        <f>IF(H19=13,28,0)</f>
        <v>0</v>
      </c>
      <c r="DL19" s="42">
        <f>IF(H19=14,27,0)</f>
        <v>0</v>
      </c>
      <c r="DM19" s="42">
        <f>IF(H19=15,26,0)</f>
        <v>0</v>
      </c>
      <c r="DN19" s="42">
        <f>IF(H19=16,25,0)</f>
        <v>0</v>
      </c>
      <c r="DO19" s="42">
        <f>IF(H19=17,24,0)</f>
        <v>0</v>
      </c>
      <c r="DP19" s="42">
        <f>IF(H19=18,23,0)</f>
        <v>0</v>
      </c>
      <c r="DQ19" s="42">
        <f>IF(H19=19,22,0)</f>
        <v>0</v>
      </c>
      <c r="DR19" s="42">
        <f>IF(H19=20,21,0)</f>
        <v>0</v>
      </c>
      <c r="DS19" s="42">
        <f>IF(H19=21,20,0)</f>
        <v>0</v>
      </c>
      <c r="DT19" s="42">
        <f>IF(H19=22,19,0)</f>
        <v>0</v>
      </c>
      <c r="DU19" s="42">
        <f>IF(H19=23,18,0)</f>
        <v>0</v>
      </c>
      <c r="DV19" s="42">
        <f>IF(H19=24,17,0)</f>
        <v>0</v>
      </c>
      <c r="DW19" s="42">
        <f>IF(H19=25,16,0)</f>
        <v>0</v>
      </c>
      <c r="DX19" s="42">
        <f>IF(H19=26,15,0)</f>
        <v>0</v>
      </c>
      <c r="DY19" s="42">
        <f>IF(H19=27,14,0)</f>
        <v>0</v>
      </c>
      <c r="DZ19" s="42">
        <f>IF(H19=28,13,0)</f>
        <v>0</v>
      </c>
      <c r="EA19" s="42">
        <f>IF(H19=29,12,0)</f>
        <v>0</v>
      </c>
      <c r="EB19" s="42">
        <f>IF(H19=30,11,0)</f>
        <v>0</v>
      </c>
      <c r="EC19" s="42">
        <f>IF(H19=31,10,0)</f>
        <v>0</v>
      </c>
      <c r="ED19" s="42">
        <f>IF(H19=32,9,0)</f>
        <v>0</v>
      </c>
      <c r="EE19" s="42">
        <f>IF(H19=33,8,0)</f>
        <v>0</v>
      </c>
      <c r="EF19" s="42">
        <f>IF(H19=34,7,0)</f>
        <v>0</v>
      </c>
      <c r="EG19" s="42">
        <f>IF(H19=35,6,0)</f>
        <v>0</v>
      </c>
      <c r="EH19" s="42">
        <f>IF(H19=36,5,0)</f>
        <v>0</v>
      </c>
      <c r="EI19" s="42">
        <f>IF(H19=37,4,0)</f>
        <v>0</v>
      </c>
      <c r="EJ19" s="42">
        <f>IF(H19=38,3,0)</f>
        <v>0</v>
      </c>
      <c r="EK19" s="42">
        <f>IF(H19=39,2,0)</f>
        <v>0</v>
      </c>
      <c r="EL19" s="42">
        <f>IF(H19=40,1,0)</f>
        <v>0</v>
      </c>
      <c r="EM19" s="42">
        <f>IF(H19&gt;20,0,0)</f>
        <v>0</v>
      </c>
      <c r="EN19" s="42">
        <f>IF(H19="сх",0,0)</f>
        <v>0</v>
      </c>
      <c r="EO19" s="42">
        <f>SUM(CY19:EN19)</f>
        <v>36</v>
      </c>
      <c r="EP19" s="42"/>
      <c r="EQ19" s="42">
        <f>IF(F19="сх","ноль",IF(F19&gt;0,F19,"Ноль"))</f>
        <v>16</v>
      </c>
      <c r="ER19" s="42">
        <f>IF(H19="сх","ноль",IF(H19&gt;0,H19,"Ноль"))</f>
        <v>5</v>
      </c>
      <c r="ES19" s="42"/>
      <c r="ET19" s="42">
        <f>MIN(EQ19,ER19)</f>
        <v>5</v>
      </c>
      <c r="EU19" s="42" t="e">
        <f>IF(J19=#REF!,IF(H19&lt;#REF!,#REF!,EY19),#REF!)</f>
        <v>#REF!</v>
      </c>
      <c r="EV19" s="42" t="e">
        <f>IF(J19=#REF!,IF(H19&lt;#REF!,0,1))</f>
        <v>#REF!</v>
      </c>
      <c r="EW19" s="42" t="e">
        <f>IF(AND(ET19&gt;=21,ET19&lt;&gt;0),ET19,IF(J19&lt;#REF!,"СТОП",EU19+EV19))</f>
        <v>#REF!</v>
      </c>
      <c r="EX19" s="42"/>
      <c r="EY19" s="42">
        <v>15</v>
      </c>
      <c r="EZ19" s="42">
        <v>16</v>
      </c>
      <c r="FA19" s="42"/>
      <c r="FB19" s="44">
        <f>IF(F19=1,25,0)</f>
        <v>0</v>
      </c>
      <c r="FC19" s="44">
        <f>IF(F19=2,22,0)</f>
        <v>0</v>
      </c>
      <c r="FD19" s="44">
        <f>IF(F19=3,20,0)</f>
        <v>0</v>
      </c>
      <c r="FE19" s="44">
        <f>IF(F19=4,18,0)</f>
        <v>0</v>
      </c>
      <c r="FF19" s="44">
        <f>IF(F19=5,16,0)</f>
        <v>0</v>
      </c>
      <c r="FG19" s="44">
        <f>IF(F19=6,15,0)</f>
        <v>0</v>
      </c>
      <c r="FH19" s="44">
        <f>IF(F19=7,14,0)</f>
        <v>0</v>
      </c>
      <c r="FI19" s="44">
        <f>IF(F19=8,13,0)</f>
        <v>0</v>
      </c>
      <c r="FJ19" s="44">
        <f>IF(F19=9,12,0)</f>
        <v>0</v>
      </c>
      <c r="FK19" s="44">
        <f>IF(F19=10,11,0)</f>
        <v>0</v>
      </c>
      <c r="FL19" s="44">
        <f>IF(F19=11,10,0)</f>
        <v>0</v>
      </c>
      <c r="FM19" s="44">
        <f>IF(F19=12,9,0)</f>
        <v>0</v>
      </c>
      <c r="FN19" s="44">
        <f>IF(F19=13,8,0)</f>
        <v>0</v>
      </c>
      <c r="FO19" s="44">
        <f>IF(F19=14,7,0)</f>
        <v>0</v>
      </c>
      <c r="FP19" s="44">
        <f>IF(F19=15,6,0)</f>
        <v>0</v>
      </c>
      <c r="FQ19" s="44">
        <f>IF(F19=16,5,0)</f>
        <v>5</v>
      </c>
      <c r="FR19" s="44">
        <f>IF(F19=17,4,0)</f>
        <v>0</v>
      </c>
      <c r="FS19" s="44">
        <f>IF(F19=18,3,0)</f>
        <v>0</v>
      </c>
      <c r="FT19" s="44">
        <f>IF(F19=19,2,0)</f>
        <v>0</v>
      </c>
      <c r="FU19" s="44">
        <f>IF(F19=20,1,0)</f>
        <v>0</v>
      </c>
      <c r="FV19" s="44">
        <f>IF(F19&gt;20,0,0)</f>
        <v>0</v>
      </c>
      <c r="FW19" s="44">
        <f>IF(F19="сх",0,0)</f>
        <v>0</v>
      </c>
      <c r="FX19" s="44">
        <f>SUM(FB19:FW19)</f>
        <v>5</v>
      </c>
      <c r="FY19" s="44">
        <f>IF(H19=1,25,0)</f>
        <v>0</v>
      </c>
      <c r="FZ19" s="44">
        <f>IF(H19=2,22,0)</f>
        <v>0</v>
      </c>
      <c r="GA19" s="44">
        <f>IF(H19=3,20,0)</f>
        <v>0</v>
      </c>
      <c r="GB19" s="44">
        <f>IF(H19=4,18,0)</f>
        <v>0</v>
      </c>
      <c r="GC19" s="44">
        <f>IF(H19=5,16,0)</f>
        <v>16</v>
      </c>
      <c r="GD19" s="44">
        <f>IF(H19=6,15,0)</f>
        <v>0</v>
      </c>
      <c r="GE19" s="44">
        <f>IF(H19=7,14,0)</f>
        <v>0</v>
      </c>
      <c r="GF19" s="44">
        <f>IF(H19=8,13,0)</f>
        <v>0</v>
      </c>
      <c r="GG19" s="44">
        <f>IF(H19=9,12,0)</f>
        <v>0</v>
      </c>
      <c r="GH19" s="44">
        <f>IF(H19=10,11,0)</f>
        <v>0</v>
      </c>
      <c r="GI19" s="44">
        <f>IF(H19=11,10,0)</f>
        <v>0</v>
      </c>
      <c r="GJ19" s="44">
        <f>IF(H19=12,9,0)</f>
        <v>0</v>
      </c>
      <c r="GK19" s="44">
        <f>IF(H19=13,8,0)</f>
        <v>0</v>
      </c>
      <c r="GL19" s="44">
        <f>IF(H19=14,7,0)</f>
        <v>0</v>
      </c>
      <c r="GM19" s="44">
        <f>IF(H19=15,6,0)</f>
        <v>0</v>
      </c>
      <c r="GN19" s="44">
        <f>IF(H19=16,5,0)</f>
        <v>0</v>
      </c>
      <c r="GO19" s="44">
        <f>IF(H19=17,4,0)</f>
        <v>0</v>
      </c>
      <c r="GP19" s="44">
        <f>IF(H19=18,3,0)</f>
        <v>0</v>
      </c>
      <c r="GQ19" s="44">
        <f>IF(H19=19,2,0)</f>
        <v>0</v>
      </c>
      <c r="GR19" s="44">
        <f>IF(H19=20,1,0)</f>
        <v>0</v>
      </c>
      <c r="GS19" s="44">
        <f>IF(H19&gt;20,0,0)</f>
        <v>0</v>
      </c>
      <c r="GT19" s="44">
        <f>IF(H19="сх",0,0)</f>
        <v>0</v>
      </c>
      <c r="GU19" s="44">
        <f>SUM(FY19:GT19)</f>
        <v>16</v>
      </c>
      <c r="GV19" s="44">
        <f>IF(F19=1,100,0)</f>
        <v>0</v>
      </c>
      <c r="GW19" s="44">
        <f>IF(F19=2,98,0)</f>
        <v>0</v>
      </c>
      <c r="GX19" s="44">
        <f>IF(F19=3,95,0)</f>
        <v>0</v>
      </c>
      <c r="GY19" s="44">
        <f>IF(F19=4,93,0)</f>
        <v>0</v>
      </c>
      <c r="GZ19" s="44">
        <f>IF(F19=5,90,0)</f>
        <v>0</v>
      </c>
      <c r="HA19" s="44">
        <f>IF(F19=6,88,0)</f>
        <v>0</v>
      </c>
      <c r="HB19" s="44">
        <f>IF(F19=7,85,0)</f>
        <v>0</v>
      </c>
      <c r="HC19" s="44">
        <f>IF(F19=8,83,0)</f>
        <v>0</v>
      </c>
      <c r="HD19" s="44">
        <f>IF(F19=9,80,0)</f>
        <v>0</v>
      </c>
      <c r="HE19" s="44">
        <f>IF(F19=10,78,0)</f>
        <v>0</v>
      </c>
      <c r="HF19" s="44">
        <f>IF(F19=11,75,0)</f>
        <v>0</v>
      </c>
      <c r="HG19" s="44">
        <f>IF(F19=12,73,0)</f>
        <v>0</v>
      </c>
      <c r="HH19" s="44">
        <f>IF(F19=13,70,0)</f>
        <v>0</v>
      </c>
      <c r="HI19" s="44">
        <f>IF(F19=14,68,0)</f>
        <v>0</v>
      </c>
      <c r="HJ19" s="44">
        <f>IF(F19=15,65,0)</f>
        <v>0</v>
      </c>
      <c r="HK19" s="44">
        <f>IF(F19=16,63,0)</f>
        <v>63</v>
      </c>
      <c r="HL19" s="44">
        <f>IF(F19=17,60,0)</f>
        <v>0</v>
      </c>
      <c r="HM19" s="44">
        <f>IF(F19=18,58,0)</f>
        <v>0</v>
      </c>
      <c r="HN19" s="44">
        <f>IF(F19=19,55,0)</f>
        <v>0</v>
      </c>
      <c r="HO19" s="44">
        <f>IF(F19=20,53,0)</f>
        <v>0</v>
      </c>
      <c r="HP19" s="44">
        <f>IF(F19&gt;20,0,0)</f>
        <v>0</v>
      </c>
      <c r="HQ19" s="44">
        <f>IF(F19="сх",0,0)</f>
        <v>0</v>
      </c>
      <c r="HR19" s="44">
        <f>SUM(GV19:HQ19)</f>
        <v>63</v>
      </c>
      <c r="HS19" s="44">
        <f>IF(H19=1,100,0)</f>
        <v>0</v>
      </c>
      <c r="HT19" s="44">
        <f>IF(H19=2,98,0)</f>
        <v>0</v>
      </c>
      <c r="HU19" s="44">
        <f>IF(H19=3,95,0)</f>
        <v>0</v>
      </c>
      <c r="HV19" s="44">
        <f>IF(H19=4,93,0)</f>
        <v>0</v>
      </c>
      <c r="HW19" s="44">
        <f>IF(H19=5,90,0)</f>
        <v>90</v>
      </c>
      <c r="HX19" s="44">
        <f>IF(H19=6,88,0)</f>
        <v>0</v>
      </c>
      <c r="HY19" s="44">
        <f>IF(H19=7,85,0)</f>
        <v>0</v>
      </c>
      <c r="HZ19" s="44">
        <f>IF(H19=8,83,0)</f>
        <v>0</v>
      </c>
      <c r="IA19" s="44">
        <f>IF(H19=9,80,0)</f>
        <v>0</v>
      </c>
      <c r="IB19" s="44">
        <f>IF(H19=10,78,0)</f>
        <v>0</v>
      </c>
      <c r="IC19" s="44">
        <f>IF(H19=11,75,0)</f>
        <v>0</v>
      </c>
      <c r="ID19" s="44">
        <f>IF(H19=12,73,0)</f>
        <v>0</v>
      </c>
      <c r="IE19" s="44">
        <f>IF(H19=13,70,0)</f>
        <v>0</v>
      </c>
      <c r="IF19" s="44">
        <f>IF(H19=14,68,0)</f>
        <v>0</v>
      </c>
      <c r="IG19" s="44">
        <f>IF(H19=15,65,0)</f>
        <v>0</v>
      </c>
      <c r="IH19" s="44">
        <f>IF(H19=16,63,0)</f>
        <v>0</v>
      </c>
      <c r="II19" s="44">
        <f>IF(H19=17,60,0)</f>
        <v>0</v>
      </c>
      <c r="IJ19" s="44">
        <f>IF(H19=18,58,0)</f>
        <v>0</v>
      </c>
      <c r="IK19" s="44">
        <f>IF(H19=19,55,0)</f>
        <v>0</v>
      </c>
      <c r="IL19" s="44">
        <f>IF(H19=20,53,0)</f>
        <v>0</v>
      </c>
      <c r="IM19" s="44">
        <f>IF(H19&gt;20,0,0)</f>
        <v>0</v>
      </c>
      <c r="IN19" s="44">
        <f>IF(H19="сх",0,0)</f>
        <v>0</v>
      </c>
      <c r="IO19" s="44">
        <f>SUM(HS19:IN19)</f>
        <v>90</v>
      </c>
      <c r="IP19" s="42"/>
      <c r="IQ19" s="42"/>
      <c r="IR19" s="42"/>
      <c r="IS19" s="42"/>
      <c r="IT19" s="42"/>
      <c r="IU19" s="42"/>
      <c r="IV19" s="70"/>
      <c r="IW19" s="71"/>
    </row>
    <row r="20" spans="1:257" s="3" customFormat="1" ht="115.2" thickBot="1" x14ac:dyDescent="2">
      <c r="A20" s="72">
        <v>11</v>
      </c>
      <c r="B20" s="98">
        <v>800</v>
      </c>
      <c r="C20" s="73" t="s">
        <v>151</v>
      </c>
      <c r="D20" s="73" t="s">
        <v>152</v>
      </c>
      <c r="E20" s="60"/>
      <c r="F20" s="46">
        <v>10</v>
      </c>
      <c r="G20" s="39">
        <f>AJ20</f>
        <v>11</v>
      </c>
      <c r="H20" s="47">
        <v>14</v>
      </c>
      <c r="I20" s="39">
        <f>BG20</f>
        <v>7</v>
      </c>
      <c r="J20" s="45">
        <f>SUM(G20+I20)</f>
        <v>18</v>
      </c>
      <c r="K20" s="41">
        <f>G20+I20</f>
        <v>18</v>
      </c>
      <c r="L20" s="42"/>
      <c r="M20" s="43"/>
      <c r="N20" s="42">
        <f>IF(F20=1,25,0)</f>
        <v>0</v>
      </c>
      <c r="O20" s="42">
        <f>IF(F20=2,22,0)</f>
        <v>0</v>
      </c>
      <c r="P20" s="42">
        <f>IF(F20=3,20,0)</f>
        <v>0</v>
      </c>
      <c r="Q20" s="42">
        <f>IF(F20=4,18,0)</f>
        <v>0</v>
      </c>
      <c r="R20" s="42">
        <f>IF(F20=5,16,0)</f>
        <v>0</v>
      </c>
      <c r="S20" s="42">
        <f>IF(F20=6,15,0)</f>
        <v>0</v>
      </c>
      <c r="T20" s="42">
        <f>IF(F20=7,14,0)</f>
        <v>0</v>
      </c>
      <c r="U20" s="42">
        <f>IF(F20=8,13,0)</f>
        <v>0</v>
      </c>
      <c r="V20" s="42">
        <f>IF(F20=9,12,0)</f>
        <v>0</v>
      </c>
      <c r="W20" s="42">
        <f>IF(F20=10,11,0)</f>
        <v>11</v>
      </c>
      <c r="X20" s="42">
        <f>IF(F20=11,10,0)</f>
        <v>0</v>
      </c>
      <c r="Y20" s="42">
        <f>IF(F20=12,9,0)</f>
        <v>0</v>
      </c>
      <c r="Z20" s="42">
        <f>IF(F20=13,8,0)</f>
        <v>0</v>
      </c>
      <c r="AA20" s="42">
        <f>IF(F20=14,7,0)</f>
        <v>0</v>
      </c>
      <c r="AB20" s="42">
        <f>IF(F20=15,6,0)</f>
        <v>0</v>
      </c>
      <c r="AC20" s="42">
        <f>IF(F20=16,5,0)</f>
        <v>0</v>
      </c>
      <c r="AD20" s="42">
        <f>IF(F20=17,4,0)</f>
        <v>0</v>
      </c>
      <c r="AE20" s="42">
        <f>IF(F20=18,3,0)</f>
        <v>0</v>
      </c>
      <c r="AF20" s="42">
        <f>IF(F20=19,2,0)</f>
        <v>0</v>
      </c>
      <c r="AG20" s="42">
        <f>IF(F20=20,1,0)</f>
        <v>0</v>
      </c>
      <c r="AH20" s="42">
        <f>IF(F20&gt;20,0,0)</f>
        <v>0</v>
      </c>
      <c r="AI20" s="42">
        <f>IF(F20="сх",0,0)</f>
        <v>0</v>
      </c>
      <c r="AJ20" s="42">
        <f>SUM(N20:AH20)</f>
        <v>11</v>
      </c>
      <c r="AK20" s="42">
        <f>IF(H20=1,25,0)</f>
        <v>0</v>
      </c>
      <c r="AL20" s="42">
        <f>IF(H20=2,22,0)</f>
        <v>0</v>
      </c>
      <c r="AM20" s="42">
        <f>IF(H20=3,20,0)</f>
        <v>0</v>
      </c>
      <c r="AN20" s="42">
        <f>IF(H20=4,18,0)</f>
        <v>0</v>
      </c>
      <c r="AO20" s="42">
        <f>IF(H20=5,16,0)</f>
        <v>0</v>
      </c>
      <c r="AP20" s="42">
        <f>IF(H20=6,15,0)</f>
        <v>0</v>
      </c>
      <c r="AQ20" s="42">
        <f>IF(H20=7,14,0)</f>
        <v>0</v>
      </c>
      <c r="AR20" s="42">
        <f>IF(H20=8,13,0)</f>
        <v>0</v>
      </c>
      <c r="AS20" s="42">
        <f>IF(H20=9,12,0)</f>
        <v>0</v>
      </c>
      <c r="AT20" s="42">
        <f>IF(H20=10,11,0)</f>
        <v>0</v>
      </c>
      <c r="AU20" s="42">
        <f>IF(H20=11,10,0)</f>
        <v>0</v>
      </c>
      <c r="AV20" s="42">
        <f>IF(H20=12,9,0)</f>
        <v>0</v>
      </c>
      <c r="AW20" s="42">
        <f>IF(H20=13,8,0)</f>
        <v>0</v>
      </c>
      <c r="AX20" s="42">
        <f>IF(H20=14,7,0)</f>
        <v>7</v>
      </c>
      <c r="AY20" s="42">
        <f>IF(H20=15,6,0)</f>
        <v>0</v>
      </c>
      <c r="AZ20" s="42">
        <f>IF(H20=16,5,0)</f>
        <v>0</v>
      </c>
      <c r="BA20" s="42">
        <f>IF(H20=17,4,0)</f>
        <v>0</v>
      </c>
      <c r="BB20" s="42">
        <f>IF(H20=18,3,0)</f>
        <v>0</v>
      </c>
      <c r="BC20" s="42">
        <f>IF(H20=19,2,0)</f>
        <v>0</v>
      </c>
      <c r="BD20" s="42">
        <f>IF(H20=20,1,0)</f>
        <v>0</v>
      </c>
      <c r="BE20" s="42">
        <f>IF(H20&gt;20,0,0)</f>
        <v>0</v>
      </c>
      <c r="BF20" s="42">
        <f>IF(H20="сх",0,0)</f>
        <v>0</v>
      </c>
      <c r="BG20" s="42">
        <f>SUM(AK20:BE20)</f>
        <v>7</v>
      </c>
      <c r="BH20" s="42">
        <f>IF(F20=1,45,0)</f>
        <v>0</v>
      </c>
      <c r="BI20" s="42">
        <f>IF(F20=2,42,0)</f>
        <v>0</v>
      </c>
      <c r="BJ20" s="42">
        <f>IF(F20=3,40,0)</f>
        <v>0</v>
      </c>
      <c r="BK20" s="42">
        <f>IF(F20=4,38,0)</f>
        <v>0</v>
      </c>
      <c r="BL20" s="42">
        <f>IF(F20=5,36,0)</f>
        <v>0</v>
      </c>
      <c r="BM20" s="42">
        <f>IF(F20=6,35,0)</f>
        <v>0</v>
      </c>
      <c r="BN20" s="42">
        <f>IF(F20=7,34,0)</f>
        <v>0</v>
      </c>
      <c r="BO20" s="42">
        <f>IF(F20=8,33,0)</f>
        <v>0</v>
      </c>
      <c r="BP20" s="42">
        <f>IF(F20=9,32,0)</f>
        <v>0</v>
      </c>
      <c r="BQ20" s="42">
        <f>IF(F20=10,31,0)</f>
        <v>31</v>
      </c>
      <c r="BR20" s="42">
        <f>IF(F20=11,30,0)</f>
        <v>0</v>
      </c>
      <c r="BS20" s="42">
        <f>IF(F20=12,29,0)</f>
        <v>0</v>
      </c>
      <c r="BT20" s="42">
        <f>IF(F20=13,28,0)</f>
        <v>0</v>
      </c>
      <c r="BU20" s="42">
        <f>IF(F20=14,27,0)</f>
        <v>0</v>
      </c>
      <c r="BV20" s="42">
        <f>IF(F20=15,26,0)</f>
        <v>0</v>
      </c>
      <c r="BW20" s="42">
        <f>IF(F20=16,25,0)</f>
        <v>0</v>
      </c>
      <c r="BX20" s="42">
        <f>IF(F20=17,24,0)</f>
        <v>0</v>
      </c>
      <c r="BY20" s="42">
        <f>IF(F20=18,23,0)</f>
        <v>0</v>
      </c>
      <c r="BZ20" s="42">
        <f>IF(F20=19,22,0)</f>
        <v>0</v>
      </c>
      <c r="CA20" s="42">
        <f>IF(F20=20,21,0)</f>
        <v>0</v>
      </c>
      <c r="CB20" s="42">
        <f>IF(F20=21,20,0)</f>
        <v>0</v>
      </c>
      <c r="CC20" s="42">
        <f>IF(F20=22,19,0)</f>
        <v>0</v>
      </c>
      <c r="CD20" s="42">
        <f>IF(F20=23,18,0)</f>
        <v>0</v>
      </c>
      <c r="CE20" s="42">
        <f>IF(F20=24,17,0)</f>
        <v>0</v>
      </c>
      <c r="CF20" s="42">
        <f>IF(F20=25,16,0)</f>
        <v>0</v>
      </c>
      <c r="CG20" s="42">
        <f>IF(F20=26,15,0)</f>
        <v>0</v>
      </c>
      <c r="CH20" s="42">
        <f>IF(F20=27,14,0)</f>
        <v>0</v>
      </c>
      <c r="CI20" s="42">
        <f>IF(F20=28,13,0)</f>
        <v>0</v>
      </c>
      <c r="CJ20" s="42">
        <f>IF(F20=29,12,0)</f>
        <v>0</v>
      </c>
      <c r="CK20" s="42">
        <f>IF(F20=30,11,0)</f>
        <v>0</v>
      </c>
      <c r="CL20" s="42">
        <f>IF(F20=31,10,0)</f>
        <v>0</v>
      </c>
      <c r="CM20" s="42">
        <f>IF(F20=32,9,0)</f>
        <v>0</v>
      </c>
      <c r="CN20" s="42">
        <f>IF(F20=33,8,0)</f>
        <v>0</v>
      </c>
      <c r="CO20" s="42">
        <f>IF(F20=34,7,0)</f>
        <v>0</v>
      </c>
      <c r="CP20" s="42">
        <f>IF(F20=35,6,0)</f>
        <v>0</v>
      </c>
      <c r="CQ20" s="42">
        <f>IF(F20=36,5,0)</f>
        <v>0</v>
      </c>
      <c r="CR20" s="42">
        <f>IF(F20=37,4,0)</f>
        <v>0</v>
      </c>
      <c r="CS20" s="42">
        <f>IF(F20=38,3,0)</f>
        <v>0</v>
      </c>
      <c r="CT20" s="42">
        <f>IF(F20=39,2,0)</f>
        <v>0</v>
      </c>
      <c r="CU20" s="42">
        <f>IF(F20=40,1,0)</f>
        <v>0</v>
      </c>
      <c r="CV20" s="42">
        <f>IF(F20&gt;20,0,0)</f>
        <v>0</v>
      </c>
      <c r="CW20" s="42">
        <f>IF(F20="сх",0,0)</f>
        <v>0</v>
      </c>
      <c r="CX20" s="42">
        <f>SUM(BH20:CW20)</f>
        <v>31</v>
      </c>
      <c r="CY20" s="42">
        <f>IF(H20=1,45,0)</f>
        <v>0</v>
      </c>
      <c r="CZ20" s="42">
        <f>IF(H20=2,42,0)</f>
        <v>0</v>
      </c>
      <c r="DA20" s="42">
        <f>IF(H20=3,40,0)</f>
        <v>0</v>
      </c>
      <c r="DB20" s="42">
        <f>IF(H20=4,38,0)</f>
        <v>0</v>
      </c>
      <c r="DC20" s="42">
        <f>IF(H20=5,36,0)</f>
        <v>0</v>
      </c>
      <c r="DD20" s="42">
        <f>IF(H20=6,35,0)</f>
        <v>0</v>
      </c>
      <c r="DE20" s="42">
        <f>IF(H20=7,34,0)</f>
        <v>0</v>
      </c>
      <c r="DF20" s="42">
        <f>IF(H20=8,33,0)</f>
        <v>0</v>
      </c>
      <c r="DG20" s="42">
        <f>IF(H20=9,32,0)</f>
        <v>0</v>
      </c>
      <c r="DH20" s="42">
        <f>IF(H20=10,31,0)</f>
        <v>0</v>
      </c>
      <c r="DI20" s="42">
        <f>IF(H20=11,30,0)</f>
        <v>0</v>
      </c>
      <c r="DJ20" s="42">
        <f>IF(H20=12,29,0)</f>
        <v>0</v>
      </c>
      <c r="DK20" s="42">
        <f>IF(H20=13,28,0)</f>
        <v>0</v>
      </c>
      <c r="DL20" s="42">
        <f>IF(H20=14,27,0)</f>
        <v>27</v>
      </c>
      <c r="DM20" s="42">
        <f>IF(H20=15,26,0)</f>
        <v>0</v>
      </c>
      <c r="DN20" s="42">
        <f>IF(H20=16,25,0)</f>
        <v>0</v>
      </c>
      <c r="DO20" s="42">
        <f>IF(H20=17,24,0)</f>
        <v>0</v>
      </c>
      <c r="DP20" s="42">
        <f>IF(H20=18,23,0)</f>
        <v>0</v>
      </c>
      <c r="DQ20" s="42">
        <f>IF(H20=19,22,0)</f>
        <v>0</v>
      </c>
      <c r="DR20" s="42">
        <f>IF(H20=20,21,0)</f>
        <v>0</v>
      </c>
      <c r="DS20" s="42">
        <f>IF(H20=21,20,0)</f>
        <v>0</v>
      </c>
      <c r="DT20" s="42">
        <f>IF(H20=22,19,0)</f>
        <v>0</v>
      </c>
      <c r="DU20" s="42">
        <f>IF(H20=23,18,0)</f>
        <v>0</v>
      </c>
      <c r="DV20" s="42">
        <f>IF(H20=24,17,0)</f>
        <v>0</v>
      </c>
      <c r="DW20" s="42">
        <f>IF(H20=25,16,0)</f>
        <v>0</v>
      </c>
      <c r="DX20" s="42">
        <f>IF(H20=26,15,0)</f>
        <v>0</v>
      </c>
      <c r="DY20" s="42">
        <f>IF(H20=27,14,0)</f>
        <v>0</v>
      </c>
      <c r="DZ20" s="42">
        <f>IF(H20=28,13,0)</f>
        <v>0</v>
      </c>
      <c r="EA20" s="42">
        <f>IF(H20=29,12,0)</f>
        <v>0</v>
      </c>
      <c r="EB20" s="42">
        <f>IF(H20=30,11,0)</f>
        <v>0</v>
      </c>
      <c r="EC20" s="42">
        <f>IF(H20=31,10,0)</f>
        <v>0</v>
      </c>
      <c r="ED20" s="42">
        <f>IF(H20=32,9,0)</f>
        <v>0</v>
      </c>
      <c r="EE20" s="42">
        <f>IF(H20=33,8,0)</f>
        <v>0</v>
      </c>
      <c r="EF20" s="42">
        <f>IF(H20=34,7,0)</f>
        <v>0</v>
      </c>
      <c r="EG20" s="42">
        <f>IF(H20=35,6,0)</f>
        <v>0</v>
      </c>
      <c r="EH20" s="42">
        <f>IF(H20=36,5,0)</f>
        <v>0</v>
      </c>
      <c r="EI20" s="42">
        <f>IF(H20=37,4,0)</f>
        <v>0</v>
      </c>
      <c r="EJ20" s="42">
        <f>IF(H20=38,3,0)</f>
        <v>0</v>
      </c>
      <c r="EK20" s="42">
        <f>IF(H20=39,2,0)</f>
        <v>0</v>
      </c>
      <c r="EL20" s="42">
        <f>IF(H20=40,1,0)</f>
        <v>0</v>
      </c>
      <c r="EM20" s="42">
        <f>IF(H20&gt;20,0,0)</f>
        <v>0</v>
      </c>
      <c r="EN20" s="42">
        <f>IF(H20="сх",0,0)</f>
        <v>0</v>
      </c>
      <c r="EO20" s="42">
        <f>SUM(CY20:EN20)</f>
        <v>27</v>
      </c>
      <c r="EP20" s="42"/>
      <c r="EQ20" s="42">
        <f>IF(F20="сх","ноль",IF(F20&gt;0,F20,"Ноль"))</f>
        <v>10</v>
      </c>
      <c r="ER20" s="42">
        <f>IF(H20="сх","ноль",IF(H20&gt;0,H20,"Ноль"))</f>
        <v>14</v>
      </c>
      <c r="ES20" s="42"/>
      <c r="ET20" s="42">
        <f>MIN(EQ20,ER20)</f>
        <v>10</v>
      </c>
      <c r="EU20" s="42" t="e">
        <f>IF(J20=#REF!,IF(H20&lt;#REF!,#REF!,EY20),#REF!)</f>
        <v>#REF!</v>
      </c>
      <c r="EV20" s="42" t="e">
        <f>IF(J20=#REF!,IF(H20&lt;#REF!,0,1))</f>
        <v>#REF!</v>
      </c>
      <c r="EW20" s="42" t="e">
        <f>IF(AND(ET20&gt;=21,ET20&lt;&gt;0),ET20,IF(J20&lt;#REF!,"СТОП",EU20+EV20))</f>
        <v>#REF!</v>
      </c>
      <c r="EX20" s="42"/>
      <c r="EY20" s="42">
        <v>15</v>
      </c>
      <c r="EZ20" s="42">
        <v>16</v>
      </c>
      <c r="FA20" s="42"/>
      <c r="FB20" s="44">
        <f>IF(F20=1,25,0)</f>
        <v>0</v>
      </c>
      <c r="FC20" s="44">
        <f>IF(F20=2,22,0)</f>
        <v>0</v>
      </c>
      <c r="FD20" s="44">
        <f>IF(F20=3,20,0)</f>
        <v>0</v>
      </c>
      <c r="FE20" s="44">
        <f>IF(F20=4,18,0)</f>
        <v>0</v>
      </c>
      <c r="FF20" s="44">
        <f>IF(F20=5,16,0)</f>
        <v>0</v>
      </c>
      <c r="FG20" s="44">
        <f>IF(F20=6,15,0)</f>
        <v>0</v>
      </c>
      <c r="FH20" s="44">
        <f>IF(F20=7,14,0)</f>
        <v>0</v>
      </c>
      <c r="FI20" s="44">
        <f>IF(F20=8,13,0)</f>
        <v>0</v>
      </c>
      <c r="FJ20" s="44">
        <f>IF(F20=9,12,0)</f>
        <v>0</v>
      </c>
      <c r="FK20" s="44">
        <f>IF(F20=10,11,0)</f>
        <v>11</v>
      </c>
      <c r="FL20" s="44">
        <f>IF(F20=11,10,0)</f>
        <v>0</v>
      </c>
      <c r="FM20" s="44">
        <f>IF(F20=12,9,0)</f>
        <v>0</v>
      </c>
      <c r="FN20" s="44">
        <f>IF(F20=13,8,0)</f>
        <v>0</v>
      </c>
      <c r="FO20" s="44">
        <f>IF(F20=14,7,0)</f>
        <v>0</v>
      </c>
      <c r="FP20" s="44">
        <f>IF(F20=15,6,0)</f>
        <v>0</v>
      </c>
      <c r="FQ20" s="44">
        <f>IF(F20=16,5,0)</f>
        <v>0</v>
      </c>
      <c r="FR20" s="44">
        <f>IF(F20=17,4,0)</f>
        <v>0</v>
      </c>
      <c r="FS20" s="44">
        <f>IF(F20=18,3,0)</f>
        <v>0</v>
      </c>
      <c r="FT20" s="44">
        <f>IF(F20=19,2,0)</f>
        <v>0</v>
      </c>
      <c r="FU20" s="44">
        <f>IF(F20=20,1,0)</f>
        <v>0</v>
      </c>
      <c r="FV20" s="44">
        <f>IF(F20&gt;20,0,0)</f>
        <v>0</v>
      </c>
      <c r="FW20" s="44">
        <f>IF(F20="сх",0,0)</f>
        <v>0</v>
      </c>
      <c r="FX20" s="44">
        <f>SUM(FB20:FW20)</f>
        <v>11</v>
      </c>
      <c r="FY20" s="44">
        <f>IF(H20=1,25,0)</f>
        <v>0</v>
      </c>
      <c r="FZ20" s="44">
        <f>IF(H20=2,22,0)</f>
        <v>0</v>
      </c>
      <c r="GA20" s="44">
        <f>IF(H20=3,20,0)</f>
        <v>0</v>
      </c>
      <c r="GB20" s="44">
        <f>IF(H20=4,18,0)</f>
        <v>0</v>
      </c>
      <c r="GC20" s="44">
        <f>IF(H20=5,16,0)</f>
        <v>0</v>
      </c>
      <c r="GD20" s="44">
        <f>IF(H20=6,15,0)</f>
        <v>0</v>
      </c>
      <c r="GE20" s="44">
        <f>IF(H20=7,14,0)</f>
        <v>0</v>
      </c>
      <c r="GF20" s="44">
        <f>IF(H20=8,13,0)</f>
        <v>0</v>
      </c>
      <c r="GG20" s="44">
        <f>IF(H20=9,12,0)</f>
        <v>0</v>
      </c>
      <c r="GH20" s="44">
        <f>IF(H20=10,11,0)</f>
        <v>0</v>
      </c>
      <c r="GI20" s="44">
        <f>IF(H20=11,10,0)</f>
        <v>0</v>
      </c>
      <c r="GJ20" s="44">
        <f>IF(H20=12,9,0)</f>
        <v>0</v>
      </c>
      <c r="GK20" s="44">
        <f>IF(H20=13,8,0)</f>
        <v>0</v>
      </c>
      <c r="GL20" s="44">
        <f>IF(H20=14,7,0)</f>
        <v>7</v>
      </c>
      <c r="GM20" s="44">
        <f>IF(H20=15,6,0)</f>
        <v>0</v>
      </c>
      <c r="GN20" s="44">
        <f>IF(H20=16,5,0)</f>
        <v>0</v>
      </c>
      <c r="GO20" s="44">
        <f>IF(H20=17,4,0)</f>
        <v>0</v>
      </c>
      <c r="GP20" s="44">
        <f>IF(H20=18,3,0)</f>
        <v>0</v>
      </c>
      <c r="GQ20" s="44">
        <f>IF(H20=19,2,0)</f>
        <v>0</v>
      </c>
      <c r="GR20" s="44">
        <f>IF(H20=20,1,0)</f>
        <v>0</v>
      </c>
      <c r="GS20" s="44">
        <f>IF(H20&gt;20,0,0)</f>
        <v>0</v>
      </c>
      <c r="GT20" s="44">
        <f>IF(H20="сх",0,0)</f>
        <v>0</v>
      </c>
      <c r="GU20" s="44">
        <f>SUM(FY20:GT20)</f>
        <v>7</v>
      </c>
      <c r="GV20" s="44">
        <f>IF(F20=1,100,0)</f>
        <v>0</v>
      </c>
      <c r="GW20" s="44">
        <f>IF(F20=2,98,0)</f>
        <v>0</v>
      </c>
      <c r="GX20" s="44">
        <f>IF(F20=3,95,0)</f>
        <v>0</v>
      </c>
      <c r="GY20" s="44">
        <f>IF(F20=4,93,0)</f>
        <v>0</v>
      </c>
      <c r="GZ20" s="44">
        <f>IF(F20=5,90,0)</f>
        <v>0</v>
      </c>
      <c r="HA20" s="44">
        <f>IF(F20=6,88,0)</f>
        <v>0</v>
      </c>
      <c r="HB20" s="44">
        <f>IF(F20=7,85,0)</f>
        <v>0</v>
      </c>
      <c r="HC20" s="44">
        <f>IF(F20=8,83,0)</f>
        <v>0</v>
      </c>
      <c r="HD20" s="44">
        <f>IF(F20=9,80,0)</f>
        <v>0</v>
      </c>
      <c r="HE20" s="44">
        <f>IF(F20=10,78,0)</f>
        <v>78</v>
      </c>
      <c r="HF20" s="44">
        <f>IF(F20=11,75,0)</f>
        <v>0</v>
      </c>
      <c r="HG20" s="44">
        <f>IF(F20=12,73,0)</f>
        <v>0</v>
      </c>
      <c r="HH20" s="44">
        <f>IF(F20=13,70,0)</f>
        <v>0</v>
      </c>
      <c r="HI20" s="44">
        <f>IF(F20=14,68,0)</f>
        <v>0</v>
      </c>
      <c r="HJ20" s="44">
        <f>IF(F20=15,65,0)</f>
        <v>0</v>
      </c>
      <c r="HK20" s="44">
        <f>IF(F20=16,63,0)</f>
        <v>0</v>
      </c>
      <c r="HL20" s="44">
        <f>IF(F20=17,60,0)</f>
        <v>0</v>
      </c>
      <c r="HM20" s="44">
        <f>IF(F20=18,58,0)</f>
        <v>0</v>
      </c>
      <c r="HN20" s="44">
        <f>IF(F20=19,55,0)</f>
        <v>0</v>
      </c>
      <c r="HO20" s="44">
        <f>IF(F20=20,53,0)</f>
        <v>0</v>
      </c>
      <c r="HP20" s="44">
        <f>IF(F20&gt;20,0,0)</f>
        <v>0</v>
      </c>
      <c r="HQ20" s="44">
        <f>IF(F20="сх",0,0)</f>
        <v>0</v>
      </c>
      <c r="HR20" s="44">
        <f>SUM(GV20:HQ20)</f>
        <v>78</v>
      </c>
      <c r="HS20" s="44">
        <f>IF(H20=1,100,0)</f>
        <v>0</v>
      </c>
      <c r="HT20" s="44">
        <f>IF(H20=2,98,0)</f>
        <v>0</v>
      </c>
      <c r="HU20" s="44">
        <f>IF(H20=3,95,0)</f>
        <v>0</v>
      </c>
      <c r="HV20" s="44">
        <f>IF(H20=4,93,0)</f>
        <v>0</v>
      </c>
      <c r="HW20" s="44">
        <f>IF(H20=5,90,0)</f>
        <v>0</v>
      </c>
      <c r="HX20" s="44">
        <f>IF(H20=6,88,0)</f>
        <v>0</v>
      </c>
      <c r="HY20" s="44">
        <f>IF(H20=7,85,0)</f>
        <v>0</v>
      </c>
      <c r="HZ20" s="44">
        <f>IF(H20=8,83,0)</f>
        <v>0</v>
      </c>
      <c r="IA20" s="44">
        <f>IF(H20=9,80,0)</f>
        <v>0</v>
      </c>
      <c r="IB20" s="44">
        <f>IF(H20=10,78,0)</f>
        <v>0</v>
      </c>
      <c r="IC20" s="44">
        <f>IF(H20=11,75,0)</f>
        <v>0</v>
      </c>
      <c r="ID20" s="44">
        <f>IF(H20=12,73,0)</f>
        <v>0</v>
      </c>
      <c r="IE20" s="44">
        <f>IF(H20=13,70,0)</f>
        <v>0</v>
      </c>
      <c r="IF20" s="44">
        <f>IF(H20=14,68,0)</f>
        <v>68</v>
      </c>
      <c r="IG20" s="44">
        <f>IF(H20=15,65,0)</f>
        <v>0</v>
      </c>
      <c r="IH20" s="44">
        <f>IF(H20=16,63,0)</f>
        <v>0</v>
      </c>
      <c r="II20" s="44">
        <f>IF(H20=17,60,0)</f>
        <v>0</v>
      </c>
      <c r="IJ20" s="44">
        <f>IF(H20=18,58,0)</f>
        <v>0</v>
      </c>
      <c r="IK20" s="44">
        <f>IF(H20=19,55,0)</f>
        <v>0</v>
      </c>
      <c r="IL20" s="44">
        <f>IF(H20=20,53,0)</f>
        <v>0</v>
      </c>
      <c r="IM20" s="44">
        <f>IF(H20&gt;20,0,0)</f>
        <v>0</v>
      </c>
      <c r="IN20" s="44">
        <f>IF(H20="сх",0,0)</f>
        <v>0</v>
      </c>
      <c r="IO20" s="44">
        <f>SUM(HS20:IN20)</f>
        <v>68</v>
      </c>
      <c r="IP20" s="42"/>
      <c r="IQ20" s="42"/>
      <c r="IR20" s="42"/>
      <c r="IS20" s="42"/>
      <c r="IT20" s="42"/>
      <c r="IU20" s="42"/>
      <c r="IV20" s="70"/>
      <c r="IW20" s="71"/>
    </row>
    <row r="21" spans="1:257" s="3" customFormat="1" ht="115.2" thickBot="1" x14ac:dyDescent="2">
      <c r="A21" s="74">
        <v>10</v>
      </c>
      <c r="B21" s="98">
        <v>7</v>
      </c>
      <c r="C21" s="73" t="s">
        <v>128</v>
      </c>
      <c r="D21" s="73" t="s">
        <v>129</v>
      </c>
      <c r="E21" s="60"/>
      <c r="F21" s="46">
        <v>7</v>
      </c>
      <c r="G21" s="39">
        <f>AJ21</f>
        <v>14</v>
      </c>
      <c r="H21" s="47">
        <v>18</v>
      </c>
      <c r="I21" s="39">
        <f>BG21</f>
        <v>3</v>
      </c>
      <c r="J21" s="45">
        <f>SUM(G21+I21)</f>
        <v>17</v>
      </c>
      <c r="K21" s="41">
        <f>G21+I21</f>
        <v>17</v>
      </c>
      <c r="L21" s="42"/>
      <c r="M21" s="43"/>
      <c r="N21" s="42">
        <f>IF(F21=1,25,0)</f>
        <v>0</v>
      </c>
      <c r="O21" s="42">
        <f>IF(F21=2,22,0)</f>
        <v>0</v>
      </c>
      <c r="P21" s="42">
        <f>IF(F21=3,20,0)</f>
        <v>0</v>
      </c>
      <c r="Q21" s="42">
        <f>IF(F21=4,18,0)</f>
        <v>0</v>
      </c>
      <c r="R21" s="42">
        <f>IF(F21=5,16,0)</f>
        <v>0</v>
      </c>
      <c r="S21" s="42">
        <f>IF(F21=6,15,0)</f>
        <v>0</v>
      </c>
      <c r="T21" s="42">
        <f>IF(F21=7,14,0)</f>
        <v>14</v>
      </c>
      <c r="U21" s="42">
        <f>IF(F21=8,13,0)</f>
        <v>0</v>
      </c>
      <c r="V21" s="42">
        <f>IF(F21=9,12,0)</f>
        <v>0</v>
      </c>
      <c r="W21" s="42">
        <f>IF(F21=10,11,0)</f>
        <v>0</v>
      </c>
      <c r="X21" s="42">
        <f>IF(F21=11,10,0)</f>
        <v>0</v>
      </c>
      <c r="Y21" s="42">
        <f>IF(F21=12,9,0)</f>
        <v>0</v>
      </c>
      <c r="Z21" s="42">
        <f>IF(F21=13,8,0)</f>
        <v>0</v>
      </c>
      <c r="AA21" s="42">
        <f>IF(F21=14,7,0)</f>
        <v>0</v>
      </c>
      <c r="AB21" s="42">
        <f>IF(F21=15,6,0)</f>
        <v>0</v>
      </c>
      <c r="AC21" s="42">
        <f>IF(F21=16,5,0)</f>
        <v>0</v>
      </c>
      <c r="AD21" s="42">
        <f>IF(F21=17,4,0)</f>
        <v>0</v>
      </c>
      <c r="AE21" s="42">
        <f>IF(F21=18,3,0)</f>
        <v>0</v>
      </c>
      <c r="AF21" s="42">
        <f>IF(F21=19,2,0)</f>
        <v>0</v>
      </c>
      <c r="AG21" s="42">
        <f>IF(F21=20,1,0)</f>
        <v>0</v>
      </c>
      <c r="AH21" s="42">
        <f>IF(F21&gt;20,0,0)</f>
        <v>0</v>
      </c>
      <c r="AI21" s="42">
        <f>IF(F21="сх",0,0)</f>
        <v>0</v>
      </c>
      <c r="AJ21" s="42">
        <f>SUM(N21:AH21)</f>
        <v>14</v>
      </c>
      <c r="AK21" s="42">
        <f>IF(H21=1,25,0)</f>
        <v>0</v>
      </c>
      <c r="AL21" s="42">
        <f>IF(H21=2,22,0)</f>
        <v>0</v>
      </c>
      <c r="AM21" s="42">
        <f>IF(H21=3,20,0)</f>
        <v>0</v>
      </c>
      <c r="AN21" s="42">
        <f>IF(H21=4,18,0)</f>
        <v>0</v>
      </c>
      <c r="AO21" s="42">
        <f>IF(H21=5,16,0)</f>
        <v>0</v>
      </c>
      <c r="AP21" s="42">
        <f>IF(H21=6,15,0)</f>
        <v>0</v>
      </c>
      <c r="AQ21" s="42">
        <f>IF(H21=7,14,0)</f>
        <v>0</v>
      </c>
      <c r="AR21" s="42">
        <f>IF(H21=8,13,0)</f>
        <v>0</v>
      </c>
      <c r="AS21" s="42">
        <f>IF(H21=9,12,0)</f>
        <v>0</v>
      </c>
      <c r="AT21" s="42">
        <f>IF(H21=10,11,0)</f>
        <v>0</v>
      </c>
      <c r="AU21" s="42">
        <f>IF(H21=11,10,0)</f>
        <v>0</v>
      </c>
      <c r="AV21" s="42">
        <f>IF(H21=12,9,0)</f>
        <v>0</v>
      </c>
      <c r="AW21" s="42">
        <f>IF(H21=13,8,0)</f>
        <v>0</v>
      </c>
      <c r="AX21" s="42">
        <f>IF(H21=14,7,0)</f>
        <v>0</v>
      </c>
      <c r="AY21" s="42">
        <f>IF(H21=15,6,0)</f>
        <v>0</v>
      </c>
      <c r="AZ21" s="42">
        <f>IF(H21=16,5,0)</f>
        <v>0</v>
      </c>
      <c r="BA21" s="42">
        <f>IF(H21=17,4,0)</f>
        <v>0</v>
      </c>
      <c r="BB21" s="42">
        <f>IF(H21=18,3,0)</f>
        <v>3</v>
      </c>
      <c r="BC21" s="42">
        <f>IF(H21=19,2,0)</f>
        <v>0</v>
      </c>
      <c r="BD21" s="42">
        <f>IF(H21=20,1,0)</f>
        <v>0</v>
      </c>
      <c r="BE21" s="42">
        <f>IF(H21&gt;20,0,0)</f>
        <v>0</v>
      </c>
      <c r="BF21" s="42">
        <f>IF(H21="сх",0,0)</f>
        <v>0</v>
      </c>
      <c r="BG21" s="42">
        <f>SUM(AK21:BE21)</f>
        <v>3</v>
      </c>
      <c r="BH21" s="42">
        <f>IF(F21=1,45,0)</f>
        <v>0</v>
      </c>
      <c r="BI21" s="42">
        <f>IF(F21=2,42,0)</f>
        <v>0</v>
      </c>
      <c r="BJ21" s="42">
        <f>IF(F21=3,40,0)</f>
        <v>0</v>
      </c>
      <c r="BK21" s="42">
        <f>IF(F21=4,38,0)</f>
        <v>0</v>
      </c>
      <c r="BL21" s="42">
        <f>IF(F21=5,36,0)</f>
        <v>0</v>
      </c>
      <c r="BM21" s="42">
        <f>IF(F21=6,35,0)</f>
        <v>0</v>
      </c>
      <c r="BN21" s="42">
        <f>IF(F21=7,34,0)</f>
        <v>34</v>
      </c>
      <c r="BO21" s="42">
        <f>IF(F21=8,33,0)</f>
        <v>0</v>
      </c>
      <c r="BP21" s="42">
        <f>IF(F21=9,32,0)</f>
        <v>0</v>
      </c>
      <c r="BQ21" s="42">
        <f>IF(F21=10,31,0)</f>
        <v>0</v>
      </c>
      <c r="BR21" s="42">
        <f>IF(F21=11,30,0)</f>
        <v>0</v>
      </c>
      <c r="BS21" s="42">
        <f>IF(F21=12,29,0)</f>
        <v>0</v>
      </c>
      <c r="BT21" s="42">
        <f>IF(F21=13,28,0)</f>
        <v>0</v>
      </c>
      <c r="BU21" s="42">
        <f>IF(F21=14,27,0)</f>
        <v>0</v>
      </c>
      <c r="BV21" s="42">
        <f>IF(F21=15,26,0)</f>
        <v>0</v>
      </c>
      <c r="BW21" s="42">
        <f>IF(F21=16,25,0)</f>
        <v>0</v>
      </c>
      <c r="BX21" s="42">
        <f>IF(F21=17,24,0)</f>
        <v>0</v>
      </c>
      <c r="BY21" s="42">
        <f>IF(F21=18,23,0)</f>
        <v>0</v>
      </c>
      <c r="BZ21" s="42">
        <f>IF(F21=19,22,0)</f>
        <v>0</v>
      </c>
      <c r="CA21" s="42">
        <f>IF(F21=20,21,0)</f>
        <v>0</v>
      </c>
      <c r="CB21" s="42">
        <f>IF(F21=21,20,0)</f>
        <v>0</v>
      </c>
      <c r="CC21" s="42">
        <f>IF(F21=22,19,0)</f>
        <v>0</v>
      </c>
      <c r="CD21" s="42">
        <f>IF(F21=23,18,0)</f>
        <v>0</v>
      </c>
      <c r="CE21" s="42">
        <f>IF(F21=24,17,0)</f>
        <v>0</v>
      </c>
      <c r="CF21" s="42">
        <f>IF(F21=25,16,0)</f>
        <v>0</v>
      </c>
      <c r="CG21" s="42">
        <f>IF(F21=26,15,0)</f>
        <v>0</v>
      </c>
      <c r="CH21" s="42">
        <f>IF(F21=27,14,0)</f>
        <v>0</v>
      </c>
      <c r="CI21" s="42">
        <f>IF(F21=28,13,0)</f>
        <v>0</v>
      </c>
      <c r="CJ21" s="42">
        <f>IF(F21=29,12,0)</f>
        <v>0</v>
      </c>
      <c r="CK21" s="42">
        <f>IF(F21=30,11,0)</f>
        <v>0</v>
      </c>
      <c r="CL21" s="42">
        <f>IF(F21=31,10,0)</f>
        <v>0</v>
      </c>
      <c r="CM21" s="42">
        <f>IF(F21=32,9,0)</f>
        <v>0</v>
      </c>
      <c r="CN21" s="42">
        <f>IF(F21=33,8,0)</f>
        <v>0</v>
      </c>
      <c r="CO21" s="42">
        <f>IF(F21=34,7,0)</f>
        <v>0</v>
      </c>
      <c r="CP21" s="42">
        <f>IF(F21=35,6,0)</f>
        <v>0</v>
      </c>
      <c r="CQ21" s="42">
        <f>IF(F21=36,5,0)</f>
        <v>0</v>
      </c>
      <c r="CR21" s="42">
        <f>IF(F21=37,4,0)</f>
        <v>0</v>
      </c>
      <c r="CS21" s="42">
        <f>IF(F21=38,3,0)</f>
        <v>0</v>
      </c>
      <c r="CT21" s="42">
        <f>IF(F21=39,2,0)</f>
        <v>0</v>
      </c>
      <c r="CU21" s="42">
        <f>IF(F21=40,1,0)</f>
        <v>0</v>
      </c>
      <c r="CV21" s="42">
        <f>IF(F21&gt;20,0,0)</f>
        <v>0</v>
      </c>
      <c r="CW21" s="42">
        <f>IF(F21="сх",0,0)</f>
        <v>0</v>
      </c>
      <c r="CX21" s="42">
        <f>SUM(BH21:CW21)</f>
        <v>34</v>
      </c>
      <c r="CY21" s="42">
        <f>IF(H21=1,45,0)</f>
        <v>0</v>
      </c>
      <c r="CZ21" s="42">
        <f>IF(H21=2,42,0)</f>
        <v>0</v>
      </c>
      <c r="DA21" s="42">
        <f>IF(H21=3,40,0)</f>
        <v>0</v>
      </c>
      <c r="DB21" s="42">
        <f>IF(H21=4,38,0)</f>
        <v>0</v>
      </c>
      <c r="DC21" s="42">
        <f>IF(H21=5,36,0)</f>
        <v>0</v>
      </c>
      <c r="DD21" s="42">
        <f>IF(H21=6,35,0)</f>
        <v>0</v>
      </c>
      <c r="DE21" s="42">
        <f>IF(H21=7,34,0)</f>
        <v>0</v>
      </c>
      <c r="DF21" s="42">
        <f>IF(H21=8,33,0)</f>
        <v>0</v>
      </c>
      <c r="DG21" s="42">
        <f>IF(H21=9,32,0)</f>
        <v>0</v>
      </c>
      <c r="DH21" s="42">
        <f>IF(H21=10,31,0)</f>
        <v>0</v>
      </c>
      <c r="DI21" s="42">
        <f>IF(H21=11,30,0)</f>
        <v>0</v>
      </c>
      <c r="DJ21" s="42">
        <f>IF(H21=12,29,0)</f>
        <v>0</v>
      </c>
      <c r="DK21" s="42">
        <f>IF(H21=13,28,0)</f>
        <v>0</v>
      </c>
      <c r="DL21" s="42">
        <f>IF(H21=14,27,0)</f>
        <v>0</v>
      </c>
      <c r="DM21" s="42">
        <f>IF(H21=15,26,0)</f>
        <v>0</v>
      </c>
      <c r="DN21" s="42">
        <f>IF(H21=16,25,0)</f>
        <v>0</v>
      </c>
      <c r="DO21" s="42">
        <f>IF(H21=17,24,0)</f>
        <v>0</v>
      </c>
      <c r="DP21" s="42">
        <f>IF(H21=18,23,0)</f>
        <v>23</v>
      </c>
      <c r="DQ21" s="42">
        <f>IF(H21=19,22,0)</f>
        <v>0</v>
      </c>
      <c r="DR21" s="42">
        <f>IF(H21=20,21,0)</f>
        <v>0</v>
      </c>
      <c r="DS21" s="42">
        <f>IF(H21=21,20,0)</f>
        <v>0</v>
      </c>
      <c r="DT21" s="42">
        <f>IF(H21=22,19,0)</f>
        <v>0</v>
      </c>
      <c r="DU21" s="42">
        <f>IF(H21=23,18,0)</f>
        <v>0</v>
      </c>
      <c r="DV21" s="42">
        <f>IF(H21=24,17,0)</f>
        <v>0</v>
      </c>
      <c r="DW21" s="42">
        <f>IF(H21=25,16,0)</f>
        <v>0</v>
      </c>
      <c r="DX21" s="42">
        <f>IF(H21=26,15,0)</f>
        <v>0</v>
      </c>
      <c r="DY21" s="42">
        <f>IF(H21=27,14,0)</f>
        <v>0</v>
      </c>
      <c r="DZ21" s="42">
        <f>IF(H21=28,13,0)</f>
        <v>0</v>
      </c>
      <c r="EA21" s="42">
        <f>IF(H21=29,12,0)</f>
        <v>0</v>
      </c>
      <c r="EB21" s="42">
        <f>IF(H21=30,11,0)</f>
        <v>0</v>
      </c>
      <c r="EC21" s="42">
        <f>IF(H21=31,10,0)</f>
        <v>0</v>
      </c>
      <c r="ED21" s="42">
        <f>IF(H21=32,9,0)</f>
        <v>0</v>
      </c>
      <c r="EE21" s="42">
        <f>IF(H21=33,8,0)</f>
        <v>0</v>
      </c>
      <c r="EF21" s="42">
        <f>IF(H21=34,7,0)</f>
        <v>0</v>
      </c>
      <c r="EG21" s="42">
        <f>IF(H21=35,6,0)</f>
        <v>0</v>
      </c>
      <c r="EH21" s="42">
        <f>IF(H21=36,5,0)</f>
        <v>0</v>
      </c>
      <c r="EI21" s="42">
        <f>IF(H21=37,4,0)</f>
        <v>0</v>
      </c>
      <c r="EJ21" s="42">
        <f>IF(H21=38,3,0)</f>
        <v>0</v>
      </c>
      <c r="EK21" s="42">
        <f>IF(H21=39,2,0)</f>
        <v>0</v>
      </c>
      <c r="EL21" s="42">
        <f>IF(H21=40,1,0)</f>
        <v>0</v>
      </c>
      <c r="EM21" s="42">
        <f>IF(H21&gt;20,0,0)</f>
        <v>0</v>
      </c>
      <c r="EN21" s="42">
        <f>IF(H21="сх",0,0)</f>
        <v>0</v>
      </c>
      <c r="EO21" s="42">
        <f>SUM(CY21:EN21)</f>
        <v>23</v>
      </c>
      <c r="EP21" s="42"/>
      <c r="EQ21" s="42">
        <f>IF(F21="сх","ноль",IF(F21&gt;0,F21,"Ноль"))</f>
        <v>7</v>
      </c>
      <c r="ER21" s="42">
        <f>IF(H21="сх","ноль",IF(H21&gt;0,H21,"Ноль"))</f>
        <v>18</v>
      </c>
      <c r="ES21" s="42"/>
      <c r="ET21" s="42">
        <f>MIN(EQ21,ER21)</f>
        <v>7</v>
      </c>
      <c r="EU21" s="42" t="e">
        <f>IF(J21=#REF!,IF(H21&lt;#REF!,#REF!,EY21),#REF!)</f>
        <v>#REF!</v>
      </c>
      <c r="EV21" s="42" t="e">
        <f>IF(J21=#REF!,IF(H21&lt;#REF!,0,1))</f>
        <v>#REF!</v>
      </c>
      <c r="EW21" s="42" t="e">
        <f>IF(AND(ET21&gt;=21,ET21&lt;&gt;0),ET21,IF(J21&lt;#REF!,"СТОП",EU21+EV21))</f>
        <v>#REF!</v>
      </c>
      <c r="EX21" s="42"/>
      <c r="EY21" s="42">
        <v>15</v>
      </c>
      <c r="EZ21" s="42">
        <v>16</v>
      </c>
      <c r="FA21" s="42"/>
      <c r="FB21" s="44">
        <f>IF(F21=1,25,0)</f>
        <v>0</v>
      </c>
      <c r="FC21" s="44">
        <f>IF(F21=2,22,0)</f>
        <v>0</v>
      </c>
      <c r="FD21" s="44">
        <f>IF(F21=3,20,0)</f>
        <v>0</v>
      </c>
      <c r="FE21" s="44">
        <f>IF(F21=4,18,0)</f>
        <v>0</v>
      </c>
      <c r="FF21" s="44">
        <f>IF(F21=5,16,0)</f>
        <v>0</v>
      </c>
      <c r="FG21" s="44">
        <f>IF(F21=6,15,0)</f>
        <v>0</v>
      </c>
      <c r="FH21" s="44">
        <f>IF(F21=7,14,0)</f>
        <v>14</v>
      </c>
      <c r="FI21" s="44">
        <f>IF(F21=8,13,0)</f>
        <v>0</v>
      </c>
      <c r="FJ21" s="44">
        <f>IF(F21=9,12,0)</f>
        <v>0</v>
      </c>
      <c r="FK21" s="44">
        <f>IF(F21=10,11,0)</f>
        <v>0</v>
      </c>
      <c r="FL21" s="44">
        <f>IF(F21=11,10,0)</f>
        <v>0</v>
      </c>
      <c r="FM21" s="44">
        <f>IF(F21=12,9,0)</f>
        <v>0</v>
      </c>
      <c r="FN21" s="44">
        <f>IF(F21=13,8,0)</f>
        <v>0</v>
      </c>
      <c r="FO21" s="44">
        <f>IF(F21=14,7,0)</f>
        <v>0</v>
      </c>
      <c r="FP21" s="44">
        <f>IF(F21=15,6,0)</f>
        <v>0</v>
      </c>
      <c r="FQ21" s="44">
        <f>IF(F21=16,5,0)</f>
        <v>0</v>
      </c>
      <c r="FR21" s="44">
        <f>IF(F21=17,4,0)</f>
        <v>0</v>
      </c>
      <c r="FS21" s="44">
        <f>IF(F21=18,3,0)</f>
        <v>0</v>
      </c>
      <c r="FT21" s="44">
        <f>IF(F21=19,2,0)</f>
        <v>0</v>
      </c>
      <c r="FU21" s="44">
        <f>IF(F21=20,1,0)</f>
        <v>0</v>
      </c>
      <c r="FV21" s="44">
        <f>IF(F21&gt;20,0,0)</f>
        <v>0</v>
      </c>
      <c r="FW21" s="44">
        <f>IF(F21="сх",0,0)</f>
        <v>0</v>
      </c>
      <c r="FX21" s="44">
        <f>SUM(FB21:FW21)</f>
        <v>14</v>
      </c>
      <c r="FY21" s="44">
        <f>IF(H21=1,25,0)</f>
        <v>0</v>
      </c>
      <c r="FZ21" s="44">
        <f>IF(H21=2,22,0)</f>
        <v>0</v>
      </c>
      <c r="GA21" s="44">
        <f>IF(H21=3,20,0)</f>
        <v>0</v>
      </c>
      <c r="GB21" s="44">
        <f>IF(H21=4,18,0)</f>
        <v>0</v>
      </c>
      <c r="GC21" s="44">
        <f>IF(H21=5,16,0)</f>
        <v>0</v>
      </c>
      <c r="GD21" s="44">
        <f>IF(H21=6,15,0)</f>
        <v>0</v>
      </c>
      <c r="GE21" s="44">
        <f>IF(H21=7,14,0)</f>
        <v>0</v>
      </c>
      <c r="GF21" s="44">
        <f>IF(H21=8,13,0)</f>
        <v>0</v>
      </c>
      <c r="GG21" s="44">
        <f>IF(H21=9,12,0)</f>
        <v>0</v>
      </c>
      <c r="GH21" s="44">
        <f>IF(H21=10,11,0)</f>
        <v>0</v>
      </c>
      <c r="GI21" s="44">
        <f>IF(H21=11,10,0)</f>
        <v>0</v>
      </c>
      <c r="GJ21" s="44">
        <f>IF(H21=12,9,0)</f>
        <v>0</v>
      </c>
      <c r="GK21" s="44">
        <f>IF(H21=13,8,0)</f>
        <v>0</v>
      </c>
      <c r="GL21" s="44">
        <f>IF(H21=14,7,0)</f>
        <v>0</v>
      </c>
      <c r="GM21" s="44">
        <f>IF(H21=15,6,0)</f>
        <v>0</v>
      </c>
      <c r="GN21" s="44">
        <f>IF(H21=16,5,0)</f>
        <v>0</v>
      </c>
      <c r="GO21" s="44">
        <f>IF(H21=17,4,0)</f>
        <v>0</v>
      </c>
      <c r="GP21" s="44">
        <f>IF(H21=18,3,0)</f>
        <v>3</v>
      </c>
      <c r="GQ21" s="44">
        <f>IF(H21=19,2,0)</f>
        <v>0</v>
      </c>
      <c r="GR21" s="44">
        <f>IF(H21=20,1,0)</f>
        <v>0</v>
      </c>
      <c r="GS21" s="44">
        <f>IF(H21&gt;20,0,0)</f>
        <v>0</v>
      </c>
      <c r="GT21" s="44">
        <f>IF(H21="сх",0,0)</f>
        <v>0</v>
      </c>
      <c r="GU21" s="44">
        <f>SUM(FY21:GT21)</f>
        <v>3</v>
      </c>
      <c r="GV21" s="44">
        <f>IF(F21=1,100,0)</f>
        <v>0</v>
      </c>
      <c r="GW21" s="44">
        <f>IF(F21=2,98,0)</f>
        <v>0</v>
      </c>
      <c r="GX21" s="44">
        <f>IF(F21=3,95,0)</f>
        <v>0</v>
      </c>
      <c r="GY21" s="44">
        <f>IF(F21=4,93,0)</f>
        <v>0</v>
      </c>
      <c r="GZ21" s="44">
        <f>IF(F21=5,90,0)</f>
        <v>0</v>
      </c>
      <c r="HA21" s="44">
        <f>IF(F21=6,88,0)</f>
        <v>0</v>
      </c>
      <c r="HB21" s="44">
        <f>IF(F21=7,85,0)</f>
        <v>85</v>
      </c>
      <c r="HC21" s="44">
        <f>IF(F21=8,83,0)</f>
        <v>0</v>
      </c>
      <c r="HD21" s="44">
        <f>IF(F21=9,80,0)</f>
        <v>0</v>
      </c>
      <c r="HE21" s="44">
        <f>IF(F21=10,78,0)</f>
        <v>0</v>
      </c>
      <c r="HF21" s="44">
        <f>IF(F21=11,75,0)</f>
        <v>0</v>
      </c>
      <c r="HG21" s="44">
        <f>IF(F21=12,73,0)</f>
        <v>0</v>
      </c>
      <c r="HH21" s="44">
        <f>IF(F21=13,70,0)</f>
        <v>0</v>
      </c>
      <c r="HI21" s="44">
        <f>IF(F21=14,68,0)</f>
        <v>0</v>
      </c>
      <c r="HJ21" s="44">
        <f>IF(F21=15,65,0)</f>
        <v>0</v>
      </c>
      <c r="HK21" s="44">
        <f>IF(F21=16,63,0)</f>
        <v>0</v>
      </c>
      <c r="HL21" s="44">
        <f>IF(F21=17,60,0)</f>
        <v>0</v>
      </c>
      <c r="HM21" s="44">
        <f>IF(F21=18,58,0)</f>
        <v>0</v>
      </c>
      <c r="HN21" s="44">
        <f>IF(F21=19,55,0)</f>
        <v>0</v>
      </c>
      <c r="HO21" s="44">
        <f>IF(F21=20,53,0)</f>
        <v>0</v>
      </c>
      <c r="HP21" s="44">
        <f>IF(F21&gt;20,0,0)</f>
        <v>0</v>
      </c>
      <c r="HQ21" s="44">
        <f>IF(F21="сх",0,0)</f>
        <v>0</v>
      </c>
      <c r="HR21" s="44">
        <f>SUM(GV21:HQ21)</f>
        <v>85</v>
      </c>
      <c r="HS21" s="44">
        <f>IF(H21=1,100,0)</f>
        <v>0</v>
      </c>
      <c r="HT21" s="44">
        <f>IF(H21=2,98,0)</f>
        <v>0</v>
      </c>
      <c r="HU21" s="44">
        <f>IF(H21=3,95,0)</f>
        <v>0</v>
      </c>
      <c r="HV21" s="44">
        <f>IF(H21=4,93,0)</f>
        <v>0</v>
      </c>
      <c r="HW21" s="44">
        <f>IF(H21=5,90,0)</f>
        <v>0</v>
      </c>
      <c r="HX21" s="44">
        <f>IF(H21=6,88,0)</f>
        <v>0</v>
      </c>
      <c r="HY21" s="44">
        <f>IF(H21=7,85,0)</f>
        <v>0</v>
      </c>
      <c r="HZ21" s="44">
        <f>IF(H21=8,83,0)</f>
        <v>0</v>
      </c>
      <c r="IA21" s="44">
        <f>IF(H21=9,80,0)</f>
        <v>0</v>
      </c>
      <c r="IB21" s="44">
        <f>IF(H21=10,78,0)</f>
        <v>0</v>
      </c>
      <c r="IC21" s="44">
        <f>IF(H21=11,75,0)</f>
        <v>0</v>
      </c>
      <c r="ID21" s="44">
        <f>IF(H21=12,73,0)</f>
        <v>0</v>
      </c>
      <c r="IE21" s="44">
        <f>IF(H21=13,70,0)</f>
        <v>0</v>
      </c>
      <c r="IF21" s="44">
        <f>IF(H21=14,68,0)</f>
        <v>0</v>
      </c>
      <c r="IG21" s="44">
        <f>IF(H21=15,65,0)</f>
        <v>0</v>
      </c>
      <c r="IH21" s="44">
        <f>IF(H21=16,63,0)</f>
        <v>0</v>
      </c>
      <c r="II21" s="44">
        <f>IF(H21=17,60,0)</f>
        <v>0</v>
      </c>
      <c r="IJ21" s="44">
        <f>IF(H21=18,58,0)</f>
        <v>58</v>
      </c>
      <c r="IK21" s="44">
        <f>IF(H21=19,55,0)</f>
        <v>0</v>
      </c>
      <c r="IL21" s="44">
        <f>IF(H21=20,53,0)</f>
        <v>0</v>
      </c>
      <c r="IM21" s="44">
        <f>IF(H21&gt;20,0,0)</f>
        <v>0</v>
      </c>
      <c r="IN21" s="44">
        <f>IF(H21="сх",0,0)</f>
        <v>0</v>
      </c>
      <c r="IO21" s="44">
        <f>SUM(HS21:IN21)</f>
        <v>58</v>
      </c>
      <c r="IP21" s="42"/>
      <c r="IQ21" s="42"/>
      <c r="IR21" s="42"/>
      <c r="IS21" s="42"/>
      <c r="IT21" s="42"/>
      <c r="IU21" s="42"/>
      <c r="IV21" s="70"/>
      <c r="IW21" s="71"/>
    </row>
    <row r="22" spans="1:257" s="3" customFormat="1" ht="115.2" thickBot="1" x14ac:dyDescent="2">
      <c r="A22" s="59">
        <v>15</v>
      </c>
      <c r="B22" s="98">
        <v>171</v>
      </c>
      <c r="C22" s="73" t="s">
        <v>140</v>
      </c>
      <c r="D22" s="73" t="s">
        <v>141</v>
      </c>
      <c r="E22" s="60"/>
      <c r="F22" s="46">
        <v>14</v>
      </c>
      <c r="G22" s="39">
        <f>AJ22</f>
        <v>7</v>
      </c>
      <c r="H22" s="47">
        <v>12</v>
      </c>
      <c r="I22" s="39">
        <f>BG22</f>
        <v>9</v>
      </c>
      <c r="J22" s="45">
        <f>SUM(G22+I22)</f>
        <v>16</v>
      </c>
      <c r="K22" s="41">
        <f>G22+I22</f>
        <v>16</v>
      </c>
      <c r="L22" s="42"/>
      <c r="M22" s="43"/>
      <c r="N22" s="42">
        <f>IF(F22=1,25,0)</f>
        <v>0</v>
      </c>
      <c r="O22" s="42">
        <f>IF(F22=2,22,0)</f>
        <v>0</v>
      </c>
      <c r="P22" s="42">
        <f>IF(F22=3,20,0)</f>
        <v>0</v>
      </c>
      <c r="Q22" s="42">
        <f>IF(F22=4,18,0)</f>
        <v>0</v>
      </c>
      <c r="R22" s="42">
        <f>IF(F22=5,16,0)</f>
        <v>0</v>
      </c>
      <c r="S22" s="42">
        <f>IF(F22=6,15,0)</f>
        <v>0</v>
      </c>
      <c r="T22" s="42">
        <f>IF(F22=7,14,0)</f>
        <v>0</v>
      </c>
      <c r="U22" s="42">
        <f>IF(F22=8,13,0)</f>
        <v>0</v>
      </c>
      <c r="V22" s="42">
        <f>IF(F22=9,12,0)</f>
        <v>0</v>
      </c>
      <c r="W22" s="42">
        <f>IF(F22=10,11,0)</f>
        <v>0</v>
      </c>
      <c r="X22" s="42">
        <f>IF(F22=11,10,0)</f>
        <v>0</v>
      </c>
      <c r="Y22" s="42">
        <f>IF(F22=12,9,0)</f>
        <v>0</v>
      </c>
      <c r="Z22" s="42">
        <f>IF(F22=13,8,0)</f>
        <v>0</v>
      </c>
      <c r="AA22" s="42">
        <f>IF(F22=14,7,0)</f>
        <v>7</v>
      </c>
      <c r="AB22" s="42">
        <f>IF(F22=15,6,0)</f>
        <v>0</v>
      </c>
      <c r="AC22" s="42">
        <f>IF(F22=16,5,0)</f>
        <v>0</v>
      </c>
      <c r="AD22" s="42">
        <f>IF(F22=17,4,0)</f>
        <v>0</v>
      </c>
      <c r="AE22" s="42">
        <f>IF(F22=18,3,0)</f>
        <v>0</v>
      </c>
      <c r="AF22" s="42">
        <f>IF(F22=19,2,0)</f>
        <v>0</v>
      </c>
      <c r="AG22" s="42">
        <f>IF(F22=20,1,0)</f>
        <v>0</v>
      </c>
      <c r="AH22" s="42">
        <f>IF(F22&gt;20,0,0)</f>
        <v>0</v>
      </c>
      <c r="AI22" s="42">
        <f>IF(F22="сх",0,0)</f>
        <v>0</v>
      </c>
      <c r="AJ22" s="42">
        <f>SUM(N22:AH22)</f>
        <v>7</v>
      </c>
      <c r="AK22" s="42">
        <f>IF(H22=1,25,0)</f>
        <v>0</v>
      </c>
      <c r="AL22" s="42">
        <f>IF(H22=2,22,0)</f>
        <v>0</v>
      </c>
      <c r="AM22" s="42">
        <f>IF(H22=3,20,0)</f>
        <v>0</v>
      </c>
      <c r="AN22" s="42">
        <f>IF(H22=4,18,0)</f>
        <v>0</v>
      </c>
      <c r="AO22" s="42">
        <f>IF(H22=5,16,0)</f>
        <v>0</v>
      </c>
      <c r="AP22" s="42">
        <f>IF(H22=6,15,0)</f>
        <v>0</v>
      </c>
      <c r="AQ22" s="42">
        <f>IF(H22=7,14,0)</f>
        <v>0</v>
      </c>
      <c r="AR22" s="42">
        <f>IF(H22=8,13,0)</f>
        <v>0</v>
      </c>
      <c r="AS22" s="42">
        <f>IF(H22=9,12,0)</f>
        <v>0</v>
      </c>
      <c r="AT22" s="42">
        <f>IF(H22=10,11,0)</f>
        <v>0</v>
      </c>
      <c r="AU22" s="42">
        <f>IF(H22=11,10,0)</f>
        <v>0</v>
      </c>
      <c r="AV22" s="42">
        <f>IF(H22=12,9,0)</f>
        <v>9</v>
      </c>
      <c r="AW22" s="42">
        <f>IF(H22=13,8,0)</f>
        <v>0</v>
      </c>
      <c r="AX22" s="42">
        <f>IF(H22=14,7,0)</f>
        <v>0</v>
      </c>
      <c r="AY22" s="42">
        <f>IF(H22=15,6,0)</f>
        <v>0</v>
      </c>
      <c r="AZ22" s="42">
        <f>IF(H22=16,5,0)</f>
        <v>0</v>
      </c>
      <c r="BA22" s="42">
        <f>IF(H22=17,4,0)</f>
        <v>0</v>
      </c>
      <c r="BB22" s="42">
        <f>IF(H22=18,3,0)</f>
        <v>0</v>
      </c>
      <c r="BC22" s="42">
        <f>IF(H22=19,2,0)</f>
        <v>0</v>
      </c>
      <c r="BD22" s="42">
        <f>IF(H22=20,1,0)</f>
        <v>0</v>
      </c>
      <c r="BE22" s="42">
        <f>IF(H22&gt;20,0,0)</f>
        <v>0</v>
      </c>
      <c r="BF22" s="42">
        <f>IF(H22="сх",0,0)</f>
        <v>0</v>
      </c>
      <c r="BG22" s="42">
        <f>SUM(AK22:BE22)</f>
        <v>9</v>
      </c>
      <c r="BH22" s="42">
        <f>IF(F22=1,45,0)</f>
        <v>0</v>
      </c>
      <c r="BI22" s="42">
        <f>IF(F22=2,42,0)</f>
        <v>0</v>
      </c>
      <c r="BJ22" s="42">
        <f>IF(F22=3,40,0)</f>
        <v>0</v>
      </c>
      <c r="BK22" s="42">
        <f>IF(F22=4,38,0)</f>
        <v>0</v>
      </c>
      <c r="BL22" s="42">
        <f>IF(F22=5,36,0)</f>
        <v>0</v>
      </c>
      <c r="BM22" s="42">
        <f>IF(F22=6,35,0)</f>
        <v>0</v>
      </c>
      <c r="BN22" s="42">
        <f>IF(F22=7,34,0)</f>
        <v>0</v>
      </c>
      <c r="BO22" s="42">
        <f>IF(F22=8,33,0)</f>
        <v>0</v>
      </c>
      <c r="BP22" s="42">
        <f>IF(F22=9,32,0)</f>
        <v>0</v>
      </c>
      <c r="BQ22" s="42">
        <f>IF(F22=10,31,0)</f>
        <v>0</v>
      </c>
      <c r="BR22" s="42">
        <f>IF(F22=11,30,0)</f>
        <v>0</v>
      </c>
      <c r="BS22" s="42">
        <f>IF(F22=12,29,0)</f>
        <v>0</v>
      </c>
      <c r="BT22" s="42">
        <f>IF(F22=13,28,0)</f>
        <v>0</v>
      </c>
      <c r="BU22" s="42">
        <f>IF(F22=14,27,0)</f>
        <v>27</v>
      </c>
      <c r="BV22" s="42">
        <f>IF(F22=15,26,0)</f>
        <v>0</v>
      </c>
      <c r="BW22" s="42">
        <f>IF(F22=16,25,0)</f>
        <v>0</v>
      </c>
      <c r="BX22" s="42">
        <f>IF(F22=17,24,0)</f>
        <v>0</v>
      </c>
      <c r="BY22" s="42">
        <f>IF(F22=18,23,0)</f>
        <v>0</v>
      </c>
      <c r="BZ22" s="42">
        <f>IF(F22=19,22,0)</f>
        <v>0</v>
      </c>
      <c r="CA22" s="42">
        <f>IF(F22=20,21,0)</f>
        <v>0</v>
      </c>
      <c r="CB22" s="42">
        <f>IF(F22=21,20,0)</f>
        <v>0</v>
      </c>
      <c r="CC22" s="42">
        <f>IF(F22=22,19,0)</f>
        <v>0</v>
      </c>
      <c r="CD22" s="42">
        <f>IF(F22=23,18,0)</f>
        <v>0</v>
      </c>
      <c r="CE22" s="42">
        <f>IF(F22=24,17,0)</f>
        <v>0</v>
      </c>
      <c r="CF22" s="42">
        <f>IF(F22=25,16,0)</f>
        <v>0</v>
      </c>
      <c r="CG22" s="42">
        <f>IF(F22=26,15,0)</f>
        <v>0</v>
      </c>
      <c r="CH22" s="42">
        <f>IF(F22=27,14,0)</f>
        <v>0</v>
      </c>
      <c r="CI22" s="42">
        <f>IF(F22=28,13,0)</f>
        <v>0</v>
      </c>
      <c r="CJ22" s="42">
        <f>IF(F22=29,12,0)</f>
        <v>0</v>
      </c>
      <c r="CK22" s="42">
        <f>IF(F22=30,11,0)</f>
        <v>0</v>
      </c>
      <c r="CL22" s="42">
        <f>IF(F22=31,10,0)</f>
        <v>0</v>
      </c>
      <c r="CM22" s="42">
        <f>IF(F22=32,9,0)</f>
        <v>0</v>
      </c>
      <c r="CN22" s="42">
        <f>IF(F22=33,8,0)</f>
        <v>0</v>
      </c>
      <c r="CO22" s="42">
        <f>IF(F22=34,7,0)</f>
        <v>0</v>
      </c>
      <c r="CP22" s="42">
        <f>IF(F22=35,6,0)</f>
        <v>0</v>
      </c>
      <c r="CQ22" s="42">
        <f>IF(F22=36,5,0)</f>
        <v>0</v>
      </c>
      <c r="CR22" s="42">
        <f>IF(F22=37,4,0)</f>
        <v>0</v>
      </c>
      <c r="CS22" s="42">
        <f>IF(F22=38,3,0)</f>
        <v>0</v>
      </c>
      <c r="CT22" s="42">
        <f>IF(F22=39,2,0)</f>
        <v>0</v>
      </c>
      <c r="CU22" s="42">
        <f>IF(F22=40,1,0)</f>
        <v>0</v>
      </c>
      <c r="CV22" s="42">
        <f>IF(F22&gt;20,0,0)</f>
        <v>0</v>
      </c>
      <c r="CW22" s="42">
        <f>IF(F22="сх",0,0)</f>
        <v>0</v>
      </c>
      <c r="CX22" s="42">
        <f>SUM(BH22:CW22)</f>
        <v>27</v>
      </c>
      <c r="CY22" s="42">
        <f>IF(H22=1,45,0)</f>
        <v>0</v>
      </c>
      <c r="CZ22" s="42">
        <f>IF(H22=2,42,0)</f>
        <v>0</v>
      </c>
      <c r="DA22" s="42">
        <f>IF(H22=3,40,0)</f>
        <v>0</v>
      </c>
      <c r="DB22" s="42">
        <f>IF(H22=4,38,0)</f>
        <v>0</v>
      </c>
      <c r="DC22" s="42">
        <f>IF(H22=5,36,0)</f>
        <v>0</v>
      </c>
      <c r="DD22" s="42">
        <f>IF(H22=6,35,0)</f>
        <v>0</v>
      </c>
      <c r="DE22" s="42">
        <f>IF(H22=7,34,0)</f>
        <v>0</v>
      </c>
      <c r="DF22" s="42">
        <f>IF(H22=8,33,0)</f>
        <v>0</v>
      </c>
      <c r="DG22" s="42">
        <f>IF(H22=9,32,0)</f>
        <v>0</v>
      </c>
      <c r="DH22" s="42">
        <f>IF(H22=10,31,0)</f>
        <v>0</v>
      </c>
      <c r="DI22" s="42">
        <f>IF(H22=11,30,0)</f>
        <v>0</v>
      </c>
      <c r="DJ22" s="42">
        <f>IF(H22=12,29,0)</f>
        <v>29</v>
      </c>
      <c r="DK22" s="42">
        <f>IF(H22=13,28,0)</f>
        <v>0</v>
      </c>
      <c r="DL22" s="42">
        <f>IF(H22=14,27,0)</f>
        <v>0</v>
      </c>
      <c r="DM22" s="42">
        <f>IF(H22=15,26,0)</f>
        <v>0</v>
      </c>
      <c r="DN22" s="42">
        <f>IF(H22=16,25,0)</f>
        <v>0</v>
      </c>
      <c r="DO22" s="42">
        <f>IF(H22=17,24,0)</f>
        <v>0</v>
      </c>
      <c r="DP22" s="42">
        <f>IF(H22=18,23,0)</f>
        <v>0</v>
      </c>
      <c r="DQ22" s="42">
        <f>IF(H22=19,22,0)</f>
        <v>0</v>
      </c>
      <c r="DR22" s="42">
        <f>IF(H22=20,21,0)</f>
        <v>0</v>
      </c>
      <c r="DS22" s="42">
        <f>IF(H22=21,20,0)</f>
        <v>0</v>
      </c>
      <c r="DT22" s="42">
        <f>IF(H22=22,19,0)</f>
        <v>0</v>
      </c>
      <c r="DU22" s="42">
        <f>IF(H22=23,18,0)</f>
        <v>0</v>
      </c>
      <c r="DV22" s="42">
        <f>IF(H22=24,17,0)</f>
        <v>0</v>
      </c>
      <c r="DW22" s="42">
        <f>IF(H22=25,16,0)</f>
        <v>0</v>
      </c>
      <c r="DX22" s="42">
        <f>IF(H22=26,15,0)</f>
        <v>0</v>
      </c>
      <c r="DY22" s="42">
        <f>IF(H22=27,14,0)</f>
        <v>0</v>
      </c>
      <c r="DZ22" s="42">
        <f>IF(H22=28,13,0)</f>
        <v>0</v>
      </c>
      <c r="EA22" s="42">
        <f>IF(H22=29,12,0)</f>
        <v>0</v>
      </c>
      <c r="EB22" s="42">
        <f>IF(H22=30,11,0)</f>
        <v>0</v>
      </c>
      <c r="EC22" s="42">
        <f>IF(H22=31,10,0)</f>
        <v>0</v>
      </c>
      <c r="ED22" s="42">
        <f>IF(H22=32,9,0)</f>
        <v>0</v>
      </c>
      <c r="EE22" s="42">
        <f>IF(H22=33,8,0)</f>
        <v>0</v>
      </c>
      <c r="EF22" s="42">
        <f>IF(H22=34,7,0)</f>
        <v>0</v>
      </c>
      <c r="EG22" s="42">
        <f>IF(H22=35,6,0)</f>
        <v>0</v>
      </c>
      <c r="EH22" s="42">
        <f>IF(H22=36,5,0)</f>
        <v>0</v>
      </c>
      <c r="EI22" s="42">
        <f>IF(H22=37,4,0)</f>
        <v>0</v>
      </c>
      <c r="EJ22" s="42">
        <f>IF(H22=38,3,0)</f>
        <v>0</v>
      </c>
      <c r="EK22" s="42">
        <f>IF(H22=39,2,0)</f>
        <v>0</v>
      </c>
      <c r="EL22" s="42">
        <f>IF(H22=40,1,0)</f>
        <v>0</v>
      </c>
      <c r="EM22" s="42">
        <f>IF(H22&gt;20,0,0)</f>
        <v>0</v>
      </c>
      <c r="EN22" s="42">
        <f>IF(H22="сх",0,0)</f>
        <v>0</v>
      </c>
      <c r="EO22" s="42">
        <f>SUM(CY22:EN22)</f>
        <v>29</v>
      </c>
      <c r="EP22" s="42"/>
      <c r="EQ22" s="42">
        <f>IF(F22="сх","ноль",IF(F22&gt;0,F22,"Ноль"))</f>
        <v>14</v>
      </c>
      <c r="ER22" s="42">
        <f>IF(H22="сх","ноль",IF(H22&gt;0,H22,"Ноль"))</f>
        <v>12</v>
      </c>
      <c r="ES22" s="42"/>
      <c r="ET22" s="42">
        <f>MIN(EQ22,ER22)</f>
        <v>12</v>
      </c>
      <c r="EU22" s="42" t="e">
        <f>IF(J22=#REF!,IF(H22&lt;#REF!,#REF!,EY22),#REF!)</f>
        <v>#REF!</v>
      </c>
      <c r="EV22" s="42" t="e">
        <f>IF(J22=#REF!,IF(H22&lt;#REF!,0,1))</f>
        <v>#REF!</v>
      </c>
      <c r="EW22" s="42" t="e">
        <f>IF(AND(ET22&gt;=21,ET22&lt;&gt;0),ET22,IF(J22&lt;#REF!,"СТОП",EU22+EV22))</f>
        <v>#REF!</v>
      </c>
      <c r="EX22" s="42"/>
      <c r="EY22" s="42">
        <v>15</v>
      </c>
      <c r="EZ22" s="42">
        <v>16</v>
      </c>
      <c r="FA22" s="42"/>
      <c r="FB22" s="44">
        <f>IF(F22=1,25,0)</f>
        <v>0</v>
      </c>
      <c r="FC22" s="44">
        <f>IF(F22=2,22,0)</f>
        <v>0</v>
      </c>
      <c r="FD22" s="44">
        <f>IF(F22=3,20,0)</f>
        <v>0</v>
      </c>
      <c r="FE22" s="44">
        <f>IF(F22=4,18,0)</f>
        <v>0</v>
      </c>
      <c r="FF22" s="44">
        <f>IF(F22=5,16,0)</f>
        <v>0</v>
      </c>
      <c r="FG22" s="44">
        <f>IF(F22=6,15,0)</f>
        <v>0</v>
      </c>
      <c r="FH22" s="44">
        <f>IF(F22=7,14,0)</f>
        <v>0</v>
      </c>
      <c r="FI22" s="44">
        <f>IF(F22=8,13,0)</f>
        <v>0</v>
      </c>
      <c r="FJ22" s="44">
        <f>IF(F22=9,12,0)</f>
        <v>0</v>
      </c>
      <c r="FK22" s="44">
        <f>IF(F22=10,11,0)</f>
        <v>0</v>
      </c>
      <c r="FL22" s="44">
        <f>IF(F22=11,10,0)</f>
        <v>0</v>
      </c>
      <c r="FM22" s="44">
        <f>IF(F22=12,9,0)</f>
        <v>0</v>
      </c>
      <c r="FN22" s="44">
        <f>IF(F22=13,8,0)</f>
        <v>0</v>
      </c>
      <c r="FO22" s="44">
        <f>IF(F22=14,7,0)</f>
        <v>7</v>
      </c>
      <c r="FP22" s="44">
        <f>IF(F22=15,6,0)</f>
        <v>0</v>
      </c>
      <c r="FQ22" s="44">
        <f>IF(F22=16,5,0)</f>
        <v>0</v>
      </c>
      <c r="FR22" s="44">
        <f>IF(F22=17,4,0)</f>
        <v>0</v>
      </c>
      <c r="FS22" s="44">
        <f>IF(F22=18,3,0)</f>
        <v>0</v>
      </c>
      <c r="FT22" s="44">
        <f>IF(F22=19,2,0)</f>
        <v>0</v>
      </c>
      <c r="FU22" s="44">
        <f>IF(F22=20,1,0)</f>
        <v>0</v>
      </c>
      <c r="FV22" s="44">
        <f>IF(F22&gt;20,0,0)</f>
        <v>0</v>
      </c>
      <c r="FW22" s="44">
        <f>IF(F22="сх",0,0)</f>
        <v>0</v>
      </c>
      <c r="FX22" s="44">
        <f>SUM(FB22:FW22)</f>
        <v>7</v>
      </c>
      <c r="FY22" s="44">
        <f>IF(H22=1,25,0)</f>
        <v>0</v>
      </c>
      <c r="FZ22" s="44">
        <f>IF(H22=2,22,0)</f>
        <v>0</v>
      </c>
      <c r="GA22" s="44">
        <f>IF(H22=3,20,0)</f>
        <v>0</v>
      </c>
      <c r="GB22" s="44">
        <f>IF(H22=4,18,0)</f>
        <v>0</v>
      </c>
      <c r="GC22" s="44">
        <f>IF(H22=5,16,0)</f>
        <v>0</v>
      </c>
      <c r="GD22" s="44">
        <f>IF(H22=6,15,0)</f>
        <v>0</v>
      </c>
      <c r="GE22" s="44">
        <f>IF(H22=7,14,0)</f>
        <v>0</v>
      </c>
      <c r="GF22" s="44">
        <f>IF(H22=8,13,0)</f>
        <v>0</v>
      </c>
      <c r="GG22" s="44">
        <f>IF(H22=9,12,0)</f>
        <v>0</v>
      </c>
      <c r="GH22" s="44">
        <f>IF(H22=10,11,0)</f>
        <v>0</v>
      </c>
      <c r="GI22" s="44">
        <f>IF(H22=11,10,0)</f>
        <v>0</v>
      </c>
      <c r="GJ22" s="44">
        <f>IF(H22=12,9,0)</f>
        <v>9</v>
      </c>
      <c r="GK22" s="44">
        <f>IF(H22=13,8,0)</f>
        <v>0</v>
      </c>
      <c r="GL22" s="44">
        <f>IF(H22=14,7,0)</f>
        <v>0</v>
      </c>
      <c r="GM22" s="44">
        <f>IF(H22=15,6,0)</f>
        <v>0</v>
      </c>
      <c r="GN22" s="44">
        <f>IF(H22=16,5,0)</f>
        <v>0</v>
      </c>
      <c r="GO22" s="44">
        <f>IF(H22=17,4,0)</f>
        <v>0</v>
      </c>
      <c r="GP22" s="44">
        <f>IF(H22=18,3,0)</f>
        <v>0</v>
      </c>
      <c r="GQ22" s="44">
        <f>IF(H22=19,2,0)</f>
        <v>0</v>
      </c>
      <c r="GR22" s="44">
        <f>IF(H22=20,1,0)</f>
        <v>0</v>
      </c>
      <c r="GS22" s="44">
        <f>IF(H22&gt;20,0,0)</f>
        <v>0</v>
      </c>
      <c r="GT22" s="44">
        <f>IF(H22="сх",0,0)</f>
        <v>0</v>
      </c>
      <c r="GU22" s="44">
        <f>SUM(FY22:GT22)</f>
        <v>9</v>
      </c>
      <c r="GV22" s="44">
        <f>IF(F22=1,100,0)</f>
        <v>0</v>
      </c>
      <c r="GW22" s="44">
        <f>IF(F22=2,98,0)</f>
        <v>0</v>
      </c>
      <c r="GX22" s="44">
        <f>IF(F22=3,95,0)</f>
        <v>0</v>
      </c>
      <c r="GY22" s="44">
        <f>IF(F22=4,93,0)</f>
        <v>0</v>
      </c>
      <c r="GZ22" s="44">
        <f>IF(F22=5,90,0)</f>
        <v>0</v>
      </c>
      <c r="HA22" s="44">
        <f>IF(F22=6,88,0)</f>
        <v>0</v>
      </c>
      <c r="HB22" s="44">
        <f>IF(F22=7,85,0)</f>
        <v>0</v>
      </c>
      <c r="HC22" s="44">
        <f>IF(F22=8,83,0)</f>
        <v>0</v>
      </c>
      <c r="HD22" s="44">
        <f>IF(F22=9,80,0)</f>
        <v>0</v>
      </c>
      <c r="HE22" s="44">
        <f>IF(F22=10,78,0)</f>
        <v>0</v>
      </c>
      <c r="HF22" s="44">
        <f>IF(F22=11,75,0)</f>
        <v>0</v>
      </c>
      <c r="HG22" s="44">
        <f>IF(F22=12,73,0)</f>
        <v>0</v>
      </c>
      <c r="HH22" s="44">
        <f>IF(F22=13,70,0)</f>
        <v>0</v>
      </c>
      <c r="HI22" s="44">
        <f>IF(F22=14,68,0)</f>
        <v>68</v>
      </c>
      <c r="HJ22" s="44">
        <f>IF(F22=15,65,0)</f>
        <v>0</v>
      </c>
      <c r="HK22" s="44">
        <f>IF(F22=16,63,0)</f>
        <v>0</v>
      </c>
      <c r="HL22" s="44">
        <f>IF(F22=17,60,0)</f>
        <v>0</v>
      </c>
      <c r="HM22" s="44">
        <f>IF(F22=18,58,0)</f>
        <v>0</v>
      </c>
      <c r="HN22" s="44">
        <f>IF(F22=19,55,0)</f>
        <v>0</v>
      </c>
      <c r="HO22" s="44">
        <f>IF(F22=20,53,0)</f>
        <v>0</v>
      </c>
      <c r="HP22" s="44">
        <f>IF(F22&gt;20,0,0)</f>
        <v>0</v>
      </c>
      <c r="HQ22" s="44">
        <f>IF(F22="сх",0,0)</f>
        <v>0</v>
      </c>
      <c r="HR22" s="44">
        <f>SUM(GV22:HQ22)</f>
        <v>68</v>
      </c>
      <c r="HS22" s="44">
        <f>IF(H22=1,100,0)</f>
        <v>0</v>
      </c>
      <c r="HT22" s="44">
        <f>IF(H22=2,98,0)</f>
        <v>0</v>
      </c>
      <c r="HU22" s="44">
        <f>IF(H22=3,95,0)</f>
        <v>0</v>
      </c>
      <c r="HV22" s="44">
        <f>IF(H22=4,93,0)</f>
        <v>0</v>
      </c>
      <c r="HW22" s="44">
        <f>IF(H22=5,90,0)</f>
        <v>0</v>
      </c>
      <c r="HX22" s="44">
        <f>IF(H22=6,88,0)</f>
        <v>0</v>
      </c>
      <c r="HY22" s="44">
        <f>IF(H22=7,85,0)</f>
        <v>0</v>
      </c>
      <c r="HZ22" s="44">
        <f>IF(H22=8,83,0)</f>
        <v>0</v>
      </c>
      <c r="IA22" s="44">
        <f>IF(H22=9,80,0)</f>
        <v>0</v>
      </c>
      <c r="IB22" s="44">
        <f>IF(H22=10,78,0)</f>
        <v>0</v>
      </c>
      <c r="IC22" s="44">
        <f>IF(H22=11,75,0)</f>
        <v>0</v>
      </c>
      <c r="ID22" s="44">
        <f>IF(H22=12,73,0)</f>
        <v>73</v>
      </c>
      <c r="IE22" s="44">
        <f>IF(H22=13,70,0)</f>
        <v>0</v>
      </c>
      <c r="IF22" s="44">
        <f>IF(H22=14,68,0)</f>
        <v>0</v>
      </c>
      <c r="IG22" s="44">
        <f>IF(H22=15,65,0)</f>
        <v>0</v>
      </c>
      <c r="IH22" s="44">
        <f>IF(H22=16,63,0)</f>
        <v>0</v>
      </c>
      <c r="II22" s="44">
        <f>IF(H22=17,60,0)</f>
        <v>0</v>
      </c>
      <c r="IJ22" s="44">
        <f>IF(H22=18,58,0)</f>
        <v>0</v>
      </c>
      <c r="IK22" s="44">
        <f>IF(H22=19,55,0)</f>
        <v>0</v>
      </c>
      <c r="IL22" s="44">
        <f>IF(H22=20,53,0)</f>
        <v>0</v>
      </c>
      <c r="IM22" s="44">
        <f>IF(H22&gt;20,0,0)</f>
        <v>0</v>
      </c>
      <c r="IN22" s="44">
        <f>IF(H22="сх",0,0)</f>
        <v>0</v>
      </c>
      <c r="IO22" s="44">
        <f>SUM(HS22:IN22)</f>
        <v>73</v>
      </c>
      <c r="IP22" s="42"/>
      <c r="IQ22" s="42"/>
      <c r="IR22" s="42"/>
      <c r="IS22" s="42"/>
      <c r="IT22" s="42"/>
      <c r="IU22" s="42"/>
      <c r="IV22" s="70"/>
      <c r="IW22" s="71"/>
    </row>
    <row r="23" spans="1:257" s="3" customFormat="1" ht="115.2" thickBot="1" x14ac:dyDescent="2">
      <c r="A23" s="72">
        <v>13</v>
      </c>
      <c r="B23" s="98">
        <v>215</v>
      </c>
      <c r="C23" s="73" t="s">
        <v>143</v>
      </c>
      <c r="D23" s="73" t="s">
        <v>144</v>
      </c>
      <c r="E23" s="60"/>
      <c r="F23" s="46">
        <v>13</v>
      </c>
      <c r="G23" s="39">
        <f>AJ23</f>
        <v>8</v>
      </c>
      <c r="H23" s="47">
        <v>15</v>
      </c>
      <c r="I23" s="39">
        <f>BG23</f>
        <v>6</v>
      </c>
      <c r="J23" s="45">
        <f>SUM(G23+I23)</f>
        <v>14</v>
      </c>
      <c r="K23" s="41">
        <f>G23+I23</f>
        <v>14</v>
      </c>
      <c r="L23" s="42"/>
      <c r="M23" s="43"/>
      <c r="N23" s="42">
        <f>IF(F23=1,25,0)</f>
        <v>0</v>
      </c>
      <c r="O23" s="42">
        <f>IF(F23=2,22,0)</f>
        <v>0</v>
      </c>
      <c r="P23" s="42">
        <f>IF(F23=3,20,0)</f>
        <v>0</v>
      </c>
      <c r="Q23" s="42">
        <f>IF(F23=4,18,0)</f>
        <v>0</v>
      </c>
      <c r="R23" s="42">
        <f>IF(F23=5,16,0)</f>
        <v>0</v>
      </c>
      <c r="S23" s="42">
        <f>IF(F23=6,15,0)</f>
        <v>0</v>
      </c>
      <c r="T23" s="42">
        <f>IF(F23=7,14,0)</f>
        <v>0</v>
      </c>
      <c r="U23" s="42">
        <f>IF(F23=8,13,0)</f>
        <v>0</v>
      </c>
      <c r="V23" s="42">
        <f>IF(F23=9,12,0)</f>
        <v>0</v>
      </c>
      <c r="W23" s="42">
        <f>IF(F23=10,11,0)</f>
        <v>0</v>
      </c>
      <c r="X23" s="42">
        <f>IF(F23=11,10,0)</f>
        <v>0</v>
      </c>
      <c r="Y23" s="42">
        <f>IF(F23=12,9,0)</f>
        <v>0</v>
      </c>
      <c r="Z23" s="42">
        <f>IF(F23=13,8,0)</f>
        <v>8</v>
      </c>
      <c r="AA23" s="42">
        <f>IF(F23=14,7,0)</f>
        <v>0</v>
      </c>
      <c r="AB23" s="42">
        <f>IF(F23=15,6,0)</f>
        <v>0</v>
      </c>
      <c r="AC23" s="42">
        <f>IF(F23=16,5,0)</f>
        <v>0</v>
      </c>
      <c r="AD23" s="42">
        <f>IF(F23=17,4,0)</f>
        <v>0</v>
      </c>
      <c r="AE23" s="42">
        <f>IF(F23=18,3,0)</f>
        <v>0</v>
      </c>
      <c r="AF23" s="42">
        <f>IF(F23=19,2,0)</f>
        <v>0</v>
      </c>
      <c r="AG23" s="42">
        <f>IF(F23=20,1,0)</f>
        <v>0</v>
      </c>
      <c r="AH23" s="42">
        <f>IF(F23&gt;20,0,0)</f>
        <v>0</v>
      </c>
      <c r="AI23" s="42">
        <f>IF(F23="сх",0,0)</f>
        <v>0</v>
      </c>
      <c r="AJ23" s="42">
        <f>SUM(N23:AH23)</f>
        <v>8</v>
      </c>
      <c r="AK23" s="42">
        <f>IF(H23=1,25,0)</f>
        <v>0</v>
      </c>
      <c r="AL23" s="42">
        <f>IF(H23=2,22,0)</f>
        <v>0</v>
      </c>
      <c r="AM23" s="42">
        <f>IF(H23=3,20,0)</f>
        <v>0</v>
      </c>
      <c r="AN23" s="42">
        <f>IF(H23=4,18,0)</f>
        <v>0</v>
      </c>
      <c r="AO23" s="42">
        <f>IF(H23=5,16,0)</f>
        <v>0</v>
      </c>
      <c r="AP23" s="42">
        <f>IF(H23=6,15,0)</f>
        <v>0</v>
      </c>
      <c r="AQ23" s="42">
        <f>IF(H23=7,14,0)</f>
        <v>0</v>
      </c>
      <c r="AR23" s="42">
        <f>IF(H23=8,13,0)</f>
        <v>0</v>
      </c>
      <c r="AS23" s="42">
        <f>IF(H23=9,12,0)</f>
        <v>0</v>
      </c>
      <c r="AT23" s="42">
        <f>IF(H23=10,11,0)</f>
        <v>0</v>
      </c>
      <c r="AU23" s="42">
        <f>IF(H23=11,10,0)</f>
        <v>0</v>
      </c>
      <c r="AV23" s="42">
        <f>IF(H23=12,9,0)</f>
        <v>0</v>
      </c>
      <c r="AW23" s="42">
        <f>IF(H23=13,8,0)</f>
        <v>0</v>
      </c>
      <c r="AX23" s="42">
        <f>IF(H23=14,7,0)</f>
        <v>0</v>
      </c>
      <c r="AY23" s="42">
        <f>IF(H23=15,6,0)</f>
        <v>6</v>
      </c>
      <c r="AZ23" s="42">
        <f>IF(H23=16,5,0)</f>
        <v>0</v>
      </c>
      <c r="BA23" s="42">
        <f>IF(H23=17,4,0)</f>
        <v>0</v>
      </c>
      <c r="BB23" s="42">
        <f>IF(H23=18,3,0)</f>
        <v>0</v>
      </c>
      <c r="BC23" s="42">
        <f>IF(H23=19,2,0)</f>
        <v>0</v>
      </c>
      <c r="BD23" s="42">
        <f>IF(H23=20,1,0)</f>
        <v>0</v>
      </c>
      <c r="BE23" s="42">
        <f>IF(H23&gt;20,0,0)</f>
        <v>0</v>
      </c>
      <c r="BF23" s="42">
        <f>IF(H23="сх",0,0)</f>
        <v>0</v>
      </c>
      <c r="BG23" s="42">
        <f>SUM(AK23:BE23)</f>
        <v>6</v>
      </c>
      <c r="BH23" s="42">
        <f>IF(F23=1,45,0)</f>
        <v>0</v>
      </c>
      <c r="BI23" s="42">
        <f>IF(F23=2,42,0)</f>
        <v>0</v>
      </c>
      <c r="BJ23" s="42">
        <f>IF(F23=3,40,0)</f>
        <v>0</v>
      </c>
      <c r="BK23" s="42">
        <f>IF(F23=4,38,0)</f>
        <v>0</v>
      </c>
      <c r="BL23" s="42">
        <f>IF(F23=5,36,0)</f>
        <v>0</v>
      </c>
      <c r="BM23" s="42">
        <f>IF(F23=6,35,0)</f>
        <v>0</v>
      </c>
      <c r="BN23" s="42">
        <f>IF(F23=7,34,0)</f>
        <v>0</v>
      </c>
      <c r="BO23" s="42">
        <f>IF(F23=8,33,0)</f>
        <v>0</v>
      </c>
      <c r="BP23" s="42">
        <f>IF(F23=9,32,0)</f>
        <v>0</v>
      </c>
      <c r="BQ23" s="42">
        <f>IF(F23=10,31,0)</f>
        <v>0</v>
      </c>
      <c r="BR23" s="42">
        <f>IF(F23=11,30,0)</f>
        <v>0</v>
      </c>
      <c r="BS23" s="42">
        <f>IF(F23=12,29,0)</f>
        <v>0</v>
      </c>
      <c r="BT23" s="42">
        <f>IF(F23=13,28,0)</f>
        <v>28</v>
      </c>
      <c r="BU23" s="42">
        <f>IF(F23=14,27,0)</f>
        <v>0</v>
      </c>
      <c r="BV23" s="42">
        <f>IF(F23=15,26,0)</f>
        <v>0</v>
      </c>
      <c r="BW23" s="42">
        <f>IF(F23=16,25,0)</f>
        <v>0</v>
      </c>
      <c r="BX23" s="42">
        <f>IF(F23=17,24,0)</f>
        <v>0</v>
      </c>
      <c r="BY23" s="42">
        <f>IF(F23=18,23,0)</f>
        <v>0</v>
      </c>
      <c r="BZ23" s="42">
        <f>IF(F23=19,22,0)</f>
        <v>0</v>
      </c>
      <c r="CA23" s="42">
        <f>IF(F23=20,21,0)</f>
        <v>0</v>
      </c>
      <c r="CB23" s="42">
        <f>IF(F23=21,20,0)</f>
        <v>0</v>
      </c>
      <c r="CC23" s="42">
        <f>IF(F23=22,19,0)</f>
        <v>0</v>
      </c>
      <c r="CD23" s="42">
        <f>IF(F23=23,18,0)</f>
        <v>0</v>
      </c>
      <c r="CE23" s="42">
        <f>IF(F23=24,17,0)</f>
        <v>0</v>
      </c>
      <c r="CF23" s="42">
        <f>IF(F23=25,16,0)</f>
        <v>0</v>
      </c>
      <c r="CG23" s="42">
        <f>IF(F23=26,15,0)</f>
        <v>0</v>
      </c>
      <c r="CH23" s="42">
        <f>IF(F23=27,14,0)</f>
        <v>0</v>
      </c>
      <c r="CI23" s="42">
        <f>IF(F23=28,13,0)</f>
        <v>0</v>
      </c>
      <c r="CJ23" s="42">
        <f>IF(F23=29,12,0)</f>
        <v>0</v>
      </c>
      <c r="CK23" s="42">
        <f>IF(F23=30,11,0)</f>
        <v>0</v>
      </c>
      <c r="CL23" s="42">
        <f>IF(F23=31,10,0)</f>
        <v>0</v>
      </c>
      <c r="CM23" s="42">
        <f>IF(F23=32,9,0)</f>
        <v>0</v>
      </c>
      <c r="CN23" s="42">
        <f>IF(F23=33,8,0)</f>
        <v>0</v>
      </c>
      <c r="CO23" s="42">
        <f>IF(F23=34,7,0)</f>
        <v>0</v>
      </c>
      <c r="CP23" s="42">
        <f>IF(F23=35,6,0)</f>
        <v>0</v>
      </c>
      <c r="CQ23" s="42">
        <f>IF(F23=36,5,0)</f>
        <v>0</v>
      </c>
      <c r="CR23" s="42">
        <f>IF(F23=37,4,0)</f>
        <v>0</v>
      </c>
      <c r="CS23" s="42">
        <f>IF(F23=38,3,0)</f>
        <v>0</v>
      </c>
      <c r="CT23" s="42">
        <f>IF(F23=39,2,0)</f>
        <v>0</v>
      </c>
      <c r="CU23" s="42">
        <f>IF(F23=40,1,0)</f>
        <v>0</v>
      </c>
      <c r="CV23" s="42">
        <f>IF(F23&gt;20,0,0)</f>
        <v>0</v>
      </c>
      <c r="CW23" s="42">
        <f>IF(F23="сх",0,0)</f>
        <v>0</v>
      </c>
      <c r="CX23" s="42">
        <f>SUM(BH23:CW23)</f>
        <v>28</v>
      </c>
      <c r="CY23" s="42">
        <f>IF(H23=1,45,0)</f>
        <v>0</v>
      </c>
      <c r="CZ23" s="42">
        <f>IF(H23=2,42,0)</f>
        <v>0</v>
      </c>
      <c r="DA23" s="42">
        <f>IF(H23=3,40,0)</f>
        <v>0</v>
      </c>
      <c r="DB23" s="42">
        <f>IF(H23=4,38,0)</f>
        <v>0</v>
      </c>
      <c r="DC23" s="42">
        <f>IF(H23=5,36,0)</f>
        <v>0</v>
      </c>
      <c r="DD23" s="42">
        <f>IF(H23=6,35,0)</f>
        <v>0</v>
      </c>
      <c r="DE23" s="42">
        <f>IF(H23=7,34,0)</f>
        <v>0</v>
      </c>
      <c r="DF23" s="42">
        <f>IF(H23=8,33,0)</f>
        <v>0</v>
      </c>
      <c r="DG23" s="42">
        <f>IF(H23=9,32,0)</f>
        <v>0</v>
      </c>
      <c r="DH23" s="42">
        <f>IF(H23=10,31,0)</f>
        <v>0</v>
      </c>
      <c r="DI23" s="42">
        <f>IF(H23=11,30,0)</f>
        <v>0</v>
      </c>
      <c r="DJ23" s="42">
        <f>IF(H23=12,29,0)</f>
        <v>0</v>
      </c>
      <c r="DK23" s="42">
        <f>IF(H23=13,28,0)</f>
        <v>0</v>
      </c>
      <c r="DL23" s="42">
        <f>IF(H23=14,27,0)</f>
        <v>0</v>
      </c>
      <c r="DM23" s="42">
        <f>IF(H23=15,26,0)</f>
        <v>26</v>
      </c>
      <c r="DN23" s="42">
        <f>IF(H23=16,25,0)</f>
        <v>0</v>
      </c>
      <c r="DO23" s="42">
        <f>IF(H23=17,24,0)</f>
        <v>0</v>
      </c>
      <c r="DP23" s="42">
        <f>IF(H23=18,23,0)</f>
        <v>0</v>
      </c>
      <c r="DQ23" s="42">
        <f>IF(H23=19,22,0)</f>
        <v>0</v>
      </c>
      <c r="DR23" s="42">
        <f>IF(H23=20,21,0)</f>
        <v>0</v>
      </c>
      <c r="DS23" s="42">
        <f>IF(H23=21,20,0)</f>
        <v>0</v>
      </c>
      <c r="DT23" s="42">
        <f>IF(H23=22,19,0)</f>
        <v>0</v>
      </c>
      <c r="DU23" s="42">
        <f>IF(H23=23,18,0)</f>
        <v>0</v>
      </c>
      <c r="DV23" s="42">
        <f>IF(H23=24,17,0)</f>
        <v>0</v>
      </c>
      <c r="DW23" s="42">
        <f>IF(H23=25,16,0)</f>
        <v>0</v>
      </c>
      <c r="DX23" s="42">
        <f>IF(H23=26,15,0)</f>
        <v>0</v>
      </c>
      <c r="DY23" s="42">
        <f>IF(H23=27,14,0)</f>
        <v>0</v>
      </c>
      <c r="DZ23" s="42">
        <f>IF(H23=28,13,0)</f>
        <v>0</v>
      </c>
      <c r="EA23" s="42">
        <f>IF(H23=29,12,0)</f>
        <v>0</v>
      </c>
      <c r="EB23" s="42">
        <f>IF(H23=30,11,0)</f>
        <v>0</v>
      </c>
      <c r="EC23" s="42">
        <f>IF(H23=31,10,0)</f>
        <v>0</v>
      </c>
      <c r="ED23" s="42">
        <f>IF(H23=32,9,0)</f>
        <v>0</v>
      </c>
      <c r="EE23" s="42">
        <f>IF(H23=33,8,0)</f>
        <v>0</v>
      </c>
      <c r="EF23" s="42">
        <f>IF(H23=34,7,0)</f>
        <v>0</v>
      </c>
      <c r="EG23" s="42">
        <f>IF(H23=35,6,0)</f>
        <v>0</v>
      </c>
      <c r="EH23" s="42">
        <f>IF(H23=36,5,0)</f>
        <v>0</v>
      </c>
      <c r="EI23" s="42">
        <f>IF(H23=37,4,0)</f>
        <v>0</v>
      </c>
      <c r="EJ23" s="42">
        <f>IF(H23=38,3,0)</f>
        <v>0</v>
      </c>
      <c r="EK23" s="42">
        <f>IF(H23=39,2,0)</f>
        <v>0</v>
      </c>
      <c r="EL23" s="42">
        <f>IF(H23=40,1,0)</f>
        <v>0</v>
      </c>
      <c r="EM23" s="42">
        <f>IF(H23&gt;20,0,0)</f>
        <v>0</v>
      </c>
      <c r="EN23" s="42">
        <f>IF(H23="сх",0,0)</f>
        <v>0</v>
      </c>
      <c r="EO23" s="42">
        <f>SUM(CY23:EN23)</f>
        <v>26</v>
      </c>
      <c r="EP23" s="42"/>
      <c r="EQ23" s="42">
        <f>IF(F23="сх","ноль",IF(F23&gt;0,F23,"Ноль"))</f>
        <v>13</v>
      </c>
      <c r="ER23" s="42">
        <f>IF(H23="сх","ноль",IF(H23&gt;0,H23,"Ноль"))</f>
        <v>15</v>
      </c>
      <c r="ES23" s="42"/>
      <c r="ET23" s="42">
        <f>MIN(EQ23,ER23)</f>
        <v>13</v>
      </c>
      <c r="EU23" s="42" t="e">
        <f>IF(J23=#REF!,IF(H23&lt;#REF!,#REF!,EY23),#REF!)</f>
        <v>#REF!</v>
      </c>
      <c r="EV23" s="42" t="e">
        <f>IF(J23=#REF!,IF(H23&lt;#REF!,0,1))</f>
        <v>#REF!</v>
      </c>
      <c r="EW23" s="42" t="e">
        <f>IF(AND(ET23&gt;=21,ET23&lt;&gt;0),ET23,IF(J23&lt;#REF!,"СТОП",EU23+EV23))</f>
        <v>#REF!</v>
      </c>
      <c r="EX23" s="42"/>
      <c r="EY23" s="42">
        <v>15</v>
      </c>
      <c r="EZ23" s="42">
        <v>16</v>
      </c>
      <c r="FA23" s="42"/>
      <c r="FB23" s="44">
        <f>IF(F23=1,25,0)</f>
        <v>0</v>
      </c>
      <c r="FC23" s="44">
        <f>IF(F23=2,22,0)</f>
        <v>0</v>
      </c>
      <c r="FD23" s="44">
        <f>IF(F23=3,20,0)</f>
        <v>0</v>
      </c>
      <c r="FE23" s="44">
        <f>IF(F23=4,18,0)</f>
        <v>0</v>
      </c>
      <c r="FF23" s="44">
        <f>IF(F23=5,16,0)</f>
        <v>0</v>
      </c>
      <c r="FG23" s="44">
        <f>IF(F23=6,15,0)</f>
        <v>0</v>
      </c>
      <c r="FH23" s="44">
        <f>IF(F23=7,14,0)</f>
        <v>0</v>
      </c>
      <c r="FI23" s="44">
        <f>IF(F23=8,13,0)</f>
        <v>0</v>
      </c>
      <c r="FJ23" s="44">
        <f>IF(F23=9,12,0)</f>
        <v>0</v>
      </c>
      <c r="FK23" s="44">
        <f>IF(F23=10,11,0)</f>
        <v>0</v>
      </c>
      <c r="FL23" s="44">
        <f>IF(F23=11,10,0)</f>
        <v>0</v>
      </c>
      <c r="FM23" s="44">
        <f>IF(F23=12,9,0)</f>
        <v>0</v>
      </c>
      <c r="FN23" s="44">
        <f>IF(F23=13,8,0)</f>
        <v>8</v>
      </c>
      <c r="FO23" s="44">
        <f>IF(F23=14,7,0)</f>
        <v>0</v>
      </c>
      <c r="FP23" s="44">
        <f>IF(F23=15,6,0)</f>
        <v>0</v>
      </c>
      <c r="FQ23" s="44">
        <f>IF(F23=16,5,0)</f>
        <v>0</v>
      </c>
      <c r="FR23" s="44">
        <f>IF(F23=17,4,0)</f>
        <v>0</v>
      </c>
      <c r="FS23" s="44">
        <f>IF(F23=18,3,0)</f>
        <v>0</v>
      </c>
      <c r="FT23" s="44">
        <f>IF(F23=19,2,0)</f>
        <v>0</v>
      </c>
      <c r="FU23" s="44">
        <f>IF(F23=20,1,0)</f>
        <v>0</v>
      </c>
      <c r="FV23" s="44">
        <f>IF(F23&gt;20,0,0)</f>
        <v>0</v>
      </c>
      <c r="FW23" s="44">
        <f>IF(F23="сх",0,0)</f>
        <v>0</v>
      </c>
      <c r="FX23" s="44">
        <f>SUM(FB23:FW23)</f>
        <v>8</v>
      </c>
      <c r="FY23" s="44">
        <f>IF(H23=1,25,0)</f>
        <v>0</v>
      </c>
      <c r="FZ23" s="44">
        <f>IF(H23=2,22,0)</f>
        <v>0</v>
      </c>
      <c r="GA23" s="44">
        <f>IF(H23=3,20,0)</f>
        <v>0</v>
      </c>
      <c r="GB23" s="44">
        <f>IF(H23=4,18,0)</f>
        <v>0</v>
      </c>
      <c r="GC23" s="44">
        <f>IF(H23=5,16,0)</f>
        <v>0</v>
      </c>
      <c r="GD23" s="44">
        <f>IF(H23=6,15,0)</f>
        <v>0</v>
      </c>
      <c r="GE23" s="44">
        <f>IF(H23=7,14,0)</f>
        <v>0</v>
      </c>
      <c r="GF23" s="44">
        <f>IF(H23=8,13,0)</f>
        <v>0</v>
      </c>
      <c r="GG23" s="44">
        <f>IF(H23=9,12,0)</f>
        <v>0</v>
      </c>
      <c r="GH23" s="44">
        <f>IF(H23=10,11,0)</f>
        <v>0</v>
      </c>
      <c r="GI23" s="44">
        <f>IF(H23=11,10,0)</f>
        <v>0</v>
      </c>
      <c r="GJ23" s="44">
        <f>IF(H23=12,9,0)</f>
        <v>0</v>
      </c>
      <c r="GK23" s="44">
        <f>IF(H23=13,8,0)</f>
        <v>0</v>
      </c>
      <c r="GL23" s="44">
        <f>IF(H23=14,7,0)</f>
        <v>0</v>
      </c>
      <c r="GM23" s="44">
        <f>IF(H23=15,6,0)</f>
        <v>6</v>
      </c>
      <c r="GN23" s="44">
        <f>IF(H23=16,5,0)</f>
        <v>0</v>
      </c>
      <c r="GO23" s="44">
        <f>IF(H23=17,4,0)</f>
        <v>0</v>
      </c>
      <c r="GP23" s="44">
        <f>IF(H23=18,3,0)</f>
        <v>0</v>
      </c>
      <c r="GQ23" s="44">
        <f>IF(H23=19,2,0)</f>
        <v>0</v>
      </c>
      <c r="GR23" s="44">
        <f>IF(H23=20,1,0)</f>
        <v>0</v>
      </c>
      <c r="GS23" s="44">
        <f>IF(H23&gt;20,0,0)</f>
        <v>0</v>
      </c>
      <c r="GT23" s="44">
        <f>IF(H23="сх",0,0)</f>
        <v>0</v>
      </c>
      <c r="GU23" s="44">
        <f>SUM(FY23:GT23)</f>
        <v>6</v>
      </c>
      <c r="GV23" s="44">
        <f>IF(F23=1,100,0)</f>
        <v>0</v>
      </c>
      <c r="GW23" s="44">
        <f>IF(F23=2,98,0)</f>
        <v>0</v>
      </c>
      <c r="GX23" s="44">
        <f>IF(F23=3,95,0)</f>
        <v>0</v>
      </c>
      <c r="GY23" s="44">
        <f>IF(F23=4,93,0)</f>
        <v>0</v>
      </c>
      <c r="GZ23" s="44">
        <f>IF(F23=5,90,0)</f>
        <v>0</v>
      </c>
      <c r="HA23" s="44">
        <f>IF(F23=6,88,0)</f>
        <v>0</v>
      </c>
      <c r="HB23" s="44">
        <f>IF(F23=7,85,0)</f>
        <v>0</v>
      </c>
      <c r="HC23" s="44">
        <f>IF(F23=8,83,0)</f>
        <v>0</v>
      </c>
      <c r="HD23" s="44">
        <f>IF(F23=9,80,0)</f>
        <v>0</v>
      </c>
      <c r="HE23" s="44">
        <f>IF(F23=10,78,0)</f>
        <v>0</v>
      </c>
      <c r="HF23" s="44">
        <f>IF(F23=11,75,0)</f>
        <v>0</v>
      </c>
      <c r="HG23" s="44">
        <f>IF(F23=12,73,0)</f>
        <v>0</v>
      </c>
      <c r="HH23" s="44">
        <f>IF(F23=13,70,0)</f>
        <v>70</v>
      </c>
      <c r="HI23" s="44">
        <f>IF(F23=14,68,0)</f>
        <v>0</v>
      </c>
      <c r="HJ23" s="44">
        <f>IF(F23=15,65,0)</f>
        <v>0</v>
      </c>
      <c r="HK23" s="44">
        <f>IF(F23=16,63,0)</f>
        <v>0</v>
      </c>
      <c r="HL23" s="44">
        <f>IF(F23=17,60,0)</f>
        <v>0</v>
      </c>
      <c r="HM23" s="44">
        <f>IF(F23=18,58,0)</f>
        <v>0</v>
      </c>
      <c r="HN23" s="44">
        <f>IF(F23=19,55,0)</f>
        <v>0</v>
      </c>
      <c r="HO23" s="44">
        <f>IF(F23=20,53,0)</f>
        <v>0</v>
      </c>
      <c r="HP23" s="44">
        <f>IF(F23&gt;20,0,0)</f>
        <v>0</v>
      </c>
      <c r="HQ23" s="44">
        <f>IF(F23="сх",0,0)</f>
        <v>0</v>
      </c>
      <c r="HR23" s="44">
        <f>SUM(GV23:HQ23)</f>
        <v>70</v>
      </c>
      <c r="HS23" s="44">
        <f>IF(H23=1,100,0)</f>
        <v>0</v>
      </c>
      <c r="HT23" s="44">
        <f>IF(H23=2,98,0)</f>
        <v>0</v>
      </c>
      <c r="HU23" s="44">
        <f>IF(H23=3,95,0)</f>
        <v>0</v>
      </c>
      <c r="HV23" s="44">
        <f>IF(H23=4,93,0)</f>
        <v>0</v>
      </c>
      <c r="HW23" s="44">
        <f>IF(H23=5,90,0)</f>
        <v>0</v>
      </c>
      <c r="HX23" s="44">
        <f>IF(H23=6,88,0)</f>
        <v>0</v>
      </c>
      <c r="HY23" s="44">
        <f>IF(H23=7,85,0)</f>
        <v>0</v>
      </c>
      <c r="HZ23" s="44">
        <f>IF(H23=8,83,0)</f>
        <v>0</v>
      </c>
      <c r="IA23" s="44">
        <f>IF(H23=9,80,0)</f>
        <v>0</v>
      </c>
      <c r="IB23" s="44">
        <f>IF(H23=10,78,0)</f>
        <v>0</v>
      </c>
      <c r="IC23" s="44">
        <f>IF(H23=11,75,0)</f>
        <v>0</v>
      </c>
      <c r="ID23" s="44">
        <f>IF(H23=12,73,0)</f>
        <v>0</v>
      </c>
      <c r="IE23" s="44">
        <f>IF(H23=13,70,0)</f>
        <v>0</v>
      </c>
      <c r="IF23" s="44">
        <f>IF(H23=14,68,0)</f>
        <v>0</v>
      </c>
      <c r="IG23" s="44">
        <f>IF(H23=15,65,0)</f>
        <v>65</v>
      </c>
      <c r="IH23" s="44">
        <f>IF(H23=16,63,0)</f>
        <v>0</v>
      </c>
      <c r="II23" s="44">
        <f>IF(H23=17,60,0)</f>
        <v>0</v>
      </c>
      <c r="IJ23" s="44">
        <f>IF(H23=18,58,0)</f>
        <v>0</v>
      </c>
      <c r="IK23" s="44">
        <f>IF(H23=19,55,0)</f>
        <v>0</v>
      </c>
      <c r="IL23" s="44">
        <f>IF(H23=20,53,0)</f>
        <v>0</v>
      </c>
      <c r="IM23" s="44">
        <f>IF(H23&gt;20,0,0)</f>
        <v>0</v>
      </c>
      <c r="IN23" s="44">
        <f>IF(H23="сх",0,0)</f>
        <v>0</v>
      </c>
      <c r="IO23" s="44">
        <f>SUM(HS23:IN23)</f>
        <v>65</v>
      </c>
      <c r="IP23" s="42"/>
      <c r="IQ23" s="42"/>
      <c r="IR23" s="42"/>
      <c r="IS23" s="42"/>
      <c r="IT23" s="42"/>
      <c r="IU23" s="42"/>
      <c r="IV23" s="70"/>
      <c r="IW23" s="71"/>
    </row>
    <row r="24" spans="1:257" s="3" customFormat="1" ht="115.2" thickBot="1" x14ac:dyDescent="2">
      <c r="A24" s="72">
        <v>16</v>
      </c>
      <c r="B24" s="98">
        <v>3</v>
      </c>
      <c r="C24" s="75" t="s">
        <v>203</v>
      </c>
      <c r="D24" s="75" t="s">
        <v>204</v>
      </c>
      <c r="E24" s="60"/>
      <c r="F24" s="46">
        <v>15</v>
      </c>
      <c r="G24" s="39">
        <f>AJ24</f>
        <v>6</v>
      </c>
      <c r="H24" s="47">
        <v>13</v>
      </c>
      <c r="I24" s="39">
        <f>BG24</f>
        <v>8</v>
      </c>
      <c r="J24" s="45">
        <f>SUM(G24+I24)</f>
        <v>14</v>
      </c>
      <c r="K24" s="41">
        <f>G24+I24</f>
        <v>14</v>
      </c>
      <c r="L24" s="42"/>
      <c r="M24" s="43"/>
      <c r="N24" s="42">
        <f>IF(F24=1,25,0)</f>
        <v>0</v>
      </c>
      <c r="O24" s="42">
        <f>IF(F24=2,22,0)</f>
        <v>0</v>
      </c>
      <c r="P24" s="42">
        <f>IF(F24=3,20,0)</f>
        <v>0</v>
      </c>
      <c r="Q24" s="42">
        <f>IF(F24=4,18,0)</f>
        <v>0</v>
      </c>
      <c r="R24" s="42">
        <f>IF(F24=5,16,0)</f>
        <v>0</v>
      </c>
      <c r="S24" s="42">
        <f>IF(F24=6,15,0)</f>
        <v>0</v>
      </c>
      <c r="T24" s="42">
        <f>IF(F24=7,14,0)</f>
        <v>0</v>
      </c>
      <c r="U24" s="42">
        <f>IF(F24=8,13,0)</f>
        <v>0</v>
      </c>
      <c r="V24" s="42">
        <f>IF(F24=9,12,0)</f>
        <v>0</v>
      </c>
      <c r="W24" s="42">
        <f>IF(F24=10,11,0)</f>
        <v>0</v>
      </c>
      <c r="X24" s="42">
        <f>IF(F24=11,10,0)</f>
        <v>0</v>
      </c>
      <c r="Y24" s="42">
        <f>IF(F24=12,9,0)</f>
        <v>0</v>
      </c>
      <c r="Z24" s="42">
        <f>IF(F24=13,8,0)</f>
        <v>0</v>
      </c>
      <c r="AA24" s="42">
        <f>IF(F24=14,7,0)</f>
        <v>0</v>
      </c>
      <c r="AB24" s="42">
        <f>IF(F24=15,6,0)</f>
        <v>6</v>
      </c>
      <c r="AC24" s="42">
        <f>IF(F24=16,5,0)</f>
        <v>0</v>
      </c>
      <c r="AD24" s="42">
        <f>IF(F24=17,4,0)</f>
        <v>0</v>
      </c>
      <c r="AE24" s="42">
        <f>IF(F24=18,3,0)</f>
        <v>0</v>
      </c>
      <c r="AF24" s="42">
        <f>IF(F24=19,2,0)</f>
        <v>0</v>
      </c>
      <c r="AG24" s="42">
        <f>IF(F24=20,1,0)</f>
        <v>0</v>
      </c>
      <c r="AH24" s="42">
        <f>IF(F24&gt;20,0,0)</f>
        <v>0</v>
      </c>
      <c r="AI24" s="42">
        <f>IF(F24="сх",0,0)</f>
        <v>0</v>
      </c>
      <c r="AJ24" s="42">
        <f>SUM(N24:AH24)</f>
        <v>6</v>
      </c>
      <c r="AK24" s="42">
        <f>IF(H24=1,25,0)</f>
        <v>0</v>
      </c>
      <c r="AL24" s="42">
        <f>IF(H24=2,22,0)</f>
        <v>0</v>
      </c>
      <c r="AM24" s="42">
        <f>IF(H24=3,20,0)</f>
        <v>0</v>
      </c>
      <c r="AN24" s="42">
        <f>IF(H24=4,18,0)</f>
        <v>0</v>
      </c>
      <c r="AO24" s="42">
        <f>IF(H24=5,16,0)</f>
        <v>0</v>
      </c>
      <c r="AP24" s="42">
        <f>IF(H24=6,15,0)</f>
        <v>0</v>
      </c>
      <c r="AQ24" s="42">
        <f>IF(H24=7,14,0)</f>
        <v>0</v>
      </c>
      <c r="AR24" s="42">
        <f>IF(H24=8,13,0)</f>
        <v>0</v>
      </c>
      <c r="AS24" s="42">
        <f>IF(H24=9,12,0)</f>
        <v>0</v>
      </c>
      <c r="AT24" s="42">
        <f>IF(H24=10,11,0)</f>
        <v>0</v>
      </c>
      <c r="AU24" s="42">
        <f>IF(H24=11,10,0)</f>
        <v>0</v>
      </c>
      <c r="AV24" s="42">
        <f>IF(H24=12,9,0)</f>
        <v>0</v>
      </c>
      <c r="AW24" s="42">
        <f>IF(H24=13,8,0)</f>
        <v>8</v>
      </c>
      <c r="AX24" s="42">
        <f>IF(H24=14,7,0)</f>
        <v>0</v>
      </c>
      <c r="AY24" s="42">
        <f>IF(H24=15,6,0)</f>
        <v>0</v>
      </c>
      <c r="AZ24" s="42">
        <f>IF(H24=16,5,0)</f>
        <v>0</v>
      </c>
      <c r="BA24" s="42">
        <f>IF(H24=17,4,0)</f>
        <v>0</v>
      </c>
      <c r="BB24" s="42">
        <f>IF(H24=18,3,0)</f>
        <v>0</v>
      </c>
      <c r="BC24" s="42">
        <f>IF(H24=19,2,0)</f>
        <v>0</v>
      </c>
      <c r="BD24" s="42">
        <f>IF(H24=20,1,0)</f>
        <v>0</v>
      </c>
      <c r="BE24" s="42">
        <f>IF(H24&gt;20,0,0)</f>
        <v>0</v>
      </c>
      <c r="BF24" s="42">
        <f>IF(H24="сх",0,0)</f>
        <v>0</v>
      </c>
      <c r="BG24" s="42">
        <f>SUM(AK24:BE24)</f>
        <v>8</v>
      </c>
      <c r="BH24" s="42">
        <f>IF(F24=1,45,0)</f>
        <v>0</v>
      </c>
      <c r="BI24" s="42">
        <f>IF(F24=2,42,0)</f>
        <v>0</v>
      </c>
      <c r="BJ24" s="42">
        <f>IF(F24=3,40,0)</f>
        <v>0</v>
      </c>
      <c r="BK24" s="42">
        <f>IF(F24=4,38,0)</f>
        <v>0</v>
      </c>
      <c r="BL24" s="42">
        <f>IF(F24=5,36,0)</f>
        <v>0</v>
      </c>
      <c r="BM24" s="42">
        <f>IF(F24=6,35,0)</f>
        <v>0</v>
      </c>
      <c r="BN24" s="42">
        <f>IF(F24=7,34,0)</f>
        <v>0</v>
      </c>
      <c r="BO24" s="42">
        <f>IF(F24=8,33,0)</f>
        <v>0</v>
      </c>
      <c r="BP24" s="42">
        <f>IF(F24=9,32,0)</f>
        <v>0</v>
      </c>
      <c r="BQ24" s="42">
        <f>IF(F24=10,31,0)</f>
        <v>0</v>
      </c>
      <c r="BR24" s="42">
        <f>IF(F24=11,30,0)</f>
        <v>0</v>
      </c>
      <c r="BS24" s="42">
        <f>IF(F24=12,29,0)</f>
        <v>0</v>
      </c>
      <c r="BT24" s="42">
        <f>IF(F24=13,28,0)</f>
        <v>0</v>
      </c>
      <c r="BU24" s="42">
        <f>IF(F24=14,27,0)</f>
        <v>0</v>
      </c>
      <c r="BV24" s="42">
        <f>IF(F24=15,26,0)</f>
        <v>26</v>
      </c>
      <c r="BW24" s="42">
        <f>IF(F24=16,25,0)</f>
        <v>0</v>
      </c>
      <c r="BX24" s="42">
        <f>IF(F24=17,24,0)</f>
        <v>0</v>
      </c>
      <c r="BY24" s="42">
        <f>IF(F24=18,23,0)</f>
        <v>0</v>
      </c>
      <c r="BZ24" s="42">
        <f>IF(F24=19,22,0)</f>
        <v>0</v>
      </c>
      <c r="CA24" s="42">
        <f>IF(F24=20,21,0)</f>
        <v>0</v>
      </c>
      <c r="CB24" s="42">
        <f>IF(F24=21,20,0)</f>
        <v>0</v>
      </c>
      <c r="CC24" s="42">
        <f>IF(F24=22,19,0)</f>
        <v>0</v>
      </c>
      <c r="CD24" s="42">
        <f>IF(F24=23,18,0)</f>
        <v>0</v>
      </c>
      <c r="CE24" s="42">
        <f>IF(F24=24,17,0)</f>
        <v>0</v>
      </c>
      <c r="CF24" s="42">
        <f>IF(F24=25,16,0)</f>
        <v>0</v>
      </c>
      <c r="CG24" s="42">
        <f>IF(F24=26,15,0)</f>
        <v>0</v>
      </c>
      <c r="CH24" s="42">
        <f>IF(F24=27,14,0)</f>
        <v>0</v>
      </c>
      <c r="CI24" s="42">
        <f>IF(F24=28,13,0)</f>
        <v>0</v>
      </c>
      <c r="CJ24" s="42">
        <f>IF(F24=29,12,0)</f>
        <v>0</v>
      </c>
      <c r="CK24" s="42">
        <f>IF(F24=30,11,0)</f>
        <v>0</v>
      </c>
      <c r="CL24" s="42">
        <f>IF(F24=31,10,0)</f>
        <v>0</v>
      </c>
      <c r="CM24" s="42">
        <f>IF(F24=32,9,0)</f>
        <v>0</v>
      </c>
      <c r="CN24" s="42">
        <f>IF(F24=33,8,0)</f>
        <v>0</v>
      </c>
      <c r="CO24" s="42">
        <f>IF(F24=34,7,0)</f>
        <v>0</v>
      </c>
      <c r="CP24" s="42">
        <f>IF(F24=35,6,0)</f>
        <v>0</v>
      </c>
      <c r="CQ24" s="42">
        <f>IF(F24=36,5,0)</f>
        <v>0</v>
      </c>
      <c r="CR24" s="42">
        <f>IF(F24=37,4,0)</f>
        <v>0</v>
      </c>
      <c r="CS24" s="42">
        <f>IF(F24=38,3,0)</f>
        <v>0</v>
      </c>
      <c r="CT24" s="42">
        <f>IF(F24=39,2,0)</f>
        <v>0</v>
      </c>
      <c r="CU24" s="42">
        <f>IF(F24=40,1,0)</f>
        <v>0</v>
      </c>
      <c r="CV24" s="42">
        <f>IF(F24&gt;20,0,0)</f>
        <v>0</v>
      </c>
      <c r="CW24" s="42">
        <f>IF(F24="сх",0,0)</f>
        <v>0</v>
      </c>
      <c r="CX24" s="42">
        <f>SUM(BH24:CW24)</f>
        <v>26</v>
      </c>
      <c r="CY24" s="42">
        <f>IF(H24=1,45,0)</f>
        <v>0</v>
      </c>
      <c r="CZ24" s="42">
        <f>IF(H24=2,42,0)</f>
        <v>0</v>
      </c>
      <c r="DA24" s="42">
        <f>IF(H24=3,40,0)</f>
        <v>0</v>
      </c>
      <c r="DB24" s="42">
        <f>IF(H24=4,38,0)</f>
        <v>0</v>
      </c>
      <c r="DC24" s="42">
        <f>IF(H24=5,36,0)</f>
        <v>0</v>
      </c>
      <c r="DD24" s="42">
        <f>IF(H24=6,35,0)</f>
        <v>0</v>
      </c>
      <c r="DE24" s="42">
        <f>IF(H24=7,34,0)</f>
        <v>0</v>
      </c>
      <c r="DF24" s="42">
        <f>IF(H24=8,33,0)</f>
        <v>0</v>
      </c>
      <c r="DG24" s="42">
        <f>IF(H24=9,32,0)</f>
        <v>0</v>
      </c>
      <c r="DH24" s="42">
        <f>IF(H24=10,31,0)</f>
        <v>0</v>
      </c>
      <c r="DI24" s="42">
        <f>IF(H24=11,30,0)</f>
        <v>0</v>
      </c>
      <c r="DJ24" s="42">
        <f>IF(H24=12,29,0)</f>
        <v>0</v>
      </c>
      <c r="DK24" s="42">
        <f>IF(H24=13,28,0)</f>
        <v>28</v>
      </c>
      <c r="DL24" s="42">
        <f>IF(H24=14,27,0)</f>
        <v>0</v>
      </c>
      <c r="DM24" s="42">
        <f>IF(H24=15,26,0)</f>
        <v>0</v>
      </c>
      <c r="DN24" s="42">
        <f>IF(H24=16,25,0)</f>
        <v>0</v>
      </c>
      <c r="DO24" s="42">
        <f>IF(H24=17,24,0)</f>
        <v>0</v>
      </c>
      <c r="DP24" s="42">
        <f>IF(H24=18,23,0)</f>
        <v>0</v>
      </c>
      <c r="DQ24" s="42">
        <f>IF(H24=19,22,0)</f>
        <v>0</v>
      </c>
      <c r="DR24" s="42">
        <f>IF(H24=20,21,0)</f>
        <v>0</v>
      </c>
      <c r="DS24" s="42">
        <f>IF(H24=21,20,0)</f>
        <v>0</v>
      </c>
      <c r="DT24" s="42">
        <f>IF(H24=22,19,0)</f>
        <v>0</v>
      </c>
      <c r="DU24" s="42">
        <f>IF(H24=23,18,0)</f>
        <v>0</v>
      </c>
      <c r="DV24" s="42">
        <f>IF(H24=24,17,0)</f>
        <v>0</v>
      </c>
      <c r="DW24" s="42">
        <f>IF(H24=25,16,0)</f>
        <v>0</v>
      </c>
      <c r="DX24" s="42">
        <f>IF(H24=26,15,0)</f>
        <v>0</v>
      </c>
      <c r="DY24" s="42">
        <f>IF(H24=27,14,0)</f>
        <v>0</v>
      </c>
      <c r="DZ24" s="42">
        <f>IF(H24=28,13,0)</f>
        <v>0</v>
      </c>
      <c r="EA24" s="42">
        <f>IF(H24=29,12,0)</f>
        <v>0</v>
      </c>
      <c r="EB24" s="42">
        <f>IF(H24=30,11,0)</f>
        <v>0</v>
      </c>
      <c r="EC24" s="42">
        <f>IF(H24=31,10,0)</f>
        <v>0</v>
      </c>
      <c r="ED24" s="42">
        <f>IF(H24=32,9,0)</f>
        <v>0</v>
      </c>
      <c r="EE24" s="42">
        <f>IF(H24=33,8,0)</f>
        <v>0</v>
      </c>
      <c r="EF24" s="42">
        <f>IF(H24=34,7,0)</f>
        <v>0</v>
      </c>
      <c r="EG24" s="42">
        <f>IF(H24=35,6,0)</f>
        <v>0</v>
      </c>
      <c r="EH24" s="42">
        <f>IF(H24=36,5,0)</f>
        <v>0</v>
      </c>
      <c r="EI24" s="42">
        <f>IF(H24=37,4,0)</f>
        <v>0</v>
      </c>
      <c r="EJ24" s="42">
        <f>IF(H24=38,3,0)</f>
        <v>0</v>
      </c>
      <c r="EK24" s="42">
        <f>IF(H24=39,2,0)</f>
        <v>0</v>
      </c>
      <c r="EL24" s="42">
        <f>IF(H24=40,1,0)</f>
        <v>0</v>
      </c>
      <c r="EM24" s="42">
        <f>IF(H24&gt;20,0,0)</f>
        <v>0</v>
      </c>
      <c r="EN24" s="42">
        <f>IF(H24="сх",0,0)</f>
        <v>0</v>
      </c>
      <c r="EO24" s="42">
        <f>SUM(CY24:EN24)</f>
        <v>28</v>
      </c>
      <c r="EP24" s="42"/>
      <c r="EQ24" s="42">
        <f>IF(F24="сх","ноль",IF(F24&gt;0,F24,"Ноль"))</f>
        <v>15</v>
      </c>
      <c r="ER24" s="42">
        <f>IF(H24="сх","ноль",IF(H24&gt;0,H24,"Ноль"))</f>
        <v>13</v>
      </c>
      <c r="ES24" s="42"/>
      <c r="ET24" s="42">
        <f>MIN(EQ24,ER24)</f>
        <v>13</v>
      </c>
      <c r="EU24" s="42" t="e">
        <f>IF(J24=#REF!,IF(H24&lt;#REF!,#REF!,EY24),#REF!)</f>
        <v>#REF!</v>
      </c>
      <c r="EV24" s="42" t="e">
        <f>IF(J24=#REF!,IF(H24&lt;#REF!,0,1))</f>
        <v>#REF!</v>
      </c>
      <c r="EW24" s="42" t="e">
        <f>IF(AND(ET24&gt;=21,ET24&lt;&gt;0),ET24,IF(J24&lt;#REF!,"СТОП",EU24+EV24))</f>
        <v>#REF!</v>
      </c>
      <c r="EX24" s="42"/>
      <c r="EY24" s="42">
        <v>15</v>
      </c>
      <c r="EZ24" s="42">
        <v>16</v>
      </c>
      <c r="FA24" s="42"/>
      <c r="FB24" s="44">
        <f>IF(F24=1,25,0)</f>
        <v>0</v>
      </c>
      <c r="FC24" s="44">
        <f>IF(F24=2,22,0)</f>
        <v>0</v>
      </c>
      <c r="FD24" s="44">
        <f>IF(F24=3,20,0)</f>
        <v>0</v>
      </c>
      <c r="FE24" s="44">
        <f>IF(F24=4,18,0)</f>
        <v>0</v>
      </c>
      <c r="FF24" s="44">
        <f>IF(F24=5,16,0)</f>
        <v>0</v>
      </c>
      <c r="FG24" s="44">
        <f>IF(F24=6,15,0)</f>
        <v>0</v>
      </c>
      <c r="FH24" s="44">
        <f>IF(F24=7,14,0)</f>
        <v>0</v>
      </c>
      <c r="FI24" s="44">
        <f>IF(F24=8,13,0)</f>
        <v>0</v>
      </c>
      <c r="FJ24" s="44">
        <f>IF(F24=9,12,0)</f>
        <v>0</v>
      </c>
      <c r="FK24" s="44">
        <f>IF(F24=10,11,0)</f>
        <v>0</v>
      </c>
      <c r="FL24" s="44">
        <f>IF(F24=11,10,0)</f>
        <v>0</v>
      </c>
      <c r="FM24" s="44">
        <f>IF(F24=12,9,0)</f>
        <v>0</v>
      </c>
      <c r="FN24" s="44">
        <f>IF(F24=13,8,0)</f>
        <v>0</v>
      </c>
      <c r="FO24" s="44">
        <f>IF(F24=14,7,0)</f>
        <v>0</v>
      </c>
      <c r="FP24" s="44">
        <f>IF(F24=15,6,0)</f>
        <v>6</v>
      </c>
      <c r="FQ24" s="44">
        <f>IF(F24=16,5,0)</f>
        <v>0</v>
      </c>
      <c r="FR24" s="44">
        <f>IF(F24=17,4,0)</f>
        <v>0</v>
      </c>
      <c r="FS24" s="44">
        <f>IF(F24=18,3,0)</f>
        <v>0</v>
      </c>
      <c r="FT24" s="44">
        <f>IF(F24=19,2,0)</f>
        <v>0</v>
      </c>
      <c r="FU24" s="44">
        <f>IF(F24=20,1,0)</f>
        <v>0</v>
      </c>
      <c r="FV24" s="44">
        <f>IF(F24&gt;20,0,0)</f>
        <v>0</v>
      </c>
      <c r="FW24" s="44">
        <f>IF(F24="сх",0,0)</f>
        <v>0</v>
      </c>
      <c r="FX24" s="44">
        <f>SUM(FB24:FW24)</f>
        <v>6</v>
      </c>
      <c r="FY24" s="44">
        <f>IF(H24=1,25,0)</f>
        <v>0</v>
      </c>
      <c r="FZ24" s="44">
        <f>IF(H24=2,22,0)</f>
        <v>0</v>
      </c>
      <c r="GA24" s="44">
        <f>IF(H24=3,20,0)</f>
        <v>0</v>
      </c>
      <c r="GB24" s="44">
        <f>IF(H24=4,18,0)</f>
        <v>0</v>
      </c>
      <c r="GC24" s="44">
        <f>IF(H24=5,16,0)</f>
        <v>0</v>
      </c>
      <c r="GD24" s="44">
        <f>IF(H24=6,15,0)</f>
        <v>0</v>
      </c>
      <c r="GE24" s="44">
        <f>IF(H24=7,14,0)</f>
        <v>0</v>
      </c>
      <c r="GF24" s="44">
        <f>IF(H24=8,13,0)</f>
        <v>0</v>
      </c>
      <c r="GG24" s="44">
        <f>IF(H24=9,12,0)</f>
        <v>0</v>
      </c>
      <c r="GH24" s="44">
        <f>IF(H24=10,11,0)</f>
        <v>0</v>
      </c>
      <c r="GI24" s="44">
        <f>IF(H24=11,10,0)</f>
        <v>0</v>
      </c>
      <c r="GJ24" s="44">
        <f>IF(H24=12,9,0)</f>
        <v>0</v>
      </c>
      <c r="GK24" s="44">
        <f>IF(H24=13,8,0)</f>
        <v>8</v>
      </c>
      <c r="GL24" s="44">
        <f>IF(H24=14,7,0)</f>
        <v>0</v>
      </c>
      <c r="GM24" s="44">
        <f>IF(H24=15,6,0)</f>
        <v>0</v>
      </c>
      <c r="GN24" s="44">
        <f>IF(H24=16,5,0)</f>
        <v>0</v>
      </c>
      <c r="GO24" s="44">
        <f>IF(H24=17,4,0)</f>
        <v>0</v>
      </c>
      <c r="GP24" s="44">
        <f>IF(H24=18,3,0)</f>
        <v>0</v>
      </c>
      <c r="GQ24" s="44">
        <f>IF(H24=19,2,0)</f>
        <v>0</v>
      </c>
      <c r="GR24" s="44">
        <f>IF(H24=20,1,0)</f>
        <v>0</v>
      </c>
      <c r="GS24" s="44">
        <f>IF(H24&gt;20,0,0)</f>
        <v>0</v>
      </c>
      <c r="GT24" s="44">
        <f>IF(H24="сх",0,0)</f>
        <v>0</v>
      </c>
      <c r="GU24" s="44">
        <f>SUM(FY24:GT24)</f>
        <v>8</v>
      </c>
      <c r="GV24" s="44">
        <f>IF(F24=1,100,0)</f>
        <v>0</v>
      </c>
      <c r="GW24" s="44">
        <f>IF(F24=2,98,0)</f>
        <v>0</v>
      </c>
      <c r="GX24" s="44">
        <f>IF(F24=3,95,0)</f>
        <v>0</v>
      </c>
      <c r="GY24" s="44">
        <f>IF(F24=4,93,0)</f>
        <v>0</v>
      </c>
      <c r="GZ24" s="44">
        <f>IF(F24=5,90,0)</f>
        <v>0</v>
      </c>
      <c r="HA24" s="44">
        <f>IF(F24=6,88,0)</f>
        <v>0</v>
      </c>
      <c r="HB24" s="44">
        <f>IF(F24=7,85,0)</f>
        <v>0</v>
      </c>
      <c r="HC24" s="44">
        <f>IF(F24=8,83,0)</f>
        <v>0</v>
      </c>
      <c r="HD24" s="44">
        <f>IF(F24=9,80,0)</f>
        <v>0</v>
      </c>
      <c r="HE24" s="44">
        <f>IF(F24=10,78,0)</f>
        <v>0</v>
      </c>
      <c r="HF24" s="44">
        <f>IF(F24=11,75,0)</f>
        <v>0</v>
      </c>
      <c r="HG24" s="44">
        <f>IF(F24=12,73,0)</f>
        <v>0</v>
      </c>
      <c r="HH24" s="44">
        <f>IF(F24=13,70,0)</f>
        <v>0</v>
      </c>
      <c r="HI24" s="44">
        <f>IF(F24=14,68,0)</f>
        <v>0</v>
      </c>
      <c r="HJ24" s="44">
        <f>IF(F24=15,65,0)</f>
        <v>65</v>
      </c>
      <c r="HK24" s="44">
        <f>IF(F24=16,63,0)</f>
        <v>0</v>
      </c>
      <c r="HL24" s="44">
        <f>IF(F24=17,60,0)</f>
        <v>0</v>
      </c>
      <c r="HM24" s="44">
        <f>IF(F24=18,58,0)</f>
        <v>0</v>
      </c>
      <c r="HN24" s="44">
        <f>IF(F24=19,55,0)</f>
        <v>0</v>
      </c>
      <c r="HO24" s="44">
        <f>IF(F24=20,53,0)</f>
        <v>0</v>
      </c>
      <c r="HP24" s="44">
        <f>IF(F24&gt;20,0,0)</f>
        <v>0</v>
      </c>
      <c r="HQ24" s="44">
        <f>IF(F24="сх",0,0)</f>
        <v>0</v>
      </c>
      <c r="HR24" s="44">
        <f>SUM(GV24:HQ24)</f>
        <v>65</v>
      </c>
      <c r="HS24" s="44">
        <f>IF(H24=1,100,0)</f>
        <v>0</v>
      </c>
      <c r="HT24" s="44">
        <f>IF(H24=2,98,0)</f>
        <v>0</v>
      </c>
      <c r="HU24" s="44">
        <f>IF(H24=3,95,0)</f>
        <v>0</v>
      </c>
      <c r="HV24" s="44">
        <f>IF(H24=4,93,0)</f>
        <v>0</v>
      </c>
      <c r="HW24" s="44">
        <f>IF(H24=5,90,0)</f>
        <v>0</v>
      </c>
      <c r="HX24" s="44">
        <f>IF(H24=6,88,0)</f>
        <v>0</v>
      </c>
      <c r="HY24" s="44">
        <f>IF(H24=7,85,0)</f>
        <v>0</v>
      </c>
      <c r="HZ24" s="44">
        <f>IF(H24=8,83,0)</f>
        <v>0</v>
      </c>
      <c r="IA24" s="44">
        <f>IF(H24=9,80,0)</f>
        <v>0</v>
      </c>
      <c r="IB24" s="44">
        <f>IF(H24=10,78,0)</f>
        <v>0</v>
      </c>
      <c r="IC24" s="44">
        <f>IF(H24=11,75,0)</f>
        <v>0</v>
      </c>
      <c r="ID24" s="44">
        <f>IF(H24=12,73,0)</f>
        <v>0</v>
      </c>
      <c r="IE24" s="44">
        <f>IF(H24=13,70,0)</f>
        <v>70</v>
      </c>
      <c r="IF24" s="44">
        <f>IF(H24=14,68,0)</f>
        <v>0</v>
      </c>
      <c r="IG24" s="44">
        <f>IF(H24=15,65,0)</f>
        <v>0</v>
      </c>
      <c r="IH24" s="44">
        <f>IF(H24=16,63,0)</f>
        <v>0</v>
      </c>
      <c r="II24" s="44">
        <f>IF(H24=17,60,0)</f>
        <v>0</v>
      </c>
      <c r="IJ24" s="44">
        <f>IF(H24=18,58,0)</f>
        <v>0</v>
      </c>
      <c r="IK24" s="44">
        <f>IF(H24=19,55,0)</f>
        <v>0</v>
      </c>
      <c r="IL24" s="44">
        <f>IF(H24=20,53,0)</f>
        <v>0</v>
      </c>
      <c r="IM24" s="44">
        <f>IF(H24&gt;20,0,0)</f>
        <v>0</v>
      </c>
      <c r="IN24" s="44">
        <f>IF(H24="сх",0,0)</f>
        <v>0</v>
      </c>
      <c r="IO24" s="44">
        <f>SUM(HS24:IN24)</f>
        <v>70</v>
      </c>
      <c r="IP24" s="42"/>
      <c r="IQ24" s="42"/>
      <c r="IR24" s="42"/>
      <c r="IS24" s="42"/>
      <c r="IT24" s="42"/>
      <c r="IU24" s="42"/>
      <c r="IV24" s="70"/>
      <c r="IW24" s="71"/>
    </row>
    <row r="25" spans="1:257" s="3" customFormat="1" ht="115.2" thickBot="1" x14ac:dyDescent="0.3">
      <c r="A25" s="56">
        <v>17</v>
      </c>
      <c r="B25" s="97">
        <v>87</v>
      </c>
      <c r="C25" s="84" t="s">
        <v>137</v>
      </c>
      <c r="D25" s="85" t="s">
        <v>57</v>
      </c>
      <c r="E25" s="60"/>
      <c r="F25" s="46">
        <v>17</v>
      </c>
      <c r="G25" s="39">
        <f>AJ25</f>
        <v>4</v>
      </c>
      <c r="H25" s="47">
        <v>16</v>
      </c>
      <c r="I25" s="39">
        <f>BG25</f>
        <v>5</v>
      </c>
      <c r="J25" s="45">
        <f>SUM(G25+I25)</f>
        <v>9</v>
      </c>
      <c r="K25" s="41">
        <f>G25+I25</f>
        <v>9</v>
      </c>
      <c r="L25" s="42"/>
      <c r="M25" s="43"/>
      <c r="N25" s="42">
        <f>IF(F25=1,25,0)</f>
        <v>0</v>
      </c>
      <c r="O25" s="42">
        <f>IF(F25=2,22,0)</f>
        <v>0</v>
      </c>
      <c r="P25" s="42">
        <f>IF(F25=3,20,0)</f>
        <v>0</v>
      </c>
      <c r="Q25" s="42">
        <f>IF(F25=4,18,0)</f>
        <v>0</v>
      </c>
      <c r="R25" s="42">
        <f>IF(F25=5,16,0)</f>
        <v>0</v>
      </c>
      <c r="S25" s="42">
        <f>IF(F25=6,15,0)</f>
        <v>0</v>
      </c>
      <c r="T25" s="42">
        <f>IF(F25=7,14,0)</f>
        <v>0</v>
      </c>
      <c r="U25" s="42">
        <f>IF(F25=8,13,0)</f>
        <v>0</v>
      </c>
      <c r="V25" s="42">
        <f>IF(F25=9,12,0)</f>
        <v>0</v>
      </c>
      <c r="W25" s="42">
        <f>IF(F25=10,11,0)</f>
        <v>0</v>
      </c>
      <c r="X25" s="42">
        <f>IF(F25=11,10,0)</f>
        <v>0</v>
      </c>
      <c r="Y25" s="42">
        <f>IF(F25=12,9,0)</f>
        <v>0</v>
      </c>
      <c r="Z25" s="42">
        <f>IF(F25=13,8,0)</f>
        <v>0</v>
      </c>
      <c r="AA25" s="42">
        <f>IF(F25=14,7,0)</f>
        <v>0</v>
      </c>
      <c r="AB25" s="42">
        <f>IF(F25=15,6,0)</f>
        <v>0</v>
      </c>
      <c r="AC25" s="42">
        <f>IF(F25=16,5,0)</f>
        <v>0</v>
      </c>
      <c r="AD25" s="42">
        <f>IF(F25=17,4,0)</f>
        <v>4</v>
      </c>
      <c r="AE25" s="42">
        <f>IF(F25=18,3,0)</f>
        <v>0</v>
      </c>
      <c r="AF25" s="42">
        <f>IF(F25=19,2,0)</f>
        <v>0</v>
      </c>
      <c r="AG25" s="42">
        <f>IF(F25=20,1,0)</f>
        <v>0</v>
      </c>
      <c r="AH25" s="42">
        <f>IF(F25&gt;20,0,0)</f>
        <v>0</v>
      </c>
      <c r="AI25" s="42">
        <f>IF(F25="сх",0,0)</f>
        <v>0</v>
      </c>
      <c r="AJ25" s="42">
        <f>SUM(N25:AH25)</f>
        <v>4</v>
      </c>
      <c r="AK25" s="42">
        <f>IF(H25=1,25,0)</f>
        <v>0</v>
      </c>
      <c r="AL25" s="42">
        <f>IF(H25=2,22,0)</f>
        <v>0</v>
      </c>
      <c r="AM25" s="42">
        <f>IF(H25=3,20,0)</f>
        <v>0</v>
      </c>
      <c r="AN25" s="42">
        <f>IF(H25=4,18,0)</f>
        <v>0</v>
      </c>
      <c r="AO25" s="42">
        <f>IF(H25=5,16,0)</f>
        <v>0</v>
      </c>
      <c r="AP25" s="42">
        <f>IF(H25=6,15,0)</f>
        <v>0</v>
      </c>
      <c r="AQ25" s="42">
        <f>IF(H25=7,14,0)</f>
        <v>0</v>
      </c>
      <c r="AR25" s="42">
        <f>IF(H25=8,13,0)</f>
        <v>0</v>
      </c>
      <c r="AS25" s="42">
        <f>IF(H25=9,12,0)</f>
        <v>0</v>
      </c>
      <c r="AT25" s="42">
        <f>IF(H25=10,11,0)</f>
        <v>0</v>
      </c>
      <c r="AU25" s="42">
        <f>IF(H25=11,10,0)</f>
        <v>0</v>
      </c>
      <c r="AV25" s="42">
        <f>IF(H25=12,9,0)</f>
        <v>0</v>
      </c>
      <c r="AW25" s="42">
        <f>IF(H25=13,8,0)</f>
        <v>0</v>
      </c>
      <c r="AX25" s="42">
        <f>IF(H25=14,7,0)</f>
        <v>0</v>
      </c>
      <c r="AY25" s="42">
        <f>IF(H25=15,6,0)</f>
        <v>0</v>
      </c>
      <c r="AZ25" s="42">
        <f>IF(H25=16,5,0)</f>
        <v>5</v>
      </c>
      <c r="BA25" s="42">
        <f>IF(H25=17,4,0)</f>
        <v>0</v>
      </c>
      <c r="BB25" s="42">
        <f>IF(H25=18,3,0)</f>
        <v>0</v>
      </c>
      <c r="BC25" s="42">
        <f>IF(H25=19,2,0)</f>
        <v>0</v>
      </c>
      <c r="BD25" s="42">
        <f>IF(H25=20,1,0)</f>
        <v>0</v>
      </c>
      <c r="BE25" s="42">
        <f>IF(H25&gt;20,0,0)</f>
        <v>0</v>
      </c>
      <c r="BF25" s="42">
        <f>IF(H25="сх",0,0)</f>
        <v>0</v>
      </c>
      <c r="BG25" s="42">
        <f>SUM(AK25:BE25)</f>
        <v>5</v>
      </c>
      <c r="BH25" s="42">
        <f>IF(F25=1,45,0)</f>
        <v>0</v>
      </c>
      <c r="BI25" s="42">
        <f>IF(F25=2,42,0)</f>
        <v>0</v>
      </c>
      <c r="BJ25" s="42">
        <f>IF(F25=3,40,0)</f>
        <v>0</v>
      </c>
      <c r="BK25" s="42">
        <f>IF(F25=4,38,0)</f>
        <v>0</v>
      </c>
      <c r="BL25" s="42">
        <f>IF(F25=5,36,0)</f>
        <v>0</v>
      </c>
      <c r="BM25" s="42">
        <f>IF(F25=6,35,0)</f>
        <v>0</v>
      </c>
      <c r="BN25" s="42">
        <f>IF(F25=7,34,0)</f>
        <v>0</v>
      </c>
      <c r="BO25" s="42">
        <f>IF(F25=8,33,0)</f>
        <v>0</v>
      </c>
      <c r="BP25" s="42">
        <f>IF(F25=9,32,0)</f>
        <v>0</v>
      </c>
      <c r="BQ25" s="42">
        <f>IF(F25=10,31,0)</f>
        <v>0</v>
      </c>
      <c r="BR25" s="42">
        <f>IF(F25=11,30,0)</f>
        <v>0</v>
      </c>
      <c r="BS25" s="42">
        <f>IF(F25=12,29,0)</f>
        <v>0</v>
      </c>
      <c r="BT25" s="42">
        <f>IF(F25=13,28,0)</f>
        <v>0</v>
      </c>
      <c r="BU25" s="42">
        <f>IF(F25=14,27,0)</f>
        <v>0</v>
      </c>
      <c r="BV25" s="42">
        <f>IF(F25=15,26,0)</f>
        <v>0</v>
      </c>
      <c r="BW25" s="42">
        <f>IF(F25=16,25,0)</f>
        <v>0</v>
      </c>
      <c r="BX25" s="42">
        <f>IF(F25=17,24,0)</f>
        <v>24</v>
      </c>
      <c r="BY25" s="42">
        <f>IF(F25=18,23,0)</f>
        <v>0</v>
      </c>
      <c r="BZ25" s="42">
        <f>IF(F25=19,22,0)</f>
        <v>0</v>
      </c>
      <c r="CA25" s="42">
        <f>IF(F25=20,21,0)</f>
        <v>0</v>
      </c>
      <c r="CB25" s="42">
        <f>IF(F25=21,20,0)</f>
        <v>0</v>
      </c>
      <c r="CC25" s="42">
        <f>IF(F25=22,19,0)</f>
        <v>0</v>
      </c>
      <c r="CD25" s="42">
        <f>IF(F25=23,18,0)</f>
        <v>0</v>
      </c>
      <c r="CE25" s="42">
        <f>IF(F25=24,17,0)</f>
        <v>0</v>
      </c>
      <c r="CF25" s="42">
        <f>IF(F25=25,16,0)</f>
        <v>0</v>
      </c>
      <c r="CG25" s="42">
        <f>IF(F25=26,15,0)</f>
        <v>0</v>
      </c>
      <c r="CH25" s="42">
        <f>IF(F25=27,14,0)</f>
        <v>0</v>
      </c>
      <c r="CI25" s="42">
        <f>IF(F25=28,13,0)</f>
        <v>0</v>
      </c>
      <c r="CJ25" s="42">
        <f>IF(F25=29,12,0)</f>
        <v>0</v>
      </c>
      <c r="CK25" s="42">
        <f>IF(F25=30,11,0)</f>
        <v>0</v>
      </c>
      <c r="CL25" s="42">
        <f>IF(F25=31,10,0)</f>
        <v>0</v>
      </c>
      <c r="CM25" s="42">
        <f>IF(F25=32,9,0)</f>
        <v>0</v>
      </c>
      <c r="CN25" s="42">
        <f>IF(F25=33,8,0)</f>
        <v>0</v>
      </c>
      <c r="CO25" s="42">
        <f>IF(F25=34,7,0)</f>
        <v>0</v>
      </c>
      <c r="CP25" s="42">
        <f>IF(F25=35,6,0)</f>
        <v>0</v>
      </c>
      <c r="CQ25" s="42">
        <f>IF(F25=36,5,0)</f>
        <v>0</v>
      </c>
      <c r="CR25" s="42">
        <f>IF(F25=37,4,0)</f>
        <v>0</v>
      </c>
      <c r="CS25" s="42">
        <f>IF(F25=38,3,0)</f>
        <v>0</v>
      </c>
      <c r="CT25" s="42">
        <f>IF(F25=39,2,0)</f>
        <v>0</v>
      </c>
      <c r="CU25" s="42">
        <f>IF(F25=40,1,0)</f>
        <v>0</v>
      </c>
      <c r="CV25" s="42">
        <f>IF(F25&gt;20,0,0)</f>
        <v>0</v>
      </c>
      <c r="CW25" s="42">
        <f>IF(F25="сх",0,0)</f>
        <v>0</v>
      </c>
      <c r="CX25" s="42">
        <f>SUM(BH25:CW25)</f>
        <v>24</v>
      </c>
      <c r="CY25" s="42">
        <f>IF(H25=1,45,0)</f>
        <v>0</v>
      </c>
      <c r="CZ25" s="42">
        <f>IF(H25=2,42,0)</f>
        <v>0</v>
      </c>
      <c r="DA25" s="42">
        <f>IF(H25=3,40,0)</f>
        <v>0</v>
      </c>
      <c r="DB25" s="42">
        <f>IF(H25=4,38,0)</f>
        <v>0</v>
      </c>
      <c r="DC25" s="42">
        <f>IF(H25=5,36,0)</f>
        <v>0</v>
      </c>
      <c r="DD25" s="42">
        <f>IF(H25=6,35,0)</f>
        <v>0</v>
      </c>
      <c r="DE25" s="42">
        <f>IF(H25=7,34,0)</f>
        <v>0</v>
      </c>
      <c r="DF25" s="42">
        <f>IF(H25=8,33,0)</f>
        <v>0</v>
      </c>
      <c r="DG25" s="42">
        <f>IF(H25=9,32,0)</f>
        <v>0</v>
      </c>
      <c r="DH25" s="42">
        <f>IF(H25=10,31,0)</f>
        <v>0</v>
      </c>
      <c r="DI25" s="42">
        <f>IF(H25=11,30,0)</f>
        <v>0</v>
      </c>
      <c r="DJ25" s="42">
        <f>IF(H25=12,29,0)</f>
        <v>0</v>
      </c>
      <c r="DK25" s="42">
        <f>IF(H25=13,28,0)</f>
        <v>0</v>
      </c>
      <c r="DL25" s="42">
        <f>IF(H25=14,27,0)</f>
        <v>0</v>
      </c>
      <c r="DM25" s="42">
        <f>IF(H25=15,26,0)</f>
        <v>0</v>
      </c>
      <c r="DN25" s="42">
        <f>IF(H25=16,25,0)</f>
        <v>25</v>
      </c>
      <c r="DO25" s="42">
        <f>IF(H25=17,24,0)</f>
        <v>0</v>
      </c>
      <c r="DP25" s="42">
        <f>IF(H25=18,23,0)</f>
        <v>0</v>
      </c>
      <c r="DQ25" s="42">
        <f>IF(H25=19,22,0)</f>
        <v>0</v>
      </c>
      <c r="DR25" s="42">
        <f>IF(H25=20,21,0)</f>
        <v>0</v>
      </c>
      <c r="DS25" s="42">
        <f>IF(H25=21,20,0)</f>
        <v>0</v>
      </c>
      <c r="DT25" s="42">
        <f>IF(H25=22,19,0)</f>
        <v>0</v>
      </c>
      <c r="DU25" s="42">
        <f>IF(H25=23,18,0)</f>
        <v>0</v>
      </c>
      <c r="DV25" s="42">
        <f>IF(H25=24,17,0)</f>
        <v>0</v>
      </c>
      <c r="DW25" s="42">
        <f>IF(H25=25,16,0)</f>
        <v>0</v>
      </c>
      <c r="DX25" s="42">
        <f>IF(H25=26,15,0)</f>
        <v>0</v>
      </c>
      <c r="DY25" s="42">
        <f>IF(H25=27,14,0)</f>
        <v>0</v>
      </c>
      <c r="DZ25" s="42">
        <f>IF(H25=28,13,0)</f>
        <v>0</v>
      </c>
      <c r="EA25" s="42">
        <f>IF(H25=29,12,0)</f>
        <v>0</v>
      </c>
      <c r="EB25" s="42">
        <f>IF(H25=30,11,0)</f>
        <v>0</v>
      </c>
      <c r="EC25" s="42">
        <f>IF(H25=31,10,0)</f>
        <v>0</v>
      </c>
      <c r="ED25" s="42">
        <f>IF(H25=32,9,0)</f>
        <v>0</v>
      </c>
      <c r="EE25" s="42">
        <f>IF(H25=33,8,0)</f>
        <v>0</v>
      </c>
      <c r="EF25" s="42">
        <f>IF(H25=34,7,0)</f>
        <v>0</v>
      </c>
      <c r="EG25" s="42">
        <f>IF(H25=35,6,0)</f>
        <v>0</v>
      </c>
      <c r="EH25" s="42">
        <f>IF(H25=36,5,0)</f>
        <v>0</v>
      </c>
      <c r="EI25" s="42">
        <f>IF(H25=37,4,0)</f>
        <v>0</v>
      </c>
      <c r="EJ25" s="42">
        <f>IF(H25=38,3,0)</f>
        <v>0</v>
      </c>
      <c r="EK25" s="42">
        <f>IF(H25=39,2,0)</f>
        <v>0</v>
      </c>
      <c r="EL25" s="42">
        <f>IF(H25=40,1,0)</f>
        <v>0</v>
      </c>
      <c r="EM25" s="42">
        <f>IF(H25&gt;20,0,0)</f>
        <v>0</v>
      </c>
      <c r="EN25" s="42">
        <f>IF(H25="сх",0,0)</f>
        <v>0</v>
      </c>
      <c r="EO25" s="42">
        <f>SUM(CY25:EN25)</f>
        <v>25</v>
      </c>
      <c r="EP25" s="42"/>
      <c r="EQ25" s="42">
        <f>IF(F25="сх","ноль",IF(F25&gt;0,F25,"Ноль"))</f>
        <v>17</v>
      </c>
      <c r="ER25" s="42">
        <f>IF(H25="сх","ноль",IF(H25&gt;0,H25,"Ноль"))</f>
        <v>16</v>
      </c>
      <c r="ES25" s="42"/>
      <c r="ET25" s="42">
        <f>MIN(EQ25,ER25)</f>
        <v>16</v>
      </c>
      <c r="EU25" s="42" t="e">
        <f>IF(J25=#REF!,IF(H25&lt;#REF!,#REF!,EY25),#REF!)</f>
        <v>#REF!</v>
      </c>
      <c r="EV25" s="42" t="e">
        <f>IF(J25=#REF!,IF(H25&lt;#REF!,0,1))</f>
        <v>#REF!</v>
      </c>
      <c r="EW25" s="42" t="e">
        <f>IF(AND(ET25&gt;=21,ET25&lt;&gt;0),ET25,IF(J25&lt;#REF!,"СТОП",EU25+EV25))</f>
        <v>#REF!</v>
      </c>
      <c r="EX25" s="42"/>
      <c r="EY25" s="42">
        <v>15</v>
      </c>
      <c r="EZ25" s="42">
        <v>16</v>
      </c>
      <c r="FA25" s="42"/>
      <c r="FB25" s="44">
        <f>IF(F25=1,25,0)</f>
        <v>0</v>
      </c>
      <c r="FC25" s="44">
        <f>IF(F25=2,22,0)</f>
        <v>0</v>
      </c>
      <c r="FD25" s="44">
        <f>IF(F25=3,20,0)</f>
        <v>0</v>
      </c>
      <c r="FE25" s="44">
        <f>IF(F25=4,18,0)</f>
        <v>0</v>
      </c>
      <c r="FF25" s="44">
        <f>IF(F25=5,16,0)</f>
        <v>0</v>
      </c>
      <c r="FG25" s="44">
        <f>IF(F25=6,15,0)</f>
        <v>0</v>
      </c>
      <c r="FH25" s="44">
        <f>IF(F25=7,14,0)</f>
        <v>0</v>
      </c>
      <c r="FI25" s="44">
        <f>IF(F25=8,13,0)</f>
        <v>0</v>
      </c>
      <c r="FJ25" s="44">
        <f>IF(F25=9,12,0)</f>
        <v>0</v>
      </c>
      <c r="FK25" s="44">
        <f>IF(F25=10,11,0)</f>
        <v>0</v>
      </c>
      <c r="FL25" s="44">
        <f>IF(F25=11,10,0)</f>
        <v>0</v>
      </c>
      <c r="FM25" s="44">
        <f>IF(F25=12,9,0)</f>
        <v>0</v>
      </c>
      <c r="FN25" s="44">
        <f>IF(F25=13,8,0)</f>
        <v>0</v>
      </c>
      <c r="FO25" s="44">
        <f>IF(F25=14,7,0)</f>
        <v>0</v>
      </c>
      <c r="FP25" s="44">
        <f>IF(F25=15,6,0)</f>
        <v>0</v>
      </c>
      <c r="FQ25" s="44">
        <f>IF(F25=16,5,0)</f>
        <v>0</v>
      </c>
      <c r="FR25" s="44">
        <f>IF(F25=17,4,0)</f>
        <v>4</v>
      </c>
      <c r="FS25" s="44">
        <f>IF(F25=18,3,0)</f>
        <v>0</v>
      </c>
      <c r="FT25" s="44">
        <f>IF(F25=19,2,0)</f>
        <v>0</v>
      </c>
      <c r="FU25" s="44">
        <f>IF(F25=20,1,0)</f>
        <v>0</v>
      </c>
      <c r="FV25" s="44">
        <f>IF(F25&gt;20,0,0)</f>
        <v>0</v>
      </c>
      <c r="FW25" s="44">
        <f>IF(F25="сх",0,0)</f>
        <v>0</v>
      </c>
      <c r="FX25" s="44">
        <f>SUM(FB25:FW25)</f>
        <v>4</v>
      </c>
      <c r="FY25" s="44">
        <f>IF(H25=1,25,0)</f>
        <v>0</v>
      </c>
      <c r="FZ25" s="44">
        <f>IF(H25=2,22,0)</f>
        <v>0</v>
      </c>
      <c r="GA25" s="44">
        <f>IF(H25=3,20,0)</f>
        <v>0</v>
      </c>
      <c r="GB25" s="44">
        <f>IF(H25=4,18,0)</f>
        <v>0</v>
      </c>
      <c r="GC25" s="44">
        <f>IF(H25=5,16,0)</f>
        <v>0</v>
      </c>
      <c r="GD25" s="44">
        <f>IF(H25=6,15,0)</f>
        <v>0</v>
      </c>
      <c r="GE25" s="44">
        <f>IF(H25=7,14,0)</f>
        <v>0</v>
      </c>
      <c r="GF25" s="44">
        <f>IF(H25=8,13,0)</f>
        <v>0</v>
      </c>
      <c r="GG25" s="44">
        <f>IF(H25=9,12,0)</f>
        <v>0</v>
      </c>
      <c r="GH25" s="44">
        <f>IF(H25=10,11,0)</f>
        <v>0</v>
      </c>
      <c r="GI25" s="44">
        <f>IF(H25=11,10,0)</f>
        <v>0</v>
      </c>
      <c r="GJ25" s="44">
        <f>IF(H25=12,9,0)</f>
        <v>0</v>
      </c>
      <c r="GK25" s="44">
        <f>IF(H25=13,8,0)</f>
        <v>0</v>
      </c>
      <c r="GL25" s="44">
        <f>IF(H25=14,7,0)</f>
        <v>0</v>
      </c>
      <c r="GM25" s="44">
        <f>IF(H25=15,6,0)</f>
        <v>0</v>
      </c>
      <c r="GN25" s="44">
        <f>IF(H25=16,5,0)</f>
        <v>5</v>
      </c>
      <c r="GO25" s="44">
        <f>IF(H25=17,4,0)</f>
        <v>0</v>
      </c>
      <c r="GP25" s="44">
        <f>IF(H25=18,3,0)</f>
        <v>0</v>
      </c>
      <c r="GQ25" s="44">
        <f>IF(H25=19,2,0)</f>
        <v>0</v>
      </c>
      <c r="GR25" s="44">
        <f>IF(H25=20,1,0)</f>
        <v>0</v>
      </c>
      <c r="GS25" s="44">
        <f>IF(H25&gt;20,0,0)</f>
        <v>0</v>
      </c>
      <c r="GT25" s="44">
        <f>IF(H25="сх",0,0)</f>
        <v>0</v>
      </c>
      <c r="GU25" s="44">
        <f>SUM(FY25:GT25)</f>
        <v>5</v>
      </c>
      <c r="GV25" s="44">
        <f>IF(F25=1,100,0)</f>
        <v>0</v>
      </c>
      <c r="GW25" s="44">
        <f>IF(F25=2,98,0)</f>
        <v>0</v>
      </c>
      <c r="GX25" s="44">
        <f>IF(F25=3,95,0)</f>
        <v>0</v>
      </c>
      <c r="GY25" s="44">
        <f>IF(F25=4,93,0)</f>
        <v>0</v>
      </c>
      <c r="GZ25" s="44">
        <f>IF(F25=5,90,0)</f>
        <v>0</v>
      </c>
      <c r="HA25" s="44">
        <f>IF(F25=6,88,0)</f>
        <v>0</v>
      </c>
      <c r="HB25" s="44">
        <f>IF(F25=7,85,0)</f>
        <v>0</v>
      </c>
      <c r="HC25" s="44">
        <f>IF(F25=8,83,0)</f>
        <v>0</v>
      </c>
      <c r="HD25" s="44">
        <f>IF(F25=9,80,0)</f>
        <v>0</v>
      </c>
      <c r="HE25" s="44">
        <f>IF(F25=10,78,0)</f>
        <v>0</v>
      </c>
      <c r="HF25" s="44">
        <f>IF(F25=11,75,0)</f>
        <v>0</v>
      </c>
      <c r="HG25" s="44">
        <f>IF(F25=12,73,0)</f>
        <v>0</v>
      </c>
      <c r="HH25" s="44">
        <f>IF(F25=13,70,0)</f>
        <v>0</v>
      </c>
      <c r="HI25" s="44">
        <f>IF(F25=14,68,0)</f>
        <v>0</v>
      </c>
      <c r="HJ25" s="44">
        <f>IF(F25=15,65,0)</f>
        <v>0</v>
      </c>
      <c r="HK25" s="44">
        <f>IF(F25=16,63,0)</f>
        <v>0</v>
      </c>
      <c r="HL25" s="44">
        <f>IF(F25=17,60,0)</f>
        <v>60</v>
      </c>
      <c r="HM25" s="44">
        <f>IF(F25=18,58,0)</f>
        <v>0</v>
      </c>
      <c r="HN25" s="44">
        <f>IF(F25=19,55,0)</f>
        <v>0</v>
      </c>
      <c r="HO25" s="44">
        <f>IF(F25=20,53,0)</f>
        <v>0</v>
      </c>
      <c r="HP25" s="44">
        <f>IF(F25&gt;20,0,0)</f>
        <v>0</v>
      </c>
      <c r="HQ25" s="44">
        <f>IF(F25="сх",0,0)</f>
        <v>0</v>
      </c>
      <c r="HR25" s="44">
        <f>SUM(GV25:HQ25)</f>
        <v>60</v>
      </c>
      <c r="HS25" s="44">
        <f>IF(H25=1,100,0)</f>
        <v>0</v>
      </c>
      <c r="HT25" s="44">
        <f>IF(H25=2,98,0)</f>
        <v>0</v>
      </c>
      <c r="HU25" s="44">
        <f>IF(H25=3,95,0)</f>
        <v>0</v>
      </c>
      <c r="HV25" s="44">
        <f>IF(H25=4,93,0)</f>
        <v>0</v>
      </c>
      <c r="HW25" s="44">
        <f>IF(H25=5,90,0)</f>
        <v>0</v>
      </c>
      <c r="HX25" s="44">
        <f>IF(H25=6,88,0)</f>
        <v>0</v>
      </c>
      <c r="HY25" s="44">
        <f>IF(H25=7,85,0)</f>
        <v>0</v>
      </c>
      <c r="HZ25" s="44">
        <f>IF(H25=8,83,0)</f>
        <v>0</v>
      </c>
      <c r="IA25" s="44">
        <f>IF(H25=9,80,0)</f>
        <v>0</v>
      </c>
      <c r="IB25" s="44">
        <f>IF(H25=10,78,0)</f>
        <v>0</v>
      </c>
      <c r="IC25" s="44">
        <f>IF(H25=11,75,0)</f>
        <v>0</v>
      </c>
      <c r="ID25" s="44">
        <f>IF(H25=12,73,0)</f>
        <v>0</v>
      </c>
      <c r="IE25" s="44">
        <f>IF(H25=13,70,0)</f>
        <v>0</v>
      </c>
      <c r="IF25" s="44">
        <f>IF(H25=14,68,0)</f>
        <v>0</v>
      </c>
      <c r="IG25" s="44">
        <f>IF(H25=15,65,0)</f>
        <v>0</v>
      </c>
      <c r="IH25" s="44">
        <f>IF(H25=16,63,0)</f>
        <v>63</v>
      </c>
      <c r="II25" s="44">
        <f>IF(H25=17,60,0)</f>
        <v>0</v>
      </c>
      <c r="IJ25" s="44">
        <f>IF(H25=18,58,0)</f>
        <v>0</v>
      </c>
      <c r="IK25" s="44">
        <f>IF(H25=19,55,0)</f>
        <v>0</v>
      </c>
      <c r="IL25" s="44">
        <f>IF(H25=20,53,0)</f>
        <v>0</v>
      </c>
      <c r="IM25" s="44">
        <f>IF(H25&gt;20,0,0)</f>
        <v>0</v>
      </c>
      <c r="IN25" s="44">
        <f>IF(H25="сх",0,0)</f>
        <v>0</v>
      </c>
      <c r="IO25" s="44">
        <f>SUM(HS25:IN25)</f>
        <v>63</v>
      </c>
      <c r="IP25" s="42"/>
      <c r="IQ25" s="42"/>
      <c r="IR25" s="42"/>
      <c r="IS25" s="42"/>
      <c r="IT25" s="42"/>
      <c r="IU25" s="42"/>
      <c r="IV25" s="70"/>
      <c r="IW25" s="71"/>
    </row>
    <row r="26" spans="1:257" s="3" customFormat="1" ht="115.2" thickBot="1" x14ac:dyDescent="0.3">
      <c r="A26" s="59">
        <v>18</v>
      </c>
      <c r="B26" s="97">
        <v>181</v>
      </c>
      <c r="C26" s="84" t="s">
        <v>142</v>
      </c>
      <c r="D26" s="85" t="s">
        <v>123</v>
      </c>
      <c r="E26" s="60"/>
      <c r="F26" s="46">
        <v>18</v>
      </c>
      <c r="G26" s="39">
        <f>AJ26</f>
        <v>3</v>
      </c>
      <c r="H26" s="47">
        <v>17</v>
      </c>
      <c r="I26" s="39">
        <f>BG26</f>
        <v>4</v>
      </c>
      <c r="J26" s="45">
        <f>SUM(G26+I26)</f>
        <v>7</v>
      </c>
      <c r="K26" s="41">
        <f>G26+I26</f>
        <v>7</v>
      </c>
      <c r="L26" s="42"/>
      <c r="M26" s="43"/>
      <c r="N26" s="42">
        <f>IF(F26=1,25,0)</f>
        <v>0</v>
      </c>
      <c r="O26" s="42">
        <f>IF(F26=2,22,0)</f>
        <v>0</v>
      </c>
      <c r="P26" s="42">
        <f>IF(F26=3,20,0)</f>
        <v>0</v>
      </c>
      <c r="Q26" s="42">
        <f>IF(F26=4,18,0)</f>
        <v>0</v>
      </c>
      <c r="R26" s="42">
        <f>IF(F26=5,16,0)</f>
        <v>0</v>
      </c>
      <c r="S26" s="42">
        <f>IF(F26=6,15,0)</f>
        <v>0</v>
      </c>
      <c r="T26" s="42">
        <f>IF(F26=7,14,0)</f>
        <v>0</v>
      </c>
      <c r="U26" s="42">
        <f>IF(F26=8,13,0)</f>
        <v>0</v>
      </c>
      <c r="V26" s="42">
        <f>IF(F26=9,12,0)</f>
        <v>0</v>
      </c>
      <c r="W26" s="42">
        <f>IF(F26=10,11,0)</f>
        <v>0</v>
      </c>
      <c r="X26" s="42">
        <f>IF(F26=11,10,0)</f>
        <v>0</v>
      </c>
      <c r="Y26" s="42">
        <f>IF(F26=12,9,0)</f>
        <v>0</v>
      </c>
      <c r="Z26" s="42">
        <f>IF(F26=13,8,0)</f>
        <v>0</v>
      </c>
      <c r="AA26" s="42">
        <f>IF(F26=14,7,0)</f>
        <v>0</v>
      </c>
      <c r="AB26" s="42">
        <f>IF(F26=15,6,0)</f>
        <v>0</v>
      </c>
      <c r="AC26" s="42">
        <f>IF(F26=16,5,0)</f>
        <v>0</v>
      </c>
      <c r="AD26" s="42">
        <f>IF(F26=17,4,0)</f>
        <v>0</v>
      </c>
      <c r="AE26" s="42">
        <f>IF(F26=18,3,0)</f>
        <v>3</v>
      </c>
      <c r="AF26" s="42">
        <f>IF(F26=19,2,0)</f>
        <v>0</v>
      </c>
      <c r="AG26" s="42">
        <f>IF(F26=20,1,0)</f>
        <v>0</v>
      </c>
      <c r="AH26" s="42">
        <f>IF(F26&gt;20,0,0)</f>
        <v>0</v>
      </c>
      <c r="AI26" s="42">
        <f>IF(F26="сх",0,0)</f>
        <v>0</v>
      </c>
      <c r="AJ26" s="42">
        <f>SUM(N26:AH26)</f>
        <v>3</v>
      </c>
      <c r="AK26" s="42">
        <f>IF(H26=1,25,0)</f>
        <v>0</v>
      </c>
      <c r="AL26" s="42">
        <f>IF(H26=2,22,0)</f>
        <v>0</v>
      </c>
      <c r="AM26" s="42">
        <f>IF(H26=3,20,0)</f>
        <v>0</v>
      </c>
      <c r="AN26" s="42">
        <f>IF(H26=4,18,0)</f>
        <v>0</v>
      </c>
      <c r="AO26" s="42">
        <f>IF(H26=5,16,0)</f>
        <v>0</v>
      </c>
      <c r="AP26" s="42">
        <f>IF(H26=6,15,0)</f>
        <v>0</v>
      </c>
      <c r="AQ26" s="42">
        <f>IF(H26=7,14,0)</f>
        <v>0</v>
      </c>
      <c r="AR26" s="42">
        <f>IF(H26=8,13,0)</f>
        <v>0</v>
      </c>
      <c r="AS26" s="42">
        <f>IF(H26=9,12,0)</f>
        <v>0</v>
      </c>
      <c r="AT26" s="42">
        <f>IF(H26=10,11,0)</f>
        <v>0</v>
      </c>
      <c r="AU26" s="42">
        <f>IF(H26=11,10,0)</f>
        <v>0</v>
      </c>
      <c r="AV26" s="42">
        <f>IF(H26=12,9,0)</f>
        <v>0</v>
      </c>
      <c r="AW26" s="42">
        <f>IF(H26=13,8,0)</f>
        <v>0</v>
      </c>
      <c r="AX26" s="42">
        <f>IF(H26=14,7,0)</f>
        <v>0</v>
      </c>
      <c r="AY26" s="42">
        <f>IF(H26=15,6,0)</f>
        <v>0</v>
      </c>
      <c r="AZ26" s="42">
        <f>IF(H26=16,5,0)</f>
        <v>0</v>
      </c>
      <c r="BA26" s="42">
        <f>IF(H26=17,4,0)</f>
        <v>4</v>
      </c>
      <c r="BB26" s="42">
        <f>IF(H26=18,3,0)</f>
        <v>0</v>
      </c>
      <c r="BC26" s="42">
        <f>IF(H26=19,2,0)</f>
        <v>0</v>
      </c>
      <c r="BD26" s="42">
        <f>IF(H26=20,1,0)</f>
        <v>0</v>
      </c>
      <c r="BE26" s="42">
        <f>IF(H26&gt;20,0,0)</f>
        <v>0</v>
      </c>
      <c r="BF26" s="42">
        <f>IF(H26="сх",0,0)</f>
        <v>0</v>
      </c>
      <c r="BG26" s="42">
        <f>SUM(AK26:BE26)</f>
        <v>4</v>
      </c>
      <c r="BH26" s="42">
        <f>IF(F26=1,45,0)</f>
        <v>0</v>
      </c>
      <c r="BI26" s="42">
        <f>IF(F26=2,42,0)</f>
        <v>0</v>
      </c>
      <c r="BJ26" s="42">
        <f>IF(F26=3,40,0)</f>
        <v>0</v>
      </c>
      <c r="BK26" s="42">
        <f>IF(F26=4,38,0)</f>
        <v>0</v>
      </c>
      <c r="BL26" s="42">
        <f>IF(F26=5,36,0)</f>
        <v>0</v>
      </c>
      <c r="BM26" s="42">
        <f>IF(F26=6,35,0)</f>
        <v>0</v>
      </c>
      <c r="BN26" s="42">
        <f>IF(F26=7,34,0)</f>
        <v>0</v>
      </c>
      <c r="BO26" s="42">
        <f>IF(F26=8,33,0)</f>
        <v>0</v>
      </c>
      <c r="BP26" s="42">
        <f>IF(F26=9,32,0)</f>
        <v>0</v>
      </c>
      <c r="BQ26" s="42">
        <f>IF(F26=10,31,0)</f>
        <v>0</v>
      </c>
      <c r="BR26" s="42">
        <f>IF(F26=11,30,0)</f>
        <v>0</v>
      </c>
      <c r="BS26" s="42">
        <f>IF(F26=12,29,0)</f>
        <v>0</v>
      </c>
      <c r="BT26" s="42">
        <f>IF(F26=13,28,0)</f>
        <v>0</v>
      </c>
      <c r="BU26" s="42">
        <f>IF(F26=14,27,0)</f>
        <v>0</v>
      </c>
      <c r="BV26" s="42">
        <f>IF(F26=15,26,0)</f>
        <v>0</v>
      </c>
      <c r="BW26" s="42">
        <f>IF(F26=16,25,0)</f>
        <v>0</v>
      </c>
      <c r="BX26" s="42">
        <f>IF(F26=17,24,0)</f>
        <v>0</v>
      </c>
      <c r="BY26" s="42">
        <f>IF(F26=18,23,0)</f>
        <v>23</v>
      </c>
      <c r="BZ26" s="42">
        <f>IF(F26=19,22,0)</f>
        <v>0</v>
      </c>
      <c r="CA26" s="42">
        <f>IF(F26=20,21,0)</f>
        <v>0</v>
      </c>
      <c r="CB26" s="42">
        <f>IF(F26=21,20,0)</f>
        <v>0</v>
      </c>
      <c r="CC26" s="42">
        <f>IF(F26=22,19,0)</f>
        <v>0</v>
      </c>
      <c r="CD26" s="42">
        <f>IF(F26=23,18,0)</f>
        <v>0</v>
      </c>
      <c r="CE26" s="42">
        <f>IF(F26=24,17,0)</f>
        <v>0</v>
      </c>
      <c r="CF26" s="42">
        <f>IF(F26=25,16,0)</f>
        <v>0</v>
      </c>
      <c r="CG26" s="42">
        <f>IF(F26=26,15,0)</f>
        <v>0</v>
      </c>
      <c r="CH26" s="42">
        <f>IF(F26=27,14,0)</f>
        <v>0</v>
      </c>
      <c r="CI26" s="42">
        <f>IF(F26=28,13,0)</f>
        <v>0</v>
      </c>
      <c r="CJ26" s="42">
        <f>IF(F26=29,12,0)</f>
        <v>0</v>
      </c>
      <c r="CK26" s="42">
        <f>IF(F26=30,11,0)</f>
        <v>0</v>
      </c>
      <c r="CL26" s="42">
        <f>IF(F26=31,10,0)</f>
        <v>0</v>
      </c>
      <c r="CM26" s="42">
        <f>IF(F26=32,9,0)</f>
        <v>0</v>
      </c>
      <c r="CN26" s="42">
        <f>IF(F26=33,8,0)</f>
        <v>0</v>
      </c>
      <c r="CO26" s="42">
        <f>IF(F26=34,7,0)</f>
        <v>0</v>
      </c>
      <c r="CP26" s="42">
        <f>IF(F26=35,6,0)</f>
        <v>0</v>
      </c>
      <c r="CQ26" s="42">
        <f>IF(F26=36,5,0)</f>
        <v>0</v>
      </c>
      <c r="CR26" s="42">
        <f>IF(F26=37,4,0)</f>
        <v>0</v>
      </c>
      <c r="CS26" s="42">
        <f>IF(F26=38,3,0)</f>
        <v>0</v>
      </c>
      <c r="CT26" s="42">
        <f>IF(F26=39,2,0)</f>
        <v>0</v>
      </c>
      <c r="CU26" s="42">
        <f>IF(F26=40,1,0)</f>
        <v>0</v>
      </c>
      <c r="CV26" s="42">
        <f>IF(F26&gt;20,0,0)</f>
        <v>0</v>
      </c>
      <c r="CW26" s="42">
        <f>IF(F26="сх",0,0)</f>
        <v>0</v>
      </c>
      <c r="CX26" s="42">
        <f>SUM(BH26:CW26)</f>
        <v>23</v>
      </c>
      <c r="CY26" s="42">
        <f>IF(H26=1,45,0)</f>
        <v>0</v>
      </c>
      <c r="CZ26" s="42">
        <f>IF(H26=2,42,0)</f>
        <v>0</v>
      </c>
      <c r="DA26" s="42">
        <f>IF(H26=3,40,0)</f>
        <v>0</v>
      </c>
      <c r="DB26" s="42">
        <f>IF(H26=4,38,0)</f>
        <v>0</v>
      </c>
      <c r="DC26" s="42">
        <f>IF(H26=5,36,0)</f>
        <v>0</v>
      </c>
      <c r="DD26" s="42">
        <f>IF(H26=6,35,0)</f>
        <v>0</v>
      </c>
      <c r="DE26" s="42">
        <f>IF(H26=7,34,0)</f>
        <v>0</v>
      </c>
      <c r="DF26" s="42">
        <f>IF(H26=8,33,0)</f>
        <v>0</v>
      </c>
      <c r="DG26" s="42">
        <f>IF(H26=9,32,0)</f>
        <v>0</v>
      </c>
      <c r="DH26" s="42">
        <f>IF(H26=10,31,0)</f>
        <v>0</v>
      </c>
      <c r="DI26" s="42">
        <f>IF(H26=11,30,0)</f>
        <v>0</v>
      </c>
      <c r="DJ26" s="42">
        <f>IF(H26=12,29,0)</f>
        <v>0</v>
      </c>
      <c r="DK26" s="42">
        <f>IF(H26=13,28,0)</f>
        <v>0</v>
      </c>
      <c r="DL26" s="42">
        <f>IF(H26=14,27,0)</f>
        <v>0</v>
      </c>
      <c r="DM26" s="42">
        <f>IF(H26=15,26,0)</f>
        <v>0</v>
      </c>
      <c r="DN26" s="42">
        <f>IF(H26=16,25,0)</f>
        <v>0</v>
      </c>
      <c r="DO26" s="42">
        <f>IF(H26=17,24,0)</f>
        <v>24</v>
      </c>
      <c r="DP26" s="42">
        <f>IF(H26=18,23,0)</f>
        <v>0</v>
      </c>
      <c r="DQ26" s="42">
        <f>IF(H26=19,22,0)</f>
        <v>0</v>
      </c>
      <c r="DR26" s="42">
        <f>IF(H26=20,21,0)</f>
        <v>0</v>
      </c>
      <c r="DS26" s="42">
        <f>IF(H26=21,20,0)</f>
        <v>0</v>
      </c>
      <c r="DT26" s="42">
        <f>IF(H26=22,19,0)</f>
        <v>0</v>
      </c>
      <c r="DU26" s="42">
        <f>IF(H26=23,18,0)</f>
        <v>0</v>
      </c>
      <c r="DV26" s="42">
        <f>IF(H26=24,17,0)</f>
        <v>0</v>
      </c>
      <c r="DW26" s="42">
        <f>IF(H26=25,16,0)</f>
        <v>0</v>
      </c>
      <c r="DX26" s="42">
        <f>IF(H26=26,15,0)</f>
        <v>0</v>
      </c>
      <c r="DY26" s="42">
        <f>IF(H26=27,14,0)</f>
        <v>0</v>
      </c>
      <c r="DZ26" s="42">
        <f>IF(H26=28,13,0)</f>
        <v>0</v>
      </c>
      <c r="EA26" s="42">
        <f>IF(H26=29,12,0)</f>
        <v>0</v>
      </c>
      <c r="EB26" s="42">
        <f>IF(H26=30,11,0)</f>
        <v>0</v>
      </c>
      <c r="EC26" s="42">
        <f>IF(H26=31,10,0)</f>
        <v>0</v>
      </c>
      <c r="ED26" s="42">
        <f>IF(H26=32,9,0)</f>
        <v>0</v>
      </c>
      <c r="EE26" s="42">
        <f>IF(H26=33,8,0)</f>
        <v>0</v>
      </c>
      <c r="EF26" s="42">
        <f>IF(H26=34,7,0)</f>
        <v>0</v>
      </c>
      <c r="EG26" s="42">
        <f>IF(H26=35,6,0)</f>
        <v>0</v>
      </c>
      <c r="EH26" s="42">
        <f>IF(H26=36,5,0)</f>
        <v>0</v>
      </c>
      <c r="EI26" s="42">
        <f>IF(H26=37,4,0)</f>
        <v>0</v>
      </c>
      <c r="EJ26" s="42">
        <f>IF(H26=38,3,0)</f>
        <v>0</v>
      </c>
      <c r="EK26" s="42">
        <f>IF(H26=39,2,0)</f>
        <v>0</v>
      </c>
      <c r="EL26" s="42">
        <f>IF(H26=40,1,0)</f>
        <v>0</v>
      </c>
      <c r="EM26" s="42">
        <f>IF(H26&gt;20,0,0)</f>
        <v>0</v>
      </c>
      <c r="EN26" s="42">
        <f>IF(H26="сх",0,0)</f>
        <v>0</v>
      </c>
      <c r="EO26" s="42">
        <f>SUM(CY26:EN26)</f>
        <v>24</v>
      </c>
      <c r="EP26" s="42"/>
      <c r="EQ26" s="42">
        <f>IF(F26="сх","ноль",IF(F26&gt;0,F26,"Ноль"))</f>
        <v>18</v>
      </c>
      <c r="ER26" s="42">
        <f>IF(H26="сх","ноль",IF(H26&gt;0,H26,"Ноль"))</f>
        <v>17</v>
      </c>
      <c r="ES26" s="42"/>
      <c r="ET26" s="42">
        <f>MIN(EQ26,ER26)</f>
        <v>17</v>
      </c>
      <c r="EU26" s="42" t="e">
        <f>IF(J26=#REF!,IF(H26&lt;#REF!,#REF!,EY26),#REF!)</f>
        <v>#REF!</v>
      </c>
      <c r="EV26" s="42" t="e">
        <f>IF(J26=#REF!,IF(H26&lt;#REF!,0,1))</f>
        <v>#REF!</v>
      </c>
      <c r="EW26" s="42" t="e">
        <f>IF(AND(ET26&gt;=21,ET26&lt;&gt;0),ET26,IF(J26&lt;#REF!,"СТОП",EU26+EV26))</f>
        <v>#REF!</v>
      </c>
      <c r="EX26" s="42"/>
      <c r="EY26" s="42">
        <v>15</v>
      </c>
      <c r="EZ26" s="42">
        <v>16</v>
      </c>
      <c r="FA26" s="42"/>
      <c r="FB26" s="44">
        <f>IF(F26=1,25,0)</f>
        <v>0</v>
      </c>
      <c r="FC26" s="44">
        <f>IF(F26=2,22,0)</f>
        <v>0</v>
      </c>
      <c r="FD26" s="44">
        <f>IF(F26=3,20,0)</f>
        <v>0</v>
      </c>
      <c r="FE26" s="44">
        <f>IF(F26=4,18,0)</f>
        <v>0</v>
      </c>
      <c r="FF26" s="44">
        <f>IF(F26=5,16,0)</f>
        <v>0</v>
      </c>
      <c r="FG26" s="44">
        <f>IF(F26=6,15,0)</f>
        <v>0</v>
      </c>
      <c r="FH26" s="44">
        <f>IF(F26=7,14,0)</f>
        <v>0</v>
      </c>
      <c r="FI26" s="44">
        <f>IF(F26=8,13,0)</f>
        <v>0</v>
      </c>
      <c r="FJ26" s="44">
        <f>IF(F26=9,12,0)</f>
        <v>0</v>
      </c>
      <c r="FK26" s="44">
        <f>IF(F26=10,11,0)</f>
        <v>0</v>
      </c>
      <c r="FL26" s="44">
        <f>IF(F26=11,10,0)</f>
        <v>0</v>
      </c>
      <c r="FM26" s="44">
        <f>IF(F26=12,9,0)</f>
        <v>0</v>
      </c>
      <c r="FN26" s="44">
        <f>IF(F26=13,8,0)</f>
        <v>0</v>
      </c>
      <c r="FO26" s="44">
        <f>IF(F26=14,7,0)</f>
        <v>0</v>
      </c>
      <c r="FP26" s="44">
        <f>IF(F26=15,6,0)</f>
        <v>0</v>
      </c>
      <c r="FQ26" s="44">
        <f>IF(F26=16,5,0)</f>
        <v>0</v>
      </c>
      <c r="FR26" s="44">
        <f>IF(F26=17,4,0)</f>
        <v>0</v>
      </c>
      <c r="FS26" s="44">
        <f>IF(F26=18,3,0)</f>
        <v>3</v>
      </c>
      <c r="FT26" s="44">
        <f>IF(F26=19,2,0)</f>
        <v>0</v>
      </c>
      <c r="FU26" s="44">
        <f>IF(F26=20,1,0)</f>
        <v>0</v>
      </c>
      <c r="FV26" s="44">
        <f>IF(F26&gt;20,0,0)</f>
        <v>0</v>
      </c>
      <c r="FW26" s="44">
        <f>IF(F26="сх",0,0)</f>
        <v>0</v>
      </c>
      <c r="FX26" s="44">
        <f>SUM(FB26:FW26)</f>
        <v>3</v>
      </c>
      <c r="FY26" s="44">
        <f>IF(H26=1,25,0)</f>
        <v>0</v>
      </c>
      <c r="FZ26" s="44">
        <f>IF(H26=2,22,0)</f>
        <v>0</v>
      </c>
      <c r="GA26" s="44">
        <f>IF(H26=3,20,0)</f>
        <v>0</v>
      </c>
      <c r="GB26" s="44">
        <f>IF(H26=4,18,0)</f>
        <v>0</v>
      </c>
      <c r="GC26" s="44">
        <f>IF(H26=5,16,0)</f>
        <v>0</v>
      </c>
      <c r="GD26" s="44">
        <f>IF(H26=6,15,0)</f>
        <v>0</v>
      </c>
      <c r="GE26" s="44">
        <f>IF(H26=7,14,0)</f>
        <v>0</v>
      </c>
      <c r="GF26" s="44">
        <f>IF(H26=8,13,0)</f>
        <v>0</v>
      </c>
      <c r="GG26" s="44">
        <f>IF(H26=9,12,0)</f>
        <v>0</v>
      </c>
      <c r="GH26" s="44">
        <f>IF(H26=10,11,0)</f>
        <v>0</v>
      </c>
      <c r="GI26" s="44">
        <f>IF(H26=11,10,0)</f>
        <v>0</v>
      </c>
      <c r="GJ26" s="44">
        <f>IF(H26=12,9,0)</f>
        <v>0</v>
      </c>
      <c r="GK26" s="44">
        <f>IF(H26=13,8,0)</f>
        <v>0</v>
      </c>
      <c r="GL26" s="44">
        <f>IF(H26=14,7,0)</f>
        <v>0</v>
      </c>
      <c r="GM26" s="44">
        <f>IF(H26=15,6,0)</f>
        <v>0</v>
      </c>
      <c r="GN26" s="44">
        <f>IF(H26=16,5,0)</f>
        <v>0</v>
      </c>
      <c r="GO26" s="44">
        <f>IF(H26=17,4,0)</f>
        <v>4</v>
      </c>
      <c r="GP26" s="44">
        <f>IF(H26=18,3,0)</f>
        <v>0</v>
      </c>
      <c r="GQ26" s="44">
        <f>IF(H26=19,2,0)</f>
        <v>0</v>
      </c>
      <c r="GR26" s="44">
        <f>IF(H26=20,1,0)</f>
        <v>0</v>
      </c>
      <c r="GS26" s="44">
        <f>IF(H26&gt;20,0,0)</f>
        <v>0</v>
      </c>
      <c r="GT26" s="44">
        <f>IF(H26="сх",0,0)</f>
        <v>0</v>
      </c>
      <c r="GU26" s="44">
        <f>SUM(FY26:GT26)</f>
        <v>4</v>
      </c>
      <c r="GV26" s="44">
        <f>IF(F26=1,100,0)</f>
        <v>0</v>
      </c>
      <c r="GW26" s="44">
        <f>IF(F26=2,98,0)</f>
        <v>0</v>
      </c>
      <c r="GX26" s="44">
        <f>IF(F26=3,95,0)</f>
        <v>0</v>
      </c>
      <c r="GY26" s="44">
        <f>IF(F26=4,93,0)</f>
        <v>0</v>
      </c>
      <c r="GZ26" s="44">
        <f>IF(F26=5,90,0)</f>
        <v>0</v>
      </c>
      <c r="HA26" s="44">
        <f>IF(F26=6,88,0)</f>
        <v>0</v>
      </c>
      <c r="HB26" s="44">
        <f>IF(F26=7,85,0)</f>
        <v>0</v>
      </c>
      <c r="HC26" s="44">
        <f>IF(F26=8,83,0)</f>
        <v>0</v>
      </c>
      <c r="HD26" s="44">
        <f>IF(F26=9,80,0)</f>
        <v>0</v>
      </c>
      <c r="HE26" s="44">
        <f>IF(F26=10,78,0)</f>
        <v>0</v>
      </c>
      <c r="HF26" s="44">
        <f>IF(F26=11,75,0)</f>
        <v>0</v>
      </c>
      <c r="HG26" s="44">
        <f>IF(F26=12,73,0)</f>
        <v>0</v>
      </c>
      <c r="HH26" s="44">
        <f>IF(F26=13,70,0)</f>
        <v>0</v>
      </c>
      <c r="HI26" s="44">
        <f>IF(F26=14,68,0)</f>
        <v>0</v>
      </c>
      <c r="HJ26" s="44">
        <f>IF(F26=15,65,0)</f>
        <v>0</v>
      </c>
      <c r="HK26" s="44">
        <f>IF(F26=16,63,0)</f>
        <v>0</v>
      </c>
      <c r="HL26" s="44">
        <f>IF(F26=17,60,0)</f>
        <v>0</v>
      </c>
      <c r="HM26" s="44">
        <f>IF(F26=18,58,0)</f>
        <v>58</v>
      </c>
      <c r="HN26" s="44">
        <f>IF(F26=19,55,0)</f>
        <v>0</v>
      </c>
      <c r="HO26" s="44">
        <f>IF(F26=20,53,0)</f>
        <v>0</v>
      </c>
      <c r="HP26" s="44">
        <f>IF(F26&gt;20,0,0)</f>
        <v>0</v>
      </c>
      <c r="HQ26" s="44">
        <f>IF(F26="сх",0,0)</f>
        <v>0</v>
      </c>
      <c r="HR26" s="44">
        <f>SUM(GV26:HQ26)</f>
        <v>58</v>
      </c>
      <c r="HS26" s="44">
        <f>IF(H26=1,100,0)</f>
        <v>0</v>
      </c>
      <c r="HT26" s="44">
        <f>IF(H26=2,98,0)</f>
        <v>0</v>
      </c>
      <c r="HU26" s="44">
        <f>IF(H26=3,95,0)</f>
        <v>0</v>
      </c>
      <c r="HV26" s="44">
        <f>IF(H26=4,93,0)</f>
        <v>0</v>
      </c>
      <c r="HW26" s="44">
        <f>IF(H26=5,90,0)</f>
        <v>0</v>
      </c>
      <c r="HX26" s="44">
        <f>IF(H26=6,88,0)</f>
        <v>0</v>
      </c>
      <c r="HY26" s="44">
        <f>IF(H26=7,85,0)</f>
        <v>0</v>
      </c>
      <c r="HZ26" s="44">
        <f>IF(H26=8,83,0)</f>
        <v>0</v>
      </c>
      <c r="IA26" s="44">
        <f>IF(H26=9,80,0)</f>
        <v>0</v>
      </c>
      <c r="IB26" s="44">
        <f>IF(H26=10,78,0)</f>
        <v>0</v>
      </c>
      <c r="IC26" s="44">
        <f>IF(H26=11,75,0)</f>
        <v>0</v>
      </c>
      <c r="ID26" s="44">
        <f>IF(H26=12,73,0)</f>
        <v>0</v>
      </c>
      <c r="IE26" s="44">
        <f>IF(H26=13,70,0)</f>
        <v>0</v>
      </c>
      <c r="IF26" s="44">
        <f>IF(H26=14,68,0)</f>
        <v>0</v>
      </c>
      <c r="IG26" s="44">
        <f>IF(H26=15,65,0)</f>
        <v>0</v>
      </c>
      <c r="IH26" s="44">
        <f>IF(H26=16,63,0)</f>
        <v>0</v>
      </c>
      <c r="II26" s="44">
        <f>IF(H26=17,60,0)</f>
        <v>60</v>
      </c>
      <c r="IJ26" s="44">
        <f>IF(H26=18,58,0)</f>
        <v>0</v>
      </c>
      <c r="IK26" s="44">
        <f>IF(H26=19,55,0)</f>
        <v>0</v>
      </c>
      <c r="IL26" s="44">
        <f>IF(H26=20,53,0)</f>
        <v>0</v>
      </c>
      <c r="IM26" s="44">
        <f>IF(H26&gt;20,0,0)</f>
        <v>0</v>
      </c>
      <c r="IN26" s="44">
        <f>IF(H26="сх",0,0)</f>
        <v>0</v>
      </c>
      <c r="IO26" s="44">
        <f>SUM(HS26:IN26)</f>
        <v>60</v>
      </c>
      <c r="IP26" s="42"/>
      <c r="IQ26" s="42"/>
      <c r="IR26" s="42"/>
      <c r="IS26" s="42"/>
      <c r="IT26" s="42"/>
      <c r="IU26" s="42"/>
      <c r="IV26" s="70"/>
      <c r="IW26" s="71"/>
    </row>
    <row r="27" spans="1:257" s="3" customFormat="1" ht="106.5" customHeight="1" thickBot="1" x14ac:dyDescent="2">
      <c r="A27" s="59"/>
      <c r="B27" s="98">
        <v>75</v>
      </c>
      <c r="C27" s="73" t="s">
        <v>135</v>
      </c>
      <c r="D27" s="73" t="s">
        <v>136</v>
      </c>
      <c r="E27" s="60"/>
      <c r="F27" s="46"/>
      <c r="G27" s="39">
        <f>AJ27</f>
        <v>0</v>
      </c>
      <c r="H27" s="47"/>
      <c r="I27" s="39">
        <f>BG27</f>
        <v>0</v>
      </c>
      <c r="J27" s="45">
        <f>SUM(G27+I27)</f>
        <v>0</v>
      </c>
      <c r="K27" s="41">
        <f>G27+I27</f>
        <v>0</v>
      </c>
      <c r="L27" s="42"/>
      <c r="M27" s="43"/>
      <c r="N27" s="42">
        <f>IF(F27=1,25,0)</f>
        <v>0</v>
      </c>
      <c r="O27" s="42">
        <f>IF(F27=2,22,0)</f>
        <v>0</v>
      </c>
      <c r="P27" s="42">
        <f>IF(F27=3,20,0)</f>
        <v>0</v>
      </c>
      <c r="Q27" s="42">
        <f>IF(F27=4,18,0)</f>
        <v>0</v>
      </c>
      <c r="R27" s="42">
        <f>IF(F27=5,16,0)</f>
        <v>0</v>
      </c>
      <c r="S27" s="42">
        <f>IF(F27=6,15,0)</f>
        <v>0</v>
      </c>
      <c r="T27" s="42">
        <f>IF(F27=7,14,0)</f>
        <v>0</v>
      </c>
      <c r="U27" s="42">
        <f>IF(F27=8,13,0)</f>
        <v>0</v>
      </c>
      <c r="V27" s="42">
        <f>IF(F27=9,12,0)</f>
        <v>0</v>
      </c>
      <c r="W27" s="42">
        <f>IF(F27=10,11,0)</f>
        <v>0</v>
      </c>
      <c r="X27" s="42">
        <f>IF(F27=11,10,0)</f>
        <v>0</v>
      </c>
      <c r="Y27" s="42">
        <f>IF(F27=12,9,0)</f>
        <v>0</v>
      </c>
      <c r="Z27" s="42">
        <f>IF(F27=13,8,0)</f>
        <v>0</v>
      </c>
      <c r="AA27" s="42">
        <f>IF(F27=14,7,0)</f>
        <v>0</v>
      </c>
      <c r="AB27" s="42">
        <f>IF(F27=15,6,0)</f>
        <v>0</v>
      </c>
      <c r="AC27" s="42">
        <f>IF(F27=16,5,0)</f>
        <v>0</v>
      </c>
      <c r="AD27" s="42">
        <f>IF(F27=17,4,0)</f>
        <v>0</v>
      </c>
      <c r="AE27" s="42">
        <f>IF(F27=18,3,0)</f>
        <v>0</v>
      </c>
      <c r="AF27" s="42">
        <f>IF(F27=19,2,0)</f>
        <v>0</v>
      </c>
      <c r="AG27" s="42">
        <f>IF(F27=20,1,0)</f>
        <v>0</v>
      </c>
      <c r="AH27" s="42">
        <f>IF(F27&gt;20,0,0)</f>
        <v>0</v>
      </c>
      <c r="AI27" s="42">
        <f>IF(F27="сх",0,0)</f>
        <v>0</v>
      </c>
      <c r="AJ27" s="42">
        <f>SUM(N27:AH27)</f>
        <v>0</v>
      </c>
      <c r="AK27" s="42">
        <f>IF(H27=1,25,0)</f>
        <v>0</v>
      </c>
      <c r="AL27" s="42">
        <f>IF(H27=2,22,0)</f>
        <v>0</v>
      </c>
      <c r="AM27" s="42">
        <f>IF(H27=3,20,0)</f>
        <v>0</v>
      </c>
      <c r="AN27" s="42">
        <f>IF(H27=4,18,0)</f>
        <v>0</v>
      </c>
      <c r="AO27" s="42">
        <f>IF(H27=5,16,0)</f>
        <v>0</v>
      </c>
      <c r="AP27" s="42">
        <f>IF(H27=6,15,0)</f>
        <v>0</v>
      </c>
      <c r="AQ27" s="42">
        <f>IF(H27=7,14,0)</f>
        <v>0</v>
      </c>
      <c r="AR27" s="42">
        <f>IF(H27=8,13,0)</f>
        <v>0</v>
      </c>
      <c r="AS27" s="42">
        <f>IF(H27=9,12,0)</f>
        <v>0</v>
      </c>
      <c r="AT27" s="42">
        <f>IF(H27=10,11,0)</f>
        <v>0</v>
      </c>
      <c r="AU27" s="42">
        <f>IF(H27=11,10,0)</f>
        <v>0</v>
      </c>
      <c r="AV27" s="42">
        <f>IF(H27=12,9,0)</f>
        <v>0</v>
      </c>
      <c r="AW27" s="42">
        <f>IF(H27=13,8,0)</f>
        <v>0</v>
      </c>
      <c r="AX27" s="42">
        <f>IF(H27=14,7,0)</f>
        <v>0</v>
      </c>
      <c r="AY27" s="42">
        <f>IF(H27=15,6,0)</f>
        <v>0</v>
      </c>
      <c r="AZ27" s="42">
        <f>IF(H27=16,5,0)</f>
        <v>0</v>
      </c>
      <c r="BA27" s="42">
        <f>IF(H27=17,4,0)</f>
        <v>0</v>
      </c>
      <c r="BB27" s="42">
        <f>IF(H27=18,3,0)</f>
        <v>0</v>
      </c>
      <c r="BC27" s="42">
        <f>IF(H27=19,2,0)</f>
        <v>0</v>
      </c>
      <c r="BD27" s="42">
        <f>IF(H27=20,1,0)</f>
        <v>0</v>
      </c>
      <c r="BE27" s="42">
        <f>IF(H27&gt;20,0,0)</f>
        <v>0</v>
      </c>
      <c r="BF27" s="42">
        <f>IF(H27="сх",0,0)</f>
        <v>0</v>
      </c>
      <c r="BG27" s="42">
        <f>SUM(AK27:BE27)</f>
        <v>0</v>
      </c>
      <c r="BH27" s="42">
        <f>IF(F27=1,45,0)</f>
        <v>0</v>
      </c>
      <c r="BI27" s="42">
        <f>IF(F27=2,42,0)</f>
        <v>0</v>
      </c>
      <c r="BJ27" s="42">
        <f>IF(F27=3,40,0)</f>
        <v>0</v>
      </c>
      <c r="BK27" s="42">
        <f>IF(F27=4,38,0)</f>
        <v>0</v>
      </c>
      <c r="BL27" s="42">
        <f>IF(F27=5,36,0)</f>
        <v>0</v>
      </c>
      <c r="BM27" s="42">
        <f>IF(F27=6,35,0)</f>
        <v>0</v>
      </c>
      <c r="BN27" s="42">
        <f>IF(F27=7,34,0)</f>
        <v>0</v>
      </c>
      <c r="BO27" s="42">
        <f>IF(F27=8,33,0)</f>
        <v>0</v>
      </c>
      <c r="BP27" s="42">
        <f>IF(F27=9,32,0)</f>
        <v>0</v>
      </c>
      <c r="BQ27" s="42">
        <f>IF(F27=10,31,0)</f>
        <v>0</v>
      </c>
      <c r="BR27" s="42">
        <f>IF(F27=11,30,0)</f>
        <v>0</v>
      </c>
      <c r="BS27" s="42">
        <f>IF(F27=12,29,0)</f>
        <v>0</v>
      </c>
      <c r="BT27" s="42">
        <f>IF(F27=13,28,0)</f>
        <v>0</v>
      </c>
      <c r="BU27" s="42">
        <f>IF(F27=14,27,0)</f>
        <v>0</v>
      </c>
      <c r="BV27" s="42">
        <f>IF(F27=15,26,0)</f>
        <v>0</v>
      </c>
      <c r="BW27" s="42">
        <f>IF(F27=16,25,0)</f>
        <v>0</v>
      </c>
      <c r="BX27" s="42">
        <f>IF(F27=17,24,0)</f>
        <v>0</v>
      </c>
      <c r="BY27" s="42">
        <f>IF(F27=18,23,0)</f>
        <v>0</v>
      </c>
      <c r="BZ27" s="42">
        <f>IF(F27=19,22,0)</f>
        <v>0</v>
      </c>
      <c r="CA27" s="42">
        <f>IF(F27=20,21,0)</f>
        <v>0</v>
      </c>
      <c r="CB27" s="42">
        <f>IF(F27=21,20,0)</f>
        <v>0</v>
      </c>
      <c r="CC27" s="42">
        <f>IF(F27=22,19,0)</f>
        <v>0</v>
      </c>
      <c r="CD27" s="42">
        <f>IF(F27=23,18,0)</f>
        <v>0</v>
      </c>
      <c r="CE27" s="42">
        <f>IF(F27=24,17,0)</f>
        <v>0</v>
      </c>
      <c r="CF27" s="42">
        <f>IF(F27=25,16,0)</f>
        <v>0</v>
      </c>
      <c r="CG27" s="42">
        <f>IF(F27=26,15,0)</f>
        <v>0</v>
      </c>
      <c r="CH27" s="42">
        <f>IF(F27=27,14,0)</f>
        <v>0</v>
      </c>
      <c r="CI27" s="42">
        <f>IF(F27=28,13,0)</f>
        <v>0</v>
      </c>
      <c r="CJ27" s="42">
        <f>IF(F27=29,12,0)</f>
        <v>0</v>
      </c>
      <c r="CK27" s="42">
        <f>IF(F27=30,11,0)</f>
        <v>0</v>
      </c>
      <c r="CL27" s="42">
        <f>IF(F27=31,10,0)</f>
        <v>0</v>
      </c>
      <c r="CM27" s="42">
        <f>IF(F27=32,9,0)</f>
        <v>0</v>
      </c>
      <c r="CN27" s="42">
        <f>IF(F27=33,8,0)</f>
        <v>0</v>
      </c>
      <c r="CO27" s="42">
        <f>IF(F27=34,7,0)</f>
        <v>0</v>
      </c>
      <c r="CP27" s="42">
        <f>IF(F27=35,6,0)</f>
        <v>0</v>
      </c>
      <c r="CQ27" s="42">
        <f>IF(F27=36,5,0)</f>
        <v>0</v>
      </c>
      <c r="CR27" s="42">
        <f>IF(F27=37,4,0)</f>
        <v>0</v>
      </c>
      <c r="CS27" s="42">
        <f>IF(F27=38,3,0)</f>
        <v>0</v>
      </c>
      <c r="CT27" s="42">
        <f>IF(F27=39,2,0)</f>
        <v>0</v>
      </c>
      <c r="CU27" s="42">
        <f>IF(F27=40,1,0)</f>
        <v>0</v>
      </c>
      <c r="CV27" s="42">
        <f>IF(F27&gt;20,0,0)</f>
        <v>0</v>
      </c>
      <c r="CW27" s="42">
        <f>IF(F27="сх",0,0)</f>
        <v>0</v>
      </c>
      <c r="CX27" s="42">
        <f>SUM(BH27:CW27)</f>
        <v>0</v>
      </c>
      <c r="CY27" s="42">
        <f>IF(H27=1,45,0)</f>
        <v>0</v>
      </c>
      <c r="CZ27" s="42">
        <f>IF(H27=2,42,0)</f>
        <v>0</v>
      </c>
      <c r="DA27" s="42">
        <f>IF(H27=3,40,0)</f>
        <v>0</v>
      </c>
      <c r="DB27" s="42">
        <f>IF(H27=4,38,0)</f>
        <v>0</v>
      </c>
      <c r="DC27" s="42">
        <f>IF(H27=5,36,0)</f>
        <v>0</v>
      </c>
      <c r="DD27" s="42">
        <f>IF(H27=6,35,0)</f>
        <v>0</v>
      </c>
      <c r="DE27" s="42">
        <f>IF(H27=7,34,0)</f>
        <v>0</v>
      </c>
      <c r="DF27" s="42">
        <f>IF(H27=8,33,0)</f>
        <v>0</v>
      </c>
      <c r="DG27" s="42">
        <f>IF(H27=9,32,0)</f>
        <v>0</v>
      </c>
      <c r="DH27" s="42">
        <f>IF(H27=10,31,0)</f>
        <v>0</v>
      </c>
      <c r="DI27" s="42">
        <f>IF(H27=11,30,0)</f>
        <v>0</v>
      </c>
      <c r="DJ27" s="42">
        <f>IF(H27=12,29,0)</f>
        <v>0</v>
      </c>
      <c r="DK27" s="42">
        <f>IF(H27=13,28,0)</f>
        <v>0</v>
      </c>
      <c r="DL27" s="42">
        <f>IF(H27=14,27,0)</f>
        <v>0</v>
      </c>
      <c r="DM27" s="42">
        <f>IF(H27=15,26,0)</f>
        <v>0</v>
      </c>
      <c r="DN27" s="42">
        <f>IF(H27=16,25,0)</f>
        <v>0</v>
      </c>
      <c r="DO27" s="42">
        <f>IF(H27=17,24,0)</f>
        <v>0</v>
      </c>
      <c r="DP27" s="42">
        <f>IF(H27=18,23,0)</f>
        <v>0</v>
      </c>
      <c r="DQ27" s="42">
        <f>IF(H27=19,22,0)</f>
        <v>0</v>
      </c>
      <c r="DR27" s="42">
        <f>IF(H27=20,21,0)</f>
        <v>0</v>
      </c>
      <c r="DS27" s="42">
        <f>IF(H27=21,20,0)</f>
        <v>0</v>
      </c>
      <c r="DT27" s="42">
        <f>IF(H27=22,19,0)</f>
        <v>0</v>
      </c>
      <c r="DU27" s="42">
        <f>IF(H27=23,18,0)</f>
        <v>0</v>
      </c>
      <c r="DV27" s="42">
        <f>IF(H27=24,17,0)</f>
        <v>0</v>
      </c>
      <c r="DW27" s="42">
        <f>IF(H27=25,16,0)</f>
        <v>0</v>
      </c>
      <c r="DX27" s="42">
        <f>IF(H27=26,15,0)</f>
        <v>0</v>
      </c>
      <c r="DY27" s="42">
        <f>IF(H27=27,14,0)</f>
        <v>0</v>
      </c>
      <c r="DZ27" s="42">
        <f>IF(H27=28,13,0)</f>
        <v>0</v>
      </c>
      <c r="EA27" s="42">
        <f>IF(H27=29,12,0)</f>
        <v>0</v>
      </c>
      <c r="EB27" s="42">
        <f>IF(H27=30,11,0)</f>
        <v>0</v>
      </c>
      <c r="EC27" s="42">
        <f>IF(H27=31,10,0)</f>
        <v>0</v>
      </c>
      <c r="ED27" s="42">
        <f>IF(H27=32,9,0)</f>
        <v>0</v>
      </c>
      <c r="EE27" s="42">
        <f>IF(H27=33,8,0)</f>
        <v>0</v>
      </c>
      <c r="EF27" s="42">
        <f>IF(H27=34,7,0)</f>
        <v>0</v>
      </c>
      <c r="EG27" s="42">
        <f>IF(H27=35,6,0)</f>
        <v>0</v>
      </c>
      <c r="EH27" s="42">
        <f>IF(H27=36,5,0)</f>
        <v>0</v>
      </c>
      <c r="EI27" s="42">
        <f>IF(H27=37,4,0)</f>
        <v>0</v>
      </c>
      <c r="EJ27" s="42">
        <f>IF(H27=38,3,0)</f>
        <v>0</v>
      </c>
      <c r="EK27" s="42">
        <f>IF(H27=39,2,0)</f>
        <v>0</v>
      </c>
      <c r="EL27" s="42">
        <f>IF(H27=40,1,0)</f>
        <v>0</v>
      </c>
      <c r="EM27" s="42">
        <f>IF(H27&gt;20,0,0)</f>
        <v>0</v>
      </c>
      <c r="EN27" s="42">
        <f>IF(H27="сх",0,0)</f>
        <v>0</v>
      </c>
      <c r="EO27" s="42">
        <f>SUM(CY27:EN27)</f>
        <v>0</v>
      </c>
      <c r="EP27" s="42"/>
      <c r="EQ27" s="42" t="str">
        <f>IF(F27="сх","ноль",IF(F27&gt;0,F27,"Ноль"))</f>
        <v>Ноль</v>
      </c>
      <c r="ER27" s="42" t="str">
        <f>IF(H27="сх","ноль",IF(H27&gt;0,H27,"Ноль"))</f>
        <v>Ноль</v>
      </c>
      <c r="ES27" s="42"/>
      <c r="ET27" s="42">
        <f>MIN(EQ27,ER27)</f>
        <v>0</v>
      </c>
      <c r="EU27" s="42" t="e">
        <f>IF(J27=#REF!,IF(H27&lt;#REF!,#REF!,EY27),#REF!)</f>
        <v>#REF!</v>
      </c>
      <c r="EV27" s="42" t="e">
        <f>IF(J27=#REF!,IF(H27&lt;#REF!,0,1))</f>
        <v>#REF!</v>
      </c>
      <c r="EW27" s="42" t="e">
        <f>IF(AND(ET27&gt;=21,ET27&lt;&gt;0),ET27,IF(J27&lt;#REF!,"СТОП",EU27+EV27))</f>
        <v>#REF!</v>
      </c>
      <c r="EX27" s="42"/>
      <c r="EY27" s="42">
        <v>5</v>
      </c>
      <c r="EZ27" s="42">
        <v>6</v>
      </c>
      <c r="FA27" s="42"/>
      <c r="FB27" s="44">
        <f>IF(F27=1,25,0)</f>
        <v>0</v>
      </c>
      <c r="FC27" s="44">
        <f>IF(F27=2,22,0)</f>
        <v>0</v>
      </c>
      <c r="FD27" s="44">
        <f>IF(F27=3,20,0)</f>
        <v>0</v>
      </c>
      <c r="FE27" s="44">
        <f>IF(F27=4,18,0)</f>
        <v>0</v>
      </c>
      <c r="FF27" s="44">
        <f>IF(F27=5,16,0)</f>
        <v>0</v>
      </c>
      <c r="FG27" s="44">
        <f>IF(F27=6,15,0)</f>
        <v>0</v>
      </c>
      <c r="FH27" s="44">
        <f>IF(F27=7,14,0)</f>
        <v>0</v>
      </c>
      <c r="FI27" s="44">
        <f>IF(F27=8,13,0)</f>
        <v>0</v>
      </c>
      <c r="FJ27" s="44">
        <f>IF(F27=9,12,0)</f>
        <v>0</v>
      </c>
      <c r="FK27" s="44">
        <f>IF(F27=10,11,0)</f>
        <v>0</v>
      </c>
      <c r="FL27" s="44">
        <f>IF(F27=11,10,0)</f>
        <v>0</v>
      </c>
      <c r="FM27" s="44">
        <f>IF(F27=12,9,0)</f>
        <v>0</v>
      </c>
      <c r="FN27" s="44">
        <f>IF(F27=13,8,0)</f>
        <v>0</v>
      </c>
      <c r="FO27" s="44">
        <f>IF(F27=14,7,0)</f>
        <v>0</v>
      </c>
      <c r="FP27" s="44">
        <f>IF(F27=15,6,0)</f>
        <v>0</v>
      </c>
      <c r="FQ27" s="44">
        <f>IF(F27=16,5,0)</f>
        <v>0</v>
      </c>
      <c r="FR27" s="44">
        <f>IF(F27=17,4,0)</f>
        <v>0</v>
      </c>
      <c r="FS27" s="44">
        <f>IF(F27=18,3,0)</f>
        <v>0</v>
      </c>
      <c r="FT27" s="44">
        <f>IF(F27=19,2,0)</f>
        <v>0</v>
      </c>
      <c r="FU27" s="44">
        <f>IF(F27=20,1,0)</f>
        <v>0</v>
      </c>
      <c r="FV27" s="44">
        <f>IF(F27&gt;20,0,0)</f>
        <v>0</v>
      </c>
      <c r="FW27" s="44">
        <f>IF(F27="сх",0,0)</f>
        <v>0</v>
      </c>
      <c r="FX27" s="44">
        <f>SUM(FB27:FW27)</f>
        <v>0</v>
      </c>
      <c r="FY27" s="44">
        <f>IF(H27=1,25,0)</f>
        <v>0</v>
      </c>
      <c r="FZ27" s="44">
        <f>IF(H27=2,22,0)</f>
        <v>0</v>
      </c>
      <c r="GA27" s="44">
        <f>IF(H27=3,20,0)</f>
        <v>0</v>
      </c>
      <c r="GB27" s="44">
        <f>IF(H27=4,18,0)</f>
        <v>0</v>
      </c>
      <c r="GC27" s="44">
        <f>IF(H27=5,16,0)</f>
        <v>0</v>
      </c>
      <c r="GD27" s="44">
        <f>IF(H27=6,15,0)</f>
        <v>0</v>
      </c>
      <c r="GE27" s="44">
        <f>IF(H27=7,14,0)</f>
        <v>0</v>
      </c>
      <c r="GF27" s="44">
        <f>IF(H27=8,13,0)</f>
        <v>0</v>
      </c>
      <c r="GG27" s="44">
        <f>IF(H27=9,12,0)</f>
        <v>0</v>
      </c>
      <c r="GH27" s="44">
        <f>IF(H27=10,11,0)</f>
        <v>0</v>
      </c>
      <c r="GI27" s="44">
        <f>IF(H27=11,10,0)</f>
        <v>0</v>
      </c>
      <c r="GJ27" s="44">
        <f>IF(H27=12,9,0)</f>
        <v>0</v>
      </c>
      <c r="GK27" s="44">
        <f>IF(H27=13,8,0)</f>
        <v>0</v>
      </c>
      <c r="GL27" s="44">
        <f>IF(H27=14,7,0)</f>
        <v>0</v>
      </c>
      <c r="GM27" s="44">
        <f>IF(H27=15,6,0)</f>
        <v>0</v>
      </c>
      <c r="GN27" s="44">
        <f>IF(H27=16,5,0)</f>
        <v>0</v>
      </c>
      <c r="GO27" s="44">
        <f>IF(H27=17,4,0)</f>
        <v>0</v>
      </c>
      <c r="GP27" s="44">
        <f>IF(H27=18,3,0)</f>
        <v>0</v>
      </c>
      <c r="GQ27" s="44">
        <f>IF(H27=19,2,0)</f>
        <v>0</v>
      </c>
      <c r="GR27" s="44">
        <f>IF(H27=20,1,0)</f>
        <v>0</v>
      </c>
      <c r="GS27" s="44">
        <f>IF(H27&gt;20,0,0)</f>
        <v>0</v>
      </c>
      <c r="GT27" s="44">
        <f>IF(H27="сх",0,0)</f>
        <v>0</v>
      </c>
      <c r="GU27" s="44">
        <f>SUM(FY27:GT27)</f>
        <v>0</v>
      </c>
      <c r="GV27" s="44">
        <f>IF(F27=1,100,0)</f>
        <v>0</v>
      </c>
      <c r="GW27" s="44">
        <f>IF(F27=2,98,0)</f>
        <v>0</v>
      </c>
      <c r="GX27" s="44">
        <f>IF(F27=3,95,0)</f>
        <v>0</v>
      </c>
      <c r="GY27" s="44">
        <f>IF(F27=4,93,0)</f>
        <v>0</v>
      </c>
      <c r="GZ27" s="44">
        <f>IF(F27=5,90,0)</f>
        <v>0</v>
      </c>
      <c r="HA27" s="44">
        <f>IF(F27=6,88,0)</f>
        <v>0</v>
      </c>
      <c r="HB27" s="44">
        <f>IF(F27=7,85,0)</f>
        <v>0</v>
      </c>
      <c r="HC27" s="44">
        <f>IF(F27=8,83,0)</f>
        <v>0</v>
      </c>
      <c r="HD27" s="44">
        <f>IF(F27=9,80,0)</f>
        <v>0</v>
      </c>
      <c r="HE27" s="44">
        <f>IF(F27=10,78,0)</f>
        <v>0</v>
      </c>
      <c r="HF27" s="44">
        <f>IF(F27=11,75,0)</f>
        <v>0</v>
      </c>
      <c r="HG27" s="44">
        <f>IF(F27=12,73,0)</f>
        <v>0</v>
      </c>
      <c r="HH27" s="44">
        <f>IF(F27=13,70,0)</f>
        <v>0</v>
      </c>
      <c r="HI27" s="44">
        <f>IF(F27=14,68,0)</f>
        <v>0</v>
      </c>
      <c r="HJ27" s="44">
        <f>IF(F27=15,65,0)</f>
        <v>0</v>
      </c>
      <c r="HK27" s="44">
        <f>IF(F27=16,63,0)</f>
        <v>0</v>
      </c>
      <c r="HL27" s="44">
        <f>IF(F27=17,60,0)</f>
        <v>0</v>
      </c>
      <c r="HM27" s="44">
        <f>IF(F27=18,58,0)</f>
        <v>0</v>
      </c>
      <c r="HN27" s="44">
        <f>IF(F27=19,55,0)</f>
        <v>0</v>
      </c>
      <c r="HO27" s="44">
        <f>IF(F27=20,53,0)</f>
        <v>0</v>
      </c>
      <c r="HP27" s="44">
        <f>IF(F27&gt;20,0,0)</f>
        <v>0</v>
      </c>
      <c r="HQ27" s="44">
        <f>IF(F27="сх",0,0)</f>
        <v>0</v>
      </c>
      <c r="HR27" s="44">
        <f>SUM(GV27:HQ27)</f>
        <v>0</v>
      </c>
      <c r="HS27" s="44">
        <f>IF(H27=1,100,0)</f>
        <v>0</v>
      </c>
      <c r="HT27" s="44">
        <f>IF(H27=2,98,0)</f>
        <v>0</v>
      </c>
      <c r="HU27" s="44">
        <f>IF(H27=3,95,0)</f>
        <v>0</v>
      </c>
      <c r="HV27" s="44">
        <f>IF(H27=4,93,0)</f>
        <v>0</v>
      </c>
      <c r="HW27" s="44">
        <f>IF(H27=5,90,0)</f>
        <v>0</v>
      </c>
      <c r="HX27" s="44">
        <f>IF(H27=6,88,0)</f>
        <v>0</v>
      </c>
      <c r="HY27" s="44">
        <f>IF(H27=7,85,0)</f>
        <v>0</v>
      </c>
      <c r="HZ27" s="44">
        <f>IF(H27=8,83,0)</f>
        <v>0</v>
      </c>
      <c r="IA27" s="44">
        <f>IF(H27=9,80,0)</f>
        <v>0</v>
      </c>
      <c r="IB27" s="44">
        <f>IF(H27=10,78,0)</f>
        <v>0</v>
      </c>
      <c r="IC27" s="44">
        <f>IF(H27=11,75,0)</f>
        <v>0</v>
      </c>
      <c r="ID27" s="44">
        <f>IF(H27=12,73,0)</f>
        <v>0</v>
      </c>
      <c r="IE27" s="44">
        <f>IF(H27=13,70,0)</f>
        <v>0</v>
      </c>
      <c r="IF27" s="44">
        <f>IF(H27=14,68,0)</f>
        <v>0</v>
      </c>
      <c r="IG27" s="44">
        <f>IF(H27=15,65,0)</f>
        <v>0</v>
      </c>
      <c r="IH27" s="44">
        <f>IF(H27=16,63,0)</f>
        <v>0</v>
      </c>
      <c r="II27" s="44">
        <f>IF(H27=17,60,0)</f>
        <v>0</v>
      </c>
      <c r="IJ27" s="44">
        <f>IF(H27=18,58,0)</f>
        <v>0</v>
      </c>
      <c r="IK27" s="44">
        <f>IF(H27=19,55,0)</f>
        <v>0</v>
      </c>
      <c r="IL27" s="44">
        <f>IF(H27=20,53,0)</f>
        <v>0</v>
      </c>
      <c r="IM27" s="44">
        <f>IF(H27&gt;20,0,0)</f>
        <v>0</v>
      </c>
      <c r="IN27" s="44">
        <f>IF(H27="сх",0,0)</f>
        <v>0</v>
      </c>
      <c r="IO27" s="44">
        <f>SUM(HS27:IN27)</f>
        <v>0</v>
      </c>
      <c r="IP27" s="44"/>
      <c r="IQ27" s="44"/>
      <c r="IR27" s="44"/>
      <c r="IS27" s="44"/>
      <c r="IT27" s="44"/>
      <c r="IU27" s="42"/>
      <c r="IV27" s="70"/>
      <c r="IW27" s="71"/>
    </row>
    <row r="28" spans="1:257" s="3" customFormat="1" ht="115.2" thickBot="1" x14ac:dyDescent="2">
      <c r="A28" s="72"/>
      <c r="B28" s="87"/>
      <c r="C28" s="73"/>
      <c r="D28" s="73"/>
      <c r="E28" s="60"/>
      <c r="F28" s="46"/>
      <c r="G28" s="39">
        <f>AJ28</f>
        <v>0</v>
      </c>
      <c r="H28" s="47"/>
      <c r="I28" s="39">
        <f>BG28</f>
        <v>0</v>
      </c>
      <c r="J28" s="45">
        <f>SUM(G28+I28)</f>
        <v>0</v>
      </c>
      <c r="K28" s="41">
        <f>G28+I28</f>
        <v>0</v>
      </c>
      <c r="L28" s="42"/>
      <c r="M28" s="43"/>
      <c r="N28" s="42">
        <f>IF(F28=1,25,0)</f>
        <v>0</v>
      </c>
      <c r="O28" s="42">
        <f>IF(F28=2,22,0)</f>
        <v>0</v>
      </c>
      <c r="P28" s="42">
        <f>IF(F28=3,20,0)</f>
        <v>0</v>
      </c>
      <c r="Q28" s="42">
        <f>IF(F28=4,18,0)</f>
        <v>0</v>
      </c>
      <c r="R28" s="42">
        <f>IF(F28=5,16,0)</f>
        <v>0</v>
      </c>
      <c r="S28" s="42">
        <f>IF(F28=6,15,0)</f>
        <v>0</v>
      </c>
      <c r="T28" s="42">
        <f>IF(F28=7,14,0)</f>
        <v>0</v>
      </c>
      <c r="U28" s="42">
        <f>IF(F28=8,13,0)</f>
        <v>0</v>
      </c>
      <c r="V28" s="42">
        <f>IF(F28=9,12,0)</f>
        <v>0</v>
      </c>
      <c r="W28" s="42">
        <f>IF(F28=10,11,0)</f>
        <v>0</v>
      </c>
      <c r="X28" s="42">
        <f>IF(F28=11,10,0)</f>
        <v>0</v>
      </c>
      <c r="Y28" s="42">
        <f>IF(F28=12,9,0)</f>
        <v>0</v>
      </c>
      <c r="Z28" s="42">
        <f>IF(F28=13,8,0)</f>
        <v>0</v>
      </c>
      <c r="AA28" s="42">
        <f>IF(F28=14,7,0)</f>
        <v>0</v>
      </c>
      <c r="AB28" s="42">
        <f>IF(F28=15,6,0)</f>
        <v>0</v>
      </c>
      <c r="AC28" s="42">
        <f>IF(F28=16,5,0)</f>
        <v>0</v>
      </c>
      <c r="AD28" s="42">
        <f>IF(F28=17,4,0)</f>
        <v>0</v>
      </c>
      <c r="AE28" s="42">
        <f>IF(F28=18,3,0)</f>
        <v>0</v>
      </c>
      <c r="AF28" s="42">
        <f>IF(F28=19,2,0)</f>
        <v>0</v>
      </c>
      <c r="AG28" s="42">
        <f>IF(F28=20,1,0)</f>
        <v>0</v>
      </c>
      <c r="AH28" s="42">
        <f>IF(F28&gt;20,0,0)</f>
        <v>0</v>
      </c>
      <c r="AI28" s="42">
        <f>IF(F28="сх",0,0)</f>
        <v>0</v>
      </c>
      <c r="AJ28" s="42">
        <f>SUM(N28:AH28)</f>
        <v>0</v>
      </c>
      <c r="AK28" s="42">
        <f>IF(H28=1,25,0)</f>
        <v>0</v>
      </c>
      <c r="AL28" s="42">
        <f>IF(H28=2,22,0)</f>
        <v>0</v>
      </c>
      <c r="AM28" s="42">
        <f>IF(H28=3,20,0)</f>
        <v>0</v>
      </c>
      <c r="AN28" s="42">
        <f>IF(H28=4,18,0)</f>
        <v>0</v>
      </c>
      <c r="AO28" s="42">
        <f>IF(H28=5,16,0)</f>
        <v>0</v>
      </c>
      <c r="AP28" s="42">
        <f>IF(H28=6,15,0)</f>
        <v>0</v>
      </c>
      <c r="AQ28" s="42">
        <f>IF(H28=7,14,0)</f>
        <v>0</v>
      </c>
      <c r="AR28" s="42">
        <f>IF(H28=8,13,0)</f>
        <v>0</v>
      </c>
      <c r="AS28" s="42">
        <f>IF(H28=9,12,0)</f>
        <v>0</v>
      </c>
      <c r="AT28" s="42">
        <f>IF(H28=10,11,0)</f>
        <v>0</v>
      </c>
      <c r="AU28" s="42">
        <f>IF(H28=11,10,0)</f>
        <v>0</v>
      </c>
      <c r="AV28" s="42">
        <f>IF(H28=12,9,0)</f>
        <v>0</v>
      </c>
      <c r="AW28" s="42">
        <f>IF(H28=13,8,0)</f>
        <v>0</v>
      </c>
      <c r="AX28" s="42">
        <f>IF(H28=14,7,0)</f>
        <v>0</v>
      </c>
      <c r="AY28" s="42">
        <f>IF(H28=15,6,0)</f>
        <v>0</v>
      </c>
      <c r="AZ28" s="42">
        <f>IF(H28=16,5,0)</f>
        <v>0</v>
      </c>
      <c r="BA28" s="42">
        <f>IF(H28=17,4,0)</f>
        <v>0</v>
      </c>
      <c r="BB28" s="42">
        <f>IF(H28=18,3,0)</f>
        <v>0</v>
      </c>
      <c r="BC28" s="42">
        <f>IF(H28=19,2,0)</f>
        <v>0</v>
      </c>
      <c r="BD28" s="42">
        <f>IF(H28=20,1,0)</f>
        <v>0</v>
      </c>
      <c r="BE28" s="42">
        <f>IF(H28&gt;20,0,0)</f>
        <v>0</v>
      </c>
      <c r="BF28" s="42">
        <f>IF(H28="сх",0,0)</f>
        <v>0</v>
      </c>
      <c r="BG28" s="42">
        <f>SUM(AK28:BE28)</f>
        <v>0</v>
      </c>
      <c r="BH28" s="42">
        <f>IF(F28=1,45,0)</f>
        <v>0</v>
      </c>
      <c r="BI28" s="42">
        <f>IF(F28=2,42,0)</f>
        <v>0</v>
      </c>
      <c r="BJ28" s="42">
        <f>IF(F28=3,40,0)</f>
        <v>0</v>
      </c>
      <c r="BK28" s="42">
        <f>IF(F28=4,38,0)</f>
        <v>0</v>
      </c>
      <c r="BL28" s="42">
        <f>IF(F28=5,36,0)</f>
        <v>0</v>
      </c>
      <c r="BM28" s="42">
        <f>IF(F28=6,35,0)</f>
        <v>0</v>
      </c>
      <c r="BN28" s="42">
        <f>IF(F28=7,34,0)</f>
        <v>0</v>
      </c>
      <c r="BO28" s="42">
        <f>IF(F28=8,33,0)</f>
        <v>0</v>
      </c>
      <c r="BP28" s="42">
        <f>IF(F28=9,32,0)</f>
        <v>0</v>
      </c>
      <c r="BQ28" s="42">
        <f>IF(F28=10,31,0)</f>
        <v>0</v>
      </c>
      <c r="BR28" s="42">
        <f>IF(F28=11,30,0)</f>
        <v>0</v>
      </c>
      <c r="BS28" s="42">
        <f>IF(F28=12,29,0)</f>
        <v>0</v>
      </c>
      <c r="BT28" s="42">
        <f>IF(F28=13,28,0)</f>
        <v>0</v>
      </c>
      <c r="BU28" s="42">
        <f>IF(F28=14,27,0)</f>
        <v>0</v>
      </c>
      <c r="BV28" s="42">
        <f>IF(F28=15,26,0)</f>
        <v>0</v>
      </c>
      <c r="BW28" s="42">
        <f>IF(F28=16,25,0)</f>
        <v>0</v>
      </c>
      <c r="BX28" s="42">
        <f>IF(F28=17,24,0)</f>
        <v>0</v>
      </c>
      <c r="BY28" s="42">
        <f>IF(F28=18,23,0)</f>
        <v>0</v>
      </c>
      <c r="BZ28" s="42">
        <f>IF(F28=19,22,0)</f>
        <v>0</v>
      </c>
      <c r="CA28" s="42">
        <f>IF(F28=20,21,0)</f>
        <v>0</v>
      </c>
      <c r="CB28" s="42">
        <f>IF(F28=21,20,0)</f>
        <v>0</v>
      </c>
      <c r="CC28" s="42">
        <f>IF(F28=22,19,0)</f>
        <v>0</v>
      </c>
      <c r="CD28" s="42">
        <f>IF(F28=23,18,0)</f>
        <v>0</v>
      </c>
      <c r="CE28" s="42">
        <f>IF(F28=24,17,0)</f>
        <v>0</v>
      </c>
      <c r="CF28" s="42">
        <f>IF(F28=25,16,0)</f>
        <v>0</v>
      </c>
      <c r="CG28" s="42">
        <f>IF(F28=26,15,0)</f>
        <v>0</v>
      </c>
      <c r="CH28" s="42">
        <f>IF(F28=27,14,0)</f>
        <v>0</v>
      </c>
      <c r="CI28" s="42">
        <f>IF(F28=28,13,0)</f>
        <v>0</v>
      </c>
      <c r="CJ28" s="42">
        <f>IF(F28=29,12,0)</f>
        <v>0</v>
      </c>
      <c r="CK28" s="42">
        <f>IF(F28=30,11,0)</f>
        <v>0</v>
      </c>
      <c r="CL28" s="42">
        <f>IF(F28=31,10,0)</f>
        <v>0</v>
      </c>
      <c r="CM28" s="42">
        <f>IF(F28=32,9,0)</f>
        <v>0</v>
      </c>
      <c r="CN28" s="42">
        <f>IF(F28=33,8,0)</f>
        <v>0</v>
      </c>
      <c r="CO28" s="42">
        <f>IF(F28=34,7,0)</f>
        <v>0</v>
      </c>
      <c r="CP28" s="42">
        <f>IF(F28=35,6,0)</f>
        <v>0</v>
      </c>
      <c r="CQ28" s="42">
        <f>IF(F28=36,5,0)</f>
        <v>0</v>
      </c>
      <c r="CR28" s="42">
        <f>IF(F28=37,4,0)</f>
        <v>0</v>
      </c>
      <c r="CS28" s="42">
        <f>IF(F28=38,3,0)</f>
        <v>0</v>
      </c>
      <c r="CT28" s="42">
        <f>IF(F28=39,2,0)</f>
        <v>0</v>
      </c>
      <c r="CU28" s="42">
        <f>IF(F28=40,1,0)</f>
        <v>0</v>
      </c>
      <c r="CV28" s="42">
        <f>IF(F28&gt;20,0,0)</f>
        <v>0</v>
      </c>
      <c r="CW28" s="42">
        <f>IF(F28="сх",0,0)</f>
        <v>0</v>
      </c>
      <c r="CX28" s="42">
        <f>SUM(BH28:CW28)</f>
        <v>0</v>
      </c>
      <c r="CY28" s="42">
        <f>IF(H28=1,45,0)</f>
        <v>0</v>
      </c>
      <c r="CZ28" s="42">
        <f>IF(H28=2,42,0)</f>
        <v>0</v>
      </c>
      <c r="DA28" s="42">
        <f>IF(H28=3,40,0)</f>
        <v>0</v>
      </c>
      <c r="DB28" s="42">
        <f>IF(H28=4,38,0)</f>
        <v>0</v>
      </c>
      <c r="DC28" s="42">
        <f>IF(H28=5,36,0)</f>
        <v>0</v>
      </c>
      <c r="DD28" s="42">
        <f>IF(H28=6,35,0)</f>
        <v>0</v>
      </c>
      <c r="DE28" s="42">
        <f>IF(H28=7,34,0)</f>
        <v>0</v>
      </c>
      <c r="DF28" s="42">
        <f>IF(H28=8,33,0)</f>
        <v>0</v>
      </c>
      <c r="DG28" s="42">
        <f>IF(H28=9,32,0)</f>
        <v>0</v>
      </c>
      <c r="DH28" s="42">
        <f>IF(H28=10,31,0)</f>
        <v>0</v>
      </c>
      <c r="DI28" s="42">
        <f>IF(H28=11,30,0)</f>
        <v>0</v>
      </c>
      <c r="DJ28" s="42">
        <f>IF(H28=12,29,0)</f>
        <v>0</v>
      </c>
      <c r="DK28" s="42">
        <f>IF(H28=13,28,0)</f>
        <v>0</v>
      </c>
      <c r="DL28" s="42">
        <f>IF(H28=14,27,0)</f>
        <v>0</v>
      </c>
      <c r="DM28" s="42">
        <f>IF(H28=15,26,0)</f>
        <v>0</v>
      </c>
      <c r="DN28" s="42">
        <f>IF(H28=16,25,0)</f>
        <v>0</v>
      </c>
      <c r="DO28" s="42">
        <f>IF(H28=17,24,0)</f>
        <v>0</v>
      </c>
      <c r="DP28" s="42">
        <f>IF(H28=18,23,0)</f>
        <v>0</v>
      </c>
      <c r="DQ28" s="42">
        <f>IF(H28=19,22,0)</f>
        <v>0</v>
      </c>
      <c r="DR28" s="42">
        <f>IF(H28=20,21,0)</f>
        <v>0</v>
      </c>
      <c r="DS28" s="42">
        <f>IF(H28=21,20,0)</f>
        <v>0</v>
      </c>
      <c r="DT28" s="42">
        <f>IF(H28=22,19,0)</f>
        <v>0</v>
      </c>
      <c r="DU28" s="42">
        <f>IF(H28=23,18,0)</f>
        <v>0</v>
      </c>
      <c r="DV28" s="42">
        <f>IF(H28=24,17,0)</f>
        <v>0</v>
      </c>
      <c r="DW28" s="42">
        <f>IF(H28=25,16,0)</f>
        <v>0</v>
      </c>
      <c r="DX28" s="42">
        <f>IF(H28=26,15,0)</f>
        <v>0</v>
      </c>
      <c r="DY28" s="42">
        <f>IF(H28=27,14,0)</f>
        <v>0</v>
      </c>
      <c r="DZ28" s="42">
        <f>IF(H28=28,13,0)</f>
        <v>0</v>
      </c>
      <c r="EA28" s="42">
        <f>IF(H28=29,12,0)</f>
        <v>0</v>
      </c>
      <c r="EB28" s="42">
        <f>IF(H28=30,11,0)</f>
        <v>0</v>
      </c>
      <c r="EC28" s="42">
        <f>IF(H28=31,10,0)</f>
        <v>0</v>
      </c>
      <c r="ED28" s="42">
        <f>IF(H28=32,9,0)</f>
        <v>0</v>
      </c>
      <c r="EE28" s="42">
        <f>IF(H28=33,8,0)</f>
        <v>0</v>
      </c>
      <c r="EF28" s="42">
        <f>IF(H28=34,7,0)</f>
        <v>0</v>
      </c>
      <c r="EG28" s="42">
        <f>IF(H28=35,6,0)</f>
        <v>0</v>
      </c>
      <c r="EH28" s="42">
        <f>IF(H28=36,5,0)</f>
        <v>0</v>
      </c>
      <c r="EI28" s="42">
        <f>IF(H28=37,4,0)</f>
        <v>0</v>
      </c>
      <c r="EJ28" s="42">
        <f>IF(H28=38,3,0)</f>
        <v>0</v>
      </c>
      <c r="EK28" s="42">
        <f>IF(H28=39,2,0)</f>
        <v>0</v>
      </c>
      <c r="EL28" s="42">
        <f>IF(H28=40,1,0)</f>
        <v>0</v>
      </c>
      <c r="EM28" s="42">
        <f>IF(H28&gt;20,0,0)</f>
        <v>0</v>
      </c>
      <c r="EN28" s="42">
        <f>IF(H28="сх",0,0)</f>
        <v>0</v>
      </c>
      <c r="EO28" s="42">
        <f>SUM(CY28:EN28)</f>
        <v>0</v>
      </c>
      <c r="EP28" s="42"/>
      <c r="EQ28" s="42" t="str">
        <f>IF(F28="сх","ноль",IF(F28&gt;0,F28,"Ноль"))</f>
        <v>Ноль</v>
      </c>
      <c r="ER28" s="42" t="str">
        <f>IF(H28="сх","ноль",IF(H28&gt;0,H28,"Ноль"))</f>
        <v>Ноль</v>
      </c>
      <c r="ES28" s="42"/>
      <c r="ET28" s="42">
        <f>MIN(EQ28,ER28)</f>
        <v>0</v>
      </c>
      <c r="EU28" s="42" t="e">
        <f>IF(J28=#REF!,IF(H28&lt;#REF!,#REF!,EY28),#REF!)</f>
        <v>#REF!</v>
      </c>
      <c r="EV28" s="42" t="e">
        <f>IF(J28=#REF!,IF(H28&lt;#REF!,0,1))</f>
        <v>#REF!</v>
      </c>
      <c r="EW28" s="42" t="e">
        <f>IF(AND(ET28&gt;=21,ET28&lt;&gt;0),ET28,IF(J28&lt;#REF!,"СТОП",EU28+EV28))</f>
        <v>#REF!</v>
      </c>
      <c r="EX28" s="42"/>
      <c r="EY28" s="42">
        <v>15</v>
      </c>
      <c r="EZ28" s="42">
        <v>16</v>
      </c>
      <c r="FA28" s="42"/>
      <c r="FB28" s="44">
        <f>IF(F28=1,25,0)</f>
        <v>0</v>
      </c>
      <c r="FC28" s="44">
        <f>IF(F28=2,22,0)</f>
        <v>0</v>
      </c>
      <c r="FD28" s="44">
        <f>IF(F28=3,20,0)</f>
        <v>0</v>
      </c>
      <c r="FE28" s="44">
        <f>IF(F28=4,18,0)</f>
        <v>0</v>
      </c>
      <c r="FF28" s="44">
        <f>IF(F28=5,16,0)</f>
        <v>0</v>
      </c>
      <c r="FG28" s="44">
        <f>IF(F28=6,15,0)</f>
        <v>0</v>
      </c>
      <c r="FH28" s="44">
        <f>IF(F28=7,14,0)</f>
        <v>0</v>
      </c>
      <c r="FI28" s="44">
        <f>IF(F28=8,13,0)</f>
        <v>0</v>
      </c>
      <c r="FJ28" s="44">
        <f>IF(F28=9,12,0)</f>
        <v>0</v>
      </c>
      <c r="FK28" s="44">
        <f>IF(F28=10,11,0)</f>
        <v>0</v>
      </c>
      <c r="FL28" s="44">
        <f>IF(F28=11,10,0)</f>
        <v>0</v>
      </c>
      <c r="FM28" s="44">
        <f>IF(F28=12,9,0)</f>
        <v>0</v>
      </c>
      <c r="FN28" s="44">
        <f>IF(F28=13,8,0)</f>
        <v>0</v>
      </c>
      <c r="FO28" s="44">
        <f>IF(F28=14,7,0)</f>
        <v>0</v>
      </c>
      <c r="FP28" s="44">
        <f>IF(F28=15,6,0)</f>
        <v>0</v>
      </c>
      <c r="FQ28" s="44">
        <f>IF(F28=16,5,0)</f>
        <v>0</v>
      </c>
      <c r="FR28" s="44">
        <f>IF(F28=17,4,0)</f>
        <v>0</v>
      </c>
      <c r="FS28" s="44">
        <f>IF(F28=18,3,0)</f>
        <v>0</v>
      </c>
      <c r="FT28" s="44">
        <f>IF(F28=19,2,0)</f>
        <v>0</v>
      </c>
      <c r="FU28" s="44">
        <f>IF(F28=20,1,0)</f>
        <v>0</v>
      </c>
      <c r="FV28" s="44">
        <f>IF(F28&gt;20,0,0)</f>
        <v>0</v>
      </c>
      <c r="FW28" s="44">
        <f>IF(F28="сх",0,0)</f>
        <v>0</v>
      </c>
      <c r="FX28" s="44">
        <f>SUM(FB28:FW28)</f>
        <v>0</v>
      </c>
      <c r="FY28" s="44">
        <f>IF(H28=1,25,0)</f>
        <v>0</v>
      </c>
      <c r="FZ28" s="44">
        <f>IF(H28=2,22,0)</f>
        <v>0</v>
      </c>
      <c r="GA28" s="44">
        <f>IF(H28=3,20,0)</f>
        <v>0</v>
      </c>
      <c r="GB28" s="44">
        <f>IF(H28=4,18,0)</f>
        <v>0</v>
      </c>
      <c r="GC28" s="44">
        <f>IF(H28=5,16,0)</f>
        <v>0</v>
      </c>
      <c r="GD28" s="44">
        <f>IF(H28=6,15,0)</f>
        <v>0</v>
      </c>
      <c r="GE28" s="44">
        <f>IF(H28=7,14,0)</f>
        <v>0</v>
      </c>
      <c r="GF28" s="44">
        <f>IF(H28=8,13,0)</f>
        <v>0</v>
      </c>
      <c r="GG28" s="44">
        <f>IF(H28=9,12,0)</f>
        <v>0</v>
      </c>
      <c r="GH28" s="44">
        <f>IF(H28=10,11,0)</f>
        <v>0</v>
      </c>
      <c r="GI28" s="44">
        <f>IF(H28=11,10,0)</f>
        <v>0</v>
      </c>
      <c r="GJ28" s="44">
        <f>IF(H28=12,9,0)</f>
        <v>0</v>
      </c>
      <c r="GK28" s="44">
        <f>IF(H28=13,8,0)</f>
        <v>0</v>
      </c>
      <c r="GL28" s="44">
        <f>IF(H28=14,7,0)</f>
        <v>0</v>
      </c>
      <c r="GM28" s="44">
        <f>IF(H28=15,6,0)</f>
        <v>0</v>
      </c>
      <c r="GN28" s="44">
        <f>IF(H28=16,5,0)</f>
        <v>0</v>
      </c>
      <c r="GO28" s="44">
        <f>IF(H28=17,4,0)</f>
        <v>0</v>
      </c>
      <c r="GP28" s="44">
        <f>IF(H28=18,3,0)</f>
        <v>0</v>
      </c>
      <c r="GQ28" s="44">
        <f>IF(H28=19,2,0)</f>
        <v>0</v>
      </c>
      <c r="GR28" s="44">
        <f>IF(H28=20,1,0)</f>
        <v>0</v>
      </c>
      <c r="GS28" s="44">
        <f>IF(H28&gt;20,0,0)</f>
        <v>0</v>
      </c>
      <c r="GT28" s="44">
        <f>IF(H28="сх",0,0)</f>
        <v>0</v>
      </c>
      <c r="GU28" s="44">
        <f>SUM(FY28:GT28)</f>
        <v>0</v>
      </c>
      <c r="GV28" s="44">
        <f>IF(F28=1,100,0)</f>
        <v>0</v>
      </c>
      <c r="GW28" s="44">
        <f>IF(F28=2,98,0)</f>
        <v>0</v>
      </c>
      <c r="GX28" s="44">
        <f>IF(F28=3,95,0)</f>
        <v>0</v>
      </c>
      <c r="GY28" s="44">
        <f>IF(F28=4,93,0)</f>
        <v>0</v>
      </c>
      <c r="GZ28" s="44">
        <f>IF(F28=5,90,0)</f>
        <v>0</v>
      </c>
      <c r="HA28" s="44">
        <f>IF(F28=6,88,0)</f>
        <v>0</v>
      </c>
      <c r="HB28" s="44">
        <f>IF(F28=7,85,0)</f>
        <v>0</v>
      </c>
      <c r="HC28" s="44">
        <f>IF(F28=8,83,0)</f>
        <v>0</v>
      </c>
      <c r="HD28" s="44">
        <f>IF(F28=9,80,0)</f>
        <v>0</v>
      </c>
      <c r="HE28" s="44">
        <f>IF(F28=10,78,0)</f>
        <v>0</v>
      </c>
      <c r="HF28" s="44">
        <f>IF(F28=11,75,0)</f>
        <v>0</v>
      </c>
      <c r="HG28" s="44">
        <f>IF(F28=12,73,0)</f>
        <v>0</v>
      </c>
      <c r="HH28" s="44">
        <f>IF(F28=13,70,0)</f>
        <v>0</v>
      </c>
      <c r="HI28" s="44">
        <f>IF(F28=14,68,0)</f>
        <v>0</v>
      </c>
      <c r="HJ28" s="44">
        <f>IF(F28=15,65,0)</f>
        <v>0</v>
      </c>
      <c r="HK28" s="44">
        <f>IF(F28=16,63,0)</f>
        <v>0</v>
      </c>
      <c r="HL28" s="44">
        <f>IF(F28=17,60,0)</f>
        <v>0</v>
      </c>
      <c r="HM28" s="44">
        <f>IF(F28=18,58,0)</f>
        <v>0</v>
      </c>
      <c r="HN28" s="44">
        <f>IF(F28=19,55,0)</f>
        <v>0</v>
      </c>
      <c r="HO28" s="44">
        <f>IF(F28=20,53,0)</f>
        <v>0</v>
      </c>
      <c r="HP28" s="44">
        <f>IF(F28&gt;20,0,0)</f>
        <v>0</v>
      </c>
      <c r="HQ28" s="44">
        <f>IF(F28="сх",0,0)</f>
        <v>0</v>
      </c>
      <c r="HR28" s="44">
        <f>SUM(GV28:HQ28)</f>
        <v>0</v>
      </c>
      <c r="HS28" s="44">
        <f>IF(H28=1,100,0)</f>
        <v>0</v>
      </c>
      <c r="HT28" s="44">
        <f>IF(H28=2,98,0)</f>
        <v>0</v>
      </c>
      <c r="HU28" s="44">
        <f>IF(H28=3,95,0)</f>
        <v>0</v>
      </c>
      <c r="HV28" s="44">
        <f>IF(H28=4,93,0)</f>
        <v>0</v>
      </c>
      <c r="HW28" s="44">
        <f>IF(H28=5,90,0)</f>
        <v>0</v>
      </c>
      <c r="HX28" s="44">
        <f>IF(H28=6,88,0)</f>
        <v>0</v>
      </c>
      <c r="HY28" s="44">
        <f>IF(H28=7,85,0)</f>
        <v>0</v>
      </c>
      <c r="HZ28" s="44">
        <f>IF(H28=8,83,0)</f>
        <v>0</v>
      </c>
      <c r="IA28" s="44">
        <f>IF(H28=9,80,0)</f>
        <v>0</v>
      </c>
      <c r="IB28" s="44">
        <f>IF(H28=10,78,0)</f>
        <v>0</v>
      </c>
      <c r="IC28" s="44">
        <f>IF(H28=11,75,0)</f>
        <v>0</v>
      </c>
      <c r="ID28" s="44">
        <f>IF(H28=12,73,0)</f>
        <v>0</v>
      </c>
      <c r="IE28" s="44">
        <f>IF(H28=13,70,0)</f>
        <v>0</v>
      </c>
      <c r="IF28" s="44">
        <f>IF(H28=14,68,0)</f>
        <v>0</v>
      </c>
      <c r="IG28" s="44">
        <f>IF(H28=15,65,0)</f>
        <v>0</v>
      </c>
      <c r="IH28" s="44">
        <f>IF(H28=16,63,0)</f>
        <v>0</v>
      </c>
      <c r="II28" s="44">
        <f>IF(H28=17,60,0)</f>
        <v>0</v>
      </c>
      <c r="IJ28" s="44">
        <f>IF(H28=18,58,0)</f>
        <v>0</v>
      </c>
      <c r="IK28" s="44">
        <f>IF(H28=19,55,0)</f>
        <v>0</v>
      </c>
      <c r="IL28" s="44">
        <f>IF(H28=20,53,0)</f>
        <v>0</v>
      </c>
      <c r="IM28" s="44">
        <f>IF(H28&gt;20,0,0)</f>
        <v>0</v>
      </c>
      <c r="IN28" s="44">
        <f>IF(H28="сх",0,0)</f>
        <v>0</v>
      </c>
      <c r="IO28" s="44">
        <f>SUM(HS28:IN28)</f>
        <v>0</v>
      </c>
      <c r="IP28" s="42"/>
      <c r="IQ28" s="42"/>
      <c r="IR28" s="42"/>
      <c r="IS28" s="42"/>
      <c r="IT28" s="42"/>
      <c r="IU28" s="42"/>
      <c r="IV28" s="70"/>
      <c r="IW28" s="71"/>
    </row>
    <row r="29" spans="1:257" s="3" customFormat="1" ht="98.25" customHeight="1" thickBot="1" x14ac:dyDescent="2">
      <c r="A29" s="74"/>
      <c r="B29" s="83"/>
      <c r="C29" s="76"/>
      <c r="D29" s="77"/>
      <c r="E29" s="60"/>
      <c r="F29" s="46"/>
      <c r="G29" s="39">
        <f>AJ29</f>
        <v>0</v>
      </c>
      <c r="H29" s="47"/>
      <c r="I29" s="39">
        <f>BG29</f>
        <v>0</v>
      </c>
      <c r="J29" s="45">
        <f>SUM(G29+I29)</f>
        <v>0</v>
      </c>
      <c r="K29" s="41">
        <f>G29+I29</f>
        <v>0</v>
      </c>
      <c r="L29" s="42"/>
      <c r="M29" s="43"/>
      <c r="N29" s="42">
        <f>IF(F29=1,25,0)</f>
        <v>0</v>
      </c>
      <c r="O29" s="42">
        <f>IF(F29=2,22,0)</f>
        <v>0</v>
      </c>
      <c r="P29" s="42">
        <f>IF(F29=3,20,0)</f>
        <v>0</v>
      </c>
      <c r="Q29" s="42">
        <f>IF(F29=4,18,0)</f>
        <v>0</v>
      </c>
      <c r="R29" s="42">
        <f>IF(F29=5,16,0)</f>
        <v>0</v>
      </c>
      <c r="S29" s="42">
        <f>IF(F29=6,15,0)</f>
        <v>0</v>
      </c>
      <c r="T29" s="42">
        <f>IF(F29=7,14,0)</f>
        <v>0</v>
      </c>
      <c r="U29" s="42">
        <f>IF(F29=8,13,0)</f>
        <v>0</v>
      </c>
      <c r="V29" s="42">
        <f>IF(F29=9,12,0)</f>
        <v>0</v>
      </c>
      <c r="W29" s="42">
        <f>IF(F29=10,11,0)</f>
        <v>0</v>
      </c>
      <c r="X29" s="42">
        <f>IF(F29=11,10,0)</f>
        <v>0</v>
      </c>
      <c r="Y29" s="42">
        <f>IF(F29=12,9,0)</f>
        <v>0</v>
      </c>
      <c r="Z29" s="42">
        <f>IF(F29=13,8,0)</f>
        <v>0</v>
      </c>
      <c r="AA29" s="42">
        <f>IF(F29=14,7,0)</f>
        <v>0</v>
      </c>
      <c r="AB29" s="42">
        <f>IF(F29=15,6,0)</f>
        <v>0</v>
      </c>
      <c r="AC29" s="42">
        <f>IF(F29=16,5,0)</f>
        <v>0</v>
      </c>
      <c r="AD29" s="42">
        <f>IF(F29=17,4,0)</f>
        <v>0</v>
      </c>
      <c r="AE29" s="42">
        <f>IF(F29=18,3,0)</f>
        <v>0</v>
      </c>
      <c r="AF29" s="42">
        <f>IF(F29=19,2,0)</f>
        <v>0</v>
      </c>
      <c r="AG29" s="42">
        <f>IF(F29=20,1,0)</f>
        <v>0</v>
      </c>
      <c r="AH29" s="42">
        <f>IF(F29&gt;20,0,0)</f>
        <v>0</v>
      </c>
      <c r="AI29" s="42">
        <f>IF(F29="сх",0,0)</f>
        <v>0</v>
      </c>
      <c r="AJ29" s="42">
        <f>SUM(N29:AH29)</f>
        <v>0</v>
      </c>
      <c r="AK29" s="42">
        <f>IF(H29=1,25,0)</f>
        <v>0</v>
      </c>
      <c r="AL29" s="42">
        <f>IF(H29=2,22,0)</f>
        <v>0</v>
      </c>
      <c r="AM29" s="42">
        <f>IF(H29=3,20,0)</f>
        <v>0</v>
      </c>
      <c r="AN29" s="42">
        <f>IF(H29=4,18,0)</f>
        <v>0</v>
      </c>
      <c r="AO29" s="42">
        <f>IF(H29=5,16,0)</f>
        <v>0</v>
      </c>
      <c r="AP29" s="42">
        <f>IF(H29=6,15,0)</f>
        <v>0</v>
      </c>
      <c r="AQ29" s="42">
        <f>IF(H29=7,14,0)</f>
        <v>0</v>
      </c>
      <c r="AR29" s="42">
        <f>IF(H29=8,13,0)</f>
        <v>0</v>
      </c>
      <c r="AS29" s="42">
        <f>IF(H29=9,12,0)</f>
        <v>0</v>
      </c>
      <c r="AT29" s="42">
        <f>IF(H29=10,11,0)</f>
        <v>0</v>
      </c>
      <c r="AU29" s="42">
        <f>IF(H29=11,10,0)</f>
        <v>0</v>
      </c>
      <c r="AV29" s="42">
        <f>IF(H29=12,9,0)</f>
        <v>0</v>
      </c>
      <c r="AW29" s="42">
        <f>IF(H29=13,8,0)</f>
        <v>0</v>
      </c>
      <c r="AX29" s="42">
        <f>IF(H29=14,7,0)</f>
        <v>0</v>
      </c>
      <c r="AY29" s="42">
        <f>IF(H29=15,6,0)</f>
        <v>0</v>
      </c>
      <c r="AZ29" s="42">
        <f>IF(H29=16,5,0)</f>
        <v>0</v>
      </c>
      <c r="BA29" s="42">
        <f>IF(H29=17,4,0)</f>
        <v>0</v>
      </c>
      <c r="BB29" s="42">
        <f>IF(H29=18,3,0)</f>
        <v>0</v>
      </c>
      <c r="BC29" s="42">
        <f>IF(H29=19,2,0)</f>
        <v>0</v>
      </c>
      <c r="BD29" s="42">
        <f>IF(H29=20,1,0)</f>
        <v>0</v>
      </c>
      <c r="BE29" s="42">
        <f>IF(H29&gt;20,0,0)</f>
        <v>0</v>
      </c>
      <c r="BF29" s="42">
        <f>IF(H29="сх",0,0)</f>
        <v>0</v>
      </c>
      <c r="BG29" s="42">
        <f>SUM(AK29:BE29)</f>
        <v>0</v>
      </c>
      <c r="BH29" s="42">
        <f>IF(F29=1,45,0)</f>
        <v>0</v>
      </c>
      <c r="BI29" s="42">
        <f>IF(F29=2,42,0)</f>
        <v>0</v>
      </c>
      <c r="BJ29" s="42">
        <f>IF(F29=3,40,0)</f>
        <v>0</v>
      </c>
      <c r="BK29" s="42">
        <f>IF(F29=4,38,0)</f>
        <v>0</v>
      </c>
      <c r="BL29" s="42">
        <f>IF(F29=5,36,0)</f>
        <v>0</v>
      </c>
      <c r="BM29" s="42">
        <f>IF(F29=6,35,0)</f>
        <v>0</v>
      </c>
      <c r="BN29" s="42">
        <f>IF(F29=7,34,0)</f>
        <v>0</v>
      </c>
      <c r="BO29" s="42">
        <f>IF(F29=8,33,0)</f>
        <v>0</v>
      </c>
      <c r="BP29" s="42">
        <f>IF(F29=9,32,0)</f>
        <v>0</v>
      </c>
      <c r="BQ29" s="42">
        <f>IF(F29=10,31,0)</f>
        <v>0</v>
      </c>
      <c r="BR29" s="42">
        <f>IF(F29=11,30,0)</f>
        <v>0</v>
      </c>
      <c r="BS29" s="42">
        <f>IF(F29=12,29,0)</f>
        <v>0</v>
      </c>
      <c r="BT29" s="42">
        <f>IF(F29=13,28,0)</f>
        <v>0</v>
      </c>
      <c r="BU29" s="42">
        <f>IF(F29=14,27,0)</f>
        <v>0</v>
      </c>
      <c r="BV29" s="42">
        <f>IF(F29=15,26,0)</f>
        <v>0</v>
      </c>
      <c r="BW29" s="42">
        <f>IF(F29=16,25,0)</f>
        <v>0</v>
      </c>
      <c r="BX29" s="42">
        <f>IF(F29=17,24,0)</f>
        <v>0</v>
      </c>
      <c r="BY29" s="42">
        <f>IF(F29=18,23,0)</f>
        <v>0</v>
      </c>
      <c r="BZ29" s="42">
        <f>IF(F29=19,22,0)</f>
        <v>0</v>
      </c>
      <c r="CA29" s="42">
        <f>IF(F29=20,21,0)</f>
        <v>0</v>
      </c>
      <c r="CB29" s="42">
        <f>IF(F29=21,20,0)</f>
        <v>0</v>
      </c>
      <c r="CC29" s="42">
        <f>IF(F29=22,19,0)</f>
        <v>0</v>
      </c>
      <c r="CD29" s="42">
        <f>IF(F29=23,18,0)</f>
        <v>0</v>
      </c>
      <c r="CE29" s="42">
        <f>IF(F29=24,17,0)</f>
        <v>0</v>
      </c>
      <c r="CF29" s="42">
        <f>IF(F29=25,16,0)</f>
        <v>0</v>
      </c>
      <c r="CG29" s="42">
        <f>IF(F29=26,15,0)</f>
        <v>0</v>
      </c>
      <c r="CH29" s="42">
        <f>IF(F29=27,14,0)</f>
        <v>0</v>
      </c>
      <c r="CI29" s="42">
        <f>IF(F29=28,13,0)</f>
        <v>0</v>
      </c>
      <c r="CJ29" s="42">
        <f>IF(F29=29,12,0)</f>
        <v>0</v>
      </c>
      <c r="CK29" s="42">
        <f>IF(F29=30,11,0)</f>
        <v>0</v>
      </c>
      <c r="CL29" s="42">
        <f>IF(F29=31,10,0)</f>
        <v>0</v>
      </c>
      <c r="CM29" s="42">
        <f>IF(F29=32,9,0)</f>
        <v>0</v>
      </c>
      <c r="CN29" s="42">
        <f>IF(F29=33,8,0)</f>
        <v>0</v>
      </c>
      <c r="CO29" s="42">
        <f>IF(F29=34,7,0)</f>
        <v>0</v>
      </c>
      <c r="CP29" s="42">
        <f>IF(F29=35,6,0)</f>
        <v>0</v>
      </c>
      <c r="CQ29" s="42">
        <f>IF(F29=36,5,0)</f>
        <v>0</v>
      </c>
      <c r="CR29" s="42">
        <f>IF(F29=37,4,0)</f>
        <v>0</v>
      </c>
      <c r="CS29" s="42">
        <f>IF(F29=38,3,0)</f>
        <v>0</v>
      </c>
      <c r="CT29" s="42">
        <f>IF(F29=39,2,0)</f>
        <v>0</v>
      </c>
      <c r="CU29" s="42">
        <f>IF(F29=40,1,0)</f>
        <v>0</v>
      </c>
      <c r="CV29" s="42">
        <f>IF(F29&gt;20,0,0)</f>
        <v>0</v>
      </c>
      <c r="CW29" s="42">
        <f>IF(F29="сх",0,0)</f>
        <v>0</v>
      </c>
      <c r="CX29" s="42">
        <f>SUM(BH29:CW29)</f>
        <v>0</v>
      </c>
      <c r="CY29" s="42">
        <f>IF(H29=1,45,0)</f>
        <v>0</v>
      </c>
      <c r="CZ29" s="42">
        <f>IF(H29=2,42,0)</f>
        <v>0</v>
      </c>
      <c r="DA29" s="42">
        <f>IF(H29=3,40,0)</f>
        <v>0</v>
      </c>
      <c r="DB29" s="42">
        <f>IF(H29=4,38,0)</f>
        <v>0</v>
      </c>
      <c r="DC29" s="42">
        <f>IF(H29=5,36,0)</f>
        <v>0</v>
      </c>
      <c r="DD29" s="42">
        <f>IF(H29=6,35,0)</f>
        <v>0</v>
      </c>
      <c r="DE29" s="42">
        <f>IF(H29=7,34,0)</f>
        <v>0</v>
      </c>
      <c r="DF29" s="42">
        <f>IF(H29=8,33,0)</f>
        <v>0</v>
      </c>
      <c r="DG29" s="42">
        <f>IF(H29=9,32,0)</f>
        <v>0</v>
      </c>
      <c r="DH29" s="42">
        <f>IF(H29=10,31,0)</f>
        <v>0</v>
      </c>
      <c r="DI29" s="42">
        <f>IF(H29=11,30,0)</f>
        <v>0</v>
      </c>
      <c r="DJ29" s="42">
        <f>IF(H29=12,29,0)</f>
        <v>0</v>
      </c>
      <c r="DK29" s="42">
        <f>IF(H29=13,28,0)</f>
        <v>0</v>
      </c>
      <c r="DL29" s="42">
        <f>IF(H29=14,27,0)</f>
        <v>0</v>
      </c>
      <c r="DM29" s="42">
        <f>IF(H29=15,26,0)</f>
        <v>0</v>
      </c>
      <c r="DN29" s="42">
        <f>IF(H29=16,25,0)</f>
        <v>0</v>
      </c>
      <c r="DO29" s="42">
        <f>IF(H29=17,24,0)</f>
        <v>0</v>
      </c>
      <c r="DP29" s="42">
        <f>IF(H29=18,23,0)</f>
        <v>0</v>
      </c>
      <c r="DQ29" s="42">
        <f>IF(H29=19,22,0)</f>
        <v>0</v>
      </c>
      <c r="DR29" s="42">
        <f>IF(H29=20,21,0)</f>
        <v>0</v>
      </c>
      <c r="DS29" s="42">
        <f>IF(H29=21,20,0)</f>
        <v>0</v>
      </c>
      <c r="DT29" s="42">
        <f>IF(H29=22,19,0)</f>
        <v>0</v>
      </c>
      <c r="DU29" s="42">
        <f>IF(H29=23,18,0)</f>
        <v>0</v>
      </c>
      <c r="DV29" s="42">
        <f>IF(H29=24,17,0)</f>
        <v>0</v>
      </c>
      <c r="DW29" s="42">
        <f>IF(H29=25,16,0)</f>
        <v>0</v>
      </c>
      <c r="DX29" s="42">
        <f>IF(H29=26,15,0)</f>
        <v>0</v>
      </c>
      <c r="DY29" s="42">
        <f>IF(H29=27,14,0)</f>
        <v>0</v>
      </c>
      <c r="DZ29" s="42">
        <f>IF(H29=28,13,0)</f>
        <v>0</v>
      </c>
      <c r="EA29" s="42">
        <f>IF(H29=29,12,0)</f>
        <v>0</v>
      </c>
      <c r="EB29" s="42">
        <f>IF(H29=30,11,0)</f>
        <v>0</v>
      </c>
      <c r="EC29" s="42">
        <f>IF(H29=31,10,0)</f>
        <v>0</v>
      </c>
      <c r="ED29" s="42">
        <f>IF(H29=32,9,0)</f>
        <v>0</v>
      </c>
      <c r="EE29" s="42">
        <f>IF(H29=33,8,0)</f>
        <v>0</v>
      </c>
      <c r="EF29" s="42">
        <f>IF(H29=34,7,0)</f>
        <v>0</v>
      </c>
      <c r="EG29" s="42">
        <f>IF(H29=35,6,0)</f>
        <v>0</v>
      </c>
      <c r="EH29" s="42">
        <f>IF(H29=36,5,0)</f>
        <v>0</v>
      </c>
      <c r="EI29" s="42">
        <f>IF(H29=37,4,0)</f>
        <v>0</v>
      </c>
      <c r="EJ29" s="42">
        <f>IF(H29=38,3,0)</f>
        <v>0</v>
      </c>
      <c r="EK29" s="42">
        <f>IF(H29=39,2,0)</f>
        <v>0</v>
      </c>
      <c r="EL29" s="42">
        <f>IF(H29=40,1,0)</f>
        <v>0</v>
      </c>
      <c r="EM29" s="42">
        <f>IF(H29&gt;20,0,0)</f>
        <v>0</v>
      </c>
      <c r="EN29" s="42">
        <f>IF(H29="сх",0,0)</f>
        <v>0</v>
      </c>
      <c r="EO29" s="42">
        <f>SUM(CY29:EN29)</f>
        <v>0</v>
      </c>
      <c r="EP29" s="42"/>
      <c r="EQ29" s="42" t="str">
        <f>IF(F29="сх","ноль",IF(F29&gt;0,F29,"Ноль"))</f>
        <v>Ноль</v>
      </c>
      <c r="ER29" s="42" t="str">
        <f>IF(H29="сх","ноль",IF(H29&gt;0,H29,"Ноль"))</f>
        <v>Ноль</v>
      </c>
      <c r="ES29" s="42"/>
      <c r="ET29" s="42">
        <f>MIN(EQ29,ER29)</f>
        <v>0</v>
      </c>
      <c r="EU29" s="42" t="e">
        <f>IF(J29=#REF!,IF(H29&lt;#REF!,#REF!,EY29),#REF!)</f>
        <v>#REF!</v>
      </c>
      <c r="EV29" s="42" t="e">
        <f>IF(J29=#REF!,IF(H29&lt;#REF!,0,1))</f>
        <v>#REF!</v>
      </c>
      <c r="EW29" s="42" t="e">
        <f>IF(AND(ET29&gt;=21,ET29&lt;&gt;0),ET29,IF(J29&lt;#REF!,"СТОП",EU29+EV29))</f>
        <v>#REF!</v>
      </c>
      <c r="EX29" s="42"/>
      <c r="EY29" s="42">
        <v>15</v>
      </c>
      <c r="EZ29" s="42">
        <v>16</v>
      </c>
      <c r="FA29" s="42"/>
      <c r="FB29" s="44">
        <f>IF(F29=1,25,0)</f>
        <v>0</v>
      </c>
      <c r="FC29" s="44">
        <f>IF(F29=2,22,0)</f>
        <v>0</v>
      </c>
      <c r="FD29" s="44">
        <f>IF(F29=3,20,0)</f>
        <v>0</v>
      </c>
      <c r="FE29" s="44">
        <f>IF(F29=4,18,0)</f>
        <v>0</v>
      </c>
      <c r="FF29" s="44">
        <f>IF(F29=5,16,0)</f>
        <v>0</v>
      </c>
      <c r="FG29" s="44">
        <f>IF(F29=6,15,0)</f>
        <v>0</v>
      </c>
      <c r="FH29" s="44">
        <f>IF(F29=7,14,0)</f>
        <v>0</v>
      </c>
      <c r="FI29" s="44">
        <f>IF(F29=8,13,0)</f>
        <v>0</v>
      </c>
      <c r="FJ29" s="44">
        <f>IF(F29=9,12,0)</f>
        <v>0</v>
      </c>
      <c r="FK29" s="44">
        <f>IF(F29=10,11,0)</f>
        <v>0</v>
      </c>
      <c r="FL29" s="44">
        <f>IF(F29=11,10,0)</f>
        <v>0</v>
      </c>
      <c r="FM29" s="44">
        <f>IF(F29=12,9,0)</f>
        <v>0</v>
      </c>
      <c r="FN29" s="44">
        <f>IF(F29=13,8,0)</f>
        <v>0</v>
      </c>
      <c r="FO29" s="44">
        <f>IF(F29=14,7,0)</f>
        <v>0</v>
      </c>
      <c r="FP29" s="44">
        <f>IF(F29=15,6,0)</f>
        <v>0</v>
      </c>
      <c r="FQ29" s="44">
        <f>IF(F29=16,5,0)</f>
        <v>0</v>
      </c>
      <c r="FR29" s="44">
        <f>IF(F29=17,4,0)</f>
        <v>0</v>
      </c>
      <c r="FS29" s="44">
        <f>IF(F29=18,3,0)</f>
        <v>0</v>
      </c>
      <c r="FT29" s="44">
        <f>IF(F29=19,2,0)</f>
        <v>0</v>
      </c>
      <c r="FU29" s="44">
        <f>IF(F29=20,1,0)</f>
        <v>0</v>
      </c>
      <c r="FV29" s="44">
        <f>IF(F29&gt;20,0,0)</f>
        <v>0</v>
      </c>
      <c r="FW29" s="44">
        <f>IF(F29="сх",0,0)</f>
        <v>0</v>
      </c>
      <c r="FX29" s="44">
        <f>SUM(FB29:FW29)</f>
        <v>0</v>
      </c>
      <c r="FY29" s="44">
        <f>IF(H29=1,25,0)</f>
        <v>0</v>
      </c>
      <c r="FZ29" s="44">
        <f>IF(H29=2,22,0)</f>
        <v>0</v>
      </c>
      <c r="GA29" s="44">
        <f>IF(H29=3,20,0)</f>
        <v>0</v>
      </c>
      <c r="GB29" s="44">
        <f>IF(H29=4,18,0)</f>
        <v>0</v>
      </c>
      <c r="GC29" s="44">
        <f>IF(H29=5,16,0)</f>
        <v>0</v>
      </c>
      <c r="GD29" s="44">
        <f>IF(H29=6,15,0)</f>
        <v>0</v>
      </c>
      <c r="GE29" s="44">
        <f>IF(H29=7,14,0)</f>
        <v>0</v>
      </c>
      <c r="GF29" s="44">
        <f>IF(H29=8,13,0)</f>
        <v>0</v>
      </c>
      <c r="GG29" s="44">
        <f>IF(H29=9,12,0)</f>
        <v>0</v>
      </c>
      <c r="GH29" s="44">
        <f>IF(H29=10,11,0)</f>
        <v>0</v>
      </c>
      <c r="GI29" s="44">
        <f>IF(H29=11,10,0)</f>
        <v>0</v>
      </c>
      <c r="GJ29" s="44">
        <f>IF(H29=12,9,0)</f>
        <v>0</v>
      </c>
      <c r="GK29" s="44">
        <f>IF(H29=13,8,0)</f>
        <v>0</v>
      </c>
      <c r="GL29" s="44">
        <f>IF(H29=14,7,0)</f>
        <v>0</v>
      </c>
      <c r="GM29" s="44">
        <f>IF(H29=15,6,0)</f>
        <v>0</v>
      </c>
      <c r="GN29" s="44">
        <f>IF(H29=16,5,0)</f>
        <v>0</v>
      </c>
      <c r="GO29" s="44">
        <f>IF(H29=17,4,0)</f>
        <v>0</v>
      </c>
      <c r="GP29" s="44">
        <f>IF(H29=18,3,0)</f>
        <v>0</v>
      </c>
      <c r="GQ29" s="44">
        <f>IF(H29=19,2,0)</f>
        <v>0</v>
      </c>
      <c r="GR29" s="44">
        <f>IF(H29=20,1,0)</f>
        <v>0</v>
      </c>
      <c r="GS29" s="44">
        <f>IF(H29&gt;20,0,0)</f>
        <v>0</v>
      </c>
      <c r="GT29" s="44">
        <f>IF(H29="сх",0,0)</f>
        <v>0</v>
      </c>
      <c r="GU29" s="44">
        <f>SUM(FY29:GT29)</f>
        <v>0</v>
      </c>
      <c r="GV29" s="44">
        <f>IF(F29=1,100,0)</f>
        <v>0</v>
      </c>
      <c r="GW29" s="44">
        <f>IF(F29=2,98,0)</f>
        <v>0</v>
      </c>
      <c r="GX29" s="44">
        <f>IF(F29=3,95,0)</f>
        <v>0</v>
      </c>
      <c r="GY29" s="44">
        <f>IF(F29=4,93,0)</f>
        <v>0</v>
      </c>
      <c r="GZ29" s="44">
        <f>IF(F29=5,90,0)</f>
        <v>0</v>
      </c>
      <c r="HA29" s="44">
        <f>IF(F29=6,88,0)</f>
        <v>0</v>
      </c>
      <c r="HB29" s="44">
        <f>IF(F29=7,85,0)</f>
        <v>0</v>
      </c>
      <c r="HC29" s="44">
        <f>IF(F29=8,83,0)</f>
        <v>0</v>
      </c>
      <c r="HD29" s="44">
        <f>IF(F29=9,80,0)</f>
        <v>0</v>
      </c>
      <c r="HE29" s="44">
        <f>IF(F29=10,78,0)</f>
        <v>0</v>
      </c>
      <c r="HF29" s="44">
        <f>IF(F29=11,75,0)</f>
        <v>0</v>
      </c>
      <c r="HG29" s="44">
        <f>IF(F29=12,73,0)</f>
        <v>0</v>
      </c>
      <c r="HH29" s="44">
        <f>IF(F29=13,70,0)</f>
        <v>0</v>
      </c>
      <c r="HI29" s="44">
        <f>IF(F29=14,68,0)</f>
        <v>0</v>
      </c>
      <c r="HJ29" s="44">
        <f>IF(F29=15,65,0)</f>
        <v>0</v>
      </c>
      <c r="HK29" s="44">
        <f>IF(F29=16,63,0)</f>
        <v>0</v>
      </c>
      <c r="HL29" s="44">
        <f>IF(F29=17,60,0)</f>
        <v>0</v>
      </c>
      <c r="HM29" s="44">
        <f>IF(F29=18,58,0)</f>
        <v>0</v>
      </c>
      <c r="HN29" s="44">
        <f>IF(F29=19,55,0)</f>
        <v>0</v>
      </c>
      <c r="HO29" s="44">
        <f>IF(F29=20,53,0)</f>
        <v>0</v>
      </c>
      <c r="HP29" s="44">
        <f>IF(F29&gt;20,0,0)</f>
        <v>0</v>
      </c>
      <c r="HQ29" s="44">
        <f>IF(F29="сх",0,0)</f>
        <v>0</v>
      </c>
      <c r="HR29" s="44">
        <f>SUM(GV29:HQ29)</f>
        <v>0</v>
      </c>
      <c r="HS29" s="44">
        <f>IF(H29=1,100,0)</f>
        <v>0</v>
      </c>
      <c r="HT29" s="44">
        <f>IF(H29=2,98,0)</f>
        <v>0</v>
      </c>
      <c r="HU29" s="44">
        <f>IF(H29=3,95,0)</f>
        <v>0</v>
      </c>
      <c r="HV29" s="44">
        <f>IF(H29=4,93,0)</f>
        <v>0</v>
      </c>
      <c r="HW29" s="44">
        <f>IF(H29=5,90,0)</f>
        <v>0</v>
      </c>
      <c r="HX29" s="44">
        <f>IF(H29=6,88,0)</f>
        <v>0</v>
      </c>
      <c r="HY29" s="44">
        <f>IF(H29=7,85,0)</f>
        <v>0</v>
      </c>
      <c r="HZ29" s="44">
        <f>IF(H29=8,83,0)</f>
        <v>0</v>
      </c>
      <c r="IA29" s="44">
        <f>IF(H29=9,80,0)</f>
        <v>0</v>
      </c>
      <c r="IB29" s="44">
        <f>IF(H29=10,78,0)</f>
        <v>0</v>
      </c>
      <c r="IC29" s="44">
        <f>IF(H29=11,75,0)</f>
        <v>0</v>
      </c>
      <c r="ID29" s="44">
        <f>IF(H29=12,73,0)</f>
        <v>0</v>
      </c>
      <c r="IE29" s="44">
        <f>IF(H29=13,70,0)</f>
        <v>0</v>
      </c>
      <c r="IF29" s="44">
        <f>IF(H29=14,68,0)</f>
        <v>0</v>
      </c>
      <c r="IG29" s="44">
        <f>IF(H29=15,65,0)</f>
        <v>0</v>
      </c>
      <c r="IH29" s="44">
        <f>IF(H29=16,63,0)</f>
        <v>0</v>
      </c>
      <c r="II29" s="44">
        <f>IF(H29=17,60,0)</f>
        <v>0</v>
      </c>
      <c r="IJ29" s="44">
        <f>IF(H29=18,58,0)</f>
        <v>0</v>
      </c>
      <c r="IK29" s="44">
        <f>IF(H29=19,55,0)</f>
        <v>0</v>
      </c>
      <c r="IL29" s="44">
        <f>IF(H29=20,53,0)</f>
        <v>0</v>
      </c>
      <c r="IM29" s="44">
        <f>IF(H29&gt;20,0,0)</f>
        <v>0</v>
      </c>
      <c r="IN29" s="44">
        <f>IF(H29="сх",0,0)</f>
        <v>0</v>
      </c>
      <c r="IO29" s="44">
        <f>SUM(HS29:IN29)</f>
        <v>0</v>
      </c>
      <c r="IP29" s="42"/>
      <c r="IQ29" s="42"/>
      <c r="IR29" s="42"/>
      <c r="IS29" s="42"/>
      <c r="IT29" s="42"/>
      <c r="IU29" s="42"/>
      <c r="IV29" s="70"/>
      <c r="IW29" s="71"/>
    </row>
    <row r="30" spans="1:257" s="3" customFormat="1" ht="115.2" thickBot="1" x14ac:dyDescent="2">
      <c r="A30" s="59"/>
      <c r="B30" s="87"/>
      <c r="C30" s="75"/>
      <c r="D30" s="75"/>
      <c r="E30" s="60"/>
      <c r="F30" s="46"/>
      <c r="G30" s="39">
        <f>AJ30</f>
        <v>0</v>
      </c>
      <c r="H30" s="47"/>
      <c r="I30" s="39">
        <f>BG30</f>
        <v>0</v>
      </c>
      <c r="J30" s="45">
        <f>SUM(G30+I30)</f>
        <v>0</v>
      </c>
      <c r="K30" s="41">
        <f>G30+I30</f>
        <v>0</v>
      </c>
      <c r="L30" s="42"/>
      <c r="M30" s="43"/>
      <c r="N30" s="42">
        <f>IF(F30=1,25,0)</f>
        <v>0</v>
      </c>
      <c r="O30" s="42">
        <f>IF(F30=2,22,0)</f>
        <v>0</v>
      </c>
      <c r="P30" s="42">
        <f>IF(F30=3,20,0)</f>
        <v>0</v>
      </c>
      <c r="Q30" s="42">
        <f>IF(F30=4,18,0)</f>
        <v>0</v>
      </c>
      <c r="R30" s="42">
        <f>IF(F30=5,16,0)</f>
        <v>0</v>
      </c>
      <c r="S30" s="42">
        <f>IF(F30=6,15,0)</f>
        <v>0</v>
      </c>
      <c r="T30" s="42">
        <f>IF(F30=7,14,0)</f>
        <v>0</v>
      </c>
      <c r="U30" s="42">
        <f>IF(F30=8,13,0)</f>
        <v>0</v>
      </c>
      <c r="V30" s="42">
        <f>IF(F30=9,12,0)</f>
        <v>0</v>
      </c>
      <c r="W30" s="42">
        <f>IF(F30=10,11,0)</f>
        <v>0</v>
      </c>
      <c r="X30" s="42">
        <f>IF(F30=11,10,0)</f>
        <v>0</v>
      </c>
      <c r="Y30" s="42">
        <f>IF(F30=12,9,0)</f>
        <v>0</v>
      </c>
      <c r="Z30" s="42">
        <f>IF(F30=13,8,0)</f>
        <v>0</v>
      </c>
      <c r="AA30" s="42">
        <f>IF(F30=14,7,0)</f>
        <v>0</v>
      </c>
      <c r="AB30" s="42">
        <f>IF(F30=15,6,0)</f>
        <v>0</v>
      </c>
      <c r="AC30" s="42">
        <f>IF(F30=16,5,0)</f>
        <v>0</v>
      </c>
      <c r="AD30" s="42">
        <f>IF(F30=17,4,0)</f>
        <v>0</v>
      </c>
      <c r="AE30" s="42">
        <f>IF(F30=18,3,0)</f>
        <v>0</v>
      </c>
      <c r="AF30" s="42">
        <f>IF(F30=19,2,0)</f>
        <v>0</v>
      </c>
      <c r="AG30" s="42">
        <f>IF(F30=20,1,0)</f>
        <v>0</v>
      </c>
      <c r="AH30" s="42">
        <f>IF(F30&gt;20,0,0)</f>
        <v>0</v>
      </c>
      <c r="AI30" s="42">
        <f>IF(F30="сх",0,0)</f>
        <v>0</v>
      </c>
      <c r="AJ30" s="42">
        <f>SUM(N30:AH30)</f>
        <v>0</v>
      </c>
      <c r="AK30" s="42">
        <f>IF(H30=1,25,0)</f>
        <v>0</v>
      </c>
      <c r="AL30" s="42">
        <f>IF(H30=2,22,0)</f>
        <v>0</v>
      </c>
      <c r="AM30" s="42">
        <f>IF(H30=3,20,0)</f>
        <v>0</v>
      </c>
      <c r="AN30" s="42">
        <f>IF(H30=4,18,0)</f>
        <v>0</v>
      </c>
      <c r="AO30" s="42">
        <f>IF(H30=5,16,0)</f>
        <v>0</v>
      </c>
      <c r="AP30" s="42">
        <f>IF(H30=6,15,0)</f>
        <v>0</v>
      </c>
      <c r="AQ30" s="42">
        <f>IF(H30=7,14,0)</f>
        <v>0</v>
      </c>
      <c r="AR30" s="42">
        <f>IF(H30=8,13,0)</f>
        <v>0</v>
      </c>
      <c r="AS30" s="42">
        <f>IF(H30=9,12,0)</f>
        <v>0</v>
      </c>
      <c r="AT30" s="42">
        <f>IF(H30=10,11,0)</f>
        <v>0</v>
      </c>
      <c r="AU30" s="42">
        <f>IF(H30=11,10,0)</f>
        <v>0</v>
      </c>
      <c r="AV30" s="42">
        <f>IF(H30=12,9,0)</f>
        <v>0</v>
      </c>
      <c r="AW30" s="42">
        <f>IF(H30=13,8,0)</f>
        <v>0</v>
      </c>
      <c r="AX30" s="42">
        <f>IF(H30=14,7,0)</f>
        <v>0</v>
      </c>
      <c r="AY30" s="42">
        <f>IF(H30=15,6,0)</f>
        <v>0</v>
      </c>
      <c r="AZ30" s="42">
        <f>IF(H30=16,5,0)</f>
        <v>0</v>
      </c>
      <c r="BA30" s="42">
        <f>IF(H30=17,4,0)</f>
        <v>0</v>
      </c>
      <c r="BB30" s="42">
        <f>IF(H30=18,3,0)</f>
        <v>0</v>
      </c>
      <c r="BC30" s="42">
        <f>IF(H30=19,2,0)</f>
        <v>0</v>
      </c>
      <c r="BD30" s="42">
        <f>IF(H30=20,1,0)</f>
        <v>0</v>
      </c>
      <c r="BE30" s="42">
        <f>IF(H30&gt;20,0,0)</f>
        <v>0</v>
      </c>
      <c r="BF30" s="42">
        <f>IF(H30="сх",0,0)</f>
        <v>0</v>
      </c>
      <c r="BG30" s="42">
        <f>SUM(AK30:BE30)</f>
        <v>0</v>
      </c>
      <c r="BH30" s="42">
        <f>IF(F30=1,45,0)</f>
        <v>0</v>
      </c>
      <c r="BI30" s="42">
        <f>IF(F30=2,42,0)</f>
        <v>0</v>
      </c>
      <c r="BJ30" s="42">
        <f>IF(F30=3,40,0)</f>
        <v>0</v>
      </c>
      <c r="BK30" s="42">
        <f>IF(F30=4,38,0)</f>
        <v>0</v>
      </c>
      <c r="BL30" s="42">
        <f>IF(F30=5,36,0)</f>
        <v>0</v>
      </c>
      <c r="BM30" s="42">
        <f>IF(F30=6,35,0)</f>
        <v>0</v>
      </c>
      <c r="BN30" s="42">
        <f>IF(F30=7,34,0)</f>
        <v>0</v>
      </c>
      <c r="BO30" s="42">
        <f>IF(F30=8,33,0)</f>
        <v>0</v>
      </c>
      <c r="BP30" s="42">
        <f>IF(F30=9,32,0)</f>
        <v>0</v>
      </c>
      <c r="BQ30" s="42">
        <f>IF(F30=10,31,0)</f>
        <v>0</v>
      </c>
      <c r="BR30" s="42">
        <f>IF(F30=11,30,0)</f>
        <v>0</v>
      </c>
      <c r="BS30" s="42">
        <f>IF(F30=12,29,0)</f>
        <v>0</v>
      </c>
      <c r="BT30" s="42">
        <f>IF(F30=13,28,0)</f>
        <v>0</v>
      </c>
      <c r="BU30" s="42">
        <f>IF(F30=14,27,0)</f>
        <v>0</v>
      </c>
      <c r="BV30" s="42">
        <f>IF(F30=15,26,0)</f>
        <v>0</v>
      </c>
      <c r="BW30" s="42">
        <f>IF(F30=16,25,0)</f>
        <v>0</v>
      </c>
      <c r="BX30" s="42">
        <f>IF(F30=17,24,0)</f>
        <v>0</v>
      </c>
      <c r="BY30" s="42">
        <f>IF(F30=18,23,0)</f>
        <v>0</v>
      </c>
      <c r="BZ30" s="42">
        <f>IF(F30=19,22,0)</f>
        <v>0</v>
      </c>
      <c r="CA30" s="42">
        <f>IF(F30=20,21,0)</f>
        <v>0</v>
      </c>
      <c r="CB30" s="42">
        <f>IF(F30=21,20,0)</f>
        <v>0</v>
      </c>
      <c r="CC30" s="42">
        <f>IF(F30=22,19,0)</f>
        <v>0</v>
      </c>
      <c r="CD30" s="42">
        <f>IF(F30=23,18,0)</f>
        <v>0</v>
      </c>
      <c r="CE30" s="42">
        <f>IF(F30=24,17,0)</f>
        <v>0</v>
      </c>
      <c r="CF30" s="42">
        <f>IF(F30=25,16,0)</f>
        <v>0</v>
      </c>
      <c r="CG30" s="42">
        <f>IF(F30=26,15,0)</f>
        <v>0</v>
      </c>
      <c r="CH30" s="42">
        <f>IF(F30=27,14,0)</f>
        <v>0</v>
      </c>
      <c r="CI30" s="42">
        <f>IF(F30=28,13,0)</f>
        <v>0</v>
      </c>
      <c r="CJ30" s="42">
        <f>IF(F30=29,12,0)</f>
        <v>0</v>
      </c>
      <c r="CK30" s="42">
        <f>IF(F30=30,11,0)</f>
        <v>0</v>
      </c>
      <c r="CL30" s="42">
        <f>IF(F30=31,10,0)</f>
        <v>0</v>
      </c>
      <c r="CM30" s="42">
        <f>IF(F30=32,9,0)</f>
        <v>0</v>
      </c>
      <c r="CN30" s="42">
        <f>IF(F30=33,8,0)</f>
        <v>0</v>
      </c>
      <c r="CO30" s="42">
        <f>IF(F30=34,7,0)</f>
        <v>0</v>
      </c>
      <c r="CP30" s="42">
        <f>IF(F30=35,6,0)</f>
        <v>0</v>
      </c>
      <c r="CQ30" s="42">
        <f>IF(F30=36,5,0)</f>
        <v>0</v>
      </c>
      <c r="CR30" s="42">
        <f>IF(F30=37,4,0)</f>
        <v>0</v>
      </c>
      <c r="CS30" s="42">
        <f>IF(F30=38,3,0)</f>
        <v>0</v>
      </c>
      <c r="CT30" s="42">
        <f>IF(F30=39,2,0)</f>
        <v>0</v>
      </c>
      <c r="CU30" s="42">
        <f>IF(F30=40,1,0)</f>
        <v>0</v>
      </c>
      <c r="CV30" s="42">
        <f>IF(F30&gt;20,0,0)</f>
        <v>0</v>
      </c>
      <c r="CW30" s="42">
        <f>IF(F30="сх",0,0)</f>
        <v>0</v>
      </c>
      <c r="CX30" s="42">
        <f>SUM(BH30:CW30)</f>
        <v>0</v>
      </c>
      <c r="CY30" s="42">
        <f>IF(H30=1,45,0)</f>
        <v>0</v>
      </c>
      <c r="CZ30" s="42">
        <f>IF(H30=2,42,0)</f>
        <v>0</v>
      </c>
      <c r="DA30" s="42">
        <f>IF(H30=3,40,0)</f>
        <v>0</v>
      </c>
      <c r="DB30" s="42">
        <f>IF(H30=4,38,0)</f>
        <v>0</v>
      </c>
      <c r="DC30" s="42">
        <f>IF(H30=5,36,0)</f>
        <v>0</v>
      </c>
      <c r="DD30" s="42">
        <f>IF(H30=6,35,0)</f>
        <v>0</v>
      </c>
      <c r="DE30" s="42">
        <f>IF(H30=7,34,0)</f>
        <v>0</v>
      </c>
      <c r="DF30" s="42">
        <f>IF(H30=8,33,0)</f>
        <v>0</v>
      </c>
      <c r="DG30" s="42">
        <f>IF(H30=9,32,0)</f>
        <v>0</v>
      </c>
      <c r="DH30" s="42">
        <f>IF(H30=10,31,0)</f>
        <v>0</v>
      </c>
      <c r="DI30" s="42">
        <f>IF(H30=11,30,0)</f>
        <v>0</v>
      </c>
      <c r="DJ30" s="42">
        <f>IF(H30=12,29,0)</f>
        <v>0</v>
      </c>
      <c r="DK30" s="42">
        <f>IF(H30=13,28,0)</f>
        <v>0</v>
      </c>
      <c r="DL30" s="42">
        <f>IF(H30=14,27,0)</f>
        <v>0</v>
      </c>
      <c r="DM30" s="42">
        <f>IF(H30=15,26,0)</f>
        <v>0</v>
      </c>
      <c r="DN30" s="42">
        <f>IF(H30=16,25,0)</f>
        <v>0</v>
      </c>
      <c r="DO30" s="42">
        <f>IF(H30=17,24,0)</f>
        <v>0</v>
      </c>
      <c r="DP30" s="42">
        <f>IF(H30=18,23,0)</f>
        <v>0</v>
      </c>
      <c r="DQ30" s="42">
        <f>IF(H30=19,22,0)</f>
        <v>0</v>
      </c>
      <c r="DR30" s="42">
        <f>IF(H30=20,21,0)</f>
        <v>0</v>
      </c>
      <c r="DS30" s="42">
        <f>IF(H30=21,20,0)</f>
        <v>0</v>
      </c>
      <c r="DT30" s="42">
        <f>IF(H30=22,19,0)</f>
        <v>0</v>
      </c>
      <c r="DU30" s="42">
        <f>IF(H30=23,18,0)</f>
        <v>0</v>
      </c>
      <c r="DV30" s="42">
        <f>IF(H30=24,17,0)</f>
        <v>0</v>
      </c>
      <c r="DW30" s="42">
        <f>IF(H30=25,16,0)</f>
        <v>0</v>
      </c>
      <c r="DX30" s="42">
        <f>IF(H30=26,15,0)</f>
        <v>0</v>
      </c>
      <c r="DY30" s="42">
        <f>IF(H30=27,14,0)</f>
        <v>0</v>
      </c>
      <c r="DZ30" s="42">
        <f>IF(H30=28,13,0)</f>
        <v>0</v>
      </c>
      <c r="EA30" s="42">
        <f>IF(H30=29,12,0)</f>
        <v>0</v>
      </c>
      <c r="EB30" s="42">
        <f>IF(H30=30,11,0)</f>
        <v>0</v>
      </c>
      <c r="EC30" s="42">
        <f>IF(H30=31,10,0)</f>
        <v>0</v>
      </c>
      <c r="ED30" s="42">
        <f>IF(H30=32,9,0)</f>
        <v>0</v>
      </c>
      <c r="EE30" s="42">
        <f>IF(H30=33,8,0)</f>
        <v>0</v>
      </c>
      <c r="EF30" s="42">
        <f>IF(H30=34,7,0)</f>
        <v>0</v>
      </c>
      <c r="EG30" s="42">
        <f>IF(H30=35,6,0)</f>
        <v>0</v>
      </c>
      <c r="EH30" s="42">
        <f>IF(H30=36,5,0)</f>
        <v>0</v>
      </c>
      <c r="EI30" s="42">
        <f>IF(H30=37,4,0)</f>
        <v>0</v>
      </c>
      <c r="EJ30" s="42">
        <f>IF(H30=38,3,0)</f>
        <v>0</v>
      </c>
      <c r="EK30" s="42">
        <f>IF(H30=39,2,0)</f>
        <v>0</v>
      </c>
      <c r="EL30" s="42">
        <f>IF(H30=40,1,0)</f>
        <v>0</v>
      </c>
      <c r="EM30" s="42">
        <f>IF(H30&gt;20,0,0)</f>
        <v>0</v>
      </c>
      <c r="EN30" s="42">
        <f>IF(H30="сх",0,0)</f>
        <v>0</v>
      </c>
      <c r="EO30" s="42">
        <f>SUM(CY30:EN30)</f>
        <v>0</v>
      </c>
      <c r="EP30" s="42"/>
      <c r="EQ30" s="42" t="str">
        <f>IF(F30="сх","ноль",IF(F30&gt;0,F30,"Ноль"))</f>
        <v>Ноль</v>
      </c>
      <c r="ER30" s="42" t="str">
        <f>IF(H30="сх","ноль",IF(H30&gt;0,H30,"Ноль"))</f>
        <v>Ноль</v>
      </c>
      <c r="ES30" s="42"/>
      <c r="ET30" s="42">
        <f>MIN(EQ30,ER30)</f>
        <v>0</v>
      </c>
      <c r="EU30" s="42" t="e">
        <f>IF(J30=#REF!,IF(H30&lt;#REF!,#REF!,EY30),#REF!)</f>
        <v>#REF!</v>
      </c>
      <c r="EV30" s="42" t="e">
        <f>IF(J30=#REF!,IF(H30&lt;#REF!,0,1))</f>
        <v>#REF!</v>
      </c>
      <c r="EW30" s="42" t="e">
        <f>IF(AND(ET30&gt;=21,ET30&lt;&gt;0),ET30,IF(J30&lt;#REF!,"СТОП",EU30+EV30))</f>
        <v>#REF!</v>
      </c>
      <c r="EX30" s="42"/>
      <c r="EY30" s="42">
        <v>15</v>
      </c>
      <c r="EZ30" s="42">
        <v>16</v>
      </c>
      <c r="FA30" s="42"/>
      <c r="FB30" s="44">
        <f>IF(F30=1,25,0)</f>
        <v>0</v>
      </c>
      <c r="FC30" s="44">
        <f>IF(F30=2,22,0)</f>
        <v>0</v>
      </c>
      <c r="FD30" s="44">
        <f>IF(F30=3,20,0)</f>
        <v>0</v>
      </c>
      <c r="FE30" s="44">
        <f>IF(F30=4,18,0)</f>
        <v>0</v>
      </c>
      <c r="FF30" s="44">
        <f>IF(F30=5,16,0)</f>
        <v>0</v>
      </c>
      <c r="FG30" s="44">
        <f>IF(F30=6,15,0)</f>
        <v>0</v>
      </c>
      <c r="FH30" s="44">
        <f>IF(F30=7,14,0)</f>
        <v>0</v>
      </c>
      <c r="FI30" s="44">
        <f>IF(F30=8,13,0)</f>
        <v>0</v>
      </c>
      <c r="FJ30" s="44">
        <f>IF(F30=9,12,0)</f>
        <v>0</v>
      </c>
      <c r="FK30" s="44">
        <f>IF(F30=10,11,0)</f>
        <v>0</v>
      </c>
      <c r="FL30" s="44">
        <f>IF(F30=11,10,0)</f>
        <v>0</v>
      </c>
      <c r="FM30" s="44">
        <f>IF(F30=12,9,0)</f>
        <v>0</v>
      </c>
      <c r="FN30" s="44">
        <f>IF(F30=13,8,0)</f>
        <v>0</v>
      </c>
      <c r="FO30" s="44">
        <f>IF(F30=14,7,0)</f>
        <v>0</v>
      </c>
      <c r="FP30" s="44">
        <f>IF(F30=15,6,0)</f>
        <v>0</v>
      </c>
      <c r="FQ30" s="44">
        <f>IF(F30=16,5,0)</f>
        <v>0</v>
      </c>
      <c r="FR30" s="44">
        <f>IF(F30=17,4,0)</f>
        <v>0</v>
      </c>
      <c r="FS30" s="44">
        <f>IF(F30=18,3,0)</f>
        <v>0</v>
      </c>
      <c r="FT30" s="44">
        <f>IF(F30=19,2,0)</f>
        <v>0</v>
      </c>
      <c r="FU30" s="44">
        <f>IF(F30=20,1,0)</f>
        <v>0</v>
      </c>
      <c r="FV30" s="44">
        <f>IF(F30&gt;20,0,0)</f>
        <v>0</v>
      </c>
      <c r="FW30" s="44">
        <f>IF(F30="сх",0,0)</f>
        <v>0</v>
      </c>
      <c r="FX30" s="44">
        <f>SUM(FB30:FW30)</f>
        <v>0</v>
      </c>
      <c r="FY30" s="44">
        <f>IF(H30=1,25,0)</f>
        <v>0</v>
      </c>
      <c r="FZ30" s="44">
        <f>IF(H30=2,22,0)</f>
        <v>0</v>
      </c>
      <c r="GA30" s="44">
        <f>IF(H30=3,20,0)</f>
        <v>0</v>
      </c>
      <c r="GB30" s="44">
        <f>IF(H30=4,18,0)</f>
        <v>0</v>
      </c>
      <c r="GC30" s="44">
        <f>IF(H30=5,16,0)</f>
        <v>0</v>
      </c>
      <c r="GD30" s="44">
        <f>IF(H30=6,15,0)</f>
        <v>0</v>
      </c>
      <c r="GE30" s="44">
        <f>IF(H30=7,14,0)</f>
        <v>0</v>
      </c>
      <c r="GF30" s="44">
        <f>IF(H30=8,13,0)</f>
        <v>0</v>
      </c>
      <c r="GG30" s="44">
        <f>IF(H30=9,12,0)</f>
        <v>0</v>
      </c>
      <c r="GH30" s="44">
        <f>IF(H30=10,11,0)</f>
        <v>0</v>
      </c>
      <c r="GI30" s="44">
        <f>IF(H30=11,10,0)</f>
        <v>0</v>
      </c>
      <c r="GJ30" s="44">
        <f>IF(H30=12,9,0)</f>
        <v>0</v>
      </c>
      <c r="GK30" s="44">
        <f>IF(H30=13,8,0)</f>
        <v>0</v>
      </c>
      <c r="GL30" s="44">
        <f>IF(H30=14,7,0)</f>
        <v>0</v>
      </c>
      <c r="GM30" s="44">
        <f>IF(H30=15,6,0)</f>
        <v>0</v>
      </c>
      <c r="GN30" s="44">
        <f>IF(H30=16,5,0)</f>
        <v>0</v>
      </c>
      <c r="GO30" s="44">
        <f>IF(H30=17,4,0)</f>
        <v>0</v>
      </c>
      <c r="GP30" s="44">
        <f>IF(H30=18,3,0)</f>
        <v>0</v>
      </c>
      <c r="GQ30" s="44">
        <f>IF(H30=19,2,0)</f>
        <v>0</v>
      </c>
      <c r="GR30" s="44">
        <f>IF(H30=20,1,0)</f>
        <v>0</v>
      </c>
      <c r="GS30" s="44">
        <f>IF(H30&gt;20,0,0)</f>
        <v>0</v>
      </c>
      <c r="GT30" s="44">
        <f>IF(H30="сх",0,0)</f>
        <v>0</v>
      </c>
      <c r="GU30" s="44">
        <f>SUM(FY30:GT30)</f>
        <v>0</v>
      </c>
      <c r="GV30" s="44">
        <f>IF(F30=1,100,0)</f>
        <v>0</v>
      </c>
      <c r="GW30" s="44">
        <f>IF(F30=2,98,0)</f>
        <v>0</v>
      </c>
      <c r="GX30" s="44">
        <f>IF(F30=3,95,0)</f>
        <v>0</v>
      </c>
      <c r="GY30" s="44">
        <f>IF(F30=4,93,0)</f>
        <v>0</v>
      </c>
      <c r="GZ30" s="44">
        <f>IF(F30=5,90,0)</f>
        <v>0</v>
      </c>
      <c r="HA30" s="44">
        <f>IF(F30=6,88,0)</f>
        <v>0</v>
      </c>
      <c r="HB30" s="44">
        <f>IF(F30=7,85,0)</f>
        <v>0</v>
      </c>
      <c r="HC30" s="44">
        <f>IF(F30=8,83,0)</f>
        <v>0</v>
      </c>
      <c r="HD30" s="44">
        <f>IF(F30=9,80,0)</f>
        <v>0</v>
      </c>
      <c r="HE30" s="44">
        <f>IF(F30=10,78,0)</f>
        <v>0</v>
      </c>
      <c r="HF30" s="44">
        <f>IF(F30=11,75,0)</f>
        <v>0</v>
      </c>
      <c r="HG30" s="44">
        <f>IF(F30=12,73,0)</f>
        <v>0</v>
      </c>
      <c r="HH30" s="44">
        <f>IF(F30=13,70,0)</f>
        <v>0</v>
      </c>
      <c r="HI30" s="44">
        <f>IF(F30=14,68,0)</f>
        <v>0</v>
      </c>
      <c r="HJ30" s="44">
        <f>IF(F30=15,65,0)</f>
        <v>0</v>
      </c>
      <c r="HK30" s="44">
        <f>IF(F30=16,63,0)</f>
        <v>0</v>
      </c>
      <c r="HL30" s="44">
        <f>IF(F30=17,60,0)</f>
        <v>0</v>
      </c>
      <c r="HM30" s="44">
        <f>IF(F30=18,58,0)</f>
        <v>0</v>
      </c>
      <c r="HN30" s="44">
        <f>IF(F30=19,55,0)</f>
        <v>0</v>
      </c>
      <c r="HO30" s="44">
        <f>IF(F30=20,53,0)</f>
        <v>0</v>
      </c>
      <c r="HP30" s="44">
        <f>IF(F30&gt;20,0,0)</f>
        <v>0</v>
      </c>
      <c r="HQ30" s="44">
        <f>IF(F30="сх",0,0)</f>
        <v>0</v>
      </c>
      <c r="HR30" s="44">
        <f>SUM(GV30:HQ30)</f>
        <v>0</v>
      </c>
      <c r="HS30" s="44">
        <f>IF(H30=1,100,0)</f>
        <v>0</v>
      </c>
      <c r="HT30" s="44">
        <f>IF(H30=2,98,0)</f>
        <v>0</v>
      </c>
      <c r="HU30" s="44">
        <f>IF(H30=3,95,0)</f>
        <v>0</v>
      </c>
      <c r="HV30" s="44">
        <f>IF(H30=4,93,0)</f>
        <v>0</v>
      </c>
      <c r="HW30" s="44">
        <f>IF(H30=5,90,0)</f>
        <v>0</v>
      </c>
      <c r="HX30" s="44">
        <f>IF(H30=6,88,0)</f>
        <v>0</v>
      </c>
      <c r="HY30" s="44">
        <f>IF(H30=7,85,0)</f>
        <v>0</v>
      </c>
      <c r="HZ30" s="44">
        <f>IF(H30=8,83,0)</f>
        <v>0</v>
      </c>
      <c r="IA30" s="44">
        <f>IF(H30=9,80,0)</f>
        <v>0</v>
      </c>
      <c r="IB30" s="44">
        <f>IF(H30=10,78,0)</f>
        <v>0</v>
      </c>
      <c r="IC30" s="44">
        <f>IF(H30=11,75,0)</f>
        <v>0</v>
      </c>
      <c r="ID30" s="44">
        <f>IF(H30=12,73,0)</f>
        <v>0</v>
      </c>
      <c r="IE30" s="44">
        <f>IF(H30=13,70,0)</f>
        <v>0</v>
      </c>
      <c r="IF30" s="44">
        <f>IF(H30=14,68,0)</f>
        <v>0</v>
      </c>
      <c r="IG30" s="44">
        <f>IF(H30=15,65,0)</f>
        <v>0</v>
      </c>
      <c r="IH30" s="44">
        <f>IF(H30=16,63,0)</f>
        <v>0</v>
      </c>
      <c r="II30" s="44">
        <f>IF(H30=17,60,0)</f>
        <v>0</v>
      </c>
      <c r="IJ30" s="44">
        <f>IF(H30=18,58,0)</f>
        <v>0</v>
      </c>
      <c r="IK30" s="44">
        <f>IF(H30=19,55,0)</f>
        <v>0</v>
      </c>
      <c r="IL30" s="44">
        <f>IF(H30=20,53,0)</f>
        <v>0</v>
      </c>
      <c r="IM30" s="44">
        <f>IF(H30&gt;20,0,0)</f>
        <v>0</v>
      </c>
      <c r="IN30" s="44">
        <f>IF(H30="сх",0,0)</f>
        <v>0</v>
      </c>
      <c r="IO30" s="44">
        <f>SUM(HS30:IN30)</f>
        <v>0</v>
      </c>
      <c r="IP30" s="42"/>
      <c r="IQ30" s="42"/>
      <c r="IR30" s="42"/>
      <c r="IS30" s="42"/>
      <c r="IT30" s="42"/>
      <c r="IU30" s="42"/>
      <c r="IV30" s="70"/>
      <c r="IW30" s="71"/>
    </row>
    <row r="31" spans="1:257" s="3" customFormat="1" ht="115.2" thickBot="1" x14ac:dyDescent="2">
      <c r="A31" s="59"/>
      <c r="B31" s="88"/>
      <c r="C31" s="86"/>
      <c r="D31" s="73"/>
      <c r="E31" s="60"/>
      <c r="F31" s="46"/>
      <c r="G31" s="39">
        <f>AJ31</f>
        <v>0</v>
      </c>
      <c r="H31" s="47"/>
      <c r="I31" s="39">
        <f>BG31</f>
        <v>0</v>
      </c>
      <c r="J31" s="45">
        <f>SUM(G31+I31)</f>
        <v>0</v>
      </c>
      <c r="K31" s="41">
        <f>G31+I31</f>
        <v>0</v>
      </c>
      <c r="L31" s="42"/>
      <c r="M31" s="43"/>
      <c r="N31" s="42">
        <f>IF(F31=1,25,0)</f>
        <v>0</v>
      </c>
      <c r="O31" s="42">
        <f>IF(F31=2,22,0)</f>
        <v>0</v>
      </c>
      <c r="P31" s="42">
        <f>IF(F31=3,20,0)</f>
        <v>0</v>
      </c>
      <c r="Q31" s="42">
        <f>IF(F31=4,18,0)</f>
        <v>0</v>
      </c>
      <c r="R31" s="42">
        <f>IF(F31=5,16,0)</f>
        <v>0</v>
      </c>
      <c r="S31" s="42">
        <f>IF(F31=6,15,0)</f>
        <v>0</v>
      </c>
      <c r="T31" s="42">
        <f>IF(F31=7,14,0)</f>
        <v>0</v>
      </c>
      <c r="U31" s="42">
        <f>IF(F31=8,13,0)</f>
        <v>0</v>
      </c>
      <c r="V31" s="42">
        <f>IF(F31=9,12,0)</f>
        <v>0</v>
      </c>
      <c r="W31" s="42">
        <f>IF(F31=10,11,0)</f>
        <v>0</v>
      </c>
      <c r="X31" s="42">
        <f>IF(F31=11,10,0)</f>
        <v>0</v>
      </c>
      <c r="Y31" s="42">
        <f>IF(F31=12,9,0)</f>
        <v>0</v>
      </c>
      <c r="Z31" s="42">
        <f>IF(F31=13,8,0)</f>
        <v>0</v>
      </c>
      <c r="AA31" s="42">
        <f>IF(F31=14,7,0)</f>
        <v>0</v>
      </c>
      <c r="AB31" s="42">
        <f>IF(F31=15,6,0)</f>
        <v>0</v>
      </c>
      <c r="AC31" s="42">
        <f>IF(F31=16,5,0)</f>
        <v>0</v>
      </c>
      <c r="AD31" s="42">
        <f>IF(F31=17,4,0)</f>
        <v>0</v>
      </c>
      <c r="AE31" s="42">
        <f>IF(F31=18,3,0)</f>
        <v>0</v>
      </c>
      <c r="AF31" s="42">
        <f>IF(F31=19,2,0)</f>
        <v>0</v>
      </c>
      <c r="AG31" s="42">
        <f>IF(F31=20,1,0)</f>
        <v>0</v>
      </c>
      <c r="AH31" s="42">
        <f>IF(F31&gt;20,0,0)</f>
        <v>0</v>
      </c>
      <c r="AI31" s="42">
        <f>IF(F31="сх",0,0)</f>
        <v>0</v>
      </c>
      <c r="AJ31" s="42">
        <f>SUM(N31:AH31)</f>
        <v>0</v>
      </c>
      <c r="AK31" s="42">
        <f>IF(H31=1,25,0)</f>
        <v>0</v>
      </c>
      <c r="AL31" s="42">
        <f>IF(H31=2,22,0)</f>
        <v>0</v>
      </c>
      <c r="AM31" s="42">
        <f>IF(H31=3,20,0)</f>
        <v>0</v>
      </c>
      <c r="AN31" s="42">
        <f>IF(H31=4,18,0)</f>
        <v>0</v>
      </c>
      <c r="AO31" s="42">
        <f>IF(H31=5,16,0)</f>
        <v>0</v>
      </c>
      <c r="AP31" s="42">
        <f>IF(H31=6,15,0)</f>
        <v>0</v>
      </c>
      <c r="AQ31" s="42">
        <f>IF(H31=7,14,0)</f>
        <v>0</v>
      </c>
      <c r="AR31" s="42">
        <f>IF(H31=8,13,0)</f>
        <v>0</v>
      </c>
      <c r="AS31" s="42">
        <f>IF(H31=9,12,0)</f>
        <v>0</v>
      </c>
      <c r="AT31" s="42">
        <f>IF(H31=10,11,0)</f>
        <v>0</v>
      </c>
      <c r="AU31" s="42">
        <f>IF(H31=11,10,0)</f>
        <v>0</v>
      </c>
      <c r="AV31" s="42">
        <f>IF(H31=12,9,0)</f>
        <v>0</v>
      </c>
      <c r="AW31" s="42">
        <f>IF(H31=13,8,0)</f>
        <v>0</v>
      </c>
      <c r="AX31" s="42">
        <f>IF(H31=14,7,0)</f>
        <v>0</v>
      </c>
      <c r="AY31" s="42">
        <f>IF(H31=15,6,0)</f>
        <v>0</v>
      </c>
      <c r="AZ31" s="42">
        <f>IF(H31=16,5,0)</f>
        <v>0</v>
      </c>
      <c r="BA31" s="42">
        <f>IF(H31=17,4,0)</f>
        <v>0</v>
      </c>
      <c r="BB31" s="42">
        <f>IF(H31=18,3,0)</f>
        <v>0</v>
      </c>
      <c r="BC31" s="42">
        <f>IF(H31=19,2,0)</f>
        <v>0</v>
      </c>
      <c r="BD31" s="42">
        <f>IF(H31=20,1,0)</f>
        <v>0</v>
      </c>
      <c r="BE31" s="42">
        <f>IF(H31&gt;20,0,0)</f>
        <v>0</v>
      </c>
      <c r="BF31" s="42">
        <f>IF(H31="сх",0,0)</f>
        <v>0</v>
      </c>
      <c r="BG31" s="42">
        <f>SUM(AK31:BE31)</f>
        <v>0</v>
      </c>
      <c r="BH31" s="42">
        <f>IF(F31=1,45,0)</f>
        <v>0</v>
      </c>
      <c r="BI31" s="42">
        <f>IF(F31=2,42,0)</f>
        <v>0</v>
      </c>
      <c r="BJ31" s="42">
        <f>IF(F31=3,40,0)</f>
        <v>0</v>
      </c>
      <c r="BK31" s="42">
        <f>IF(F31=4,38,0)</f>
        <v>0</v>
      </c>
      <c r="BL31" s="42">
        <f>IF(F31=5,36,0)</f>
        <v>0</v>
      </c>
      <c r="BM31" s="42">
        <f>IF(F31=6,35,0)</f>
        <v>0</v>
      </c>
      <c r="BN31" s="42">
        <f>IF(F31=7,34,0)</f>
        <v>0</v>
      </c>
      <c r="BO31" s="42">
        <f>IF(F31=8,33,0)</f>
        <v>0</v>
      </c>
      <c r="BP31" s="42">
        <f>IF(F31=9,32,0)</f>
        <v>0</v>
      </c>
      <c r="BQ31" s="42">
        <f>IF(F31=10,31,0)</f>
        <v>0</v>
      </c>
      <c r="BR31" s="42">
        <f>IF(F31=11,30,0)</f>
        <v>0</v>
      </c>
      <c r="BS31" s="42">
        <f>IF(F31=12,29,0)</f>
        <v>0</v>
      </c>
      <c r="BT31" s="42">
        <f>IF(F31=13,28,0)</f>
        <v>0</v>
      </c>
      <c r="BU31" s="42">
        <f>IF(F31=14,27,0)</f>
        <v>0</v>
      </c>
      <c r="BV31" s="42">
        <f>IF(F31=15,26,0)</f>
        <v>0</v>
      </c>
      <c r="BW31" s="42">
        <f>IF(F31=16,25,0)</f>
        <v>0</v>
      </c>
      <c r="BX31" s="42">
        <f>IF(F31=17,24,0)</f>
        <v>0</v>
      </c>
      <c r="BY31" s="42">
        <f>IF(F31=18,23,0)</f>
        <v>0</v>
      </c>
      <c r="BZ31" s="42">
        <f>IF(F31=19,22,0)</f>
        <v>0</v>
      </c>
      <c r="CA31" s="42">
        <f>IF(F31=20,21,0)</f>
        <v>0</v>
      </c>
      <c r="CB31" s="42">
        <f>IF(F31=21,20,0)</f>
        <v>0</v>
      </c>
      <c r="CC31" s="42">
        <f>IF(F31=22,19,0)</f>
        <v>0</v>
      </c>
      <c r="CD31" s="42">
        <f>IF(F31=23,18,0)</f>
        <v>0</v>
      </c>
      <c r="CE31" s="42">
        <f>IF(F31=24,17,0)</f>
        <v>0</v>
      </c>
      <c r="CF31" s="42">
        <f>IF(F31=25,16,0)</f>
        <v>0</v>
      </c>
      <c r="CG31" s="42">
        <f>IF(F31=26,15,0)</f>
        <v>0</v>
      </c>
      <c r="CH31" s="42">
        <f>IF(F31=27,14,0)</f>
        <v>0</v>
      </c>
      <c r="CI31" s="42">
        <f>IF(F31=28,13,0)</f>
        <v>0</v>
      </c>
      <c r="CJ31" s="42">
        <f>IF(F31=29,12,0)</f>
        <v>0</v>
      </c>
      <c r="CK31" s="42">
        <f>IF(F31=30,11,0)</f>
        <v>0</v>
      </c>
      <c r="CL31" s="42">
        <f>IF(F31=31,10,0)</f>
        <v>0</v>
      </c>
      <c r="CM31" s="42">
        <f>IF(F31=32,9,0)</f>
        <v>0</v>
      </c>
      <c r="CN31" s="42">
        <f>IF(F31=33,8,0)</f>
        <v>0</v>
      </c>
      <c r="CO31" s="42">
        <f>IF(F31=34,7,0)</f>
        <v>0</v>
      </c>
      <c r="CP31" s="42">
        <f>IF(F31=35,6,0)</f>
        <v>0</v>
      </c>
      <c r="CQ31" s="42">
        <f>IF(F31=36,5,0)</f>
        <v>0</v>
      </c>
      <c r="CR31" s="42">
        <f>IF(F31=37,4,0)</f>
        <v>0</v>
      </c>
      <c r="CS31" s="42">
        <f>IF(F31=38,3,0)</f>
        <v>0</v>
      </c>
      <c r="CT31" s="42">
        <f>IF(F31=39,2,0)</f>
        <v>0</v>
      </c>
      <c r="CU31" s="42">
        <f>IF(F31=40,1,0)</f>
        <v>0</v>
      </c>
      <c r="CV31" s="42">
        <f>IF(F31&gt;20,0,0)</f>
        <v>0</v>
      </c>
      <c r="CW31" s="42">
        <f>IF(F31="сх",0,0)</f>
        <v>0</v>
      </c>
      <c r="CX31" s="42">
        <f>SUM(BH31:CW31)</f>
        <v>0</v>
      </c>
      <c r="CY31" s="42">
        <f>IF(H31=1,45,0)</f>
        <v>0</v>
      </c>
      <c r="CZ31" s="42">
        <f>IF(H31=2,42,0)</f>
        <v>0</v>
      </c>
      <c r="DA31" s="42">
        <f>IF(H31=3,40,0)</f>
        <v>0</v>
      </c>
      <c r="DB31" s="42">
        <f>IF(H31=4,38,0)</f>
        <v>0</v>
      </c>
      <c r="DC31" s="42">
        <f>IF(H31=5,36,0)</f>
        <v>0</v>
      </c>
      <c r="DD31" s="42">
        <f>IF(H31=6,35,0)</f>
        <v>0</v>
      </c>
      <c r="DE31" s="42">
        <f>IF(H31=7,34,0)</f>
        <v>0</v>
      </c>
      <c r="DF31" s="42">
        <f>IF(H31=8,33,0)</f>
        <v>0</v>
      </c>
      <c r="DG31" s="42">
        <f>IF(H31=9,32,0)</f>
        <v>0</v>
      </c>
      <c r="DH31" s="42">
        <f>IF(H31=10,31,0)</f>
        <v>0</v>
      </c>
      <c r="DI31" s="42">
        <f>IF(H31=11,30,0)</f>
        <v>0</v>
      </c>
      <c r="DJ31" s="42">
        <f>IF(H31=12,29,0)</f>
        <v>0</v>
      </c>
      <c r="DK31" s="42">
        <f>IF(H31=13,28,0)</f>
        <v>0</v>
      </c>
      <c r="DL31" s="42">
        <f>IF(H31=14,27,0)</f>
        <v>0</v>
      </c>
      <c r="DM31" s="42">
        <f>IF(H31=15,26,0)</f>
        <v>0</v>
      </c>
      <c r="DN31" s="42">
        <f>IF(H31=16,25,0)</f>
        <v>0</v>
      </c>
      <c r="DO31" s="42">
        <f>IF(H31=17,24,0)</f>
        <v>0</v>
      </c>
      <c r="DP31" s="42">
        <f>IF(H31=18,23,0)</f>
        <v>0</v>
      </c>
      <c r="DQ31" s="42">
        <f>IF(H31=19,22,0)</f>
        <v>0</v>
      </c>
      <c r="DR31" s="42">
        <f>IF(H31=20,21,0)</f>
        <v>0</v>
      </c>
      <c r="DS31" s="42">
        <f>IF(H31=21,20,0)</f>
        <v>0</v>
      </c>
      <c r="DT31" s="42">
        <f>IF(H31=22,19,0)</f>
        <v>0</v>
      </c>
      <c r="DU31" s="42">
        <f>IF(H31=23,18,0)</f>
        <v>0</v>
      </c>
      <c r="DV31" s="42">
        <f>IF(H31=24,17,0)</f>
        <v>0</v>
      </c>
      <c r="DW31" s="42">
        <f>IF(H31=25,16,0)</f>
        <v>0</v>
      </c>
      <c r="DX31" s="42">
        <f>IF(H31=26,15,0)</f>
        <v>0</v>
      </c>
      <c r="DY31" s="42">
        <f>IF(H31=27,14,0)</f>
        <v>0</v>
      </c>
      <c r="DZ31" s="42">
        <f>IF(H31=28,13,0)</f>
        <v>0</v>
      </c>
      <c r="EA31" s="42">
        <f>IF(H31=29,12,0)</f>
        <v>0</v>
      </c>
      <c r="EB31" s="42">
        <f>IF(H31=30,11,0)</f>
        <v>0</v>
      </c>
      <c r="EC31" s="42">
        <f>IF(H31=31,10,0)</f>
        <v>0</v>
      </c>
      <c r="ED31" s="42">
        <f>IF(H31=32,9,0)</f>
        <v>0</v>
      </c>
      <c r="EE31" s="42">
        <f>IF(H31=33,8,0)</f>
        <v>0</v>
      </c>
      <c r="EF31" s="42">
        <f>IF(H31=34,7,0)</f>
        <v>0</v>
      </c>
      <c r="EG31" s="42">
        <f>IF(H31=35,6,0)</f>
        <v>0</v>
      </c>
      <c r="EH31" s="42">
        <f>IF(H31=36,5,0)</f>
        <v>0</v>
      </c>
      <c r="EI31" s="42">
        <f>IF(H31=37,4,0)</f>
        <v>0</v>
      </c>
      <c r="EJ31" s="42">
        <f>IF(H31=38,3,0)</f>
        <v>0</v>
      </c>
      <c r="EK31" s="42">
        <f>IF(H31=39,2,0)</f>
        <v>0</v>
      </c>
      <c r="EL31" s="42">
        <f>IF(H31=40,1,0)</f>
        <v>0</v>
      </c>
      <c r="EM31" s="42">
        <f>IF(H31&gt;20,0,0)</f>
        <v>0</v>
      </c>
      <c r="EN31" s="42">
        <f>IF(H31="сх",0,0)</f>
        <v>0</v>
      </c>
      <c r="EO31" s="42">
        <f>SUM(CY31:EN31)</f>
        <v>0</v>
      </c>
      <c r="EP31" s="42"/>
      <c r="EQ31" s="42" t="str">
        <f>IF(F31="сх","ноль",IF(F31&gt;0,F31,"Ноль"))</f>
        <v>Ноль</v>
      </c>
      <c r="ER31" s="42" t="str">
        <f>IF(H31="сх","ноль",IF(H31&gt;0,H31,"Ноль"))</f>
        <v>Ноль</v>
      </c>
      <c r="ES31" s="42"/>
      <c r="ET31" s="42">
        <f>MIN(EQ31,ER31)</f>
        <v>0</v>
      </c>
      <c r="EU31" s="42" t="e">
        <f>IF(J31=#REF!,IF(H31&lt;#REF!,#REF!,EY31),#REF!)</f>
        <v>#REF!</v>
      </c>
      <c r="EV31" s="42" t="e">
        <f>IF(J31=#REF!,IF(H31&lt;#REF!,0,1))</f>
        <v>#REF!</v>
      </c>
      <c r="EW31" s="42" t="e">
        <f>IF(AND(ET31&gt;=21,ET31&lt;&gt;0),ET31,IF(J31&lt;#REF!,"СТОП",EU31+EV31))</f>
        <v>#REF!</v>
      </c>
      <c r="EX31" s="42"/>
      <c r="EY31" s="42">
        <v>5</v>
      </c>
      <c r="EZ31" s="42">
        <v>6</v>
      </c>
      <c r="FA31" s="42"/>
      <c r="FB31" s="44">
        <f>IF(F31=1,25,0)</f>
        <v>0</v>
      </c>
      <c r="FC31" s="44">
        <f>IF(F31=2,22,0)</f>
        <v>0</v>
      </c>
      <c r="FD31" s="44">
        <f>IF(F31=3,20,0)</f>
        <v>0</v>
      </c>
      <c r="FE31" s="44">
        <f>IF(F31=4,18,0)</f>
        <v>0</v>
      </c>
      <c r="FF31" s="44">
        <f>IF(F31=5,16,0)</f>
        <v>0</v>
      </c>
      <c r="FG31" s="44">
        <f>IF(F31=6,15,0)</f>
        <v>0</v>
      </c>
      <c r="FH31" s="44">
        <f>IF(F31=7,14,0)</f>
        <v>0</v>
      </c>
      <c r="FI31" s="44">
        <f>IF(F31=8,13,0)</f>
        <v>0</v>
      </c>
      <c r="FJ31" s="44">
        <f>IF(F31=9,12,0)</f>
        <v>0</v>
      </c>
      <c r="FK31" s="44">
        <f>IF(F31=10,11,0)</f>
        <v>0</v>
      </c>
      <c r="FL31" s="44">
        <f>IF(F31=11,10,0)</f>
        <v>0</v>
      </c>
      <c r="FM31" s="44">
        <f>IF(F31=12,9,0)</f>
        <v>0</v>
      </c>
      <c r="FN31" s="44">
        <f>IF(F31=13,8,0)</f>
        <v>0</v>
      </c>
      <c r="FO31" s="44">
        <f>IF(F31=14,7,0)</f>
        <v>0</v>
      </c>
      <c r="FP31" s="44">
        <f>IF(F31=15,6,0)</f>
        <v>0</v>
      </c>
      <c r="FQ31" s="44">
        <f>IF(F31=16,5,0)</f>
        <v>0</v>
      </c>
      <c r="FR31" s="44">
        <f>IF(F31=17,4,0)</f>
        <v>0</v>
      </c>
      <c r="FS31" s="44">
        <f>IF(F31=18,3,0)</f>
        <v>0</v>
      </c>
      <c r="FT31" s="44">
        <f>IF(F31=19,2,0)</f>
        <v>0</v>
      </c>
      <c r="FU31" s="44">
        <f>IF(F31=20,1,0)</f>
        <v>0</v>
      </c>
      <c r="FV31" s="44">
        <f>IF(F31&gt;20,0,0)</f>
        <v>0</v>
      </c>
      <c r="FW31" s="44">
        <f>IF(F31="сх",0,0)</f>
        <v>0</v>
      </c>
      <c r="FX31" s="44">
        <f>SUM(FB31:FW31)</f>
        <v>0</v>
      </c>
      <c r="FY31" s="44">
        <f>IF(H31=1,25,0)</f>
        <v>0</v>
      </c>
      <c r="FZ31" s="44">
        <f>IF(H31=2,22,0)</f>
        <v>0</v>
      </c>
      <c r="GA31" s="44">
        <f>IF(H31=3,20,0)</f>
        <v>0</v>
      </c>
      <c r="GB31" s="44">
        <f>IF(H31=4,18,0)</f>
        <v>0</v>
      </c>
      <c r="GC31" s="44">
        <f>IF(H31=5,16,0)</f>
        <v>0</v>
      </c>
      <c r="GD31" s="44">
        <f>IF(H31=6,15,0)</f>
        <v>0</v>
      </c>
      <c r="GE31" s="44">
        <f>IF(H31=7,14,0)</f>
        <v>0</v>
      </c>
      <c r="GF31" s="44">
        <f>IF(H31=8,13,0)</f>
        <v>0</v>
      </c>
      <c r="GG31" s="44">
        <f>IF(H31=9,12,0)</f>
        <v>0</v>
      </c>
      <c r="GH31" s="44">
        <f>IF(H31=10,11,0)</f>
        <v>0</v>
      </c>
      <c r="GI31" s="44">
        <f>IF(H31=11,10,0)</f>
        <v>0</v>
      </c>
      <c r="GJ31" s="44">
        <f>IF(H31=12,9,0)</f>
        <v>0</v>
      </c>
      <c r="GK31" s="44">
        <f>IF(H31=13,8,0)</f>
        <v>0</v>
      </c>
      <c r="GL31" s="44">
        <f>IF(H31=14,7,0)</f>
        <v>0</v>
      </c>
      <c r="GM31" s="44">
        <f>IF(H31=15,6,0)</f>
        <v>0</v>
      </c>
      <c r="GN31" s="44">
        <f>IF(H31=16,5,0)</f>
        <v>0</v>
      </c>
      <c r="GO31" s="44">
        <f>IF(H31=17,4,0)</f>
        <v>0</v>
      </c>
      <c r="GP31" s="44">
        <f>IF(H31=18,3,0)</f>
        <v>0</v>
      </c>
      <c r="GQ31" s="44">
        <f>IF(H31=19,2,0)</f>
        <v>0</v>
      </c>
      <c r="GR31" s="44">
        <f>IF(H31=20,1,0)</f>
        <v>0</v>
      </c>
      <c r="GS31" s="44">
        <f>IF(H31&gt;20,0,0)</f>
        <v>0</v>
      </c>
      <c r="GT31" s="44">
        <f>IF(H31="сх",0,0)</f>
        <v>0</v>
      </c>
      <c r="GU31" s="44">
        <f>SUM(FY31:GT31)</f>
        <v>0</v>
      </c>
      <c r="GV31" s="44">
        <f>IF(F31=1,100,0)</f>
        <v>0</v>
      </c>
      <c r="GW31" s="44">
        <f>IF(F31=2,98,0)</f>
        <v>0</v>
      </c>
      <c r="GX31" s="44">
        <f>IF(F31=3,95,0)</f>
        <v>0</v>
      </c>
      <c r="GY31" s="44">
        <f>IF(F31=4,93,0)</f>
        <v>0</v>
      </c>
      <c r="GZ31" s="44">
        <f>IF(F31=5,90,0)</f>
        <v>0</v>
      </c>
      <c r="HA31" s="44">
        <f>IF(F31=6,88,0)</f>
        <v>0</v>
      </c>
      <c r="HB31" s="44">
        <f>IF(F31=7,85,0)</f>
        <v>0</v>
      </c>
      <c r="HC31" s="44">
        <f>IF(F31=8,83,0)</f>
        <v>0</v>
      </c>
      <c r="HD31" s="44">
        <f>IF(F31=9,80,0)</f>
        <v>0</v>
      </c>
      <c r="HE31" s="44">
        <f>IF(F31=10,78,0)</f>
        <v>0</v>
      </c>
      <c r="HF31" s="44">
        <f>IF(F31=11,75,0)</f>
        <v>0</v>
      </c>
      <c r="HG31" s="44">
        <f>IF(F31=12,73,0)</f>
        <v>0</v>
      </c>
      <c r="HH31" s="44">
        <f>IF(F31=13,70,0)</f>
        <v>0</v>
      </c>
      <c r="HI31" s="44">
        <f>IF(F31=14,68,0)</f>
        <v>0</v>
      </c>
      <c r="HJ31" s="44">
        <f>IF(F31=15,65,0)</f>
        <v>0</v>
      </c>
      <c r="HK31" s="44">
        <f>IF(F31=16,63,0)</f>
        <v>0</v>
      </c>
      <c r="HL31" s="44">
        <f>IF(F31=17,60,0)</f>
        <v>0</v>
      </c>
      <c r="HM31" s="44">
        <f>IF(F31=18,58,0)</f>
        <v>0</v>
      </c>
      <c r="HN31" s="44">
        <f>IF(F31=19,55,0)</f>
        <v>0</v>
      </c>
      <c r="HO31" s="44">
        <f>IF(F31=20,53,0)</f>
        <v>0</v>
      </c>
      <c r="HP31" s="44">
        <f>IF(F31&gt;20,0,0)</f>
        <v>0</v>
      </c>
      <c r="HQ31" s="44">
        <f>IF(F31="сх",0,0)</f>
        <v>0</v>
      </c>
      <c r="HR31" s="44">
        <f>SUM(GV31:HQ31)</f>
        <v>0</v>
      </c>
      <c r="HS31" s="44">
        <f>IF(H31=1,100,0)</f>
        <v>0</v>
      </c>
      <c r="HT31" s="44">
        <f>IF(H31=2,98,0)</f>
        <v>0</v>
      </c>
      <c r="HU31" s="44">
        <f>IF(H31=3,95,0)</f>
        <v>0</v>
      </c>
      <c r="HV31" s="44">
        <f>IF(H31=4,93,0)</f>
        <v>0</v>
      </c>
      <c r="HW31" s="44">
        <f>IF(H31=5,90,0)</f>
        <v>0</v>
      </c>
      <c r="HX31" s="44">
        <f>IF(H31=6,88,0)</f>
        <v>0</v>
      </c>
      <c r="HY31" s="44">
        <f>IF(H31=7,85,0)</f>
        <v>0</v>
      </c>
      <c r="HZ31" s="44">
        <f>IF(H31=8,83,0)</f>
        <v>0</v>
      </c>
      <c r="IA31" s="44">
        <f>IF(H31=9,80,0)</f>
        <v>0</v>
      </c>
      <c r="IB31" s="44">
        <f>IF(H31=10,78,0)</f>
        <v>0</v>
      </c>
      <c r="IC31" s="44">
        <f>IF(H31=11,75,0)</f>
        <v>0</v>
      </c>
      <c r="ID31" s="44">
        <f>IF(H31=12,73,0)</f>
        <v>0</v>
      </c>
      <c r="IE31" s="44">
        <f>IF(H31=13,70,0)</f>
        <v>0</v>
      </c>
      <c r="IF31" s="44">
        <f>IF(H31=14,68,0)</f>
        <v>0</v>
      </c>
      <c r="IG31" s="44">
        <f>IF(H31=15,65,0)</f>
        <v>0</v>
      </c>
      <c r="IH31" s="44">
        <f>IF(H31=16,63,0)</f>
        <v>0</v>
      </c>
      <c r="II31" s="44">
        <f>IF(H31=17,60,0)</f>
        <v>0</v>
      </c>
      <c r="IJ31" s="44">
        <f>IF(H31=18,58,0)</f>
        <v>0</v>
      </c>
      <c r="IK31" s="44">
        <f>IF(H31=19,55,0)</f>
        <v>0</v>
      </c>
      <c r="IL31" s="44">
        <f>IF(H31=20,53,0)</f>
        <v>0</v>
      </c>
      <c r="IM31" s="44">
        <f>IF(H31&gt;20,0,0)</f>
        <v>0</v>
      </c>
      <c r="IN31" s="44">
        <f>IF(H31="сх",0,0)</f>
        <v>0</v>
      </c>
      <c r="IO31" s="44">
        <f>SUM(HS31:IN31)</f>
        <v>0</v>
      </c>
      <c r="IP31" s="44"/>
      <c r="IQ31" s="44"/>
      <c r="IR31" s="44"/>
      <c r="IS31" s="44"/>
      <c r="IT31" s="44"/>
      <c r="IU31" s="42"/>
      <c r="IV31" s="70"/>
      <c r="IW31" s="71"/>
    </row>
    <row r="32" spans="1:257" s="6" customFormat="1" ht="93" x14ac:dyDescent="1.45">
      <c r="A32" s="48"/>
      <c r="B32" s="61"/>
      <c r="C32" s="48"/>
      <c r="D32" s="48"/>
      <c r="E32" s="48"/>
      <c r="F32" s="48"/>
      <c r="G32" s="48"/>
      <c r="H32" s="48"/>
      <c r="I32" s="39"/>
      <c r="J32" s="49"/>
      <c r="K32" s="50"/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1"/>
      <c r="DW32" s="51"/>
      <c r="DX32" s="51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2"/>
      <c r="EQ32" s="52"/>
      <c r="ER32" s="52"/>
      <c r="ES32" s="52"/>
      <c r="ET32" s="52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</row>
    <row r="33" spans="1:256" s="6" customFormat="1" ht="149.25" customHeight="1" x14ac:dyDescent="1.75">
      <c r="A33" s="48"/>
      <c r="B33" s="67"/>
      <c r="C33" s="48"/>
      <c r="D33" s="48"/>
      <c r="E33" s="48"/>
      <c r="F33" s="48"/>
      <c r="G33" s="48"/>
      <c r="H33" s="48"/>
      <c r="I33" s="49"/>
      <c r="J33" s="49"/>
      <c r="K33" s="50"/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1"/>
      <c r="DW33" s="51"/>
      <c r="DX33" s="51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2"/>
      <c r="EQ33" s="52"/>
      <c r="ER33" s="52"/>
      <c r="ES33" s="52"/>
      <c r="ET33" s="52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</row>
    <row r="34" spans="1:256" s="6" customFormat="1" ht="95.25" customHeight="1" x14ac:dyDescent="1.65">
      <c r="A34" s="48" t="s">
        <v>29</v>
      </c>
      <c r="B34" s="68" t="s">
        <v>22</v>
      </c>
      <c r="C34" s="68"/>
      <c r="D34" s="48"/>
      <c r="E34" s="48"/>
      <c r="F34" s="53"/>
      <c r="G34" s="48"/>
      <c r="H34" s="48"/>
      <c r="I34" s="49"/>
      <c r="J34" s="49"/>
      <c r="K34" s="50"/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1"/>
      <c r="DW34" s="51"/>
      <c r="DX34" s="51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2"/>
      <c r="EQ34" s="52"/>
      <c r="ER34" s="52"/>
      <c r="ES34" s="52"/>
      <c r="ET34" s="52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</row>
    <row r="35" spans="1:256" x14ac:dyDescent="0.25">
      <c r="A35" s="10" t="s">
        <v>26</v>
      </c>
      <c r="B35" s="62"/>
      <c r="C35" s="10"/>
      <c r="D35" s="65"/>
      <c r="E35" s="10"/>
      <c r="F35" s="10"/>
      <c r="G35" s="10"/>
      <c r="H35" s="10"/>
      <c r="I35" s="10"/>
      <c r="J35" s="10"/>
      <c r="K35" s="8"/>
      <c r="L35" s="7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7"/>
      <c r="DW35" s="7"/>
      <c r="DX35" s="7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9"/>
      <c r="EQ35" s="9"/>
      <c r="ER35" s="9"/>
      <c r="ES35" s="9"/>
      <c r="ET35" s="9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x14ac:dyDescent="0.25">
      <c r="A36" s="10"/>
      <c r="B36" s="62"/>
      <c r="C36" s="10"/>
      <c r="D36" s="65"/>
      <c r="E36" s="10"/>
      <c r="F36" s="10"/>
      <c r="G36" s="10"/>
      <c r="H36" s="10"/>
      <c r="I36" s="10"/>
      <c r="J36" s="10"/>
      <c r="K36" s="8"/>
      <c r="L36" s="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7"/>
      <c r="DW36" s="7"/>
      <c r="DX36" s="7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9"/>
      <c r="EQ36" s="9"/>
      <c r="ER36" s="9"/>
      <c r="ES36" s="9"/>
      <c r="ET36" s="9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x14ac:dyDescent="0.25">
      <c r="A37" s="10"/>
      <c r="B37" s="62"/>
      <c r="C37" s="10"/>
      <c r="D37" s="65"/>
      <c r="E37" s="10"/>
      <c r="F37" s="10"/>
      <c r="G37" s="10"/>
      <c r="H37" s="10"/>
      <c r="I37" s="10"/>
      <c r="J37" s="10"/>
      <c r="K37" s="8"/>
      <c r="L37" s="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7"/>
      <c r="DW37" s="7"/>
      <c r="DX37" s="7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9"/>
      <c r="EQ37" s="9"/>
      <c r="ER37" s="9"/>
      <c r="ES37" s="9"/>
      <c r="ET37" s="9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x14ac:dyDescent="0.25">
      <c r="A38" s="10"/>
      <c r="B38" s="62"/>
      <c r="C38" s="10"/>
      <c r="D38" s="65"/>
      <c r="E38" s="10"/>
      <c r="F38" s="10"/>
      <c r="G38" s="10"/>
      <c r="H38" s="10"/>
      <c r="I38" s="10"/>
      <c r="J38" s="10"/>
      <c r="K38" s="8"/>
      <c r="L38" s="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7"/>
      <c r="DW38" s="7"/>
      <c r="DX38" s="7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9"/>
      <c r="EQ38" s="9"/>
      <c r="ER38" s="9"/>
      <c r="ES38" s="9"/>
      <c r="ET38" s="9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ht="114" customHeight="1" x14ac:dyDescent="1.65">
      <c r="A39" s="10"/>
      <c r="B39" s="69" t="s">
        <v>30</v>
      </c>
      <c r="C39" s="10"/>
      <c r="D39" s="65"/>
      <c r="E39" s="10"/>
      <c r="F39" s="10"/>
      <c r="G39" s="10"/>
      <c r="H39" s="10"/>
      <c r="I39" s="10"/>
      <c r="J39" s="10"/>
      <c r="K39" s="8"/>
      <c r="L39" s="7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7"/>
      <c r="DW39" s="7"/>
      <c r="DX39" s="7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9"/>
      <c r="EQ39" s="9"/>
      <c r="ER39" s="9"/>
      <c r="ES39" s="9"/>
      <c r="ET39" s="9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x14ac:dyDescent="0.25">
      <c r="A40" s="10"/>
      <c r="B40" s="62"/>
      <c r="C40" s="10"/>
      <c r="D40" s="65"/>
      <c r="E40" s="10"/>
      <c r="F40" s="10"/>
      <c r="G40" s="10"/>
      <c r="H40" s="10"/>
      <c r="I40" s="10"/>
      <c r="J40" s="10"/>
      <c r="K40" s="8"/>
      <c r="L40" s="7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7"/>
      <c r="DW40" s="7"/>
      <c r="DX40" s="7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9"/>
      <c r="EQ40" s="9"/>
      <c r="ER40" s="9"/>
      <c r="ES40" s="9"/>
      <c r="ET40" s="9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x14ac:dyDescent="0.25">
      <c r="A41" s="10"/>
      <c r="B41" s="62" t="s">
        <v>26</v>
      </c>
      <c r="C41" s="10"/>
      <c r="D41" s="65"/>
      <c r="E41" s="10"/>
      <c r="F41" s="10"/>
      <c r="G41" s="10"/>
      <c r="H41" s="10"/>
      <c r="I41" s="10"/>
      <c r="J41" s="10"/>
      <c r="K41" s="8"/>
      <c r="L41" s="7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7"/>
      <c r="DW41" s="7"/>
      <c r="DX41" s="7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9"/>
      <c r="EQ41" s="9"/>
      <c r="ER41" s="9"/>
      <c r="ES41" s="9"/>
      <c r="ET41" s="9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 x14ac:dyDescent="0.25">
      <c r="A42" s="10"/>
      <c r="B42" s="62"/>
      <c r="C42" s="10"/>
      <c r="D42" s="65"/>
      <c r="E42" s="10"/>
      <c r="F42" s="10"/>
      <c r="G42" s="10"/>
      <c r="H42" s="10"/>
      <c r="I42" s="10"/>
      <c r="J42" s="10"/>
      <c r="K42" s="8"/>
      <c r="L42" s="7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7"/>
      <c r="DW42" s="7"/>
      <c r="DX42" s="7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9"/>
      <c r="EQ42" s="9"/>
      <c r="ER42" s="9"/>
      <c r="ES42" s="9"/>
      <c r="ET42" s="9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 x14ac:dyDescent="0.25">
      <c r="A43" s="10"/>
      <c r="B43" s="62"/>
      <c r="C43" s="10"/>
      <c r="D43" s="65"/>
      <c r="E43" s="10"/>
      <c r="F43" s="10"/>
      <c r="G43" s="10"/>
      <c r="H43" s="10"/>
      <c r="I43" s="10"/>
      <c r="J43" s="10"/>
      <c r="K43" s="8"/>
      <c r="L43" s="7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7"/>
      <c r="DW43" s="7"/>
      <c r="DX43" s="7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9"/>
      <c r="EQ43" s="9"/>
      <c r="ER43" s="9"/>
      <c r="ES43" s="9"/>
      <c r="ET43" s="9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x14ac:dyDescent="0.25">
      <c r="A44" s="10"/>
      <c r="B44" s="62"/>
      <c r="C44" s="10"/>
      <c r="D44" s="65"/>
      <c r="E44" s="10"/>
      <c r="F44" s="10"/>
      <c r="G44" s="10"/>
      <c r="H44" s="10"/>
      <c r="I44" s="10"/>
      <c r="J44" s="10"/>
      <c r="K44" s="8"/>
      <c r="L44" s="7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7"/>
      <c r="DW44" s="7"/>
      <c r="DX44" s="7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9"/>
      <c r="EQ44" s="9"/>
      <c r="ER44" s="9"/>
      <c r="ES44" s="9"/>
      <c r="ET44" s="9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</sheetData>
  <sheetProtection formatCells="0" formatColumns="0" formatRows="0" insertColumns="0" insertRows="0" insertHyperlinks="0" deleteColumns="0" deleteRows="0" autoFilter="0" pivotTables="0"/>
  <autoFilter ref="A6:IW32">
    <filterColumn colId="5" showButton="0"/>
    <filterColumn colId="7" showButton="0"/>
    <sortState ref="A11:IW32">
      <sortCondition descending="1" ref="J6:J32"/>
    </sortState>
  </autoFilter>
  <mergeCells count="18">
    <mergeCell ref="A6:A8"/>
    <mergeCell ref="B6:B8"/>
    <mergeCell ref="C6:C8"/>
    <mergeCell ref="D6:D8"/>
    <mergeCell ref="E6:E8"/>
    <mergeCell ref="A1:I1"/>
    <mergeCell ref="K1:K3"/>
    <mergeCell ref="A2:I2"/>
    <mergeCell ref="A3:J3"/>
    <mergeCell ref="A4:J4"/>
    <mergeCell ref="F6:G6"/>
    <mergeCell ref="H6:I6"/>
    <mergeCell ref="J6:J8"/>
    <mergeCell ref="K6:K8"/>
    <mergeCell ref="F7:F8"/>
    <mergeCell ref="G7:G8"/>
    <mergeCell ref="H7:H8"/>
    <mergeCell ref="I7:I8"/>
  </mergeCells>
  <dataValidations count="2">
    <dataValidation type="whole" errorStyle="warning" showInputMessage="1" showErrorMessage="1" error="Укажите правильно занимаемое мотокроссменом место_x000a_Место должно быть  от 1 до 60" sqref="H9:H31">
      <formula1>1</formula1>
      <formula2>60</formula2>
    </dataValidation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F9:F31">
      <formula1>1</formula1>
      <formula2>60</formula2>
    </dataValidation>
  </dataValidations>
  <printOptions horizontalCentered="1"/>
  <pageMargins left="0.35" right="0.23622047244094491" top="0.15748031496062992" bottom="0.35433070866141736" header="0.51181102362204722" footer="0.51181102362204722"/>
  <pageSetup paperSize="9" scale="13" fitToHeight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5"/>
  <sheetViews>
    <sheetView view="pageBreakPreview" topLeftCell="A4" zoomScale="17" zoomScaleNormal="20" zoomScaleSheetLayoutView="17" zoomScalePageLayoutView="75" workbookViewId="0">
      <selection activeCell="A23" sqref="A23"/>
    </sheetView>
  </sheetViews>
  <sheetFormatPr defaultColWidth="9.109375" defaultRowHeight="13.2" x14ac:dyDescent="0.25"/>
  <cols>
    <col min="1" max="1" width="27" style="4" customWidth="1"/>
    <col min="2" max="2" width="42.33203125" style="63" customWidth="1"/>
    <col min="3" max="3" width="247" style="4" customWidth="1"/>
    <col min="4" max="4" width="237.88671875" style="66" customWidth="1"/>
    <col min="5" max="5" width="26.5546875" style="4" customWidth="1"/>
    <col min="6" max="6" width="23" style="4" customWidth="1"/>
    <col min="7" max="7" width="26.5546875" style="4" customWidth="1"/>
    <col min="8" max="8" width="23" style="4" customWidth="1"/>
    <col min="9" max="9" width="28" style="4" customWidth="1"/>
    <col min="10" max="10" width="45.88671875" style="4" customWidth="1"/>
    <col min="11" max="11" width="0.6640625" style="1" customWidth="1"/>
    <col min="12" max="12" width="9.109375" hidden="1" customWidth="1"/>
    <col min="13" max="13" width="7.5546875" style="1" hidden="1" customWidth="1"/>
    <col min="14" max="125" width="7.109375" style="1" hidden="1" customWidth="1"/>
    <col min="126" max="128" width="9.109375" hidden="1" customWidth="1"/>
    <col min="129" max="142" width="8.5546875" style="1" hidden="1" customWidth="1"/>
    <col min="143" max="144" width="7.109375" style="1" hidden="1" customWidth="1"/>
    <col min="145" max="145" width="8.5546875" style="1" hidden="1" customWidth="1"/>
    <col min="146" max="146" width="8.6640625" style="2" hidden="1" customWidth="1"/>
    <col min="147" max="147" width="6.109375" style="2" hidden="1" customWidth="1"/>
    <col min="148" max="148" width="8" style="2" hidden="1" customWidth="1"/>
    <col min="149" max="149" width="3.6640625" style="2" hidden="1" customWidth="1"/>
    <col min="150" max="150" width="9.109375" style="2" hidden="1" customWidth="1"/>
    <col min="151" max="151" width="10" style="1" hidden="1" customWidth="1"/>
    <col min="152" max="152" width="8.109375" style="1" hidden="1" customWidth="1"/>
    <col min="153" max="153" width="7.5546875" style="1" hidden="1" customWidth="1"/>
    <col min="154" max="154" width="9.5546875" style="1" hidden="1" customWidth="1"/>
    <col min="155" max="155" width="5.5546875" style="1" hidden="1" customWidth="1"/>
    <col min="156" max="157" width="5.44140625" style="1" hidden="1" customWidth="1"/>
    <col min="158" max="203" width="3.6640625" style="1" hidden="1" customWidth="1"/>
    <col min="204" max="204" width="7.44140625" style="1" hidden="1" customWidth="1"/>
    <col min="205" max="225" width="3.6640625" style="1" hidden="1" customWidth="1"/>
    <col min="226" max="226" width="5.44140625" style="1" hidden="1" customWidth="1"/>
    <col min="227" max="227" width="5.6640625" style="1" hidden="1" customWidth="1"/>
    <col min="228" max="248" width="3.6640625" style="1" hidden="1" customWidth="1"/>
    <col min="249" max="249" width="5" style="1" hidden="1" customWidth="1"/>
    <col min="250" max="250" width="5.109375" style="1" hidden="1" customWidth="1"/>
    <col min="251" max="251" width="5" style="1" hidden="1" customWidth="1"/>
    <col min="252" max="252" width="7" style="1" hidden="1" customWidth="1"/>
    <col min="253" max="253" width="7.109375" style="1" hidden="1" customWidth="1"/>
    <col min="254" max="255" width="9.109375" style="1" hidden="1" customWidth="1"/>
    <col min="256" max="256" width="32.6640625" style="1" customWidth="1"/>
    <col min="257" max="257" width="36.88671875" style="1" customWidth="1"/>
    <col min="258" max="16384" width="9.109375" style="1"/>
  </cols>
  <sheetData>
    <row r="1" spans="1:257" ht="145.5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54"/>
      <c r="K1" s="108"/>
      <c r="L1" s="11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1"/>
      <c r="DW1" s="11"/>
      <c r="DX1" s="11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3"/>
      <c r="EQ1" s="13"/>
      <c r="ER1" s="13"/>
      <c r="ES1" s="13"/>
      <c r="ET1" s="13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7" ht="99.6" customHeight="1" x14ac:dyDescent="0.25">
      <c r="A2" s="109" t="s">
        <v>24</v>
      </c>
      <c r="B2" s="109"/>
      <c r="C2" s="109"/>
      <c r="D2" s="109"/>
      <c r="E2" s="109"/>
      <c r="F2" s="109"/>
      <c r="G2" s="109"/>
      <c r="H2" s="109"/>
      <c r="I2" s="109"/>
      <c r="J2" s="55"/>
      <c r="K2" s="108"/>
      <c r="L2" s="11"/>
      <c r="M2" s="1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1"/>
      <c r="DW2" s="11"/>
      <c r="DX2" s="11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3"/>
      <c r="EQ2" s="13"/>
      <c r="ER2" s="13"/>
      <c r="ES2" s="13"/>
      <c r="ET2" s="13"/>
      <c r="EU2" s="12"/>
      <c r="EV2" s="12"/>
      <c r="EW2" s="12"/>
      <c r="EX2" s="12"/>
      <c r="EY2" s="12"/>
      <c r="EZ2" s="12"/>
      <c r="FA2" s="12"/>
      <c r="FB2" s="16"/>
      <c r="FC2" s="16"/>
      <c r="FD2" s="16"/>
      <c r="FE2" s="17"/>
      <c r="FF2" s="17"/>
      <c r="FG2" s="17"/>
      <c r="FH2" s="17"/>
      <c r="FI2" s="18"/>
      <c r="FJ2" s="18"/>
      <c r="FK2" s="18"/>
      <c r="FL2" s="18"/>
      <c r="FM2" s="18"/>
      <c r="FN2" s="18" t="s">
        <v>15</v>
      </c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2"/>
      <c r="IU2" s="12"/>
      <c r="IV2" s="12"/>
    </row>
    <row r="3" spans="1:257" s="5" customFormat="1" ht="93.75" customHeight="1" x14ac:dyDescent="0.55000000000000004">
      <c r="A3" s="110" t="s">
        <v>31</v>
      </c>
      <c r="B3" s="110"/>
      <c r="C3" s="110"/>
      <c r="D3" s="110"/>
      <c r="E3" s="110"/>
      <c r="F3" s="110"/>
      <c r="G3" s="110"/>
      <c r="H3" s="110"/>
      <c r="I3" s="110"/>
      <c r="J3" s="110"/>
      <c r="K3" s="108"/>
      <c r="L3" s="19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19"/>
      <c r="DW3" s="19"/>
      <c r="DX3" s="19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0"/>
      <c r="EQ3" s="20"/>
      <c r="ER3" s="20"/>
      <c r="ES3" s="20"/>
      <c r="ET3" s="20"/>
      <c r="EU3" s="21"/>
      <c r="EV3" s="21"/>
      <c r="EW3" s="21"/>
      <c r="EX3" s="21"/>
      <c r="EY3" s="21"/>
      <c r="EZ3" s="21"/>
      <c r="FA3" s="21"/>
      <c r="FB3" s="22"/>
      <c r="FC3" s="22" t="s">
        <v>6</v>
      </c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 t="s">
        <v>7</v>
      </c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 t="s">
        <v>8</v>
      </c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 t="s">
        <v>9</v>
      </c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3"/>
      <c r="IQ3" s="22"/>
      <c r="IR3" s="22"/>
      <c r="IS3" s="22"/>
      <c r="IT3" s="21"/>
      <c r="IU3" s="21"/>
      <c r="IV3" s="21"/>
    </row>
    <row r="4" spans="1:257" s="5" customFormat="1" ht="110.25" customHeight="1" thickBot="1" x14ac:dyDescent="0.6">
      <c r="A4" s="111" t="s">
        <v>216</v>
      </c>
      <c r="B4" s="111"/>
      <c r="C4" s="111"/>
      <c r="D4" s="111"/>
      <c r="E4" s="111"/>
      <c r="F4" s="111"/>
      <c r="G4" s="111"/>
      <c r="H4" s="111"/>
      <c r="I4" s="111"/>
      <c r="J4" s="111"/>
      <c r="K4" s="24"/>
      <c r="L4" s="19"/>
      <c r="M4" s="25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19"/>
      <c r="DW4" s="19"/>
      <c r="DX4" s="19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0"/>
      <c r="ES4" s="20"/>
      <c r="ET4" s="20"/>
      <c r="EU4" s="21"/>
      <c r="EV4" s="21"/>
      <c r="EW4" s="21"/>
      <c r="EX4" s="21"/>
      <c r="EY4" s="21"/>
      <c r="EZ4" s="21"/>
      <c r="FA4" s="21"/>
      <c r="FB4" s="22">
        <v>1</v>
      </c>
      <c r="FC4" s="22">
        <v>2</v>
      </c>
      <c r="FD4" s="22">
        <v>3</v>
      </c>
      <c r="FE4" s="22">
        <v>4</v>
      </c>
      <c r="FF4" s="22">
        <v>5</v>
      </c>
      <c r="FG4" s="22">
        <v>6</v>
      </c>
      <c r="FH4" s="22">
        <v>7</v>
      </c>
      <c r="FI4" s="22">
        <v>8</v>
      </c>
      <c r="FJ4" s="22">
        <v>9</v>
      </c>
      <c r="FK4" s="22">
        <v>10</v>
      </c>
      <c r="FL4" s="22">
        <v>11</v>
      </c>
      <c r="FM4" s="22">
        <v>12</v>
      </c>
      <c r="FN4" s="22">
        <v>13</v>
      </c>
      <c r="FO4" s="22">
        <v>14</v>
      </c>
      <c r="FP4" s="22">
        <v>15</v>
      </c>
      <c r="FQ4" s="22">
        <v>16</v>
      </c>
      <c r="FR4" s="22">
        <v>17</v>
      </c>
      <c r="FS4" s="22">
        <v>18</v>
      </c>
      <c r="FT4" s="22">
        <v>19</v>
      </c>
      <c r="FU4" s="22">
        <v>20</v>
      </c>
      <c r="FV4" s="22">
        <v>21</v>
      </c>
      <c r="FW4" s="22" t="s">
        <v>4</v>
      </c>
      <c r="FX4" s="22" t="s">
        <v>18</v>
      </c>
      <c r="FY4" s="22">
        <v>1</v>
      </c>
      <c r="FZ4" s="22">
        <v>2</v>
      </c>
      <c r="GA4" s="22">
        <v>3</v>
      </c>
      <c r="GB4" s="22">
        <v>4</v>
      </c>
      <c r="GC4" s="22">
        <v>5</v>
      </c>
      <c r="GD4" s="22">
        <v>6</v>
      </c>
      <c r="GE4" s="22">
        <v>7</v>
      </c>
      <c r="GF4" s="22">
        <v>8</v>
      </c>
      <c r="GG4" s="22">
        <v>9</v>
      </c>
      <c r="GH4" s="22">
        <v>10</v>
      </c>
      <c r="GI4" s="22">
        <v>11</v>
      </c>
      <c r="GJ4" s="22">
        <v>12</v>
      </c>
      <c r="GK4" s="22">
        <v>13</v>
      </c>
      <c r="GL4" s="22">
        <v>14</v>
      </c>
      <c r="GM4" s="22">
        <v>15</v>
      </c>
      <c r="GN4" s="22">
        <v>16</v>
      </c>
      <c r="GO4" s="22">
        <v>17</v>
      </c>
      <c r="GP4" s="22">
        <v>18</v>
      </c>
      <c r="GQ4" s="22">
        <v>19</v>
      </c>
      <c r="GR4" s="22">
        <v>20</v>
      </c>
      <c r="GS4" s="22">
        <v>21</v>
      </c>
      <c r="GT4" s="22" t="s">
        <v>5</v>
      </c>
      <c r="GU4" s="22" t="s">
        <v>17</v>
      </c>
      <c r="GV4" s="22">
        <v>1</v>
      </c>
      <c r="GW4" s="22">
        <v>2</v>
      </c>
      <c r="GX4" s="22">
        <v>3</v>
      </c>
      <c r="GY4" s="22">
        <v>4</v>
      </c>
      <c r="GZ4" s="22">
        <v>5</v>
      </c>
      <c r="HA4" s="22">
        <v>6</v>
      </c>
      <c r="HB4" s="22">
        <v>7</v>
      </c>
      <c r="HC4" s="22">
        <v>8</v>
      </c>
      <c r="HD4" s="22">
        <v>9</v>
      </c>
      <c r="HE4" s="22">
        <v>10</v>
      </c>
      <c r="HF4" s="22">
        <v>11</v>
      </c>
      <c r="HG4" s="22">
        <v>12</v>
      </c>
      <c r="HH4" s="22">
        <v>13</v>
      </c>
      <c r="HI4" s="22">
        <v>14</v>
      </c>
      <c r="HJ4" s="22">
        <v>15</v>
      </c>
      <c r="HK4" s="22">
        <v>16</v>
      </c>
      <c r="HL4" s="22">
        <v>17</v>
      </c>
      <c r="HM4" s="22">
        <v>18</v>
      </c>
      <c r="HN4" s="22">
        <v>19</v>
      </c>
      <c r="HO4" s="22">
        <v>20</v>
      </c>
      <c r="HP4" s="22">
        <v>21</v>
      </c>
      <c r="HQ4" s="22" t="s">
        <v>4</v>
      </c>
      <c r="HR4" s="22" t="s">
        <v>16</v>
      </c>
      <c r="HS4" s="22">
        <v>1</v>
      </c>
      <c r="HT4" s="22">
        <v>2</v>
      </c>
      <c r="HU4" s="22">
        <v>3</v>
      </c>
      <c r="HV4" s="22">
        <v>4</v>
      </c>
      <c r="HW4" s="22">
        <v>5</v>
      </c>
      <c r="HX4" s="22">
        <v>6</v>
      </c>
      <c r="HY4" s="22">
        <v>7</v>
      </c>
      <c r="HZ4" s="22">
        <v>8</v>
      </c>
      <c r="IA4" s="22">
        <v>9</v>
      </c>
      <c r="IB4" s="22">
        <v>10</v>
      </c>
      <c r="IC4" s="22">
        <v>11</v>
      </c>
      <c r="ID4" s="22">
        <v>12</v>
      </c>
      <c r="IE4" s="22">
        <v>13</v>
      </c>
      <c r="IF4" s="22">
        <v>14</v>
      </c>
      <c r="IG4" s="22">
        <v>15</v>
      </c>
      <c r="IH4" s="22">
        <v>16</v>
      </c>
      <c r="II4" s="22">
        <v>17</v>
      </c>
      <c r="IJ4" s="22">
        <v>18</v>
      </c>
      <c r="IK4" s="22">
        <v>19</v>
      </c>
      <c r="IL4" s="22">
        <v>20</v>
      </c>
      <c r="IM4" s="22">
        <v>21</v>
      </c>
      <c r="IN4" s="22" t="s">
        <v>4</v>
      </c>
      <c r="IO4" s="22" t="s">
        <v>16</v>
      </c>
      <c r="IP4" s="23">
        <f>COUNT(FB4:IO4)</f>
        <v>84</v>
      </c>
      <c r="IQ4" s="22" t="s">
        <v>11</v>
      </c>
      <c r="IR4" s="22" t="s">
        <v>12</v>
      </c>
      <c r="IS4" s="26" t="s">
        <v>10</v>
      </c>
      <c r="IT4" s="21"/>
      <c r="IU4" s="21"/>
      <c r="IV4" s="21"/>
    </row>
    <row r="5" spans="1:257" ht="54" hidden="1" customHeight="1" thickBot="1" x14ac:dyDescent="0.4">
      <c r="A5" s="27"/>
      <c r="B5" s="27"/>
      <c r="C5" s="27"/>
      <c r="D5" s="64"/>
      <c r="E5" s="27"/>
      <c r="F5" s="27"/>
      <c r="G5" s="27"/>
      <c r="H5" s="27"/>
      <c r="I5" s="28"/>
      <c r="J5" s="29"/>
      <c r="K5" s="30"/>
      <c r="L5" s="11"/>
      <c r="M5" s="3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1"/>
      <c r="DW5" s="11"/>
      <c r="DX5" s="11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3"/>
      <c r="EQ5" s="13"/>
      <c r="ER5" s="13"/>
      <c r="ES5" s="13"/>
      <c r="ET5" s="13"/>
      <c r="EU5" s="12"/>
      <c r="EV5" s="12"/>
      <c r="EW5" s="12"/>
      <c r="EX5" s="12"/>
      <c r="EY5" s="12"/>
      <c r="EZ5" s="12"/>
      <c r="FA5" s="12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32"/>
      <c r="IQ5" s="18"/>
      <c r="IR5" s="18"/>
      <c r="IS5" s="33"/>
      <c r="IT5" s="12"/>
      <c r="IU5" s="12"/>
      <c r="IV5" s="12"/>
    </row>
    <row r="6" spans="1:257" ht="44.25" customHeight="1" thickBot="1" x14ac:dyDescent="0.3">
      <c r="A6" s="99" t="s">
        <v>21</v>
      </c>
      <c r="B6" s="101" t="s">
        <v>0</v>
      </c>
      <c r="C6" s="101" t="s">
        <v>25</v>
      </c>
      <c r="D6" s="102" t="s">
        <v>23</v>
      </c>
      <c r="E6" s="105" t="s">
        <v>1</v>
      </c>
      <c r="F6" s="112" t="s">
        <v>2</v>
      </c>
      <c r="G6" s="113"/>
      <c r="H6" s="112" t="s">
        <v>3</v>
      </c>
      <c r="I6" s="114"/>
      <c r="J6" s="115" t="s">
        <v>28</v>
      </c>
      <c r="K6" s="117" t="s">
        <v>13</v>
      </c>
      <c r="L6" s="11"/>
      <c r="M6" s="34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1"/>
      <c r="DW6" s="11"/>
      <c r="DX6" s="11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3"/>
      <c r="EQ6" s="13"/>
      <c r="ER6" s="13"/>
      <c r="ES6" s="13"/>
      <c r="ET6" s="13"/>
      <c r="EU6" s="12"/>
      <c r="EV6" s="12"/>
      <c r="EW6" s="12"/>
      <c r="EX6" s="13"/>
      <c r="EY6" s="12"/>
      <c r="EZ6" s="12"/>
      <c r="FA6" s="12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32"/>
      <c r="IQ6" s="18"/>
      <c r="IR6" s="18"/>
      <c r="IS6" s="18"/>
      <c r="IT6" s="12"/>
      <c r="IU6" s="12"/>
      <c r="IV6" s="12"/>
    </row>
    <row r="7" spans="1:257" ht="45" customHeight="1" x14ac:dyDescent="0.25">
      <c r="A7" s="100"/>
      <c r="B7" s="101"/>
      <c r="C7" s="101"/>
      <c r="D7" s="103"/>
      <c r="E7" s="106"/>
      <c r="F7" s="120" t="s">
        <v>10</v>
      </c>
      <c r="G7" s="122" t="s">
        <v>27</v>
      </c>
      <c r="H7" s="124" t="s">
        <v>10</v>
      </c>
      <c r="I7" s="125" t="s">
        <v>27</v>
      </c>
      <c r="J7" s="116"/>
      <c r="K7" s="118"/>
      <c r="L7" s="11"/>
      <c r="M7" s="34"/>
      <c r="N7" s="12"/>
      <c r="O7" s="12" t="s">
        <v>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7</v>
      </c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8</v>
      </c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 t="s">
        <v>9</v>
      </c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1"/>
      <c r="DW7" s="11"/>
      <c r="DX7" s="11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3"/>
      <c r="EQ7" s="13">
        <v>1</v>
      </c>
      <c r="ER7" s="13">
        <v>2</v>
      </c>
      <c r="ES7" s="13"/>
      <c r="ET7" s="13"/>
      <c r="EU7" s="12"/>
      <c r="EV7" s="12"/>
      <c r="EW7" s="12"/>
      <c r="EX7" s="12"/>
      <c r="EY7" s="12"/>
      <c r="EZ7" s="12"/>
      <c r="FA7" s="12"/>
      <c r="FB7" s="16"/>
      <c r="FC7" s="16"/>
      <c r="FD7" s="16"/>
      <c r="FE7" s="17"/>
      <c r="FF7" s="17"/>
      <c r="FG7" s="17"/>
      <c r="FH7" s="17"/>
      <c r="FI7" s="18"/>
      <c r="FJ7" s="18"/>
      <c r="FK7" s="18"/>
      <c r="FL7" s="18"/>
      <c r="FM7" s="18"/>
      <c r="FN7" s="18" t="s">
        <v>15</v>
      </c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2"/>
      <c r="IU7" s="12"/>
      <c r="IV7" s="12"/>
    </row>
    <row r="8" spans="1:257" ht="84.75" customHeight="1" thickBot="1" x14ac:dyDescent="0.3">
      <c r="A8" s="100"/>
      <c r="B8" s="101"/>
      <c r="C8" s="101"/>
      <c r="D8" s="104"/>
      <c r="E8" s="106"/>
      <c r="F8" s="121"/>
      <c r="G8" s="123"/>
      <c r="H8" s="121"/>
      <c r="I8" s="126"/>
      <c r="J8" s="116"/>
      <c r="K8" s="119"/>
      <c r="L8" s="11"/>
      <c r="M8" s="35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2">
        <v>6</v>
      </c>
      <c r="T8" s="12">
        <v>7</v>
      </c>
      <c r="U8" s="12">
        <v>8</v>
      </c>
      <c r="V8" s="12">
        <v>9</v>
      </c>
      <c r="W8" s="12">
        <v>10</v>
      </c>
      <c r="X8" s="12">
        <v>11</v>
      </c>
      <c r="Y8" s="12">
        <v>12</v>
      </c>
      <c r="Z8" s="12">
        <v>13</v>
      </c>
      <c r="AA8" s="12">
        <v>14</v>
      </c>
      <c r="AB8" s="12">
        <v>15</v>
      </c>
      <c r="AC8" s="12">
        <v>16</v>
      </c>
      <c r="AD8" s="12">
        <v>17</v>
      </c>
      <c r="AE8" s="12">
        <v>18</v>
      </c>
      <c r="AF8" s="12">
        <v>19</v>
      </c>
      <c r="AG8" s="12">
        <v>20</v>
      </c>
      <c r="AH8" s="12">
        <v>21</v>
      </c>
      <c r="AI8" s="12" t="s">
        <v>4</v>
      </c>
      <c r="AJ8" s="12"/>
      <c r="AK8" s="12">
        <v>1</v>
      </c>
      <c r="AL8" s="12">
        <v>2</v>
      </c>
      <c r="AM8" s="12">
        <v>3</v>
      </c>
      <c r="AN8" s="12">
        <v>4</v>
      </c>
      <c r="AO8" s="12">
        <v>5</v>
      </c>
      <c r="AP8" s="12">
        <v>6</v>
      </c>
      <c r="AQ8" s="12">
        <v>7</v>
      </c>
      <c r="AR8" s="12">
        <v>8</v>
      </c>
      <c r="AS8" s="12">
        <v>9</v>
      </c>
      <c r="AT8" s="12">
        <v>10</v>
      </c>
      <c r="AU8" s="12">
        <v>11</v>
      </c>
      <c r="AV8" s="12">
        <v>12</v>
      </c>
      <c r="AW8" s="12">
        <v>13</v>
      </c>
      <c r="AX8" s="12">
        <v>14</v>
      </c>
      <c r="AY8" s="12">
        <v>15</v>
      </c>
      <c r="AZ8" s="12">
        <v>16</v>
      </c>
      <c r="BA8" s="12">
        <v>17</v>
      </c>
      <c r="BB8" s="12">
        <v>18</v>
      </c>
      <c r="BC8" s="12">
        <v>19</v>
      </c>
      <c r="BD8" s="12">
        <v>20</v>
      </c>
      <c r="BE8" s="12"/>
      <c r="BF8" s="12" t="s">
        <v>5</v>
      </c>
      <c r="BG8" s="12"/>
      <c r="BH8" s="12">
        <v>1</v>
      </c>
      <c r="BI8" s="12">
        <v>2</v>
      </c>
      <c r="BJ8" s="12">
        <v>3</v>
      </c>
      <c r="BK8" s="12">
        <v>4</v>
      </c>
      <c r="BL8" s="12">
        <v>5</v>
      </c>
      <c r="BM8" s="12">
        <v>6</v>
      </c>
      <c r="BN8" s="12">
        <v>7</v>
      </c>
      <c r="BO8" s="12">
        <v>8</v>
      </c>
      <c r="BP8" s="12">
        <v>9</v>
      </c>
      <c r="BQ8" s="12">
        <v>10</v>
      </c>
      <c r="BR8" s="12">
        <v>11</v>
      </c>
      <c r="BS8" s="12">
        <v>12</v>
      </c>
      <c r="BT8" s="12">
        <v>13</v>
      </c>
      <c r="BU8" s="12">
        <v>14</v>
      </c>
      <c r="BV8" s="12">
        <v>15</v>
      </c>
      <c r="BW8" s="12">
        <v>16</v>
      </c>
      <c r="BX8" s="12">
        <v>17</v>
      </c>
      <c r="BY8" s="12">
        <v>18</v>
      </c>
      <c r="BZ8" s="12">
        <v>19</v>
      </c>
      <c r="CA8" s="12">
        <v>20</v>
      </c>
      <c r="CB8" s="12">
        <v>21</v>
      </c>
      <c r="CC8" s="12">
        <v>22</v>
      </c>
      <c r="CD8" s="12">
        <v>23</v>
      </c>
      <c r="CE8" s="12">
        <v>24</v>
      </c>
      <c r="CF8" s="12">
        <v>25</v>
      </c>
      <c r="CG8" s="12">
        <v>26</v>
      </c>
      <c r="CH8" s="12">
        <v>27</v>
      </c>
      <c r="CI8" s="12">
        <v>28</v>
      </c>
      <c r="CJ8" s="12">
        <v>29</v>
      </c>
      <c r="CK8" s="12">
        <v>30</v>
      </c>
      <c r="CL8" s="12">
        <v>31</v>
      </c>
      <c r="CM8" s="12">
        <v>32</v>
      </c>
      <c r="CN8" s="12">
        <v>33</v>
      </c>
      <c r="CO8" s="12">
        <v>34</v>
      </c>
      <c r="CP8" s="12">
        <v>35</v>
      </c>
      <c r="CQ8" s="12">
        <v>36</v>
      </c>
      <c r="CR8" s="12">
        <v>37</v>
      </c>
      <c r="CS8" s="12">
        <v>38</v>
      </c>
      <c r="CT8" s="12">
        <v>39</v>
      </c>
      <c r="CU8" s="12">
        <v>40</v>
      </c>
      <c r="CV8" s="12"/>
      <c r="CW8" s="12"/>
      <c r="CX8" s="12"/>
      <c r="CY8" s="12">
        <v>1</v>
      </c>
      <c r="CZ8" s="12">
        <v>2</v>
      </c>
      <c r="DA8" s="12">
        <v>3</v>
      </c>
      <c r="DB8" s="12">
        <v>4</v>
      </c>
      <c r="DC8" s="12">
        <v>5</v>
      </c>
      <c r="DD8" s="12">
        <v>6</v>
      </c>
      <c r="DE8" s="12">
        <v>7</v>
      </c>
      <c r="DF8" s="12">
        <v>8</v>
      </c>
      <c r="DG8" s="12">
        <v>9</v>
      </c>
      <c r="DH8" s="12">
        <v>10</v>
      </c>
      <c r="DI8" s="12">
        <v>11</v>
      </c>
      <c r="DJ8" s="12">
        <v>12</v>
      </c>
      <c r="DK8" s="12">
        <v>13</v>
      </c>
      <c r="DL8" s="12">
        <v>14</v>
      </c>
      <c r="DM8" s="12">
        <v>15</v>
      </c>
      <c r="DN8" s="12">
        <v>16</v>
      </c>
      <c r="DO8" s="12">
        <v>17</v>
      </c>
      <c r="DP8" s="12">
        <v>18</v>
      </c>
      <c r="DQ8" s="12">
        <v>19</v>
      </c>
      <c r="DR8" s="12">
        <v>20</v>
      </c>
      <c r="DS8" s="12">
        <v>21</v>
      </c>
      <c r="DT8" s="12">
        <v>22</v>
      </c>
      <c r="DU8" s="12">
        <v>23</v>
      </c>
      <c r="DV8" s="12">
        <v>24</v>
      </c>
      <c r="DW8" s="12">
        <v>25</v>
      </c>
      <c r="DX8" s="12">
        <v>26</v>
      </c>
      <c r="DY8" s="12">
        <v>27</v>
      </c>
      <c r="DZ8" s="12">
        <v>28</v>
      </c>
      <c r="EA8" s="12">
        <v>29</v>
      </c>
      <c r="EB8" s="12">
        <v>30</v>
      </c>
      <c r="EC8" s="12">
        <v>31</v>
      </c>
      <c r="ED8" s="12">
        <v>32</v>
      </c>
      <c r="EE8" s="12">
        <v>33</v>
      </c>
      <c r="EF8" s="12">
        <v>34</v>
      </c>
      <c r="EG8" s="12">
        <v>35</v>
      </c>
      <c r="EH8" s="12">
        <v>36</v>
      </c>
      <c r="EI8" s="12">
        <v>37</v>
      </c>
      <c r="EJ8" s="12">
        <v>38</v>
      </c>
      <c r="EK8" s="12">
        <v>39</v>
      </c>
      <c r="EL8" s="12">
        <v>40</v>
      </c>
      <c r="EM8" s="12"/>
      <c r="EN8" s="12"/>
      <c r="EO8" s="12"/>
      <c r="EP8" s="13"/>
      <c r="EQ8" s="13"/>
      <c r="ER8" s="13"/>
      <c r="ES8" s="13"/>
      <c r="ET8" s="13" t="s">
        <v>14</v>
      </c>
      <c r="EU8" s="12" t="s">
        <v>11</v>
      </c>
      <c r="EV8" s="12" t="s">
        <v>12</v>
      </c>
      <c r="EW8" s="36" t="s">
        <v>10</v>
      </c>
      <c r="EX8" s="12"/>
      <c r="EY8" s="12" t="s">
        <v>19</v>
      </c>
      <c r="EZ8" s="12" t="s">
        <v>20</v>
      </c>
      <c r="FA8" s="12"/>
      <c r="FB8" s="18"/>
      <c r="FC8" s="18" t="s">
        <v>6</v>
      </c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 t="s">
        <v>7</v>
      </c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 t="s">
        <v>8</v>
      </c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 t="s">
        <v>9</v>
      </c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32"/>
      <c r="IQ8" s="18"/>
      <c r="IR8" s="18"/>
      <c r="IS8" s="18"/>
      <c r="IT8" s="18"/>
      <c r="IU8" s="12"/>
      <c r="IV8" s="12"/>
    </row>
    <row r="9" spans="1:257" s="3" customFormat="1" ht="115.2" thickBot="1" x14ac:dyDescent="0.3">
      <c r="A9" s="56">
        <v>1</v>
      </c>
      <c r="B9" s="97">
        <v>341</v>
      </c>
      <c r="C9" s="84" t="s">
        <v>145</v>
      </c>
      <c r="D9" s="85" t="s">
        <v>43</v>
      </c>
      <c r="E9" s="57"/>
      <c r="F9" s="38">
        <v>1</v>
      </c>
      <c r="G9" s="39">
        <f>AJ9</f>
        <v>25</v>
      </c>
      <c r="H9" s="40">
        <v>1</v>
      </c>
      <c r="I9" s="39">
        <f>BG9</f>
        <v>25</v>
      </c>
      <c r="J9" s="37">
        <f>SUM(G9+I9)</f>
        <v>50</v>
      </c>
      <c r="K9" s="41">
        <f>G9+I9</f>
        <v>50</v>
      </c>
      <c r="L9" s="42"/>
      <c r="M9" s="43"/>
      <c r="N9" s="42">
        <f>IF(F9=1,25,0)</f>
        <v>25</v>
      </c>
      <c r="O9" s="42">
        <f>IF(F9=2,22,0)</f>
        <v>0</v>
      </c>
      <c r="P9" s="42">
        <f>IF(F9=3,20,0)</f>
        <v>0</v>
      </c>
      <c r="Q9" s="42">
        <f>IF(F9=4,18,0)</f>
        <v>0</v>
      </c>
      <c r="R9" s="42">
        <f>IF(F9=5,16,0)</f>
        <v>0</v>
      </c>
      <c r="S9" s="42">
        <f>IF(F9=6,15,0)</f>
        <v>0</v>
      </c>
      <c r="T9" s="42">
        <f>IF(F9=7,14,0)</f>
        <v>0</v>
      </c>
      <c r="U9" s="42">
        <f>IF(F9=8,13,0)</f>
        <v>0</v>
      </c>
      <c r="V9" s="42">
        <f>IF(F9=9,12,0)</f>
        <v>0</v>
      </c>
      <c r="W9" s="42">
        <f>IF(F9=10,11,0)</f>
        <v>0</v>
      </c>
      <c r="X9" s="42">
        <f>IF(F9=11,10,0)</f>
        <v>0</v>
      </c>
      <c r="Y9" s="42">
        <f>IF(F9=12,9,0)</f>
        <v>0</v>
      </c>
      <c r="Z9" s="42">
        <f>IF(F9=13,8,0)</f>
        <v>0</v>
      </c>
      <c r="AA9" s="42">
        <f>IF(F9=14,7,0)</f>
        <v>0</v>
      </c>
      <c r="AB9" s="42">
        <f>IF(F9=15,6,0)</f>
        <v>0</v>
      </c>
      <c r="AC9" s="42">
        <f>IF(F9=16,5,0)</f>
        <v>0</v>
      </c>
      <c r="AD9" s="42">
        <f>IF(F9=17,4,0)</f>
        <v>0</v>
      </c>
      <c r="AE9" s="42">
        <f>IF(F9=18,3,0)</f>
        <v>0</v>
      </c>
      <c r="AF9" s="42">
        <f>IF(F9=19,2,0)</f>
        <v>0</v>
      </c>
      <c r="AG9" s="42">
        <f>IF(F9=20,1,0)</f>
        <v>0</v>
      </c>
      <c r="AH9" s="42">
        <f>IF(F9&gt;20,0,0)</f>
        <v>0</v>
      </c>
      <c r="AI9" s="42">
        <f>IF(F9="сх",0,0)</f>
        <v>0</v>
      </c>
      <c r="AJ9" s="42">
        <f>SUM(N9:AH9)</f>
        <v>25</v>
      </c>
      <c r="AK9" s="42">
        <f>IF(H9=1,25,0)</f>
        <v>25</v>
      </c>
      <c r="AL9" s="42">
        <f>IF(H9=2,22,0)</f>
        <v>0</v>
      </c>
      <c r="AM9" s="42">
        <f>IF(H9=3,20,0)</f>
        <v>0</v>
      </c>
      <c r="AN9" s="42">
        <f>IF(H9=4,18,0)</f>
        <v>0</v>
      </c>
      <c r="AO9" s="42">
        <f>IF(H9=5,16,0)</f>
        <v>0</v>
      </c>
      <c r="AP9" s="42">
        <f>IF(H9=6,15,0)</f>
        <v>0</v>
      </c>
      <c r="AQ9" s="42">
        <f>IF(H9=7,14,0)</f>
        <v>0</v>
      </c>
      <c r="AR9" s="42">
        <f>IF(H9=8,13,0)</f>
        <v>0</v>
      </c>
      <c r="AS9" s="42">
        <f>IF(H9=9,12,0)</f>
        <v>0</v>
      </c>
      <c r="AT9" s="42">
        <f>IF(H9=10,11,0)</f>
        <v>0</v>
      </c>
      <c r="AU9" s="42">
        <f>IF(H9=11,10,0)</f>
        <v>0</v>
      </c>
      <c r="AV9" s="42">
        <f>IF(H9=12,9,0)</f>
        <v>0</v>
      </c>
      <c r="AW9" s="42">
        <f>IF(H9=13,8,0)</f>
        <v>0</v>
      </c>
      <c r="AX9" s="42">
        <f>IF(H9=14,7,0)</f>
        <v>0</v>
      </c>
      <c r="AY9" s="42">
        <f>IF(H9=15,6,0)</f>
        <v>0</v>
      </c>
      <c r="AZ9" s="42">
        <f>IF(H9=16,5,0)</f>
        <v>0</v>
      </c>
      <c r="BA9" s="42">
        <f>IF(H9=17,4,0)</f>
        <v>0</v>
      </c>
      <c r="BB9" s="42">
        <f>IF(H9=18,3,0)</f>
        <v>0</v>
      </c>
      <c r="BC9" s="42">
        <f>IF(H9=19,2,0)</f>
        <v>0</v>
      </c>
      <c r="BD9" s="42">
        <f>IF(H9=20,1,0)</f>
        <v>0</v>
      </c>
      <c r="BE9" s="42">
        <f>IF(H9&gt;20,0,0)</f>
        <v>0</v>
      </c>
      <c r="BF9" s="42">
        <f>IF(H9="сх",0,0)</f>
        <v>0</v>
      </c>
      <c r="BG9" s="42">
        <f>SUM(AK9:BE9)</f>
        <v>25</v>
      </c>
      <c r="BH9" s="42">
        <f>IF(F9=1,45,0)</f>
        <v>45</v>
      </c>
      <c r="BI9" s="42">
        <f>IF(F9=2,42,0)</f>
        <v>0</v>
      </c>
      <c r="BJ9" s="42">
        <f>IF(F9=3,40,0)</f>
        <v>0</v>
      </c>
      <c r="BK9" s="42">
        <f>IF(F9=4,38,0)</f>
        <v>0</v>
      </c>
      <c r="BL9" s="42">
        <f>IF(F9=5,36,0)</f>
        <v>0</v>
      </c>
      <c r="BM9" s="42">
        <f>IF(F9=6,35,0)</f>
        <v>0</v>
      </c>
      <c r="BN9" s="42">
        <f>IF(F9=7,34,0)</f>
        <v>0</v>
      </c>
      <c r="BO9" s="42">
        <f>IF(F9=8,33,0)</f>
        <v>0</v>
      </c>
      <c r="BP9" s="42">
        <f>IF(F9=9,32,0)</f>
        <v>0</v>
      </c>
      <c r="BQ9" s="42">
        <f>IF(F9=10,31,0)</f>
        <v>0</v>
      </c>
      <c r="BR9" s="42">
        <f>IF(F9=11,30,0)</f>
        <v>0</v>
      </c>
      <c r="BS9" s="42">
        <f>IF(F9=12,29,0)</f>
        <v>0</v>
      </c>
      <c r="BT9" s="42">
        <f>IF(F9=13,28,0)</f>
        <v>0</v>
      </c>
      <c r="BU9" s="42">
        <f>IF(F9=14,27,0)</f>
        <v>0</v>
      </c>
      <c r="BV9" s="42">
        <f>IF(F9=15,26,0)</f>
        <v>0</v>
      </c>
      <c r="BW9" s="42">
        <f>IF(F9=16,25,0)</f>
        <v>0</v>
      </c>
      <c r="BX9" s="42">
        <f>IF(F9=17,24,0)</f>
        <v>0</v>
      </c>
      <c r="BY9" s="42">
        <f>IF(F9=18,23,0)</f>
        <v>0</v>
      </c>
      <c r="BZ9" s="42">
        <f>IF(F9=19,22,0)</f>
        <v>0</v>
      </c>
      <c r="CA9" s="42">
        <f>IF(F9=20,21,0)</f>
        <v>0</v>
      </c>
      <c r="CB9" s="42">
        <f>IF(F9=21,20,0)</f>
        <v>0</v>
      </c>
      <c r="CC9" s="42">
        <f>IF(F9=22,19,0)</f>
        <v>0</v>
      </c>
      <c r="CD9" s="42">
        <f>IF(F9=23,18,0)</f>
        <v>0</v>
      </c>
      <c r="CE9" s="42">
        <f>IF(F9=24,17,0)</f>
        <v>0</v>
      </c>
      <c r="CF9" s="42">
        <f>IF(F9=25,16,0)</f>
        <v>0</v>
      </c>
      <c r="CG9" s="42">
        <f>IF(F9=26,15,0)</f>
        <v>0</v>
      </c>
      <c r="CH9" s="42">
        <f>IF(F9=27,14,0)</f>
        <v>0</v>
      </c>
      <c r="CI9" s="42">
        <f>IF(F9=28,13,0)</f>
        <v>0</v>
      </c>
      <c r="CJ9" s="42">
        <f>IF(F9=29,12,0)</f>
        <v>0</v>
      </c>
      <c r="CK9" s="42">
        <f>IF(F9=30,11,0)</f>
        <v>0</v>
      </c>
      <c r="CL9" s="42">
        <f>IF(F9=31,10,0)</f>
        <v>0</v>
      </c>
      <c r="CM9" s="42">
        <f>IF(F9=32,9,0)</f>
        <v>0</v>
      </c>
      <c r="CN9" s="42">
        <f>IF(F9=33,8,0)</f>
        <v>0</v>
      </c>
      <c r="CO9" s="42">
        <f>IF(F9=34,7,0)</f>
        <v>0</v>
      </c>
      <c r="CP9" s="42">
        <f>IF(F9=35,6,0)</f>
        <v>0</v>
      </c>
      <c r="CQ9" s="42">
        <f>IF(F9=36,5,0)</f>
        <v>0</v>
      </c>
      <c r="CR9" s="42">
        <f>IF(F9=37,4,0)</f>
        <v>0</v>
      </c>
      <c r="CS9" s="42">
        <f>IF(F9=38,3,0)</f>
        <v>0</v>
      </c>
      <c r="CT9" s="42">
        <f>IF(F9=39,2,0)</f>
        <v>0</v>
      </c>
      <c r="CU9" s="42">
        <f>IF(F9=40,1,0)</f>
        <v>0</v>
      </c>
      <c r="CV9" s="42">
        <f>IF(F9&gt;20,0,0)</f>
        <v>0</v>
      </c>
      <c r="CW9" s="42">
        <f>IF(F9="сх",0,0)</f>
        <v>0</v>
      </c>
      <c r="CX9" s="42">
        <f>SUM(BH9:CW9)</f>
        <v>45</v>
      </c>
      <c r="CY9" s="42">
        <f>IF(H9=1,45,0)</f>
        <v>45</v>
      </c>
      <c r="CZ9" s="42">
        <f>IF(H9=2,42,0)</f>
        <v>0</v>
      </c>
      <c r="DA9" s="42">
        <f>IF(H9=3,40,0)</f>
        <v>0</v>
      </c>
      <c r="DB9" s="42">
        <f>IF(H9=4,38,0)</f>
        <v>0</v>
      </c>
      <c r="DC9" s="42">
        <f>IF(H9=5,36,0)</f>
        <v>0</v>
      </c>
      <c r="DD9" s="42">
        <f>IF(H9=6,35,0)</f>
        <v>0</v>
      </c>
      <c r="DE9" s="42">
        <f>IF(H9=7,34,0)</f>
        <v>0</v>
      </c>
      <c r="DF9" s="42">
        <f>IF(H9=8,33,0)</f>
        <v>0</v>
      </c>
      <c r="DG9" s="42">
        <f>IF(H9=9,32,0)</f>
        <v>0</v>
      </c>
      <c r="DH9" s="42">
        <f>IF(H9=10,31,0)</f>
        <v>0</v>
      </c>
      <c r="DI9" s="42">
        <f>IF(H9=11,30,0)</f>
        <v>0</v>
      </c>
      <c r="DJ9" s="42">
        <f>IF(H9=12,29,0)</f>
        <v>0</v>
      </c>
      <c r="DK9" s="42">
        <f>IF(H9=13,28,0)</f>
        <v>0</v>
      </c>
      <c r="DL9" s="42">
        <f>IF(H9=14,27,0)</f>
        <v>0</v>
      </c>
      <c r="DM9" s="42">
        <f>IF(H9=15,26,0)</f>
        <v>0</v>
      </c>
      <c r="DN9" s="42">
        <f>IF(H9=16,25,0)</f>
        <v>0</v>
      </c>
      <c r="DO9" s="42">
        <f>IF(H9=17,24,0)</f>
        <v>0</v>
      </c>
      <c r="DP9" s="42">
        <f>IF(H9=18,23,0)</f>
        <v>0</v>
      </c>
      <c r="DQ9" s="42">
        <f>IF(H9=19,22,0)</f>
        <v>0</v>
      </c>
      <c r="DR9" s="42">
        <f>IF(H9=20,21,0)</f>
        <v>0</v>
      </c>
      <c r="DS9" s="42">
        <f>IF(H9=21,20,0)</f>
        <v>0</v>
      </c>
      <c r="DT9" s="42">
        <f>IF(H9=22,19,0)</f>
        <v>0</v>
      </c>
      <c r="DU9" s="42">
        <f>IF(H9=23,18,0)</f>
        <v>0</v>
      </c>
      <c r="DV9" s="42">
        <f>IF(H9=24,17,0)</f>
        <v>0</v>
      </c>
      <c r="DW9" s="42">
        <f>IF(H9=25,16,0)</f>
        <v>0</v>
      </c>
      <c r="DX9" s="42">
        <f>IF(H9=26,15,0)</f>
        <v>0</v>
      </c>
      <c r="DY9" s="42">
        <f>IF(H9=27,14,0)</f>
        <v>0</v>
      </c>
      <c r="DZ9" s="42">
        <f>IF(H9=28,13,0)</f>
        <v>0</v>
      </c>
      <c r="EA9" s="42">
        <f>IF(H9=29,12,0)</f>
        <v>0</v>
      </c>
      <c r="EB9" s="42">
        <f>IF(H9=30,11,0)</f>
        <v>0</v>
      </c>
      <c r="EC9" s="42">
        <f>IF(H9=31,10,0)</f>
        <v>0</v>
      </c>
      <c r="ED9" s="42">
        <f>IF(H9=32,9,0)</f>
        <v>0</v>
      </c>
      <c r="EE9" s="42">
        <f>IF(H9=33,8,0)</f>
        <v>0</v>
      </c>
      <c r="EF9" s="42">
        <f>IF(H9=34,7,0)</f>
        <v>0</v>
      </c>
      <c r="EG9" s="42">
        <f>IF(H9=35,6,0)</f>
        <v>0</v>
      </c>
      <c r="EH9" s="42">
        <f>IF(H9=36,5,0)</f>
        <v>0</v>
      </c>
      <c r="EI9" s="42">
        <f>IF(H9=37,4,0)</f>
        <v>0</v>
      </c>
      <c r="EJ9" s="42">
        <f>IF(H9=38,3,0)</f>
        <v>0</v>
      </c>
      <c r="EK9" s="42">
        <f>IF(H9=39,2,0)</f>
        <v>0</v>
      </c>
      <c r="EL9" s="42">
        <f>IF(H9=40,1,0)</f>
        <v>0</v>
      </c>
      <c r="EM9" s="42">
        <f>IF(H9&gt;20,0,0)</f>
        <v>0</v>
      </c>
      <c r="EN9" s="42">
        <f>IF(H9="сх",0,0)</f>
        <v>0</v>
      </c>
      <c r="EO9" s="42">
        <f>SUM(CY9:EN9)</f>
        <v>45</v>
      </c>
      <c r="EP9" s="42"/>
      <c r="EQ9" s="42">
        <f>IF(F9="сх","ноль",IF(F9&gt;0,F9,"Ноль"))</f>
        <v>1</v>
      </c>
      <c r="ER9" s="42">
        <f>IF(H9="сх","ноль",IF(H9&gt;0,H9,"Ноль"))</f>
        <v>1</v>
      </c>
      <c r="ES9" s="42"/>
      <c r="ET9" s="42">
        <f>MIN(EQ9,ER9)</f>
        <v>1</v>
      </c>
      <c r="EU9" s="42" t="e">
        <f>IF(J9=#REF!,IF(H9&lt;#REF!,#REF!,EY9),#REF!)</f>
        <v>#REF!</v>
      </c>
      <c r="EV9" s="42" t="e">
        <f>IF(J9=#REF!,IF(H9&lt;#REF!,0,1))</f>
        <v>#REF!</v>
      </c>
      <c r="EW9" s="42" t="e">
        <f>IF(AND(ET9&gt;=21,ET9&lt;&gt;0),ET9,IF(J9&lt;#REF!,"СТОП",EU9+EV9))</f>
        <v>#REF!</v>
      </c>
      <c r="EX9" s="42"/>
      <c r="EY9" s="42">
        <v>5</v>
      </c>
      <c r="EZ9" s="42">
        <v>6</v>
      </c>
      <c r="FA9" s="42"/>
      <c r="FB9" s="44">
        <f>IF(F9=1,25,0)</f>
        <v>25</v>
      </c>
      <c r="FC9" s="44">
        <f>IF(F9=2,22,0)</f>
        <v>0</v>
      </c>
      <c r="FD9" s="44">
        <f>IF(F9=3,20,0)</f>
        <v>0</v>
      </c>
      <c r="FE9" s="44">
        <f>IF(F9=4,18,0)</f>
        <v>0</v>
      </c>
      <c r="FF9" s="44">
        <f>IF(F9=5,16,0)</f>
        <v>0</v>
      </c>
      <c r="FG9" s="44">
        <f>IF(F9=6,15,0)</f>
        <v>0</v>
      </c>
      <c r="FH9" s="44">
        <f>IF(F9=7,14,0)</f>
        <v>0</v>
      </c>
      <c r="FI9" s="44">
        <f>IF(F9=8,13,0)</f>
        <v>0</v>
      </c>
      <c r="FJ9" s="44">
        <f>IF(F9=9,12,0)</f>
        <v>0</v>
      </c>
      <c r="FK9" s="44">
        <f>IF(F9=10,11,0)</f>
        <v>0</v>
      </c>
      <c r="FL9" s="44">
        <f>IF(F9=11,10,0)</f>
        <v>0</v>
      </c>
      <c r="FM9" s="44">
        <f>IF(F9=12,9,0)</f>
        <v>0</v>
      </c>
      <c r="FN9" s="44">
        <f>IF(F9=13,8,0)</f>
        <v>0</v>
      </c>
      <c r="FO9" s="44">
        <f>IF(F9=14,7,0)</f>
        <v>0</v>
      </c>
      <c r="FP9" s="44">
        <f>IF(F9=15,6,0)</f>
        <v>0</v>
      </c>
      <c r="FQ9" s="44">
        <f>IF(F9=16,5,0)</f>
        <v>0</v>
      </c>
      <c r="FR9" s="44">
        <f>IF(F9=17,4,0)</f>
        <v>0</v>
      </c>
      <c r="FS9" s="44">
        <f>IF(F9=18,3,0)</f>
        <v>0</v>
      </c>
      <c r="FT9" s="44">
        <f>IF(F9=19,2,0)</f>
        <v>0</v>
      </c>
      <c r="FU9" s="44">
        <f>IF(F9=20,1,0)</f>
        <v>0</v>
      </c>
      <c r="FV9" s="44">
        <f>IF(F9&gt;20,0,0)</f>
        <v>0</v>
      </c>
      <c r="FW9" s="44">
        <f>IF(F9="сх",0,0)</f>
        <v>0</v>
      </c>
      <c r="FX9" s="44">
        <f>SUM(FB9:FW9)</f>
        <v>25</v>
      </c>
      <c r="FY9" s="44">
        <f>IF(H9=1,25,0)</f>
        <v>25</v>
      </c>
      <c r="FZ9" s="44">
        <f>IF(H9=2,22,0)</f>
        <v>0</v>
      </c>
      <c r="GA9" s="44">
        <f>IF(H9=3,20,0)</f>
        <v>0</v>
      </c>
      <c r="GB9" s="44">
        <f>IF(H9=4,18,0)</f>
        <v>0</v>
      </c>
      <c r="GC9" s="44">
        <f>IF(H9=5,16,0)</f>
        <v>0</v>
      </c>
      <c r="GD9" s="44">
        <f>IF(H9=6,15,0)</f>
        <v>0</v>
      </c>
      <c r="GE9" s="44">
        <f>IF(H9=7,14,0)</f>
        <v>0</v>
      </c>
      <c r="GF9" s="44">
        <f>IF(H9=8,13,0)</f>
        <v>0</v>
      </c>
      <c r="GG9" s="44">
        <f>IF(H9=9,12,0)</f>
        <v>0</v>
      </c>
      <c r="GH9" s="44">
        <f>IF(H9=10,11,0)</f>
        <v>0</v>
      </c>
      <c r="GI9" s="44">
        <f>IF(H9=11,10,0)</f>
        <v>0</v>
      </c>
      <c r="GJ9" s="44">
        <f>IF(H9=12,9,0)</f>
        <v>0</v>
      </c>
      <c r="GK9" s="44">
        <f>IF(H9=13,8,0)</f>
        <v>0</v>
      </c>
      <c r="GL9" s="44">
        <f>IF(H9=14,7,0)</f>
        <v>0</v>
      </c>
      <c r="GM9" s="44">
        <f>IF(H9=15,6,0)</f>
        <v>0</v>
      </c>
      <c r="GN9" s="44">
        <f>IF(H9=16,5,0)</f>
        <v>0</v>
      </c>
      <c r="GO9" s="44">
        <f>IF(H9=17,4,0)</f>
        <v>0</v>
      </c>
      <c r="GP9" s="44">
        <f>IF(H9=18,3,0)</f>
        <v>0</v>
      </c>
      <c r="GQ9" s="44">
        <f>IF(H9=19,2,0)</f>
        <v>0</v>
      </c>
      <c r="GR9" s="44">
        <f>IF(H9=20,1,0)</f>
        <v>0</v>
      </c>
      <c r="GS9" s="44">
        <f>IF(H9&gt;20,0,0)</f>
        <v>0</v>
      </c>
      <c r="GT9" s="44">
        <f>IF(H9="сх",0,0)</f>
        <v>0</v>
      </c>
      <c r="GU9" s="44">
        <f>SUM(FY9:GT9)</f>
        <v>25</v>
      </c>
      <c r="GV9" s="44">
        <f>IF(F9=1,100,0)</f>
        <v>100</v>
      </c>
      <c r="GW9" s="44">
        <f>IF(F9=2,98,0)</f>
        <v>0</v>
      </c>
      <c r="GX9" s="44">
        <f>IF(F9=3,95,0)</f>
        <v>0</v>
      </c>
      <c r="GY9" s="44">
        <f>IF(F9=4,93,0)</f>
        <v>0</v>
      </c>
      <c r="GZ9" s="44">
        <f>IF(F9=5,90,0)</f>
        <v>0</v>
      </c>
      <c r="HA9" s="44">
        <f>IF(F9=6,88,0)</f>
        <v>0</v>
      </c>
      <c r="HB9" s="44">
        <f>IF(F9=7,85,0)</f>
        <v>0</v>
      </c>
      <c r="HC9" s="44">
        <f>IF(F9=8,83,0)</f>
        <v>0</v>
      </c>
      <c r="HD9" s="44">
        <f>IF(F9=9,80,0)</f>
        <v>0</v>
      </c>
      <c r="HE9" s="44">
        <f>IF(F9=10,78,0)</f>
        <v>0</v>
      </c>
      <c r="HF9" s="44">
        <f>IF(F9=11,75,0)</f>
        <v>0</v>
      </c>
      <c r="HG9" s="44">
        <f>IF(F9=12,73,0)</f>
        <v>0</v>
      </c>
      <c r="HH9" s="44">
        <f>IF(F9=13,70,0)</f>
        <v>0</v>
      </c>
      <c r="HI9" s="44">
        <f>IF(F9=14,68,0)</f>
        <v>0</v>
      </c>
      <c r="HJ9" s="44">
        <f>IF(F9=15,65,0)</f>
        <v>0</v>
      </c>
      <c r="HK9" s="44">
        <f>IF(F9=16,63,0)</f>
        <v>0</v>
      </c>
      <c r="HL9" s="44">
        <f>IF(F9=17,60,0)</f>
        <v>0</v>
      </c>
      <c r="HM9" s="44">
        <f>IF(F9=18,58,0)</f>
        <v>0</v>
      </c>
      <c r="HN9" s="44">
        <f>IF(F9=19,55,0)</f>
        <v>0</v>
      </c>
      <c r="HO9" s="44">
        <f>IF(F9=20,53,0)</f>
        <v>0</v>
      </c>
      <c r="HP9" s="44">
        <f>IF(F9&gt;20,0,0)</f>
        <v>0</v>
      </c>
      <c r="HQ9" s="44">
        <f>IF(F9="сх",0,0)</f>
        <v>0</v>
      </c>
      <c r="HR9" s="44">
        <f>SUM(GV9:HQ9)</f>
        <v>100</v>
      </c>
      <c r="HS9" s="44">
        <f>IF(H9=1,100,0)</f>
        <v>100</v>
      </c>
      <c r="HT9" s="44">
        <f>IF(H9=2,98,0)</f>
        <v>0</v>
      </c>
      <c r="HU9" s="44">
        <f>IF(H9=3,95,0)</f>
        <v>0</v>
      </c>
      <c r="HV9" s="44">
        <f>IF(H9=4,93,0)</f>
        <v>0</v>
      </c>
      <c r="HW9" s="44">
        <f>IF(H9=5,90,0)</f>
        <v>0</v>
      </c>
      <c r="HX9" s="44">
        <f>IF(H9=6,88,0)</f>
        <v>0</v>
      </c>
      <c r="HY9" s="44">
        <f>IF(H9=7,85,0)</f>
        <v>0</v>
      </c>
      <c r="HZ9" s="44">
        <f>IF(H9=8,83,0)</f>
        <v>0</v>
      </c>
      <c r="IA9" s="44">
        <f>IF(H9=9,80,0)</f>
        <v>0</v>
      </c>
      <c r="IB9" s="44">
        <f>IF(H9=10,78,0)</f>
        <v>0</v>
      </c>
      <c r="IC9" s="44">
        <f>IF(H9=11,75,0)</f>
        <v>0</v>
      </c>
      <c r="ID9" s="44">
        <f>IF(H9=12,73,0)</f>
        <v>0</v>
      </c>
      <c r="IE9" s="44">
        <f>IF(H9=13,70,0)</f>
        <v>0</v>
      </c>
      <c r="IF9" s="44">
        <f>IF(H9=14,68,0)</f>
        <v>0</v>
      </c>
      <c r="IG9" s="44">
        <f>IF(H9=15,65,0)</f>
        <v>0</v>
      </c>
      <c r="IH9" s="44">
        <f>IF(H9=16,63,0)</f>
        <v>0</v>
      </c>
      <c r="II9" s="44">
        <f>IF(H9=17,60,0)</f>
        <v>0</v>
      </c>
      <c r="IJ9" s="44">
        <f>IF(H9=18,58,0)</f>
        <v>0</v>
      </c>
      <c r="IK9" s="44">
        <f>IF(H9=19,55,0)</f>
        <v>0</v>
      </c>
      <c r="IL9" s="44">
        <f>IF(H9=20,53,0)</f>
        <v>0</v>
      </c>
      <c r="IM9" s="44">
        <f>IF(H9&gt;20,0,0)</f>
        <v>0</v>
      </c>
      <c r="IN9" s="44">
        <f>IF(H9="сх",0,0)</f>
        <v>0</v>
      </c>
      <c r="IO9" s="44">
        <f>SUM(HS9:IN9)</f>
        <v>100</v>
      </c>
      <c r="IP9" s="44"/>
      <c r="IQ9" s="44"/>
      <c r="IR9" s="44"/>
      <c r="IS9" s="44"/>
      <c r="IT9" s="44"/>
      <c r="IU9" s="42"/>
      <c r="IV9" s="70"/>
      <c r="IW9" s="71"/>
    </row>
    <row r="10" spans="1:257" s="3" customFormat="1" ht="115.2" thickBot="1" x14ac:dyDescent="2">
      <c r="A10" s="59">
        <v>2</v>
      </c>
      <c r="B10" s="98">
        <v>54</v>
      </c>
      <c r="C10" s="73" t="s">
        <v>132</v>
      </c>
      <c r="D10" s="73" t="s">
        <v>133</v>
      </c>
      <c r="E10" s="58"/>
      <c r="F10" s="46">
        <v>3</v>
      </c>
      <c r="G10" s="39">
        <f>AJ10</f>
        <v>20</v>
      </c>
      <c r="H10" s="47">
        <v>2</v>
      </c>
      <c r="I10" s="39">
        <f>BG10</f>
        <v>22</v>
      </c>
      <c r="J10" s="45">
        <f>SUM(G10+I10)</f>
        <v>42</v>
      </c>
      <c r="K10" s="41">
        <f>G10+I10</f>
        <v>42</v>
      </c>
      <c r="L10" s="42"/>
      <c r="M10" s="43"/>
      <c r="N10" s="42">
        <f>IF(F10=1,25,0)</f>
        <v>0</v>
      </c>
      <c r="O10" s="42">
        <f>IF(F10=2,22,0)</f>
        <v>0</v>
      </c>
      <c r="P10" s="42">
        <f>IF(F10=3,20,0)</f>
        <v>20</v>
      </c>
      <c r="Q10" s="42">
        <f>IF(F10=4,18,0)</f>
        <v>0</v>
      </c>
      <c r="R10" s="42">
        <f>IF(F10=5,16,0)</f>
        <v>0</v>
      </c>
      <c r="S10" s="42">
        <f>IF(F10=6,15,0)</f>
        <v>0</v>
      </c>
      <c r="T10" s="42">
        <f>IF(F10=7,14,0)</f>
        <v>0</v>
      </c>
      <c r="U10" s="42">
        <f>IF(F10=8,13,0)</f>
        <v>0</v>
      </c>
      <c r="V10" s="42">
        <f>IF(F10=9,12,0)</f>
        <v>0</v>
      </c>
      <c r="W10" s="42">
        <f>IF(F10=10,11,0)</f>
        <v>0</v>
      </c>
      <c r="X10" s="42">
        <f>IF(F10=11,10,0)</f>
        <v>0</v>
      </c>
      <c r="Y10" s="42">
        <f>IF(F10=12,9,0)</f>
        <v>0</v>
      </c>
      <c r="Z10" s="42">
        <f>IF(F10=13,8,0)</f>
        <v>0</v>
      </c>
      <c r="AA10" s="42">
        <f>IF(F10=14,7,0)</f>
        <v>0</v>
      </c>
      <c r="AB10" s="42">
        <f>IF(F10=15,6,0)</f>
        <v>0</v>
      </c>
      <c r="AC10" s="42">
        <f>IF(F10=16,5,0)</f>
        <v>0</v>
      </c>
      <c r="AD10" s="42">
        <f>IF(F10=17,4,0)</f>
        <v>0</v>
      </c>
      <c r="AE10" s="42">
        <f>IF(F10=18,3,0)</f>
        <v>0</v>
      </c>
      <c r="AF10" s="42">
        <f>IF(F10=19,2,0)</f>
        <v>0</v>
      </c>
      <c r="AG10" s="42">
        <f>IF(F10=20,1,0)</f>
        <v>0</v>
      </c>
      <c r="AH10" s="42">
        <f>IF(F10&gt;20,0,0)</f>
        <v>0</v>
      </c>
      <c r="AI10" s="42">
        <f>IF(F10="сх",0,0)</f>
        <v>0</v>
      </c>
      <c r="AJ10" s="42">
        <f>SUM(N10:AH10)</f>
        <v>20</v>
      </c>
      <c r="AK10" s="42">
        <f>IF(H10=1,25,0)</f>
        <v>0</v>
      </c>
      <c r="AL10" s="42">
        <f>IF(H10=2,22,0)</f>
        <v>22</v>
      </c>
      <c r="AM10" s="42">
        <f>IF(H10=3,20,0)</f>
        <v>0</v>
      </c>
      <c r="AN10" s="42">
        <f>IF(H10=4,18,0)</f>
        <v>0</v>
      </c>
      <c r="AO10" s="42">
        <f>IF(H10=5,16,0)</f>
        <v>0</v>
      </c>
      <c r="AP10" s="42">
        <f>IF(H10=6,15,0)</f>
        <v>0</v>
      </c>
      <c r="AQ10" s="42">
        <f>IF(H10=7,14,0)</f>
        <v>0</v>
      </c>
      <c r="AR10" s="42">
        <f>IF(H10=8,13,0)</f>
        <v>0</v>
      </c>
      <c r="AS10" s="42">
        <f>IF(H10=9,12,0)</f>
        <v>0</v>
      </c>
      <c r="AT10" s="42">
        <f>IF(H10=10,11,0)</f>
        <v>0</v>
      </c>
      <c r="AU10" s="42">
        <f>IF(H10=11,10,0)</f>
        <v>0</v>
      </c>
      <c r="AV10" s="42">
        <f>IF(H10=12,9,0)</f>
        <v>0</v>
      </c>
      <c r="AW10" s="42">
        <f>IF(H10=13,8,0)</f>
        <v>0</v>
      </c>
      <c r="AX10" s="42">
        <f>IF(H10=14,7,0)</f>
        <v>0</v>
      </c>
      <c r="AY10" s="42">
        <f>IF(H10=15,6,0)</f>
        <v>0</v>
      </c>
      <c r="AZ10" s="42">
        <f>IF(H10=16,5,0)</f>
        <v>0</v>
      </c>
      <c r="BA10" s="42">
        <f>IF(H10=17,4,0)</f>
        <v>0</v>
      </c>
      <c r="BB10" s="42">
        <f>IF(H10=18,3,0)</f>
        <v>0</v>
      </c>
      <c r="BC10" s="42">
        <f>IF(H10=19,2,0)</f>
        <v>0</v>
      </c>
      <c r="BD10" s="42">
        <f>IF(H10=20,1,0)</f>
        <v>0</v>
      </c>
      <c r="BE10" s="42">
        <f>IF(H10&gt;20,0,0)</f>
        <v>0</v>
      </c>
      <c r="BF10" s="42">
        <f>IF(H10="сх",0,0)</f>
        <v>0</v>
      </c>
      <c r="BG10" s="42">
        <f>SUM(AK10:BE10)</f>
        <v>22</v>
      </c>
      <c r="BH10" s="42">
        <f>IF(F10=1,45,0)</f>
        <v>0</v>
      </c>
      <c r="BI10" s="42">
        <f>IF(F10=2,42,0)</f>
        <v>0</v>
      </c>
      <c r="BJ10" s="42">
        <f>IF(F10=3,40,0)</f>
        <v>40</v>
      </c>
      <c r="BK10" s="42">
        <f>IF(F10=4,38,0)</f>
        <v>0</v>
      </c>
      <c r="BL10" s="42">
        <f>IF(F10=5,36,0)</f>
        <v>0</v>
      </c>
      <c r="BM10" s="42">
        <f>IF(F10=6,35,0)</f>
        <v>0</v>
      </c>
      <c r="BN10" s="42">
        <f>IF(F10=7,34,0)</f>
        <v>0</v>
      </c>
      <c r="BO10" s="42">
        <f>IF(F10=8,33,0)</f>
        <v>0</v>
      </c>
      <c r="BP10" s="42">
        <f>IF(F10=9,32,0)</f>
        <v>0</v>
      </c>
      <c r="BQ10" s="42">
        <f>IF(F10=10,31,0)</f>
        <v>0</v>
      </c>
      <c r="BR10" s="42">
        <f>IF(F10=11,30,0)</f>
        <v>0</v>
      </c>
      <c r="BS10" s="42">
        <f>IF(F10=12,29,0)</f>
        <v>0</v>
      </c>
      <c r="BT10" s="42">
        <f>IF(F10=13,28,0)</f>
        <v>0</v>
      </c>
      <c r="BU10" s="42">
        <f>IF(F10=14,27,0)</f>
        <v>0</v>
      </c>
      <c r="BV10" s="42">
        <f>IF(F10=15,26,0)</f>
        <v>0</v>
      </c>
      <c r="BW10" s="42">
        <f>IF(F10=16,25,0)</f>
        <v>0</v>
      </c>
      <c r="BX10" s="42">
        <f>IF(F10=17,24,0)</f>
        <v>0</v>
      </c>
      <c r="BY10" s="42">
        <f>IF(F10=18,23,0)</f>
        <v>0</v>
      </c>
      <c r="BZ10" s="42">
        <f>IF(F10=19,22,0)</f>
        <v>0</v>
      </c>
      <c r="CA10" s="42">
        <f>IF(F10=20,21,0)</f>
        <v>0</v>
      </c>
      <c r="CB10" s="42">
        <f>IF(F10=21,20,0)</f>
        <v>0</v>
      </c>
      <c r="CC10" s="42">
        <f>IF(F10=22,19,0)</f>
        <v>0</v>
      </c>
      <c r="CD10" s="42">
        <f>IF(F10=23,18,0)</f>
        <v>0</v>
      </c>
      <c r="CE10" s="42">
        <f>IF(F10=24,17,0)</f>
        <v>0</v>
      </c>
      <c r="CF10" s="42">
        <f>IF(F10=25,16,0)</f>
        <v>0</v>
      </c>
      <c r="CG10" s="42">
        <f>IF(F10=26,15,0)</f>
        <v>0</v>
      </c>
      <c r="CH10" s="42">
        <f>IF(F10=27,14,0)</f>
        <v>0</v>
      </c>
      <c r="CI10" s="42">
        <f>IF(F10=28,13,0)</f>
        <v>0</v>
      </c>
      <c r="CJ10" s="42">
        <f>IF(F10=29,12,0)</f>
        <v>0</v>
      </c>
      <c r="CK10" s="42">
        <f>IF(F10=30,11,0)</f>
        <v>0</v>
      </c>
      <c r="CL10" s="42">
        <f>IF(F10=31,10,0)</f>
        <v>0</v>
      </c>
      <c r="CM10" s="42">
        <f>IF(F10=32,9,0)</f>
        <v>0</v>
      </c>
      <c r="CN10" s="42">
        <f>IF(F10=33,8,0)</f>
        <v>0</v>
      </c>
      <c r="CO10" s="42">
        <f>IF(F10=34,7,0)</f>
        <v>0</v>
      </c>
      <c r="CP10" s="42">
        <f>IF(F10=35,6,0)</f>
        <v>0</v>
      </c>
      <c r="CQ10" s="42">
        <f>IF(F10=36,5,0)</f>
        <v>0</v>
      </c>
      <c r="CR10" s="42">
        <f>IF(F10=37,4,0)</f>
        <v>0</v>
      </c>
      <c r="CS10" s="42">
        <f>IF(F10=38,3,0)</f>
        <v>0</v>
      </c>
      <c r="CT10" s="42">
        <f>IF(F10=39,2,0)</f>
        <v>0</v>
      </c>
      <c r="CU10" s="42">
        <f>IF(F10=40,1,0)</f>
        <v>0</v>
      </c>
      <c r="CV10" s="42">
        <f>IF(F10&gt;20,0,0)</f>
        <v>0</v>
      </c>
      <c r="CW10" s="42">
        <f>IF(F10="сх",0,0)</f>
        <v>0</v>
      </c>
      <c r="CX10" s="42">
        <f>SUM(BH10:CW10)</f>
        <v>40</v>
      </c>
      <c r="CY10" s="42">
        <f>IF(H10=1,45,0)</f>
        <v>0</v>
      </c>
      <c r="CZ10" s="42">
        <f>IF(H10=2,42,0)</f>
        <v>42</v>
      </c>
      <c r="DA10" s="42">
        <f>IF(H10=3,40,0)</f>
        <v>0</v>
      </c>
      <c r="DB10" s="42">
        <f>IF(H10=4,38,0)</f>
        <v>0</v>
      </c>
      <c r="DC10" s="42">
        <f>IF(H10=5,36,0)</f>
        <v>0</v>
      </c>
      <c r="DD10" s="42">
        <f>IF(H10=6,35,0)</f>
        <v>0</v>
      </c>
      <c r="DE10" s="42">
        <f>IF(H10=7,34,0)</f>
        <v>0</v>
      </c>
      <c r="DF10" s="42">
        <f>IF(H10=8,33,0)</f>
        <v>0</v>
      </c>
      <c r="DG10" s="42">
        <f>IF(H10=9,32,0)</f>
        <v>0</v>
      </c>
      <c r="DH10" s="42">
        <f>IF(H10=10,31,0)</f>
        <v>0</v>
      </c>
      <c r="DI10" s="42">
        <f>IF(H10=11,30,0)</f>
        <v>0</v>
      </c>
      <c r="DJ10" s="42">
        <f>IF(H10=12,29,0)</f>
        <v>0</v>
      </c>
      <c r="DK10" s="42">
        <f>IF(H10=13,28,0)</f>
        <v>0</v>
      </c>
      <c r="DL10" s="42">
        <f>IF(H10=14,27,0)</f>
        <v>0</v>
      </c>
      <c r="DM10" s="42">
        <f>IF(H10=15,26,0)</f>
        <v>0</v>
      </c>
      <c r="DN10" s="42">
        <f>IF(H10=16,25,0)</f>
        <v>0</v>
      </c>
      <c r="DO10" s="42">
        <f>IF(H10=17,24,0)</f>
        <v>0</v>
      </c>
      <c r="DP10" s="42">
        <f>IF(H10=18,23,0)</f>
        <v>0</v>
      </c>
      <c r="DQ10" s="42">
        <f>IF(H10=19,22,0)</f>
        <v>0</v>
      </c>
      <c r="DR10" s="42">
        <f>IF(H10=20,21,0)</f>
        <v>0</v>
      </c>
      <c r="DS10" s="42">
        <f>IF(H10=21,20,0)</f>
        <v>0</v>
      </c>
      <c r="DT10" s="42">
        <f>IF(H10=22,19,0)</f>
        <v>0</v>
      </c>
      <c r="DU10" s="42">
        <f>IF(H10=23,18,0)</f>
        <v>0</v>
      </c>
      <c r="DV10" s="42">
        <f>IF(H10=24,17,0)</f>
        <v>0</v>
      </c>
      <c r="DW10" s="42">
        <f>IF(H10=25,16,0)</f>
        <v>0</v>
      </c>
      <c r="DX10" s="42">
        <f>IF(H10=26,15,0)</f>
        <v>0</v>
      </c>
      <c r="DY10" s="42">
        <f>IF(H10=27,14,0)</f>
        <v>0</v>
      </c>
      <c r="DZ10" s="42">
        <f>IF(H10=28,13,0)</f>
        <v>0</v>
      </c>
      <c r="EA10" s="42">
        <f>IF(H10=29,12,0)</f>
        <v>0</v>
      </c>
      <c r="EB10" s="42">
        <f>IF(H10=30,11,0)</f>
        <v>0</v>
      </c>
      <c r="EC10" s="42">
        <f>IF(H10=31,10,0)</f>
        <v>0</v>
      </c>
      <c r="ED10" s="42">
        <f>IF(H10=32,9,0)</f>
        <v>0</v>
      </c>
      <c r="EE10" s="42">
        <f>IF(H10=33,8,0)</f>
        <v>0</v>
      </c>
      <c r="EF10" s="42">
        <f>IF(H10=34,7,0)</f>
        <v>0</v>
      </c>
      <c r="EG10" s="42">
        <f>IF(H10=35,6,0)</f>
        <v>0</v>
      </c>
      <c r="EH10" s="42">
        <f>IF(H10=36,5,0)</f>
        <v>0</v>
      </c>
      <c r="EI10" s="42">
        <f>IF(H10=37,4,0)</f>
        <v>0</v>
      </c>
      <c r="EJ10" s="42">
        <f>IF(H10=38,3,0)</f>
        <v>0</v>
      </c>
      <c r="EK10" s="42">
        <f>IF(H10=39,2,0)</f>
        <v>0</v>
      </c>
      <c r="EL10" s="42">
        <f>IF(H10=40,1,0)</f>
        <v>0</v>
      </c>
      <c r="EM10" s="42">
        <f>IF(H10&gt;20,0,0)</f>
        <v>0</v>
      </c>
      <c r="EN10" s="42">
        <f>IF(H10="сх",0,0)</f>
        <v>0</v>
      </c>
      <c r="EO10" s="42">
        <f>SUM(CY10:EN10)</f>
        <v>42</v>
      </c>
      <c r="EP10" s="42"/>
      <c r="EQ10" s="42">
        <f>IF(F10="сх","ноль",IF(F10&gt;0,F10,"Ноль"))</f>
        <v>3</v>
      </c>
      <c r="ER10" s="42">
        <f>IF(H10="сх","ноль",IF(H10&gt;0,H10,"Ноль"))</f>
        <v>2</v>
      </c>
      <c r="ES10" s="42"/>
      <c r="ET10" s="42">
        <f>MIN(EQ10,ER10)</f>
        <v>2</v>
      </c>
      <c r="EU10" s="42" t="e">
        <f>IF(J10=#REF!,IF(H10&lt;#REF!,#REF!,EY10),#REF!)</f>
        <v>#REF!</v>
      </c>
      <c r="EV10" s="42" t="e">
        <f>IF(J10=#REF!,IF(H10&lt;#REF!,0,1))</f>
        <v>#REF!</v>
      </c>
      <c r="EW10" s="42" t="e">
        <f>IF(AND(ET10&gt;=21,ET10&lt;&gt;0),ET10,IF(J10&lt;#REF!,"СТОП",EU10+EV10))</f>
        <v>#REF!</v>
      </c>
      <c r="EX10" s="42"/>
      <c r="EY10" s="42">
        <v>15</v>
      </c>
      <c r="EZ10" s="42">
        <v>16</v>
      </c>
      <c r="FA10" s="42"/>
      <c r="FB10" s="44">
        <f>IF(F10=1,25,0)</f>
        <v>0</v>
      </c>
      <c r="FC10" s="44">
        <f>IF(F10=2,22,0)</f>
        <v>0</v>
      </c>
      <c r="FD10" s="44">
        <f>IF(F10=3,20,0)</f>
        <v>20</v>
      </c>
      <c r="FE10" s="44">
        <f>IF(F10=4,18,0)</f>
        <v>0</v>
      </c>
      <c r="FF10" s="44">
        <f>IF(F10=5,16,0)</f>
        <v>0</v>
      </c>
      <c r="FG10" s="44">
        <f>IF(F10=6,15,0)</f>
        <v>0</v>
      </c>
      <c r="FH10" s="44">
        <f>IF(F10=7,14,0)</f>
        <v>0</v>
      </c>
      <c r="FI10" s="44">
        <f>IF(F10=8,13,0)</f>
        <v>0</v>
      </c>
      <c r="FJ10" s="44">
        <f>IF(F10=9,12,0)</f>
        <v>0</v>
      </c>
      <c r="FK10" s="44">
        <f>IF(F10=10,11,0)</f>
        <v>0</v>
      </c>
      <c r="FL10" s="44">
        <f>IF(F10=11,10,0)</f>
        <v>0</v>
      </c>
      <c r="FM10" s="44">
        <f>IF(F10=12,9,0)</f>
        <v>0</v>
      </c>
      <c r="FN10" s="44">
        <f>IF(F10=13,8,0)</f>
        <v>0</v>
      </c>
      <c r="FO10" s="44">
        <f>IF(F10=14,7,0)</f>
        <v>0</v>
      </c>
      <c r="FP10" s="44">
        <f>IF(F10=15,6,0)</f>
        <v>0</v>
      </c>
      <c r="FQ10" s="44">
        <f>IF(F10=16,5,0)</f>
        <v>0</v>
      </c>
      <c r="FR10" s="44">
        <f>IF(F10=17,4,0)</f>
        <v>0</v>
      </c>
      <c r="FS10" s="44">
        <f>IF(F10=18,3,0)</f>
        <v>0</v>
      </c>
      <c r="FT10" s="44">
        <f>IF(F10=19,2,0)</f>
        <v>0</v>
      </c>
      <c r="FU10" s="44">
        <f>IF(F10=20,1,0)</f>
        <v>0</v>
      </c>
      <c r="FV10" s="44">
        <f>IF(F10&gt;20,0,0)</f>
        <v>0</v>
      </c>
      <c r="FW10" s="44">
        <f>IF(F10="сх",0,0)</f>
        <v>0</v>
      </c>
      <c r="FX10" s="44">
        <f>SUM(FB10:FW10)</f>
        <v>20</v>
      </c>
      <c r="FY10" s="44">
        <f>IF(H10=1,25,0)</f>
        <v>0</v>
      </c>
      <c r="FZ10" s="44">
        <f>IF(H10=2,22,0)</f>
        <v>22</v>
      </c>
      <c r="GA10" s="44">
        <f>IF(H10=3,20,0)</f>
        <v>0</v>
      </c>
      <c r="GB10" s="44">
        <f>IF(H10=4,18,0)</f>
        <v>0</v>
      </c>
      <c r="GC10" s="44">
        <f>IF(H10=5,16,0)</f>
        <v>0</v>
      </c>
      <c r="GD10" s="44">
        <f>IF(H10=6,15,0)</f>
        <v>0</v>
      </c>
      <c r="GE10" s="44">
        <f>IF(H10=7,14,0)</f>
        <v>0</v>
      </c>
      <c r="GF10" s="44">
        <f>IF(H10=8,13,0)</f>
        <v>0</v>
      </c>
      <c r="GG10" s="44">
        <f>IF(H10=9,12,0)</f>
        <v>0</v>
      </c>
      <c r="GH10" s="44">
        <f>IF(H10=10,11,0)</f>
        <v>0</v>
      </c>
      <c r="GI10" s="44">
        <f>IF(H10=11,10,0)</f>
        <v>0</v>
      </c>
      <c r="GJ10" s="44">
        <f>IF(H10=12,9,0)</f>
        <v>0</v>
      </c>
      <c r="GK10" s="44">
        <f>IF(H10=13,8,0)</f>
        <v>0</v>
      </c>
      <c r="GL10" s="44">
        <f>IF(H10=14,7,0)</f>
        <v>0</v>
      </c>
      <c r="GM10" s="44">
        <f>IF(H10=15,6,0)</f>
        <v>0</v>
      </c>
      <c r="GN10" s="44">
        <f>IF(H10=16,5,0)</f>
        <v>0</v>
      </c>
      <c r="GO10" s="44">
        <f>IF(H10=17,4,0)</f>
        <v>0</v>
      </c>
      <c r="GP10" s="44">
        <f>IF(H10=18,3,0)</f>
        <v>0</v>
      </c>
      <c r="GQ10" s="44">
        <f>IF(H10=19,2,0)</f>
        <v>0</v>
      </c>
      <c r="GR10" s="44">
        <f>IF(H10=20,1,0)</f>
        <v>0</v>
      </c>
      <c r="GS10" s="44">
        <f>IF(H10&gt;20,0,0)</f>
        <v>0</v>
      </c>
      <c r="GT10" s="44">
        <f>IF(H10="сх",0,0)</f>
        <v>0</v>
      </c>
      <c r="GU10" s="44">
        <f>SUM(FY10:GT10)</f>
        <v>22</v>
      </c>
      <c r="GV10" s="44">
        <f>IF(F10=1,100,0)</f>
        <v>0</v>
      </c>
      <c r="GW10" s="44">
        <f>IF(F10=2,98,0)</f>
        <v>0</v>
      </c>
      <c r="GX10" s="44">
        <f>IF(F10=3,95,0)</f>
        <v>95</v>
      </c>
      <c r="GY10" s="44">
        <f>IF(F10=4,93,0)</f>
        <v>0</v>
      </c>
      <c r="GZ10" s="44">
        <f>IF(F10=5,90,0)</f>
        <v>0</v>
      </c>
      <c r="HA10" s="44">
        <f>IF(F10=6,88,0)</f>
        <v>0</v>
      </c>
      <c r="HB10" s="44">
        <f>IF(F10=7,85,0)</f>
        <v>0</v>
      </c>
      <c r="HC10" s="44">
        <f>IF(F10=8,83,0)</f>
        <v>0</v>
      </c>
      <c r="HD10" s="44">
        <f>IF(F10=9,80,0)</f>
        <v>0</v>
      </c>
      <c r="HE10" s="44">
        <f>IF(F10=10,78,0)</f>
        <v>0</v>
      </c>
      <c r="HF10" s="44">
        <f>IF(F10=11,75,0)</f>
        <v>0</v>
      </c>
      <c r="HG10" s="44">
        <f>IF(F10=12,73,0)</f>
        <v>0</v>
      </c>
      <c r="HH10" s="44">
        <f>IF(F10=13,70,0)</f>
        <v>0</v>
      </c>
      <c r="HI10" s="44">
        <f>IF(F10=14,68,0)</f>
        <v>0</v>
      </c>
      <c r="HJ10" s="44">
        <f>IF(F10=15,65,0)</f>
        <v>0</v>
      </c>
      <c r="HK10" s="44">
        <f>IF(F10=16,63,0)</f>
        <v>0</v>
      </c>
      <c r="HL10" s="44">
        <f>IF(F10=17,60,0)</f>
        <v>0</v>
      </c>
      <c r="HM10" s="44">
        <f>IF(F10=18,58,0)</f>
        <v>0</v>
      </c>
      <c r="HN10" s="44">
        <f>IF(F10=19,55,0)</f>
        <v>0</v>
      </c>
      <c r="HO10" s="44">
        <f>IF(F10=20,53,0)</f>
        <v>0</v>
      </c>
      <c r="HP10" s="44">
        <f>IF(F10&gt;20,0,0)</f>
        <v>0</v>
      </c>
      <c r="HQ10" s="44">
        <f>IF(F10="сх",0,0)</f>
        <v>0</v>
      </c>
      <c r="HR10" s="44">
        <f>SUM(GV10:HQ10)</f>
        <v>95</v>
      </c>
      <c r="HS10" s="44">
        <f>IF(H10=1,100,0)</f>
        <v>0</v>
      </c>
      <c r="HT10" s="44">
        <f>IF(H10=2,98,0)</f>
        <v>98</v>
      </c>
      <c r="HU10" s="44">
        <f>IF(H10=3,95,0)</f>
        <v>0</v>
      </c>
      <c r="HV10" s="44">
        <f>IF(H10=4,93,0)</f>
        <v>0</v>
      </c>
      <c r="HW10" s="44">
        <f>IF(H10=5,90,0)</f>
        <v>0</v>
      </c>
      <c r="HX10" s="44">
        <f>IF(H10=6,88,0)</f>
        <v>0</v>
      </c>
      <c r="HY10" s="44">
        <f>IF(H10=7,85,0)</f>
        <v>0</v>
      </c>
      <c r="HZ10" s="44">
        <f>IF(H10=8,83,0)</f>
        <v>0</v>
      </c>
      <c r="IA10" s="44">
        <f>IF(H10=9,80,0)</f>
        <v>0</v>
      </c>
      <c r="IB10" s="44">
        <f>IF(H10=10,78,0)</f>
        <v>0</v>
      </c>
      <c r="IC10" s="44">
        <f>IF(H10=11,75,0)</f>
        <v>0</v>
      </c>
      <c r="ID10" s="44">
        <f>IF(H10=12,73,0)</f>
        <v>0</v>
      </c>
      <c r="IE10" s="44">
        <f>IF(H10=13,70,0)</f>
        <v>0</v>
      </c>
      <c r="IF10" s="44">
        <f>IF(H10=14,68,0)</f>
        <v>0</v>
      </c>
      <c r="IG10" s="44">
        <f>IF(H10=15,65,0)</f>
        <v>0</v>
      </c>
      <c r="IH10" s="44">
        <f>IF(H10=16,63,0)</f>
        <v>0</v>
      </c>
      <c r="II10" s="44">
        <f>IF(H10=17,60,0)</f>
        <v>0</v>
      </c>
      <c r="IJ10" s="44">
        <f>IF(H10=18,58,0)</f>
        <v>0</v>
      </c>
      <c r="IK10" s="44">
        <f>IF(H10=19,55,0)</f>
        <v>0</v>
      </c>
      <c r="IL10" s="44">
        <f>IF(H10=20,53,0)</f>
        <v>0</v>
      </c>
      <c r="IM10" s="44">
        <f>IF(H10&gt;20,0,0)</f>
        <v>0</v>
      </c>
      <c r="IN10" s="44">
        <f>IF(H10="сх",0,0)</f>
        <v>0</v>
      </c>
      <c r="IO10" s="44">
        <f>SUM(HS10:IN10)</f>
        <v>98</v>
      </c>
      <c r="IP10" s="42"/>
      <c r="IQ10" s="42"/>
      <c r="IR10" s="42"/>
      <c r="IS10" s="42"/>
      <c r="IT10" s="42"/>
      <c r="IU10" s="42"/>
      <c r="IV10" s="70"/>
      <c r="IW10" s="71"/>
    </row>
    <row r="11" spans="1:257" s="3" customFormat="1" ht="115.2" thickBot="1" x14ac:dyDescent="2">
      <c r="A11" s="72">
        <v>3</v>
      </c>
      <c r="B11" s="98">
        <v>144</v>
      </c>
      <c r="C11" s="73" t="s">
        <v>185</v>
      </c>
      <c r="D11" s="73"/>
      <c r="E11" s="60"/>
      <c r="F11" s="46">
        <v>2</v>
      </c>
      <c r="G11" s="39">
        <f>AJ11</f>
        <v>22</v>
      </c>
      <c r="H11" s="47">
        <v>3</v>
      </c>
      <c r="I11" s="39">
        <f>BG11</f>
        <v>20</v>
      </c>
      <c r="J11" s="45">
        <f>SUM(G11+I11)</f>
        <v>42</v>
      </c>
      <c r="K11" s="41">
        <f>G11+I11</f>
        <v>42</v>
      </c>
      <c r="L11" s="42"/>
      <c r="M11" s="43"/>
      <c r="N11" s="42">
        <f>IF(F11=1,25,0)</f>
        <v>0</v>
      </c>
      <c r="O11" s="42">
        <f>IF(F11=2,22,0)</f>
        <v>22</v>
      </c>
      <c r="P11" s="42">
        <f>IF(F11=3,20,0)</f>
        <v>0</v>
      </c>
      <c r="Q11" s="42">
        <f>IF(F11=4,18,0)</f>
        <v>0</v>
      </c>
      <c r="R11" s="42">
        <f>IF(F11=5,16,0)</f>
        <v>0</v>
      </c>
      <c r="S11" s="42">
        <f>IF(F11=6,15,0)</f>
        <v>0</v>
      </c>
      <c r="T11" s="42">
        <f>IF(F11=7,14,0)</f>
        <v>0</v>
      </c>
      <c r="U11" s="42">
        <f>IF(F11=8,13,0)</f>
        <v>0</v>
      </c>
      <c r="V11" s="42">
        <f>IF(F11=9,12,0)</f>
        <v>0</v>
      </c>
      <c r="W11" s="42">
        <f>IF(F11=10,11,0)</f>
        <v>0</v>
      </c>
      <c r="X11" s="42">
        <f>IF(F11=11,10,0)</f>
        <v>0</v>
      </c>
      <c r="Y11" s="42">
        <f>IF(F11=12,9,0)</f>
        <v>0</v>
      </c>
      <c r="Z11" s="42">
        <f>IF(F11=13,8,0)</f>
        <v>0</v>
      </c>
      <c r="AA11" s="42">
        <f>IF(F11=14,7,0)</f>
        <v>0</v>
      </c>
      <c r="AB11" s="42">
        <f>IF(F11=15,6,0)</f>
        <v>0</v>
      </c>
      <c r="AC11" s="42">
        <f>IF(F11=16,5,0)</f>
        <v>0</v>
      </c>
      <c r="AD11" s="42">
        <f>IF(F11=17,4,0)</f>
        <v>0</v>
      </c>
      <c r="AE11" s="42">
        <f>IF(F11=18,3,0)</f>
        <v>0</v>
      </c>
      <c r="AF11" s="42">
        <f>IF(F11=19,2,0)</f>
        <v>0</v>
      </c>
      <c r="AG11" s="42">
        <f>IF(F11=20,1,0)</f>
        <v>0</v>
      </c>
      <c r="AH11" s="42">
        <f>IF(F11&gt;20,0,0)</f>
        <v>0</v>
      </c>
      <c r="AI11" s="42">
        <f>IF(F11="сх",0,0)</f>
        <v>0</v>
      </c>
      <c r="AJ11" s="42">
        <f>SUM(N11:AH11)</f>
        <v>22</v>
      </c>
      <c r="AK11" s="42">
        <f>IF(H11=1,25,0)</f>
        <v>0</v>
      </c>
      <c r="AL11" s="42">
        <f>IF(H11=2,22,0)</f>
        <v>0</v>
      </c>
      <c r="AM11" s="42">
        <f>IF(H11=3,20,0)</f>
        <v>20</v>
      </c>
      <c r="AN11" s="42">
        <f>IF(H11=4,18,0)</f>
        <v>0</v>
      </c>
      <c r="AO11" s="42">
        <f>IF(H11=5,16,0)</f>
        <v>0</v>
      </c>
      <c r="AP11" s="42">
        <f>IF(H11=6,15,0)</f>
        <v>0</v>
      </c>
      <c r="AQ11" s="42">
        <f>IF(H11=7,14,0)</f>
        <v>0</v>
      </c>
      <c r="AR11" s="42">
        <f>IF(H11=8,13,0)</f>
        <v>0</v>
      </c>
      <c r="AS11" s="42">
        <f>IF(H11=9,12,0)</f>
        <v>0</v>
      </c>
      <c r="AT11" s="42">
        <f>IF(H11=10,11,0)</f>
        <v>0</v>
      </c>
      <c r="AU11" s="42">
        <f>IF(H11=11,10,0)</f>
        <v>0</v>
      </c>
      <c r="AV11" s="42">
        <f>IF(H11=12,9,0)</f>
        <v>0</v>
      </c>
      <c r="AW11" s="42">
        <f>IF(H11=13,8,0)</f>
        <v>0</v>
      </c>
      <c r="AX11" s="42">
        <f>IF(H11=14,7,0)</f>
        <v>0</v>
      </c>
      <c r="AY11" s="42">
        <f>IF(H11=15,6,0)</f>
        <v>0</v>
      </c>
      <c r="AZ11" s="42">
        <f>IF(H11=16,5,0)</f>
        <v>0</v>
      </c>
      <c r="BA11" s="42">
        <f>IF(H11=17,4,0)</f>
        <v>0</v>
      </c>
      <c r="BB11" s="42">
        <f>IF(H11=18,3,0)</f>
        <v>0</v>
      </c>
      <c r="BC11" s="42">
        <f>IF(H11=19,2,0)</f>
        <v>0</v>
      </c>
      <c r="BD11" s="42">
        <f>IF(H11=20,1,0)</f>
        <v>0</v>
      </c>
      <c r="BE11" s="42">
        <f>IF(H11&gt;20,0,0)</f>
        <v>0</v>
      </c>
      <c r="BF11" s="42">
        <f>IF(H11="сх",0,0)</f>
        <v>0</v>
      </c>
      <c r="BG11" s="42">
        <f>SUM(AK11:BE11)</f>
        <v>20</v>
      </c>
      <c r="BH11" s="42">
        <f>IF(F11=1,45,0)</f>
        <v>0</v>
      </c>
      <c r="BI11" s="42">
        <f>IF(F11=2,42,0)</f>
        <v>42</v>
      </c>
      <c r="BJ11" s="42">
        <f>IF(F11=3,40,0)</f>
        <v>0</v>
      </c>
      <c r="BK11" s="42">
        <f>IF(F11=4,38,0)</f>
        <v>0</v>
      </c>
      <c r="BL11" s="42">
        <f>IF(F11=5,36,0)</f>
        <v>0</v>
      </c>
      <c r="BM11" s="42">
        <f>IF(F11=6,35,0)</f>
        <v>0</v>
      </c>
      <c r="BN11" s="42">
        <f>IF(F11=7,34,0)</f>
        <v>0</v>
      </c>
      <c r="BO11" s="42">
        <f>IF(F11=8,33,0)</f>
        <v>0</v>
      </c>
      <c r="BP11" s="42">
        <f>IF(F11=9,32,0)</f>
        <v>0</v>
      </c>
      <c r="BQ11" s="42">
        <f>IF(F11=10,31,0)</f>
        <v>0</v>
      </c>
      <c r="BR11" s="42">
        <f>IF(F11=11,30,0)</f>
        <v>0</v>
      </c>
      <c r="BS11" s="42">
        <f>IF(F11=12,29,0)</f>
        <v>0</v>
      </c>
      <c r="BT11" s="42">
        <f>IF(F11=13,28,0)</f>
        <v>0</v>
      </c>
      <c r="BU11" s="42">
        <f>IF(F11=14,27,0)</f>
        <v>0</v>
      </c>
      <c r="BV11" s="42">
        <f>IF(F11=15,26,0)</f>
        <v>0</v>
      </c>
      <c r="BW11" s="42">
        <f>IF(F11=16,25,0)</f>
        <v>0</v>
      </c>
      <c r="BX11" s="42">
        <f>IF(F11=17,24,0)</f>
        <v>0</v>
      </c>
      <c r="BY11" s="42">
        <f>IF(F11=18,23,0)</f>
        <v>0</v>
      </c>
      <c r="BZ11" s="42">
        <f>IF(F11=19,22,0)</f>
        <v>0</v>
      </c>
      <c r="CA11" s="42">
        <f>IF(F11=20,21,0)</f>
        <v>0</v>
      </c>
      <c r="CB11" s="42">
        <f>IF(F11=21,20,0)</f>
        <v>0</v>
      </c>
      <c r="CC11" s="42">
        <f>IF(F11=22,19,0)</f>
        <v>0</v>
      </c>
      <c r="CD11" s="42">
        <f>IF(F11=23,18,0)</f>
        <v>0</v>
      </c>
      <c r="CE11" s="42">
        <f>IF(F11=24,17,0)</f>
        <v>0</v>
      </c>
      <c r="CF11" s="42">
        <f>IF(F11=25,16,0)</f>
        <v>0</v>
      </c>
      <c r="CG11" s="42">
        <f>IF(F11=26,15,0)</f>
        <v>0</v>
      </c>
      <c r="CH11" s="42">
        <f>IF(F11=27,14,0)</f>
        <v>0</v>
      </c>
      <c r="CI11" s="42">
        <f>IF(F11=28,13,0)</f>
        <v>0</v>
      </c>
      <c r="CJ11" s="42">
        <f>IF(F11=29,12,0)</f>
        <v>0</v>
      </c>
      <c r="CK11" s="42">
        <f>IF(F11=30,11,0)</f>
        <v>0</v>
      </c>
      <c r="CL11" s="42">
        <f>IF(F11=31,10,0)</f>
        <v>0</v>
      </c>
      <c r="CM11" s="42">
        <f>IF(F11=32,9,0)</f>
        <v>0</v>
      </c>
      <c r="CN11" s="42">
        <f>IF(F11=33,8,0)</f>
        <v>0</v>
      </c>
      <c r="CO11" s="42">
        <f>IF(F11=34,7,0)</f>
        <v>0</v>
      </c>
      <c r="CP11" s="42">
        <f>IF(F11=35,6,0)</f>
        <v>0</v>
      </c>
      <c r="CQ11" s="42">
        <f>IF(F11=36,5,0)</f>
        <v>0</v>
      </c>
      <c r="CR11" s="42">
        <f>IF(F11=37,4,0)</f>
        <v>0</v>
      </c>
      <c r="CS11" s="42">
        <f>IF(F11=38,3,0)</f>
        <v>0</v>
      </c>
      <c r="CT11" s="42">
        <f>IF(F11=39,2,0)</f>
        <v>0</v>
      </c>
      <c r="CU11" s="42">
        <f>IF(F11=40,1,0)</f>
        <v>0</v>
      </c>
      <c r="CV11" s="42">
        <f>IF(F11&gt;20,0,0)</f>
        <v>0</v>
      </c>
      <c r="CW11" s="42">
        <f>IF(F11="сх",0,0)</f>
        <v>0</v>
      </c>
      <c r="CX11" s="42">
        <f>SUM(BH11:CW11)</f>
        <v>42</v>
      </c>
      <c r="CY11" s="42">
        <f>IF(H11=1,45,0)</f>
        <v>0</v>
      </c>
      <c r="CZ11" s="42">
        <f>IF(H11=2,42,0)</f>
        <v>0</v>
      </c>
      <c r="DA11" s="42">
        <f>IF(H11=3,40,0)</f>
        <v>40</v>
      </c>
      <c r="DB11" s="42">
        <f>IF(H11=4,38,0)</f>
        <v>0</v>
      </c>
      <c r="DC11" s="42">
        <f>IF(H11=5,36,0)</f>
        <v>0</v>
      </c>
      <c r="DD11" s="42">
        <f>IF(H11=6,35,0)</f>
        <v>0</v>
      </c>
      <c r="DE11" s="42">
        <f>IF(H11=7,34,0)</f>
        <v>0</v>
      </c>
      <c r="DF11" s="42">
        <f>IF(H11=8,33,0)</f>
        <v>0</v>
      </c>
      <c r="DG11" s="42">
        <f>IF(H11=9,32,0)</f>
        <v>0</v>
      </c>
      <c r="DH11" s="42">
        <f>IF(H11=10,31,0)</f>
        <v>0</v>
      </c>
      <c r="DI11" s="42">
        <f>IF(H11=11,30,0)</f>
        <v>0</v>
      </c>
      <c r="DJ11" s="42">
        <f>IF(H11=12,29,0)</f>
        <v>0</v>
      </c>
      <c r="DK11" s="42">
        <f>IF(H11=13,28,0)</f>
        <v>0</v>
      </c>
      <c r="DL11" s="42">
        <f>IF(H11=14,27,0)</f>
        <v>0</v>
      </c>
      <c r="DM11" s="42">
        <f>IF(H11=15,26,0)</f>
        <v>0</v>
      </c>
      <c r="DN11" s="42">
        <f>IF(H11=16,25,0)</f>
        <v>0</v>
      </c>
      <c r="DO11" s="42">
        <f>IF(H11=17,24,0)</f>
        <v>0</v>
      </c>
      <c r="DP11" s="42">
        <f>IF(H11=18,23,0)</f>
        <v>0</v>
      </c>
      <c r="DQ11" s="42">
        <f>IF(H11=19,22,0)</f>
        <v>0</v>
      </c>
      <c r="DR11" s="42">
        <f>IF(H11=20,21,0)</f>
        <v>0</v>
      </c>
      <c r="DS11" s="42">
        <f>IF(H11=21,20,0)</f>
        <v>0</v>
      </c>
      <c r="DT11" s="42">
        <f>IF(H11=22,19,0)</f>
        <v>0</v>
      </c>
      <c r="DU11" s="42">
        <f>IF(H11=23,18,0)</f>
        <v>0</v>
      </c>
      <c r="DV11" s="42">
        <f>IF(H11=24,17,0)</f>
        <v>0</v>
      </c>
      <c r="DW11" s="42">
        <f>IF(H11=25,16,0)</f>
        <v>0</v>
      </c>
      <c r="DX11" s="42">
        <f>IF(H11=26,15,0)</f>
        <v>0</v>
      </c>
      <c r="DY11" s="42">
        <f>IF(H11=27,14,0)</f>
        <v>0</v>
      </c>
      <c r="DZ11" s="42">
        <f>IF(H11=28,13,0)</f>
        <v>0</v>
      </c>
      <c r="EA11" s="42">
        <f>IF(H11=29,12,0)</f>
        <v>0</v>
      </c>
      <c r="EB11" s="42">
        <f>IF(H11=30,11,0)</f>
        <v>0</v>
      </c>
      <c r="EC11" s="42">
        <f>IF(H11=31,10,0)</f>
        <v>0</v>
      </c>
      <c r="ED11" s="42">
        <f>IF(H11=32,9,0)</f>
        <v>0</v>
      </c>
      <c r="EE11" s="42">
        <f>IF(H11=33,8,0)</f>
        <v>0</v>
      </c>
      <c r="EF11" s="42">
        <f>IF(H11=34,7,0)</f>
        <v>0</v>
      </c>
      <c r="EG11" s="42">
        <f>IF(H11=35,6,0)</f>
        <v>0</v>
      </c>
      <c r="EH11" s="42">
        <f>IF(H11=36,5,0)</f>
        <v>0</v>
      </c>
      <c r="EI11" s="42">
        <f>IF(H11=37,4,0)</f>
        <v>0</v>
      </c>
      <c r="EJ11" s="42">
        <f>IF(H11=38,3,0)</f>
        <v>0</v>
      </c>
      <c r="EK11" s="42">
        <f>IF(H11=39,2,0)</f>
        <v>0</v>
      </c>
      <c r="EL11" s="42">
        <f>IF(H11=40,1,0)</f>
        <v>0</v>
      </c>
      <c r="EM11" s="42">
        <f>IF(H11&gt;20,0,0)</f>
        <v>0</v>
      </c>
      <c r="EN11" s="42">
        <f>IF(H11="сх",0,0)</f>
        <v>0</v>
      </c>
      <c r="EO11" s="42">
        <f>SUM(CY11:EN11)</f>
        <v>40</v>
      </c>
      <c r="EP11" s="42"/>
      <c r="EQ11" s="42">
        <f>IF(F11="сх","ноль",IF(F11&gt;0,F11,"Ноль"))</f>
        <v>2</v>
      </c>
      <c r="ER11" s="42">
        <f>IF(H11="сх","ноль",IF(H11&gt;0,H11,"Ноль"))</f>
        <v>3</v>
      </c>
      <c r="ES11" s="42"/>
      <c r="ET11" s="42">
        <f>MIN(EQ11,ER11)</f>
        <v>2</v>
      </c>
      <c r="EU11" s="42" t="e">
        <f>IF(J11=#REF!,IF(H11&lt;#REF!,#REF!,EY11),#REF!)</f>
        <v>#REF!</v>
      </c>
      <c r="EV11" s="42" t="e">
        <f>IF(J11=#REF!,IF(H11&lt;#REF!,0,1))</f>
        <v>#REF!</v>
      </c>
      <c r="EW11" s="42" t="e">
        <f>IF(AND(ET11&gt;=21,ET11&lt;&gt;0),ET11,IF(J11&lt;#REF!,"СТОП",EU11+EV11))</f>
        <v>#REF!</v>
      </c>
      <c r="EX11" s="42"/>
      <c r="EY11" s="42">
        <v>15</v>
      </c>
      <c r="EZ11" s="42">
        <v>16</v>
      </c>
      <c r="FA11" s="42"/>
      <c r="FB11" s="44">
        <f>IF(F11=1,25,0)</f>
        <v>0</v>
      </c>
      <c r="FC11" s="44">
        <f>IF(F11=2,22,0)</f>
        <v>22</v>
      </c>
      <c r="FD11" s="44">
        <f>IF(F11=3,20,0)</f>
        <v>0</v>
      </c>
      <c r="FE11" s="44">
        <f>IF(F11=4,18,0)</f>
        <v>0</v>
      </c>
      <c r="FF11" s="44">
        <f>IF(F11=5,16,0)</f>
        <v>0</v>
      </c>
      <c r="FG11" s="44">
        <f>IF(F11=6,15,0)</f>
        <v>0</v>
      </c>
      <c r="FH11" s="44">
        <f>IF(F11=7,14,0)</f>
        <v>0</v>
      </c>
      <c r="FI11" s="44">
        <f>IF(F11=8,13,0)</f>
        <v>0</v>
      </c>
      <c r="FJ11" s="44">
        <f>IF(F11=9,12,0)</f>
        <v>0</v>
      </c>
      <c r="FK11" s="44">
        <f>IF(F11=10,11,0)</f>
        <v>0</v>
      </c>
      <c r="FL11" s="44">
        <f>IF(F11=11,10,0)</f>
        <v>0</v>
      </c>
      <c r="FM11" s="44">
        <f>IF(F11=12,9,0)</f>
        <v>0</v>
      </c>
      <c r="FN11" s="44">
        <f>IF(F11=13,8,0)</f>
        <v>0</v>
      </c>
      <c r="FO11" s="44">
        <f>IF(F11=14,7,0)</f>
        <v>0</v>
      </c>
      <c r="FP11" s="44">
        <f>IF(F11=15,6,0)</f>
        <v>0</v>
      </c>
      <c r="FQ11" s="44">
        <f>IF(F11=16,5,0)</f>
        <v>0</v>
      </c>
      <c r="FR11" s="44">
        <f>IF(F11=17,4,0)</f>
        <v>0</v>
      </c>
      <c r="FS11" s="44">
        <f>IF(F11=18,3,0)</f>
        <v>0</v>
      </c>
      <c r="FT11" s="44">
        <f>IF(F11=19,2,0)</f>
        <v>0</v>
      </c>
      <c r="FU11" s="44">
        <f>IF(F11=20,1,0)</f>
        <v>0</v>
      </c>
      <c r="FV11" s="44">
        <f>IF(F11&gt;20,0,0)</f>
        <v>0</v>
      </c>
      <c r="FW11" s="44">
        <f>IF(F11="сх",0,0)</f>
        <v>0</v>
      </c>
      <c r="FX11" s="44">
        <f>SUM(FB11:FW11)</f>
        <v>22</v>
      </c>
      <c r="FY11" s="44">
        <f>IF(H11=1,25,0)</f>
        <v>0</v>
      </c>
      <c r="FZ11" s="44">
        <f>IF(H11=2,22,0)</f>
        <v>0</v>
      </c>
      <c r="GA11" s="44">
        <f>IF(H11=3,20,0)</f>
        <v>20</v>
      </c>
      <c r="GB11" s="44">
        <f>IF(H11=4,18,0)</f>
        <v>0</v>
      </c>
      <c r="GC11" s="44">
        <f>IF(H11=5,16,0)</f>
        <v>0</v>
      </c>
      <c r="GD11" s="44">
        <f>IF(H11=6,15,0)</f>
        <v>0</v>
      </c>
      <c r="GE11" s="44">
        <f>IF(H11=7,14,0)</f>
        <v>0</v>
      </c>
      <c r="GF11" s="44">
        <f>IF(H11=8,13,0)</f>
        <v>0</v>
      </c>
      <c r="GG11" s="44">
        <f>IF(H11=9,12,0)</f>
        <v>0</v>
      </c>
      <c r="GH11" s="44">
        <f>IF(H11=10,11,0)</f>
        <v>0</v>
      </c>
      <c r="GI11" s="44">
        <f>IF(H11=11,10,0)</f>
        <v>0</v>
      </c>
      <c r="GJ11" s="44">
        <f>IF(H11=12,9,0)</f>
        <v>0</v>
      </c>
      <c r="GK11" s="44">
        <f>IF(H11=13,8,0)</f>
        <v>0</v>
      </c>
      <c r="GL11" s="44">
        <f>IF(H11=14,7,0)</f>
        <v>0</v>
      </c>
      <c r="GM11" s="44">
        <f>IF(H11=15,6,0)</f>
        <v>0</v>
      </c>
      <c r="GN11" s="44">
        <f>IF(H11=16,5,0)</f>
        <v>0</v>
      </c>
      <c r="GO11" s="44">
        <f>IF(H11=17,4,0)</f>
        <v>0</v>
      </c>
      <c r="GP11" s="44">
        <f>IF(H11=18,3,0)</f>
        <v>0</v>
      </c>
      <c r="GQ11" s="44">
        <f>IF(H11=19,2,0)</f>
        <v>0</v>
      </c>
      <c r="GR11" s="44">
        <f>IF(H11=20,1,0)</f>
        <v>0</v>
      </c>
      <c r="GS11" s="44">
        <f>IF(H11&gt;20,0,0)</f>
        <v>0</v>
      </c>
      <c r="GT11" s="44">
        <f>IF(H11="сх",0,0)</f>
        <v>0</v>
      </c>
      <c r="GU11" s="44">
        <f>SUM(FY11:GT11)</f>
        <v>20</v>
      </c>
      <c r="GV11" s="44">
        <f>IF(F11=1,100,0)</f>
        <v>0</v>
      </c>
      <c r="GW11" s="44">
        <f>IF(F11=2,98,0)</f>
        <v>98</v>
      </c>
      <c r="GX11" s="44">
        <f>IF(F11=3,95,0)</f>
        <v>0</v>
      </c>
      <c r="GY11" s="44">
        <f>IF(F11=4,93,0)</f>
        <v>0</v>
      </c>
      <c r="GZ11" s="44">
        <f>IF(F11=5,90,0)</f>
        <v>0</v>
      </c>
      <c r="HA11" s="44">
        <f>IF(F11=6,88,0)</f>
        <v>0</v>
      </c>
      <c r="HB11" s="44">
        <f>IF(F11=7,85,0)</f>
        <v>0</v>
      </c>
      <c r="HC11" s="44">
        <f>IF(F11=8,83,0)</f>
        <v>0</v>
      </c>
      <c r="HD11" s="44">
        <f>IF(F11=9,80,0)</f>
        <v>0</v>
      </c>
      <c r="HE11" s="44">
        <f>IF(F11=10,78,0)</f>
        <v>0</v>
      </c>
      <c r="HF11" s="44">
        <f>IF(F11=11,75,0)</f>
        <v>0</v>
      </c>
      <c r="HG11" s="44">
        <f>IF(F11=12,73,0)</f>
        <v>0</v>
      </c>
      <c r="HH11" s="44">
        <f>IF(F11=13,70,0)</f>
        <v>0</v>
      </c>
      <c r="HI11" s="44">
        <f>IF(F11=14,68,0)</f>
        <v>0</v>
      </c>
      <c r="HJ11" s="44">
        <f>IF(F11=15,65,0)</f>
        <v>0</v>
      </c>
      <c r="HK11" s="44">
        <f>IF(F11=16,63,0)</f>
        <v>0</v>
      </c>
      <c r="HL11" s="44">
        <f>IF(F11=17,60,0)</f>
        <v>0</v>
      </c>
      <c r="HM11" s="44">
        <f>IF(F11=18,58,0)</f>
        <v>0</v>
      </c>
      <c r="HN11" s="44">
        <f>IF(F11=19,55,0)</f>
        <v>0</v>
      </c>
      <c r="HO11" s="44">
        <f>IF(F11=20,53,0)</f>
        <v>0</v>
      </c>
      <c r="HP11" s="44">
        <f>IF(F11&gt;20,0,0)</f>
        <v>0</v>
      </c>
      <c r="HQ11" s="44">
        <f>IF(F11="сх",0,0)</f>
        <v>0</v>
      </c>
      <c r="HR11" s="44">
        <f>SUM(GV11:HQ11)</f>
        <v>98</v>
      </c>
      <c r="HS11" s="44">
        <f>IF(H11=1,100,0)</f>
        <v>0</v>
      </c>
      <c r="HT11" s="44">
        <f>IF(H11=2,98,0)</f>
        <v>0</v>
      </c>
      <c r="HU11" s="44">
        <f>IF(H11=3,95,0)</f>
        <v>95</v>
      </c>
      <c r="HV11" s="44">
        <f>IF(H11=4,93,0)</f>
        <v>0</v>
      </c>
      <c r="HW11" s="44">
        <f>IF(H11=5,90,0)</f>
        <v>0</v>
      </c>
      <c r="HX11" s="44">
        <f>IF(H11=6,88,0)</f>
        <v>0</v>
      </c>
      <c r="HY11" s="44">
        <f>IF(H11=7,85,0)</f>
        <v>0</v>
      </c>
      <c r="HZ11" s="44">
        <f>IF(H11=8,83,0)</f>
        <v>0</v>
      </c>
      <c r="IA11" s="44">
        <f>IF(H11=9,80,0)</f>
        <v>0</v>
      </c>
      <c r="IB11" s="44">
        <f>IF(H11=10,78,0)</f>
        <v>0</v>
      </c>
      <c r="IC11" s="44">
        <f>IF(H11=11,75,0)</f>
        <v>0</v>
      </c>
      <c r="ID11" s="44">
        <f>IF(H11=12,73,0)</f>
        <v>0</v>
      </c>
      <c r="IE11" s="44">
        <f>IF(H11=13,70,0)</f>
        <v>0</v>
      </c>
      <c r="IF11" s="44">
        <f>IF(H11=14,68,0)</f>
        <v>0</v>
      </c>
      <c r="IG11" s="44">
        <f>IF(H11=15,65,0)</f>
        <v>0</v>
      </c>
      <c r="IH11" s="44">
        <f>IF(H11=16,63,0)</f>
        <v>0</v>
      </c>
      <c r="II11" s="44">
        <f>IF(H11=17,60,0)</f>
        <v>0</v>
      </c>
      <c r="IJ11" s="44">
        <f>IF(H11=18,58,0)</f>
        <v>0</v>
      </c>
      <c r="IK11" s="44">
        <f>IF(H11=19,55,0)</f>
        <v>0</v>
      </c>
      <c r="IL11" s="44">
        <f>IF(H11=20,53,0)</f>
        <v>0</v>
      </c>
      <c r="IM11" s="44">
        <f>IF(H11&gt;20,0,0)</f>
        <v>0</v>
      </c>
      <c r="IN11" s="44">
        <f>IF(H11="сх",0,0)</f>
        <v>0</v>
      </c>
      <c r="IO11" s="44">
        <f>SUM(HS11:IN11)</f>
        <v>95</v>
      </c>
      <c r="IP11" s="42"/>
      <c r="IQ11" s="42"/>
      <c r="IR11" s="42"/>
      <c r="IS11" s="42"/>
      <c r="IT11" s="42"/>
      <c r="IU11" s="42"/>
      <c r="IV11" s="70"/>
      <c r="IW11" s="71"/>
    </row>
    <row r="12" spans="1:257" s="3" customFormat="1" ht="115.2" thickBot="1" x14ac:dyDescent="2">
      <c r="A12" s="59">
        <v>4</v>
      </c>
      <c r="B12" s="98">
        <v>86</v>
      </c>
      <c r="C12" s="73" t="s">
        <v>207</v>
      </c>
      <c r="D12" s="73" t="s">
        <v>208</v>
      </c>
      <c r="E12" s="60"/>
      <c r="F12" s="46">
        <v>4</v>
      </c>
      <c r="G12" s="39">
        <f>AJ12</f>
        <v>18</v>
      </c>
      <c r="H12" s="47">
        <v>6</v>
      </c>
      <c r="I12" s="39">
        <f>BG12</f>
        <v>15</v>
      </c>
      <c r="J12" s="45">
        <f>SUM(G12+I12)</f>
        <v>33</v>
      </c>
      <c r="K12" s="41">
        <f>G12+I12</f>
        <v>33</v>
      </c>
      <c r="L12" s="42"/>
      <c r="M12" s="43"/>
      <c r="N12" s="42">
        <f>IF(F12=1,25,0)</f>
        <v>0</v>
      </c>
      <c r="O12" s="42">
        <f>IF(F12=2,22,0)</f>
        <v>0</v>
      </c>
      <c r="P12" s="42">
        <f>IF(F12=3,20,0)</f>
        <v>0</v>
      </c>
      <c r="Q12" s="42">
        <f>IF(F12=4,18,0)</f>
        <v>18</v>
      </c>
      <c r="R12" s="42">
        <f>IF(F12=5,16,0)</f>
        <v>0</v>
      </c>
      <c r="S12" s="42">
        <f>IF(F12=6,15,0)</f>
        <v>0</v>
      </c>
      <c r="T12" s="42">
        <f>IF(F12=7,14,0)</f>
        <v>0</v>
      </c>
      <c r="U12" s="42">
        <f>IF(F12=8,13,0)</f>
        <v>0</v>
      </c>
      <c r="V12" s="42">
        <f>IF(F12=9,12,0)</f>
        <v>0</v>
      </c>
      <c r="W12" s="42">
        <f>IF(F12=10,11,0)</f>
        <v>0</v>
      </c>
      <c r="X12" s="42">
        <f>IF(F12=11,10,0)</f>
        <v>0</v>
      </c>
      <c r="Y12" s="42">
        <f>IF(F12=12,9,0)</f>
        <v>0</v>
      </c>
      <c r="Z12" s="42">
        <f>IF(F12=13,8,0)</f>
        <v>0</v>
      </c>
      <c r="AA12" s="42">
        <f>IF(F12=14,7,0)</f>
        <v>0</v>
      </c>
      <c r="AB12" s="42">
        <f>IF(F12=15,6,0)</f>
        <v>0</v>
      </c>
      <c r="AC12" s="42">
        <f>IF(F12=16,5,0)</f>
        <v>0</v>
      </c>
      <c r="AD12" s="42">
        <f>IF(F12=17,4,0)</f>
        <v>0</v>
      </c>
      <c r="AE12" s="42">
        <f>IF(F12=18,3,0)</f>
        <v>0</v>
      </c>
      <c r="AF12" s="42">
        <f>IF(F12=19,2,0)</f>
        <v>0</v>
      </c>
      <c r="AG12" s="42">
        <f>IF(F12=20,1,0)</f>
        <v>0</v>
      </c>
      <c r="AH12" s="42">
        <f>IF(F12&gt;20,0,0)</f>
        <v>0</v>
      </c>
      <c r="AI12" s="42">
        <f>IF(F12="сх",0,0)</f>
        <v>0</v>
      </c>
      <c r="AJ12" s="42">
        <f>SUM(N12:AH12)</f>
        <v>18</v>
      </c>
      <c r="AK12" s="42">
        <f>IF(H12=1,25,0)</f>
        <v>0</v>
      </c>
      <c r="AL12" s="42">
        <f>IF(H12=2,22,0)</f>
        <v>0</v>
      </c>
      <c r="AM12" s="42">
        <f>IF(H12=3,20,0)</f>
        <v>0</v>
      </c>
      <c r="AN12" s="42">
        <f>IF(H12=4,18,0)</f>
        <v>0</v>
      </c>
      <c r="AO12" s="42">
        <f>IF(H12=5,16,0)</f>
        <v>0</v>
      </c>
      <c r="AP12" s="42">
        <f>IF(H12=6,15,0)</f>
        <v>15</v>
      </c>
      <c r="AQ12" s="42">
        <f>IF(H12=7,14,0)</f>
        <v>0</v>
      </c>
      <c r="AR12" s="42">
        <f>IF(H12=8,13,0)</f>
        <v>0</v>
      </c>
      <c r="AS12" s="42">
        <f>IF(H12=9,12,0)</f>
        <v>0</v>
      </c>
      <c r="AT12" s="42">
        <f>IF(H12=10,11,0)</f>
        <v>0</v>
      </c>
      <c r="AU12" s="42">
        <f>IF(H12=11,10,0)</f>
        <v>0</v>
      </c>
      <c r="AV12" s="42">
        <f>IF(H12=12,9,0)</f>
        <v>0</v>
      </c>
      <c r="AW12" s="42">
        <f>IF(H12=13,8,0)</f>
        <v>0</v>
      </c>
      <c r="AX12" s="42">
        <f>IF(H12=14,7,0)</f>
        <v>0</v>
      </c>
      <c r="AY12" s="42">
        <f>IF(H12=15,6,0)</f>
        <v>0</v>
      </c>
      <c r="AZ12" s="42">
        <f>IF(H12=16,5,0)</f>
        <v>0</v>
      </c>
      <c r="BA12" s="42">
        <f>IF(H12=17,4,0)</f>
        <v>0</v>
      </c>
      <c r="BB12" s="42">
        <f>IF(H12=18,3,0)</f>
        <v>0</v>
      </c>
      <c r="BC12" s="42">
        <f>IF(H12=19,2,0)</f>
        <v>0</v>
      </c>
      <c r="BD12" s="42">
        <f>IF(H12=20,1,0)</f>
        <v>0</v>
      </c>
      <c r="BE12" s="42">
        <f>IF(H12&gt;20,0,0)</f>
        <v>0</v>
      </c>
      <c r="BF12" s="42">
        <f>IF(H12="сх",0,0)</f>
        <v>0</v>
      </c>
      <c r="BG12" s="42">
        <f>SUM(AK12:BE12)</f>
        <v>15</v>
      </c>
      <c r="BH12" s="42">
        <f>IF(F12=1,45,0)</f>
        <v>0</v>
      </c>
      <c r="BI12" s="42">
        <f>IF(F12=2,42,0)</f>
        <v>0</v>
      </c>
      <c r="BJ12" s="42">
        <f>IF(F12=3,40,0)</f>
        <v>0</v>
      </c>
      <c r="BK12" s="42">
        <f>IF(F12=4,38,0)</f>
        <v>38</v>
      </c>
      <c r="BL12" s="42">
        <f>IF(F12=5,36,0)</f>
        <v>0</v>
      </c>
      <c r="BM12" s="42">
        <f>IF(F12=6,35,0)</f>
        <v>0</v>
      </c>
      <c r="BN12" s="42">
        <f>IF(F12=7,34,0)</f>
        <v>0</v>
      </c>
      <c r="BO12" s="42">
        <f>IF(F12=8,33,0)</f>
        <v>0</v>
      </c>
      <c r="BP12" s="42">
        <f>IF(F12=9,32,0)</f>
        <v>0</v>
      </c>
      <c r="BQ12" s="42">
        <f>IF(F12=10,31,0)</f>
        <v>0</v>
      </c>
      <c r="BR12" s="42">
        <f>IF(F12=11,30,0)</f>
        <v>0</v>
      </c>
      <c r="BS12" s="42">
        <f>IF(F12=12,29,0)</f>
        <v>0</v>
      </c>
      <c r="BT12" s="42">
        <f>IF(F12=13,28,0)</f>
        <v>0</v>
      </c>
      <c r="BU12" s="42">
        <f>IF(F12=14,27,0)</f>
        <v>0</v>
      </c>
      <c r="BV12" s="42">
        <f>IF(F12=15,26,0)</f>
        <v>0</v>
      </c>
      <c r="BW12" s="42">
        <f>IF(F12=16,25,0)</f>
        <v>0</v>
      </c>
      <c r="BX12" s="42">
        <f>IF(F12=17,24,0)</f>
        <v>0</v>
      </c>
      <c r="BY12" s="42">
        <f>IF(F12=18,23,0)</f>
        <v>0</v>
      </c>
      <c r="BZ12" s="42">
        <f>IF(F12=19,22,0)</f>
        <v>0</v>
      </c>
      <c r="CA12" s="42">
        <f>IF(F12=20,21,0)</f>
        <v>0</v>
      </c>
      <c r="CB12" s="42">
        <f>IF(F12=21,20,0)</f>
        <v>0</v>
      </c>
      <c r="CC12" s="42">
        <f>IF(F12=22,19,0)</f>
        <v>0</v>
      </c>
      <c r="CD12" s="42">
        <f>IF(F12=23,18,0)</f>
        <v>0</v>
      </c>
      <c r="CE12" s="42">
        <f>IF(F12=24,17,0)</f>
        <v>0</v>
      </c>
      <c r="CF12" s="42">
        <f>IF(F12=25,16,0)</f>
        <v>0</v>
      </c>
      <c r="CG12" s="42">
        <f>IF(F12=26,15,0)</f>
        <v>0</v>
      </c>
      <c r="CH12" s="42">
        <f>IF(F12=27,14,0)</f>
        <v>0</v>
      </c>
      <c r="CI12" s="42">
        <f>IF(F12=28,13,0)</f>
        <v>0</v>
      </c>
      <c r="CJ12" s="42">
        <f>IF(F12=29,12,0)</f>
        <v>0</v>
      </c>
      <c r="CK12" s="42">
        <f>IF(F12=30,11,0)</f>
        <v>0</v>
      </c>
      <c r="CL12" s="42">
        <f>IF(F12=31,10,0)</f>
        <v>0</v>
      </c>
      <c r="CM12" s="42">
        <f>IF(F12=32,9,0)</f>
        <v>0</v>
      </c>
      <c r="CN12" s="42">
        <f>IF(F12=33,8,0)</f>
        <v>0</v>
      </c>
      <c r="CO12" s="42">
        <f>IF(F12=34,7,0)</f>
        <v>0</v>
      </c>
      <c r="CP12" s="42">
        <f>IF(F12=35,6,0)</f>
        <v>0</v>
      </c>
      <c r="CQ12" s="42">
        <f>IF(F12=36,5,0)</f>
        <v>0</v>
      </c>
      <c r="CR12" s="42">
        <f>IF(F12=37,4,0)</f>
        <v>0</v>
      </c>
      <c r="CS12" s="42">
        <f>IF(F12=38,3,0)</f>
        <v>0</v>
      </c>
      <c r="CT12" s="42">
        <f>IF(F12=39,2,0)</f>
        <v>0</v>
      </c>
      <c r="CU12" s="42">
        <f>IF(F12=40,1,0)</f>
        <v>0</v>
      </c>
      <c r="CV12" s="42">
        <f>IF(F12&gt;20,0,0)</f>
        <v>0</v>
      </c>
      <c r="CW12" s="42">
        <f>IF(F12="сх",0,0)</f>
        <v>0</v>
      </c>
      <c r="CX12" s="42">
        <f>SUM(BH12:CW12)</f>
        <v>38</v>
      </c>
      <c r="CY12" s="42">
        <f>IF(H12=1,45,0)</f>
        <v>0</v>
      </c>
      <c r="CZ12" s="42">
        <f>IF(H12=2,42,0)</f>
        <v>0</v>
      </c>
      <c r="DA12" s="42">
        <f>IF(H12=3,40,0)</f>
        <v>0</v>
      </c>
      <c r="DB12" s="42">
        <f>IF(H12=4,38,0)</f>
        <v>0</v>
      </c>
      <c r="DC12" s="42">
        <f>IF(H12=5,36,0)</f>
        <v>0</v>
      </c>
      <c r="DD12" s="42">
        <f>IF(H12=6,35,0)</f>
        <v>35</v>
      </c>
      <c r="DE12" s="42">
        <f>IF(H12=7,34,0)</f>
        <v>0</v>
      </c>
      <c r="DF12" s="42">
        <f>IF(H12=8,33,0)</f>
        <v>0</v>
      </c>
      <c r="DG12" s="42">
        <f>IF(H12=9,32,0)</f>
        <v>0</v>
      </c>
      <c r="DH12" s="42">
        <f>IF(H12=10,31,0)</f>
        <v>0</v>
      </c>
      <c r="DI12" s="42">
        <f>IF(H12=11,30,0)</f>
        <v>0</v>
      </c>
      <c r="DJ12" s="42">
        <f>IF(H12=12,29,0)</f>
        <v>0</v>
      </c>
      <c r="DK12" s="42">
        <f>IF(H12=13,28,0)</f>
        <v>0</v>
      </c>
      <c r="DL12" s="42">
        <f>IF(H12=14,27,0)</f>
        <v>0</v>
      </c>
      <c r="DM12" s="42">
        <f>IF(H12=15,26,0)</f>
        <v>0</v>
      </c>
      <c r="DN12" s="42">
        <f>IF(H12=16,25,0)</f>
        <v>0</v>
      </c>
      <c r="DO12" s="42">
        <f>IF(H12=17,24,0)</f>
        <v>0</v>
      </c>
      <c r="DP12" s="42">
        <f>IF(H12=18,23,0)</f>
        <v>0</v>
      </c>
      <c r="DQ12" s="42">
        <f>IF(H12=19,22,0)</f>
        <v>0</v>
      </c>
      <c r="DR12" s="42">
        <f>IF(H12=20,21,0)</f>
        <v>0</v>
      </c>
      <c r="DS12" s="42">
        <f>IF(H12=21,20,0)</f>
        <v>0</v>
      </c>
      <c r="DT12" s="42">
        <f>IF(H12=22,19,0)</f>
        <v>0</v>
      </c>
      <c r="DU12" s="42">
        <f>IF(H12=23,18,0)</f>
        <v>0</v>
      </c>
      <c r="DV12" s="42">
        <f>IF(H12=24,17,0)</f>
        <v>0</v>
      </c>
      <c r="DW12" s="42">
        <f>IF(H12=25,16,0)</f>
        <v>0</v>
      </c>
      <c r="DX12" s="42">
        <f>IF(H12=26,15,0)</f>
        <v>0</v>
      </c>
      <c r="DY12" s="42">
        <f>IF(H12=27,14,0)</f>
        <v>0</v>
      </c>
      <c r="DZ12" s="42">
        <f>IF(H12=28,13,0)</f>
        <v>0</v>
      </c>
      <c r="EA12" s="42">
        <f>IF(H12=29,12,0)</f>
        <v>0</v>
      </c>
      <c r="EB12" s="42">
        <f>IF(H12=30,11,0)</f>
        <v>0</v>
      </c>
      <c r="EC12" s="42">
        <f>IF(H12=31,10,0)</f>
        <v>0</v>
      </c>
      <c r="ED12" s="42">
        <f>IF(H12=32,9,0)</f>
        <v>0</v>
      </c>
      <c r="EE12" s="42">
        <f>IF(H12=33,8,0)</f>
        <v>0</v>
      </c>
      <c r="EF12" s="42">
        <f>IF(H12=34,7,0)</f>
        <v>0</v>
      </c>
      <c r="EG12" s="42">
        <f>IF(H12=35,6,0)</f>
        <v>0</v>
      </c>
      <c r="EH12" s="42">
        <f>IF(H12=36,5,0)</f>
        <v>0</v>
      </c>
      <c r="EI12" s="42">
        <f>IF(H12=37,4,0)</f>
        <v>0</v>
      </c>
      <c r="EJ12" s="42">
        <f>IF(H12=38,3,0)</f>
        <v>0</v>
      </c>
      <c r="EK12" s="42">
        <f>IF(H12=39,2,0)</f>
        <v>0</v>
      </c>
      <c r="EL12" s="42">
        <f>IF(H12=40,1,0)</f>
        <v>0</v>
      </c>
      <c r="EM12" s="42">
        <f>IF(H12&gt;20,0,0)</f>
        <v>0</v>
      </c>
      <c r="EN12" s="42">
        <f>IF(H12="сх",0,0)</f>
        <v>0</v>
      </c>
      <c r="EO12" s="42">
        <f>SUM(CY12:EN12)</f>
        <v>35</v>
      </c>
      <c r="EP12" s="42"/>
      <c r="EQ12" s="42">
        <f>IF(F12="сх","ноль",IF(F12&gt;0,F12,"Ноль"))</f>
        <v>4</v>
      </c>
      <c r="ER12" s="42">
        <f>IF(H12="сх","ноль",IF(H12&gt;0,H12,"Ноль"))</f>
        <v>6</v>
      </c>
      <c r="ES12" s="42"/>
      <c r="ET12" s="42">
        <f>MIN(EQ12,ER12)</f>
        <v>4</v>
      </c>
      <c r="EU12" s="42" t="e">
        <f>IF(J12=#REF!,IF(H12&lt;#REF!,#REF!,EY12),#REF!)</f>
        <v>#REF!</v>
      </c>
      <c r="EV12" s="42" t="e">
        <f>IF(J12=#REF!,IF(H12&lt;#REF!,0,1))</f>
        <v>#REF!</v>
      </c>
      <c r="EW12" s="42" t="e">
        <f>IF(AND(ET12&gt;=21,ET12&lt;&gt;0),ET12,IF(J12&lt;#REF!,"СТОП",EU12+EV12))</f>
        <v>#REF!</v>
      </c>
      <c r="EX12" s="42"/>
      <c r="EY12" s="42">
        <v>15</v>
      </c>
      <c r="EZ12" s="42">
        <v>16</v>
      </c>
      <c r="FA12" s="42"/>
      <c r="FB12" s="44">
        <f>IF(F12=1,25,0)</f>
        <v>0</v>
      </c>
      <c r="FC12" s="44">
        <f>IF(F12=2,22,0)</f>
        <v>0</v>
      </c>
      <c r="FD12" s="44">
        <f>IF(F12=3,20,0)</f>
        <v>0</v>
      </c>
      <c r="FE12" s="44">
        <f>IF(F12=4,18,0)</f>
        <v>18</v>
      </c>
      <c r="FF12" s="44">
        <f>IF(F12=5,16,0)</f>
        <v>0</v>
      </c>
      <c r="FG12" s="44">
        <f>IF(F12=6,15,0)</f>
        <v>0</v>
      </c>
      <c r="FH12" s="44">
        <f>IF(F12=7,14,0)</f>
        <v>0</v>
      </c>
      <c r="FI12" s="44">
        <f>IF(F12=8,13,0)</f>
        <v>0</v>
      </c>
      <c r="FJ12" s="44">
        <f>IF(F12=9,12,0)</f>
        <v>0</v>
      </c>
      <c r="FK12" s="44">
        <f>IF(F12=10,11,0)</f>
        <v>0</v>
      </c>
      <c r="FL12" s="44">
        <f>IF(F12=11,10,0)</f>
        <v>0</v>
      </c>
      <c r="FM12" s="44">
        <f>IF(F12=12,9,0)</f>
        <v>0</v>
      </c>
      <c r="FN12" s="44">
        <f>IF(F12=13,8,0)</f>
        <v>0</v>
      </c>
      <c r="FO12" s="44">
        <f>IF(F12=14,7,0)</f>
        <v>0</v>
      </c>
      <c r="FP12" s="44">
        <f>IF(F12=15,6,0)</f>
        <v>0</v>
      </c>
      <c r="FQ12" s="44">
        <f>IF(F12=16,5,0)</f>
        <v>0</v>
      </c>
      <c r="FR12" s="44">
        <f>IF(F12=17,4,0)</f>
        <v>0</v>
      </c>
      <c r="FS12" s="44">
        <f>IF(F12=18,3,0)</f>
        <v>0</v>
      </c>
      <c r="FT12" s="44">
        <f>IF(F12=19,2,0)</f>
        <v>0</v>
      </c>
      <c r="FU12" s="44">
        <f>IF(F12=20,1,0)</f>
        <v>0</v>
      </c>
      <c r="FV12" s="44">
        <f>IF(F12&gt;20,0,0)</f>
        <v>0</v>
      </c>
      <c r="FW12" s="44">
        <f>IF(F12="сх",0,0)</f>
        <v>0</v>
      </c>
      <c r="FX12" s="44">
        <f>SUM(FB12:FW12)</f>
        <v>18</v>
      </c>
      <c r="FY12" s="44">
        <f>IF(H12=1,25,0)</f>
        <v>0</v>
      </c>
      <c r="FZ12" s="44">
        <f>IF(H12=2,22,0)</f>
        <v>0</v>
      </c>
      <c r="GA12" s="44">
        <f>IF(H12=3,20,0)</f>
        <v>0</v>
      </c>
      <c r="GB12" s="44">
        <f>IF(H12=4,18,0)</f>
        <v>0</v>
      </c>
      <c r="GC12" s="44">
        <f>IF(H12=5,16,0)</f>
        <v>0</v>
      </c>
      <c r="GD12" s="44">
        <f>IF(H12=6,15,0)</f>
        <v>15</v>
      </c>
      <c r="GE12" s="44">
        <f>IF(H12=7,14,0)</f>
        <v>0</v>
      </c>
      <c r="GF12" s="44">
        <f>IF(H12=8,13,0)</f>
        <v>0</v>
      </c>
      <c r="GG12" s="44">
        <f>IF(H12=9,12,0)</f>
        <v>0</v>
      </c>
      <c r="GH12" s="44">
        <f>IF(H12=10,11,0)</f>
        <v>0</v>
      </c>
      <c r="GI12" s="44">
        <f>IF(H12=11,10,0)</f>
        <v>0</v>
      </c>
      <c r="GJ12" s="44">
        <f>IF(H12=12,9,0)</f>
        <v>0</v>
      </c>
      <c r="GK12" s="44">
        <f>IF(H12=13,8,0)</f>
        <v>0</v>
      </c>
      <c r="GL12" s="44">
        <f>IF(H12=14,7,0)</f>
        <v>0</v>
      </c>
      <c r="GM12" s="44">
        <f>IF(H12=15,6,0)</f>
        <v>0</v>
      </c>
      <c r="GN12" s="44">
        <f>IF(H12=16,5,0)</f>
        <v>0</v>
      </c>
      <c r="GO12" s="44">
        <f>IF(H12=17,4,0)</f>
        <v>0</v>
      </c>
      <c r="GP12" s="44">
        <f>IF(H12=18,3,0)</f>
        <v>0</v>
      </c>
      <c r="GQ12" s="44">
        <f>IF(H12=19,2,0)</f>
        <v>0</v>
      </c>
      <c r="GR12" s="44">
        <f>IF(H12=20,1,0)</f>
        <v>0</v>
      </c>
      <c r="GS12" s="44">
        <f>IF(H12&gt;20,0,0)</f>
        <v>0</v>
      </c>
      <c r="GT12" s="44">
        <f>IF(H12="сх",0,0)</f>
        <v>0</v>
      </c>
      <c r="GU12" s="44">
        <f>SUM(FY12:GT12)</f>
        <v>15</v>
      </c>
      <c r="GV12" s="44">
        <f>IF(F12=1,100,0)</f>
        <v>0</v>
      </c>
      <c r="GW12" s="44">
        <f>IF(F12=2,98,0)</f>
        <v>0</v>
      </c>
      <c r="GX12" s="44">
        <f>IF(F12=3,95,0)</f>
        <v>0</v>
      </c>
      <c r="GY12" s="44">
        <f>IF(F12=4,93,0)</f>
        <v>93</v>
      </c>
      <c r="GZ12" s="44">
        <f>IF(F12=5,90,0)</f>
        <v>0</v>
      </c>
      <c r="HA12" s="44">
        <f>IF(F12=6,88,0)</f>
        <v>0</v>
      </c>
      <c r="HB12" s="44">
        <f>IF(F12=7,85,0)</f>
        <v>0</v>
      </c>
      <c r="HC12" s="44">
        <f>IF(F12=8,83,0)</f>
        <v>0</v>
      </c>
      <c r="HD12" s="44">
        <f>IF(F12=9,80,0)</f>
        <v>0</v>
      </c>
      <c r="HE12" s="44">
        <f>IF(F12=10,78,0)</f>
        <v>0</v>
      </c>
      <c r="HF12" s="44">
        <f>IF(F12=11,75,0)</f>
        <v>0</v>
      </c>
      <c r="HG12" s="44">
        <f>IF(F12=12,73,0)</f>
        <v>0</v>
      </c>
      <c r="HH12" s="44">
        <f>IF(F12=13,70,0)</f>
        <v>0</v>
      </c>
      <c r="HI12" s="44">
        <f>IF(F12=14,68,0)</f>
        <v>0</v>
      </c>
      <c r="HJ12" s="44">
        <f>IF(F12=15,65,0)</f>
        <v>0</v>
      </c>
      <c r="HK12" s="44">
        <f>IF(F12=16,63,0)</f>
        <v>0</v>
      </c>
      <c r="HL12" s="44">
        <f>IF(F12=17,60,0)</f>
        <v>0</v>
      </c>
      <c r="HM12" s="44">
        <f>IF(F12=18,58,0)</f>
        <v>0</v>
      </c>
      <c r="HN12" s="44">
        <f>IF(F12=19,55,0)</f>
        <v>0</v>
      </c>
      <c r="HO12" s="44">
        <f>IF(F12=20,53,0)</f>
        <v>0</v>
      </c>
      <c r="HP12" s="44">
        <f>IF(F12&gt;20,0,0)</f>
        <v>0</v>
      </c>
      <c r="HQ12" s="44">
        <f>IF(F12="сх",0,0)</f>
        <v>0</v>
      </c>
      <c r="HR12" s="44">
        <f>SUM(GV12:HQ12)</f>
        <v>93</v>
      </c>
      <c r="HS12" s="44">
        <f>IF(H12=1,100,0)</f>
        <v>0</v>
      </c>
      <c r="HT12" s="44">
        <f>IF(H12=2,98,0)</f>
        <v>0</v>
      </c>
      <c r="HU12" s="44">
        <f>IF(H12=3,95,0)</f>
        <v>0</v>
      </c>
      <c r="HV12" s="44">
        <f>IF(H12=4,93,0)</f>
        <v>0</v>
      </c>
      <c r="HW12" s="44">
        <f>IF(H12=5,90,0)</f>
        <v>0</v>
      </c>
      <c r="HX12" s="44">
        <f>IF(H12=6,88,0)</f>
        <v>88</v>
      </c>
      <c r="HY12" s="44">
        <f>IF(H12=7,85,0)</f>
        <v>0</v>
      </c>
      <c r="HZ12" s="44">
        <f>IF(H12=8,83,0)</f>
        <v>0</v>
      </c>
      <c r="IA12" s="44">
        <f>IF(H12=9,80,0)</f>
        <v>0</v>
      </c>
      <c r="IB12" s="44">
        <f>IF(H12=10,78,0)</f>
        <v>0</v>
      </c>
      <c r="IC12" s="44">
        <f>IF(H12=11,75,0)</f>
        <v>0</v>
      </c>
      <c r="ID12" s="44">
        <f>IF(H12=12,73,0)</f>
        <v>0</v>
      </c>
      <c r="IE12" s="44">
        <f>IF(H12=13,70,0)</f>
        <v>0</v>
      </c>
      <c r="IF12" s="44">
        <f>IF(H12=14,68,0)</f>
        <v>0</v>
      </c>
      <c r="IG12" s="44">
        <f>IF(H12=15,65,0)</f>
        <v>0</v>
      </c>
      <c r="IH12" s="44">
        <f>IF(H12=16,63,0)</f>
        <v>0</v>
      </c>
      <c r="II12" s="44">
        <f>IF(H12=17,60,0)</f>
        <v>0</v>
      </c>
      <c r="IJ12" s="44">
        <f>IF(H12=18,58,0)</f>
        <v>0</v>
      </c>
      <c r="IK12" s="44">
        <f>IF(H12=19,55,0)</f>
        <v>0</v>
      </c>
      <c r="IL12" s="44">
        <f>IF(H12=20,53,0)</f>
        <v>0</v>
      </c>
      <c r="IM12" s="44">
        <f>IF(H12&gt;20,0,0)</f>
        <v>0</v>
      </c>
      <c r="IN12" s="44">
        <f>IF(H12="сх",0,0)</f>
        <v>0</v>
      </c>
      <c r="IO12" s="44">
        <f>SUM(HS12:IN12)</f>
        <v>88</v>
      </c>
      <c r="IP12" s="42"/>
      <c r="IQ12" s="42"/>
      <c r="IR12" s="42"/>
      <c r="IS12" s="42"/>
      <c r="IT12" s="42"/>
      <c r="IU12" s="42"/>
      <c r="IV12" s="70"/>
      <c r="IW12" s="71"/>
    </row>
    <row r="13" spans="1:257" s="3" customFormat="1" ht="178.5" customHeight="1" thickBot="1" x14ac:dyDescent="2">
      <c r="A13" s="56">
        <v>5</v>
      </c>
      <c r="B13" s="98">
        <v>515</v>
      </c>
      <c r="C13" s="73" t="s">
        <v>147</v>
      </c>
      <c r="D13" s="73" t="s">
        <v>148</v>
      </c>
      <c r="E13" s="60"/>
      <c r="F13" s="46">
        <v>5</v>
      </c>
      <c r="G13" s="39">
        <f>AJ13</f>
        <v>16</v>
      </c>
      <c r="H13" s="47">
        <v>5</v>
      </c>
      <c r="I13" s="39">
        <f>BG13</f>
        <v>16</v>
      </c>
      <c r="J13" s="45">
        <f>SUM(G13+I13)</f>
        <v>32</v>
      </c>
      <c r="K13" s="41">
        <f>G13+I13</f>
        <v>32</v>
      </c>
      <c r="L13" s="42"/>
      <c r="M13" s="43"/>
      <c r="N13" s="42">
        <f>IF(F13=1,25,0)</f>
        <v>0</v>
      </c>
      <c r="O13" s="42">
        <f>IF(F13=2,22,0)</f>
        <v>0</v>
      </c>
      <c r="P13" s="42">
        <f>IF(F13=3,20,0)</f>
        <v>0</v>
      </c>
      <c r="Q13" s="42">
        <f>IF(F13=4,18,0)</f>
        <v>0</v>
      </c>
      <c r="R13" s="42">
        <f>IF(F13=5,16,0)</f>
        <v>16</v>
      </c>
      <c r="S13" s="42">
        <f>IF(F13=6,15,0)</f>
        <v>0</v>
      </c>
      <c r="T13" s="42">
        <f>IF(F13=7,14,0)</f>
        <v>0</v>
      </c>
      <c r="U13" s="42">
        <f>IF(F13=8,13,0)</f>
        <v>0</v>
      </c>
      <c r="V13" s="42">
        <f>IF(F13=9,12,0)</f>
        <v>0</v>
      </c>
      <c r="W13" s="42">
        <f>IF(F13=10,11,0)</f>
        <v>0</v>
      </c>
      <c r="X13" s="42">
        <f>IF(F13=11,10,0)</f>
        <v>0</v>
      </c>
      <c r="Y13" s="42">
        <f>IF(F13=12,9,0)</f>
        <v>0</v>
      </c>
      <c r="Z13" s="42">
        <f>IF(F13=13,8,0)</f>
        <v>0</v>
      </c>
      <c r="AA13" s="42">
        <f>IF(F13=14,7,0)</f>
        <v>0</v>
      </c>
      <c r="AB13" s="42">
        <f>IF(F13=15,6,0)</f>
        <v>0</v>
      </c>
      <c r="AC13" s="42">
        <f>IF(F13=16,5,0)</f>
        <v>0</v>
      </c>
      <c r="AD13" s="42">
        <f>IF(F13=17,4,0)</f>
        <v>0</v>
      </c>
      <c r="AE13" s="42">
        <f>IF(F13=18,3,0)</f>
        <v>0</v>
      </c>
      <c r="AF13" s="42">
        <f>IF(F13=19,2,0)</f>
        <v>0</v>
      </c>
      <c r="AG13" s="42">
        <f>IF(F13=20,1,0)</f>
        <v>0</v>
      </c>
      <c r="AH13" s="42">
        <f>IF(F13&gt;20,0,0)</f>
        <v>0</v>
      </c>
      <c r="AI13" s="42">
        <f>IF(F13="сх",0,0)</f>
        <v>0</v>
      </c>
      <c r="AJ13" s="42">
        <f>SUM(N13:AH13)</f>
        <v>16</v>
      </c>
      <c r="AK13" s="42">
        <f>IF(H13=1,25,0)</f>
        <v>0</v>
      </c>
      <c r="AL13" s="42">
        <f>IF(H13=2,22,0)</f>
        <v>0</v>
      </c>
      <c r="AM13" s="42">
        <f>IF(H13=3,20,0)</f>
        <v>0</v>
      </c>
      <c r="AN13" s="42">
        <f>IF(H13=4,18,0)</f>
        <v>0</v>
      </c>
      <c r="AO13" s="42">
        <f>IF(H13=5,16,0)</f>
        <v>16</v>
      </c>
      <c r="AP13" s="42">
        <f>IF(H13=6,15,0)</f>
        <v>0</v>
      </c>
      <c r="AQ13" s="42">
        <f>IF(H13=7,14,0)</f>
        <v>0</v>
      </c>
      <c r="AR13" s="42">
        <f>IF(H13=8,13,0)</f>
        <v>0</v>
      </c>
      <c r="AS13" s="42">
        <f>IF(H13=9,12,0)</f>
        <v>0</v>
      </c>
      <c r="AT13" s="42">
        <f>IF(H13=10,11,0)</f>
        <v>0</v>
      </c>
      <c r="AU13" s="42">
        <f>IF(H13=11,10,0)</f>
        <v>0</v>
      </c>
      <c r="AV13" s="42">
        <f>IF(H13=12,9,0)</f>
        <v>0</v>
      </c>
      <c r="AW13" s="42">
        <f>IF(H13=13,8,0)</f>
        <v>0</v>
      </c>
      <c r="AX13" s="42">
        <f>IF(H13=14,7,0)</f>
        <v>0</v>
      </c>
      <c r="AY13" s="42">
        <f>IF(H13=15,6,0)</f>
        <v>0</v>
      </c>
      <c r="AZ13" s="42">
        <f>IF(H13=16,5,0)</f>
        <v>0</v>
      </c>
      <c r="BA13" s="42">
        <f>IF(H13=17,4,0)</f>
        <v>0</v>
      </c>
      <c r="BB13" s="42">
        <f>IF(H13=18,3,0)</f>
        <v>0</v>
      </c>
      <c r="BC13" s="42">
        <f>IF(H13=19,2,0)</f>
        <v>0</v>
      </c>
      <c r="BD13" s="42">
        <f>IF(H13=20,1,0)</f>
        <v>0</v>
      </c>
      <c r="BE13" s="42">
        <f>IF(H13&gt;20,0,0)</f>
        <v>0</v>
      </c>
      <c r="BF13" s="42">
        <f>IF(H13="сх",0,0)</f>
        <v>0</v>
      </c>
      <c r="BG13" s="42">
        <f>SUM(AK13:BE13)</f>
        <v>16</v>
      </c>
      <c r="BH13" s="42">
        <f>IF(F13=1,45,0)</f>
        <v>0</v>
      </c>
      <c r="BI13" s="42">
        <f>IF(F13=2,42,0)</f>
        <v>0</v>
      </c>
      <c r="BJ13" s="42">
        <f>IF(F13=3,40,0)</f>
        <v>0</v>
      </c>
      <c r="BK13" s="42">
        <f>IF(F13=4,38,0)</f>
        <v>0</v>
      </c>
      <c r="BL13" s="42">
        <f>IF(F13=5,36,0)</f>
        <v>36</v>
      </c>
      <c r="BM13" s="42">
        <f>IF(F13=6,35,0)</f>
        <v>0</v>
      </c>
      <c r="BN13" s="42">
        <f>IF(F13=7,34,0)</f>
        <v>0</v>
      </c>
      <c r="BO13" s="42">
        <f>IF(F13=8,33,0)</f>
        <v>0</v>
      </c>
      <c r="BP13" s="42">
        <f>IF(F13=9,32,0)</f>
        <v>0</v>
      </c>
      <c r="BQ13" s="42">
        <f>IF(F13=10,31,0)</f>
        <v>0</v>
      </c>
      <c r="BR13" s="42">
        <f>IF(F13=11,30,0)</f>
        <v>0</v>
      </c>
      <c r="BS13" s="42">
        <f>IF(F13=12,29,0)</f>
        <v>0</v>
      </c>
      <c r="BT13" s="42">
        <f>IF(F13=13,28,0)</f>
        <v>0</v>
      </c>
      <c r="BU13" s="42">
        <f>IF(F13=14,27,0)</f>
        <v>0</v>
      </c>
      <c r="BV13" s="42">
        <f>IF(F13=15,26,0)</f>
        <v>0</v>
      </c>
      <c r="BW13" s="42">
        <f>IF(F13=16,25,0)</f>
        <v>0</v>
      </c>
      <c r="BX13" s="42">
        <f>IF(F13=17,24,0)</f>
        <v>0</v>
      </c>
      <c r="BY13" s="42">
        <f>IF(F13=18,23,0)</f>
        <v>0</v>
      </c>
      <c r="BZ13" s="42">
        <f>IF(F13=19,22,0)</f>
        <v>0</v>
      </c>
      <c r="CA13" s="42">
        <f>IF(F13=20,21,0)</f>
        <v>0</v>
      </c>
      <c r="CB13" s="42">
        <f>IF(F13=21,20,0)</f>
        <v>0</v>
      </c>
      <c r="CC13" s="42">
        <f>IF(F13=22,19,0)</f>
        <v>0</v>
      </c>
      <c r="CD13" s="42">
        <f>IF(F13=23,18,0)</f>
        <v>0</v>
      </c>
      <c r="CE13" s="42">
        <f>IF(F13=24,17,0)</f>
        <v>0</v>
      </c>
      <c r="CF13" s="42">
        <f>IF(F13=25,16,0)</f>
        <v>0</v>
      </c>
      <c r="CG13" s="42">
        <f>IF(F13=26,15,0)</f>
        <v>0</v>
      </c>
      <c r="CH13" s="42">
        <f>IF(F13=27,14,0)</f>
        <v>0</v>
      </c>
      <c r="CI13" s="42">
        <f>IF(F13=28,13,0)</f>
        <v>0</v>
      </c>
      <c r="CJ13" s="42">
        <f>IF(F13=29,12,0)</f>
        <v>0</v>
      </c>
      <c r="CK13" s="42">
        <f>IF(F13=30,11,0)</f>
        <v>0</v>
      </c>
      <c r="CL13" s="42">
        <f>IF(F13=31,10,0)</f>
        <v>0</v>
      </c>
      <c r="CM13" s="42">
        <f>IF(F13=32,9,0)</f>
        <v>0</v>
      </c>
      <c r="CN13" s="42">
        <f>IF(F13=33,8,0)</f>
        <v>0</v>
      </c>
      <c r="CO13" s="42">
        <f>IF(F13=34,7,0)</f>
        <v>0</v>
      </c>
      <c r="CP13" s="42">
        <f>IF(F13=35,6,0)</f>
        <v>0</v>
      </c>
      <c r="CQ13" s="42">
        <f>IF(F13=36,5,0)</f>
        <v>0</v>
      </c>
      <c r="CR13" s="42">
        <f>IF(F13=37,4,0)</f>
        <v>0</v>
      </c>
      <c r="CS13" s="42">
        <f>IF(F13=38,3,0)</f>
        <v>0</v>
      </c>
      <c r="CT13" s="42">
        <f>IF(F13=39,2,0)</f>
        <v>0</v>
      </c>
      <c r="CU13" s="42">
        <f>IF(F13=40,1,0)</f>
        <v>0</v>
      </c>
      <c r="CV13" s="42">
        <f>IF(F13&gt;20,0,0)</f>
        <v>0</v>
      </c>
      <c r="CW13" s="42">
        <f>IF(F13="сх",0,0)</f>
        <v>0</v>
      </c>
      <c r="CX13" s="42">
        <f>SUM(BH13:CW13)</f>
        <v>36</v>
      </c>
      <c r="CY13" s="42">
        <f>IF(H13=1,45,0)</f>
        <v>0</v>
      </c>
      <c r="CZ13" s="42">
        <f>IF(H13=2,42,0)</f>
        <v>0</v>
      </c>
      <c r="DA13" s="42">
        <f>IF(H13=3,40,0)</f>
        <v>0</v>
      </c>
      <c r="DB13" s="42">
        <f>IF(H13=4,38,0)</f>
        <v>0</v>
      </c>
      <c r="DC13" s="42">
        <f>IF(H13=5,36,0)</f>
        <v>36</v>
      </c>
      <c r="DD13" s="42">
        <f>IF(H13=6,35,0)</f>
        <v>0</v>
      </c>
      <c r="DE13" s="42">
        <f>IF(H13=7,34,0)</f>
        <v>0</v>
      </c>
      <c r="DF13" s="42">
        <f>IF(H13=8,33,0)</f>
        <v>0</v>
      </c>
      <c r="DG13" s="42">
        <f>IF(H13=9,32,0)</f>
        <v>0</v>
      </c>
      <c r="DH13" s="42">
        <f>IF(H13=10,31,0)</f>
        <v>0</v>
      </c>
      <c r="DI13" s="42">
        <f>IF(H13=11,30,0)</f>
        <v>0</v>
      </c>
      <c r="DJ13" s="42">
        <f>IF(H13=12,29,0)</f>
        <v>0</v>
      </c>
      <c r="DK13" s="42">
        <f>IF(H13=13,28,0)</f>
        <v>0</v>
      </c>
      <c r="DL13" s="42">
        <f>IF(H13=14,27,0)</f>
        <v>0</v>
      </c>
      <c r="DM13" s="42">
        <f>IF(H13=15,26,0)</f>
        <v>0</v>
      </c>
      <c r="DN13" s="42">
        <f>IF(H13=16,25,0)</f>
        <v>0</v>
      </c>
      <c r="DO13" s="42">
        <f>IF(H13=17,24,0)</f>
        <v>0</v>
      </c>
      <c r="DP13" s="42">
        <f>IF(H13=18,23,0)</f>
        <v>0</v>
      </c>
      <c r="DQ13" s="42">
        <f>IF(H13=19,22,0)</f>
        <v>0</v>
      </c>
      <c r="DR13" s="42">
        <f>IF(H13=20,21,0)</f>
        <v>0</v>
      </c>
      <c r="DS13" s="42">
        <f>IF(H13=21,20,0)</f>
        <v>0</v>
      </c>
      <c r="DT13" s="42">
        <f>IF(H13=22,19,0)</f>
        <v>0</v>
      </c>
      <c r="DU13" s="42">
        <f>IF(H13=23,18,0)</f>
        <v>0</v>
      </c>
      <c r="DV13" s="42">
        <f>IF(H13=24,17,0)</f>
        <v>0</v>
      </c>
      <c r="DW13" s="42">
        <f>IF(H13=25,16,0)</f>
        <v>0</v>
      </c>
      <c r="DX13" s="42">
        <f>IF(H13=26,15,0)</f>
        <v>0</v>
      </c>
      <c r="DY13" s="42">
        <f>IF(H13=27,14,0)</f>
        <v>0</v>
      </c>
      <c r="DZ13" s="42">
        <f>IF(H13=28,13,0)</f>
        <v>0</v>
      </c>
      <c r="EA13" s="42">
        <f>IF(H13=29,12,0)</f>
        <v>0</v>
      </c>
      <c r="EB13" s="42">
        <f>IF(H13=30,11,0)</f>
        <v>0</v>
      </c>
      <c r="EC13" s="42">
        <f>IF(H13=31,10,0)</f>
        <v>0</v>
      </c>
      <c r="ED13" s="42">
        <f>IF(H13=32,9,0)</f>
        <v>0</v>
      </c>
      <c r="EE13" s="42">
        <f>IF(H13=33,8,0)</f>
        <v>0</v>
      </c>
      <c r="EF13" s="42">
        <f>IF(H13=34,7,0)</f>
        <v>0</v>
      </c>
      <c r="EG13" s="42">
        <f>IF(H13=35,6,0)</f>
        <v>0</v>
      </c>
      <c r="EH13" s="42">
        <f>IF(H13=36,5,0)</f>
        <v>0</v>
      </c>
      <c r="EI13" s="42">
        <f>IF(H13=37,4,0)</f>
        <v>0</v>
      </c>
      <c r="EJ13" s="42">
        <f>IF(H13=38,3,0)</f>
        <v>0</v>
      </c>
      <c r="EK13" s="42">
        <f>IF(H13=39,2,0)</f>
        <v>0</v>
      </c>
      <c r="EL13" s="42">
        <f>IF(H13=40,1,0)</f>
        <v>0</v>
      </c>
      <c r="EM13" s="42">
        <f>IF(H13&gt;20,0,0)</f>
        <v>0</v>
      </c>
      <c r="EN13" s="42">
        <f>IF(H13="сх",0,0)</f>
        <v>0</v>
      </c>
      <c r="EO13" s="42">
        <f>SUM(CY13:EN13)</f>
        <v>36</v>
      </c>
      <c r="EP13" s="42"/>
      <c r="EQ13" s="42">
        <f>IF(F13="сх","ноль",IF(F13&gt;0,F13,"Ноль"))</f>
        <v>5</v>
      </c>
      <c r="ER13" s="42">
        <f>IF(H13="сх","ноль",IF(H13&gt;0,H13,"Ноль"))</f>
        <v>5</v>
      </c>
      <c r="ES13" s="42"/>
      <c r="ET13" s="42">
        <f>MIN(EQ13,ER13)</f>
        <v>5</v>
      </c>
      <c r="EU13" s="42" t="e">
        <f>IF(J13=#REF!,IF(H13&lt;#REF!,#REF!,EY13),#REF!)</f>
        <v>#REF!</v>
      </c>
      <c r="EV13" s="42" t="e">
        <f>IF(J13=#REF!,IF(H13&lt;#REF!,0,1))</f>
        <v>#REF!</v>
      </c>
      <c r="EW13" s="42" t="e">
        <f>IF(AND(ET13&gt;=21,ET13&lt;&gt;0),ET13,IF(J13&lt;#REF!,"СТОП",EU13+EV13))</f>
        <v>#REF!</v>
      </c>
      <c r="EX13" s="42"/>
      <c r="EY13" s="42">
        <v>15</v>
      </c>
      <c r="EZ13" s="42">
        <v>16</v>
      </c>
      <c r="FA13" s="42"/>
      <c r="FB13" s="44">
        <f>IF(F13=1,25,0)</f>
        <v>0</v>
      </c>
      <c r="FC13" s="44">
        <f>IF(F13=2,22,0)</f>
        <v>0</v>
      </c>
      <c r="FD13" s="44">
        <f>IF(F13=3,20,0)</f>
        <v>0</v>
      </c>
      <c r="FE13" s="44">
        <f>IF(F13=4,18,0)</f>
        <v>0</v>
      </c>
      <c r="FF13" s="44">
        <f>IF(F13=5,16,0)</f>
        <v>16</v>
      </c>
      <c r="FG13" s="44">
        <f>IF(F13=6,15,0)</f>
        <v>0</v>
      </c>
      <c r="FH13" s="44">
        <f>IF(F13=7,14,0)</f>
        <v>0</v>
      </c>
      <c r="FI13" s="44">
        <f>IF(F13=8,13,0)</f>
        <v>0</v>
      </c>
      <c r="FJ13" s="44">
        <f>IF(F13=9,12,0)</f>
        <v>0</v>
      </c>
      <c r="FK13" s="44">
        <f>IF(F13=10,11,0)</f>
        <v>0</v>
      </c>
      <c r="FL13" s="44">
        <f>IF(F13=11,10,0)</f>
        <v>0</v>
      </c>
      <c r="FM13" s="44">
        <f>IF(F13=12,9,0)</f>
        <v>0</v>
      </c>
      <c r="FN13" s="44">
        <f>IF(F13=13,8,0)</f>
        <v>0</v>
      </c>
      <c r="FO13" s="44">
        <f>IF(F13=14,7,0)</f>
        <v>0</v>
      </c>
      <c r="FP13" s="44">
        <f>IF(F13=15,6,0)</f>
        <v>0</v>
      </c>
      <c r="FQ13" s="44">
        <f>IF(F13=16,5,0)</f>
        <v>0</v>
      </c>
      <c r="FR13" s="44">
        <f>IF(F13=17,4,0)</f>
        <v>0</v>
      </c>
      <c r="FS13" s="44">
        <f>IF(F13=18,3,0)</f>
        <v>0</v>
      </c>
      <c r="FT13" s="44">
        <f>IF(F13=19,2,0)</f>
        <v>0</v>
      </c>
      <c r="FU13" s="44">
        <f>IF(F13=20,1,0)</f>
        <v>0</v>
      </c>
      <c r="FV13" s="44">
        <f>IF(F13&gt;20,0,0)</f>
        <v>0</v>
      </c>
      <c r="FW13" s="44">
        <f>IF(F13="сх",0,0)</f>
        <v>0</v>
      </c>
      <c r="FX13" s="44">
        <f>SUM(FB13:FW13)</f>
        <v>16</v>
      </c>
      <c r="FY13" s="44">
        <f>IF(H13=1,25,0)</f>
        <v>0</v>
      </c>
      <c r="FZ13" s="44">
        <f>IF(H13=2,22,0)</f>
        <v>0</v>
      </c>
      <c r="GA13" s="44">
        <f>IF(H13=3,20,0)</f>
        <v>0</v>
      </c>
      <c r="GB13" s="44">
        <f>IF(H13=4,18,0)</f>
        <v>0</v>
      </c>
      <c r="GC13" s="44">
        <f>IF(H13=5,16,0)</f>
        <v>16</v>
      </c>
      <c r="GD13" s="44">
        <f>IF(H13=6,15,0)</f>
        <v>0</v>
      </c>
      <c r="GE13" s="44">
        <f>IF(H13=7,14,0)</f>
        <v>0</v>
      </c>
      <c r="GF13" s="44">
        <f>IF(H13=8,13,0)</f>
        <v>0</v>
      </c>
      <c r="GG13" s="44">
        <f>IF(H13=9,12,0)</f>
        <v>0</v>
      </c>
      <c r="GH13" s="44">
        <f>IF(H13=10,11,0)</f>
        <v>0</v>
      </c>
      <c r="GI13" s="44">
        <f>IF(H13=11,10,0)</f>
        <v>0</v>
      </c>
      <c r="GJ13" s="44">
        <f>IF(H13=12,9,0)</f>
        <v>0</v>
      </c>
      <c r="GK13" s="44">
        <f>IF(H13=13,8,0)</f>
        <v>0</v>
      </c>
      <c r="GL13" s="44">
        <f>IF(H13=14,7,0)</f>
        <v>0</v>
      </c>
      <c r="GM13" s="44">
        <f>IF(H13=15,6,0)</f>
        <v>0</v>
      </c>
      <c r="GN13" s="44">
        <f>IF(H13=16,5,0)</f>
        <v>0</v>
      </c>
      <c r="GO13" s="44">
        <f>IF(H13=17,4,0)</f>
        <v>0</v>
      </c>
      <c r="GP13" s="44">
        <f>IF(H13=18,3,0)</f>
        <v>0</v>
      </c>
      <c r="GQ13" s="44">
        <f>IF(H13=19,2,0)</f>
        <v>0</v>
      </c>
      <c r="GR13" s="44">
        <f>IF(H13=20,1,0)</f>
        <v>0</v>
      </c>
      <c r="GS13" s="44">
        <f>IF(H13&gt;20,0,0)</f>
        <v>0</v>
      </c>
      <c r="GT13" s="44">
        <f>IF(H13="сх",0,0)</f>
        <v>0</v>
      </c>
      <c r="GU13" s="44">
        <f>SUM(FY13:GT13)</f>
        <v>16</v>
      </c>
      <c r="GV13" s="44">
        <f>IF(F13=1,100,0)</f>
        <v>0</v>
      </c>
      <c r="GW13" s="44">
        <f>IF(F13=2,98,0)</f>
        <v>0</v>
      </c>
      <c r="GX13" s="44">
        <f>IF(F13=3,95,0)</f>
        <v>0</v>
      </c>
      <c r="GY13" s="44">
        <f>IF(F13=4,93,0)</f>
        <v>0</v>
      </c>
      <c r="GZ13" s="44">
        <f>IF(F13=5,90,0)</f>
        <v>90</v>
      </c>
      <c r="HA13" s="44">
        <f>IF(F13=6,88,0)</f>
        <v>0</v>
      </c>
      <c r="HB13" s="44">
        <f>IF(F13=7,85,0)</f>
        <v>0</v>
      </c>
      <c r="HC13" s="44">
        <f>IF(F13=8,83,0)</f>
        <v>0</v>
      </c>
      <c r="HD13" s="44">
        <f>IF(F13=9,80,0)</f>
        <v>0</v>
      </c>
      <c r="HE13" s="44">
        <f>IF(F13=10,78,0)</f>
        <v>0</v>
      </c>
      <c r="HF13" s="44">
        <f>IF(F13=11,75,0)</f>
        <v>0</v>
      </c>
      <c r="HG13" s="44">
        <f>IF(F13=12,73,0)</f>
        <v>0</v>
      </c>
      <c r="HH13" s="44">
        <f>IF(F13=13,70,0)</f>
        <v>0</v>
      </c>
      <c r="HI13" s="44">
        <f>IF(F13=14,68,0)</f>
        <v>0</v>
      </c>
      <c r="HJ13" s="44">
        <f>IF(F13=15,65,0)</f>
        <v>0</v>
      </c>
      <c r="HK13" s="44">
        <f>IF(F13=16,63,0)</f>
        <v>0</v>
      </c>
      <c r="HL13" s="44">
        <f>IF(F13=17,60,0)</f>
        <v>0</v>
      </c>
      <c r="HM13" s="44">
        <f>IF(F13=18,58,0)</f>
        <v>0</v>
      </c>
      <c r="HN13" s="44">
        <f>IF(F13=19,55,0)</f>
        <v>0</v>
      </c>
      <c r="HO13" s="44">
        <f>IF(F13=20,53,0)</f>
        <v>0</v>
      </c>
      <c r="HP13" s="44">
        <f>IF(F13&gt;20,0,0)</f>
        <v>0</v>
      </c>
      <c r="HQ13" s="44">
        <f>IF(F13="сх",0,0)</f>
        <v>0</v>
      </c>
      <c r="HR13" s="44">
        <f>SUM(GV13:HQ13)</f>
        <v>90</v>
      </c>
      <c r="HS13" s="44">
        <f>IF(H13=1,100,0)</f>
        <v>0</v>
      </c>
      <c r="HT13" s="44">
        <f>IF(H13=2,98,0)</f>
        <v>0</v>
      </c>
      <c r="HU13" s="44">
        <f>IF(H13=3,95,0)</f>
        <v>0</v>
      </c>
      <c r="HV13" s="44">
        <f>IF(H13=4,93,0)</f>
        <v>0</v>
      </c>
      <c r="HW13" s="44">
        <f>IF(H13=5,90,0)</f>
        <v>90</v>
      </c>
      <c r="HX13" s="44">
        <f>IF(H13=6,88,0)</f>
        <v>0</v>
      </c>
      <c r="HY13" s="44">
        <f>IF(H13=7,85,0)</f>
        <v>0</v>
      </c>
      <c r="HZ13" s="44">
        <f>IF(H13=8,83,0)</f>
        <v>0</v>
      </c>
      <c r="IA13" s="44">
        <f>IF(H13=9,80,0)</f>
        <v>0</v>
      </c>
      <c r="IB13" s="44">
        <f>IF(H13=10,78,0)</f>
        <v>0</v>
      </c>
      <c r="IC13" s="44">
        <f>IF(H13=11,75,0)</f>
        <v>0</v>
      </c>
      <c r="ID13" s="44">
        <f>IF(H13=12,73,0)</f>
        <v>0</v>
      </c>
      <c r="IE13" s="44">
        <f>IF(H13=13,70,0)</f>
        <v>0</v>
      </c>
      <c r="IF13" s="44">
        <f>IF(H13=14,68,0)</f>
        <v>0</v>
      </c>
      <c r="IG13" s="44">
        <f>IF(H13=15,65,0)</f>
        <v>0</v>
      </c>
      <c r="IH13" s="44">
        <f>IF(H13=16,63,0)</f>
        <v>0</v>
      </c>
      <c r="II13" s="44">
        <f>IF(H13=17,60,0)</f>
        <v>0</v>
      </c>
      <c r="IJ13" s="44">
        <f>IF(H13=18,58,0)</f>
        <v>0</v>
      </c>
      <c r="IK13" s="44">
        <f>IF(H13=19,55,0)</f>
        <v>0</v>
      </c>
      <c r="IL13" s="44">
        <f>IF(H13=20,53,0)</f>
        <v>0</v>
      </c>
      <c r="IM13" s="44">
        <f>IF(H13&gt;20,0,0)</f>
        <v>0</v>
      </c>
      <c r="IN13" s="44">
        <f>IF(H13="сх",0,0)</f>
        <v>0</v>
      </c>
      <c r="IO13" s="44">
        <f>SUM(HS13:IN13)</f>
        <v>90</v>
      </c>
      <c r="IP13" s="42"/>
      <c r="IQ13" s="42"/>
      <c r="IR13" s="42"/>
      <c r="IS13" s="42"/>
      <c r="IT13" s="42"/>
      <c r="IU13" s="42"/>
      <c r="IV13" s="70"/>
      <c r="IW13" s="71"/>
    </row>
    <row r="14" spans="1:257" s="3" customFormat="1" ht="115.2" thickBot="1" x14ac:dyDescent="0.3">
      <c r="A14" s="59">
        <v>6</v>
      </c>
      <c r="B14" s="97">
        <v>60</v>
      </c>
      <c r="C14" s="84" t="s">
        <v>134</v>
      </c>
      <c r="D14" s="85" t="s">
        <v>57</v>
      </c>
      <c r="E14" s="60"/>
      <c r="F14" s="46">
        <v>1</v>
      </c>
      <c r="G14" s="39">
        <f>AJ14</f>
        <v>25</v>
      </c>
      <c r="H14" s="47"/>
      <c r="I14" s="39">
        <f>BG14</f>
        <v>0</v>
      </c>
      <c r="J14" s="45">
        <f>SUM(G14+I14)</f>
        <v>25</v>
      </c>
      <c r="K14" s="41">
        <f>G14+I14</f>
        <v>25</v>
      </c>
      <c r="L14" s="42"/>
      <c r="M14" s="43"/>
      <c r="N14" s="42">
        <f>IF(F14=1,25,0)</f>
        <v>25</v>
      </c>
      <c r="O14" s="42">
        <f>IF(F14=2,22,0)</f>
        <v>0</v>
      </c>
      <c r="P14" s="42">
        <f>IF(F14=3,20,0)</f>
        <v>0</v>
      </c>
      <c r="Q14" s="42">
        <f>IF(F14=4,18,0)</f>
        <v>0</v>
      </c>
      <c r="R14" s="42">
        <f>IF(F14=5,16,0)</f>
        <v>0</v>
      </c>
      <c r="S14" s="42">
        <f>IF(F14=6,15,0)</f>
        <v>0</v>
      </c>
      <c r="T14" s="42">
        <f>IF(F14=7,14,0)</f>
        <v>0</v>
      </c>
      <c r="U14" s="42">
        <f>IF(F14=8,13,0)</f>
        <v>0</v>
      </c>
      <c r="V14" s="42">
        <f>IF(F14=9,12,0)</f>
        <v>0</v>
      </c>
      <c r="W14" s="42">
        <f>IF(F14=10,11,0)</f>
        <v>0</v>
      </c>
      <c r="X14" s="42">
        <f>IF(F14=11,10,0)</f>
        <v>0</v>
      </c>
      <c r="Y14" s="42">
        <f>IF(F14=12,9,0)</f>
        <v>0</v>
      </c>
      <c r="Z14" s="42">
        <f>IF(F14=13,8,0)</f>
        <v>0</v>
      </c>
      <c r="AA14" s="42">
        <f>IF(F14=14,7,0)</f>
        <v>0</v>
      </c>
      <c r="AB14" s="42">
        <f>IF(F14=15,6,0)</f>
        <v>0</v>
      </c>
      <c r="AC14" s="42">
        <f>IF(F14=16,5,0)</f>
        <v>0</v>
      </c>
      <c r="AD14" s="42">
        <f>IF(F14=17,4,0)</f>
        <v>0</v>
      </c>
      <c r="AE14" s="42">
        <f>IF(F14=18,3,0)</f>
        <v>0</v>
      </c>
      <c r="AF14" s="42">
        <f>IF(F14=19,2,0)</f>
        <v>0</v>
      </c>
      <c r="AG14" s="42">
        <f>IF(F14=20,1,0)</f>
        <v>0</v>
      </c>
      <c r="AH14" s="42">
        <f>IF(F14&gt;20,0,0)</f>
        <v>0</v>
      </c>
      <c r="AI14" s="42">
        <f>IF(F14="сх",0,0)</f>
        <v>0</v>
      </c>
      <c r="AJ14" s="42">
        <f>SUM(N14:AH14)</f>
        <v>25</v>
      </c>
      <c r="AK14" s="42">
        <f>IF(H14=1,25,0)</f>
        <v>0</v>
      </c>
      <c r="AL14" s="42">
        <f>IF(H14=2,22,0)</f>
        <v>0</v>
      </c>
      <c r="AM14" s="42">
        <f>IF(H14=3,20,0)</f>
        <v>0</v>
      </c>
      <c r="AN14" s="42">
        <f>IF(H14=4,18,0)</f>
        <v>0</v>
      </c>
      <c r="AO14" s="42">
        <f>IF(H14=5,16,0)</f>
        <v>0</v>
      </c>
      <c r="AP14" s="42">
        <f>IF(H14=6,15,0)</f>
        <v>0</v>
      </c>
      <c r="AQ14" s="42">
        <f>IF(H14=7,14,0)</f>
        <v>0</v>
      </c>
      <c r="AR14" s="42">
        <f>IF(H14=8,13,0)</f>
        <v>0</v>
      </c>
      <c r="AS14" s="42">
        <f>IF(H14=9,12,0)</f>
        <v>0</v>
      </c>
      <c r="AT14" s="42">
        <f>IF(H14=10,11,0)</f>
        <v>0</v>
      </c>
      <c r="AU14" s="42">
        <f>IF(H14=11,10,0)</f>
        <v>0</v>
      </c>
      <c r="AV14" s="42">
        <f>IF(H14=12,9,0)</f>
        <v>0</v>
      </c>
      <c r="AW14" s="42">
        <f>IF(H14=13,8,0)</f>
        <v>0</v>
      </c>
      <c r="AX14" s="42">
        <f>IF(H14=14,7,0)</f>
        <v>0</v>
      </c>
      <c r="AY14" s="42">
        <f>IF(H14=15,6,0)</f>
        <v>0</v>
      </c>
      <c r="AZ14" s="42">
        <f>IF(H14=16,5,0)</f>
        <v>0</v>
      </c>
      <c r="BA14" s="42">
        <f>IF(H14=17,4,0)</f>
        <v>0</v>
      </c>
      <c r="BB14" s="42">
        <f>IF(H14=18,3,0)</f>
        <v>0</v>
      </c>
      <c r="BC14" s="42">
        <f>IF(H14=19,2,0)</f>
        <v>0</v>
      </c>
      <c r="BD14" s="42">
        <f>IF(H14=20,1,0)</f>
        <v>0</v>
      </c>
      <c r="BE14" s="42">
        <f>IF(H14&gt;20,0,0)</f>
        <v>0</v>
      </c>
      <c r="BF14" s="42">
        <f>IF(H14="сх",0,0)</f>
        <v>0</v>
      </c>
      <c r="BG14" s="42">
        <f>SUM(AK14:BE14)</f>
        <v>0</v>
      </c>
      <c r="BH14" s="42">
        <f>IF(F14=1,45,0)</f>
        <v>45</v>
      </c>
      <c r="BI14" s="42">
        <f>IF(F14=2,42,0)</f>
        <v>0</v>
      </c>
      <c r="BJ14" s="42">
        <f>IF(F14=3,40,0)</f>
        <v>0</v>
      </c>
      <c r="BK14" s="42">
        <f>IF(F14=4,38,0)</f>
        <v>0</v>
      </c>
      <c r="BL14" s="42">
        <f>IF(F14=5,36,0)</f>
        <v>0</v>
      </c>
      <c r="BM14" s="42">
        <f>IF(F14=6,35,0)</f>
        <v>0</v>
      </c>
      <c r="BN14" s="42">
        <f>IF(F14=7,34,0)</f>
        <v>0</v>
      </c>
      <c r="BO14" s="42">
        <f>IF(F14=8,33,0)</f>
        <v>0</v>
      </c>
      <c r="BP14" s="42">
        <f>IF(F14=9,32,0)</f>
        <v>0</v>
      </c>
      <c r="BQ14" s="42">
        <f>IF(F14=10,31,0)</f>
        <v>0</v>
      </c>
      <c r="BR14" s="42">
        <f>IF(F14=11,30,0)</f>
        <v>0</v>
      </c>
      <c r="BS14" s="42">
        <f>IF(F14=12,29,0)</f>
        <v>0</v>
      </c>
      <c r="BT14" s="42">
        <f>IF(F14=13,28,0)</f>
        <v>0</v>
      </c>
      <c r="BU14" s="42">
        <f>IF(F14=14,27,0)</f>
        <v>0</v>
      </c>
      <c r="BV14" s="42">
        <f>IF(F14=15,26,0)</f>
        <v>0</v>
      </c>
      <c r="BW14" s="42">
        <f>IF(F14=16,25,0)</f>
        <v>0</v>
      </c>
      <c r="BX14" s="42">
        <f>IF(F14=17,24,0)</f>
        <v>0</v>
      </c>
      <c r="BY14" s="42">
        <f>IF(F14=18,23,0)</f>
        <v>0</v>
      </c>
      <c r="BZ14" s="42">
        <f>IF(F14=19,22,0)</f>
        <v>0</v>
      </c>
      <c r="CA14" s="42">
        <f>IF(F14=20,21,0)</f>
        <v>0</v>
      </c>
      <c r="CB14" s="42">
        <f>IF(F14=21,20,0)</f>
        <v>0</v>
      </c>
      <c r="CC14" s="42">
        <f>IF(F14=22,19,0)</f>
        <v>0</v>
      </c>
      <c r="CD14" s="42">
        <f>IF(F14=23,18,0)</f>
        <v>0</v>
      </c>
      <c r="CE14" s="42">
        <f>IF(F14=24,17,0)</f>
        <v>0</v>
      </c>
      <c r="CF14" s="42">
        <f>IF(F14=25,16,0)</f>
        <v>0</v>
      </c>
      <c r="CG14" s="42">
        <f>IF(F14=26,15,0)</f>
        <v>0</v>
      </c>
      <c r="CH14" s="42">
        <f>IF(F14=27,14,0)</f>
        <v>0</v>
      </c>
      <c r="CI14" s="42">
        <f>IF(F14=28,13,0)</f>
        <v>0</v>
      </c>
      <c r="CJ14" s="42">
        <f>IF(F14=29,12,0)</f>
        <v>0</v>
      </c>
      <c r="CK14" s="42">
        <f>IF(F14=30,11,0)</f>
        <v>0</v>
      </c>
      <c r="CL14" s="42">
        <f>IF(F14=31,10,0)</f>
        <v>0</v>
      </c>
      <c r="CM14" s="42">
        <f>IF(F14=32,9,0)</f>
        <v>0</v>
      </c>
      <c r="CN14" s="42">
        <f>IF(F14=33,8,0)</f>
        <v>0</v>
      </c>
      <c r="CO14" s="42">
        <f>IF(F14=34,7,0)</f>
        <v>0</v>
      </c>
      <c r="CP14" s="42">
        <f>IF(F14=35,6,0)</f>
        <v>0</v>
      </c>
      <c r="CQ14" s="42">
        <f>IF(F14=36,5,0)</f>
        <v>0</v>
      </c>
      <c r="CR14" s="42">
        <f>IF(F14=37,4,0)</f>
        <v>0</v>
      </c>
      <c r="CS14" s="42">
        <f>IF(F14=38,3,0)</f>
        <v>0</v>
      </c>
      <c r="CT14" s="42">
        <f>IF(F14=39,2,0)</f>
        <v>0</v>
      </c>
      <c r="CU14" s="42">
        <f>IF(F14=40,1,0)</f>
        <v>0</v>
      </c>
      <c r="CV14" s="42">
        <f>IF(F14&gt;20,0,0)</f>
        <v>0</v>
      </c>
      <c r="CW14" s="42">
        <f>IF(F14="сх",0,0)</f>
        <v>0</v>
      </c>
      <c r="CX14" s="42">
        <f>SUM(BH14:CW14)</f>
        <v>45</v>
      </c>
      <c r="CY14" s="42">
        <f>IF(H14=1,45,0)</f>
        <v>0</v>
      </c>
      <c r="CZ14" s="42">
        <f>IF(H14=2,42,0)</f>
        <v>0</v>
      </c>
      <c r="DA14" s="42">
        <f>IF(H14=3,40,0)</f>
        <v>0</v>
      </c>
      <c r="DB14" s="42">
        <f>IF(H14=4,38,0)</f>
        <v>0</v>
      </c>
      <c r="DC14" s="42">
        <f>IF(H14=5,36,0)</f>
        <v>0</v>
      </c>
      <c r="DD14" s="42">
        <f>IF(H14=6,35,0)</f>
        <v>0</v>
      </c>
      <c r="DE14" s="42">
        <f>IF(H14=7,34,0)</f>
        <v>0</v>
      </c>
      <c r="DF14" s="42">
        <f>IF(H14=8,33,0)</f>
        <v>0</v>
      </c>
      <c r="DG14" s="42">
        <f>IF(H14=9,32,0)</f>
        <v>0</v>
      </c>
      <c r="DH14" s="42">
        <f>IF(H14=10,31,0)</f>
        <v>0</v>
      </c>
      <c r="DI14" s="42">
        <f>IF(H14=11,30,0)</f>
        <v>0</v>
      </c>
      <c r="DJ14" s="42">
        <f>IF(H14=12,29,0)</f>
        <v>0</v>
      </c>
      <c r="DK14" s="42">
        <f>IF(H14=13,28,0)</f>
        <v>0</v>
      </c>
      <c r="DL14" s="42">
        <f>IF(H14=14,27,0)</f>
        <v>0</v>
      </c>
      <c r="DM14" s="42">
        <f>IF(H14=15,26,0)</f>
        <v>0</v>
      </c>
      <c r="DN14" s="42">
        <f>IF(H14=16,25,0)</f>
        <v>0</v>
      </c>
      <c r="DO14" s="42">
        <f>IF(H14=17,24,0)</f>
        <v>0</v>
      </c>
      <c r="DP14" s="42">
        <f>IF(H14=18,23,0)</f>
        <v>0</v>
      </c>
      <c r="DQ14" s="42">
        <f>IF(H14=19,22,0)</f>
        <v>0</v>
      </c>
      <c r="DR14" s="42">
        <f>IF(H14=20,21,0)</f>
        <v>0</v>
      </c>
      <c r="DS14" s="42">
        <f>IF(H14=21,20,0)</f>
        <v>0</v>
      </c>
      <c r="DT14" s="42">
        <f>IF(H14=22,19,0)</f>
        <v>0</v>
      </c>
      <c r="DU14" s="42">
        <f>IF(H14=23,18,0)</f>
        <v>0</v>
      </c>
      <c r="DV14" s="42">
        <f>IF(H14=24,17,0)</f>
        <v>0</v>
      </c>
      <c r="DW14" s="42">
        <f>IF(H14=25,16,0)</f>
        <v>0</v>
      </c>
      <c r="DX14" s="42">
        <f>IF(H14=26,15,0)</f>
        <v>0</v>
      </c>
      <c r="DY14" s="42">
        <f>IF(H14=27,14,0)</f>
        <v>0</v>
      </c>
      <c r="DZ14" s="42">
        <f>IF(H14=28,13,0)</f>
        <v>0</v>
      </c>
      <c r="EA14" s="42">
        <f>IF(H14=29,12,0)</f>
        <v>0</v>
      </c>
      <c r="EB14" s="42">
        <f>IF(H14=30,11,0)</f>
        <v>0</v>
      </c>
      <c r="EC14" s="42">
        <f>IF(H14=31,10,0)</f>
        <v>0</v>
      </c>
      <c r="ED14" s="42">
        <f>IF(H14=32,9,0)</f>
        <v>0</v>
      </c>
      <c r="EE14" s="42">
        <f>IF(H14=33,8,0)</f>
        <v>0</v>
      </c>
      <c r="EF14" s="42">
        <f>IF(H14=34,7,0)</f>
        <v>0</v>
      </c>
      <c r="EG14" s="42">
        <f>IF(H14=35,6,0)</f>
        <v>0</v>
      </c>
      <c r="EH14" s="42">
        <f>IF(H14=36,5,0)</f>
        <v>0</v>
      </c>
      <c r="EI14" s="42">
        <f>IF(H14=37,4,0)</f>
        <v>0</v>
      </c>
      <c r="EJ14" s="42">
        <f>IF(H14=38,3,0)</f>
        <v>0</v>
      </c>
      <c r="EK14" s="42">
        <f>IF(H14=39,2,0)</f>
        <v>0</v>
      </c>
      <c r="EL14" s="42">
        <f>IF(H14=40,1,0)</f>
        <v>0</v>
      </c>
      <c r="EM14" s="42">
        <f>IF(H14&gt;20,0,0)</f>
        <v>0</v>
      </c>
      <c r="EN14" s="42">
        <f>IF(H14="сх",0,0)</f>
        <v>0</v>
      </c>
      <c r="EO14" s="42">
        <f>SUM(CY14:EN14)</f>
        <v>0</v>
      </c>
      <c r="EP14" s="42"/>
      <c r="EQ14" s="42">
        <f>IF(F14="сх","ноль",IF(F14&gt;0,F14,"Ноль"))</f>
        <v>1</v>
      </c>
      <c r="ER14" s="42" t="str">
        <f>IF(H14="сх","ноль",IF(H14&gt;0,H14,"Ноль"))</f>
        <v>Ноль</v>
      </c>
      <c r="ES14" s="42"/>
      <c r="ET14" s="42">
        <f>MIN(EQ14,ER14)</f>
        <v>1</v>
      </c>
      <c r="EU14" s="42" t="e">
        <f>IF(J14=#REF!,IF(H14&lt;#REF!,#REF!,EY14),#REF!)</f>
        <v>#REF!</v>
      </c>
      <c r="EV14" s="42" t="e">
        <f>IF(J14=#REF!,IF(H14&lt;#REF!,0,1))</f>
        <v>#REF!</v>
      </c>
      <c r="EW14" s="42" t="e">
        <f>IF(AND(ET14&gt;=21,ET14&lt;&gt;0),ET14,IF(J14&lt;#REF!,"СТОП",EU14+EV14))</f>
        <v>#REF!</v>
      </c>
      <c r="EX14" s="42"/>
      <c r="EY14" s="42">
        <v>15</v>
      </c>
      <c r="EZ14" s="42">
        <v>16</v>
      </c>
      <c r="FA14" s="42"/>
      <c r="FB14" s="44">
        <f>IF(F14=1,25,0)</f>
        <v>25</v>
      </c>
      <c r="FC14" s="44">
        <f>IF(F14=2,22,0)</f>
        <v>0</v>
      </c>
      <c r="FD14" s="44">
        <f>IF(F14=3,20,0)</f>
        <v>0</v>
      </c>
      <c r="FE14" s="44">
        <f>IF(F14=4,18,0)</f>
        <v>0</v>
      </c>
      <c r="FF14" s="44">
        <f>IF(F14=5,16,0)</f>
        <v>0</v>
      </c>
      <c r="FG14" s="44">
        <f>IF(F14=6,15,0)</f>
        <v>0</v>
      </c>
      <c r="FH14" s="44">
        <f>IF(F14=7,14,0)</f>
        <v>0</v>
      </c>
      <c r="FI14" s="44">
        <f>IF(F14=8,13,0)</f>
        <v>0</v>
      </c>
      <c r="FJ14" s="44">
        <f>IF(F14=9,12,0)</f>
        <v>0</v>
      </c>
      <c r="FK14" s="44">
        <f>IF(F14=10,11,0)</f>
        <v>0</v>
      </c>
      <c r="FL14" s="44">
        <f>IF(F14=11,10,0)</f>
        <v>0</v>
      </c>
      <c r="FM14" s="44">
        <f>IF(F14=12,9,0)</f>
        <v>0</v>
      </c>
      <c r="FN14" s="44">
        <f>IF(F14=13,8,0)</f>
        <v>0</v>
      </c>
      <c r="FO14" s="44">
        <f>IF(F14=14,7,0)</f>
        <v>0</v>
      </c>
      <c r="FP14" s="44">
        <f>IF(F14=15,6,0)</f>
        <v>0</v>
      </c>
      <c r="FQ14" s="44">
        <f>IF(F14=16,5,0)</f>
        <v>0</v>
      </c>
      <c r="FR14" s="44">
        <f>IF(F14=17,4,0)</f>
        <v>0</v>
      </c>
      <c r="FS14" s="44">
        <f>IF(F14=18,3,0)</f>
        <v>0</v>
      </c>
      <c r="FT14" s="44">
        <f>IF(F14=19,2,0)</f>
        <v>0</v>
      </c>
      <c r="FU14" s="44">
        <f>IF(F14=20,1,0)</f>
        <v>0</v>
      </c>
      <c r="FV14" s="44">
        <f>IF(F14&gt;20,0,0)</f>
        <v>0</v>
      </c>
      <c r="FW14" s="44">
        <f>IF(F14="сх",0,0)</f>
        <v>0</v>
      </c>
      <c r="FX14" s="44">
        <f>SUM(FB14:FW14)</f>
        <v>25</v>
      </c>
      <c r="FY14" s="44">
        <f>IF(H14=1,25,0)</f>
        <v>0</v>
      </c>
      <c r="FZ14" s="44">
        <f>IF(H14=2,22,0)</f>
        <v>0</v>
      </c>
      <c r="GA14" s="44">
        <f>IF(H14=3,20,0)</f>
        <v>0</v>
      </c>
      <c r="GB14" s="44">
        <f>IF(H14=4,18,0)</f>
        <v>0</v>
      </c>
      <c r="GC14" s="44">
        <f>IF(H14=5,16,0)</f>
        <v>0</v>
      </c>
      <c r="GD14" s="44">
        <f>IF(H14=6,15,0)</f>
        <v>0</v>
      </c>
      <c r="GE14" s="44">
        <f>IF(H14=7,14,0)</f>
        <v>0</v>
      </c>
      <c r="GF14" s="44">
        <f>IF(H14=8,13,0)</f>
        <v>0</v>
      </c>
      <c r="GG14" s="44">
        <f>IF(H14=9,12,0)</f>
        <v>0</v>
      </c>
      <c r="GH14" s="44">
        <f>IF(H14=10,11,0)</f>
        <v>0</v>
      </c>
      <c r="GI14" s="44">
        <f>IF(H14=11,10,0)</f>
        <v>0</v>
      </c>
      <c r="GJ14" s="44">
        <f>IF(H14=12,9,0)</f>
        <v>0</v>
      </c>
      <c r="GK14" s="44">
        <f>IF(H14=13,8,0)</f>
        <v>0</v>
      </c>
      <c r="GL14" s="44">
        <f>IF(H14=14,7,0)</f>
        <v>0</v>
      </c>
      <c r="GM14" s="44">
        <f>IF(H14=15,6,0)</f>
        <v>0</v>
      </c>
      <c r="GN14" s="44">
        <f>IF(H14=16,5,0)</f>
        <v>0</v>
      </c>
      <c r="GO14" s="44">
        <f>IF(H14=17,4,0)</f>
        <v>0</v>
      </c>
      <c r="GP14" s="44">
        <f>IF(H14=18,3,0)</f>
        <v>0</v>
      </c>
      <c r="GQ14" s="44">
        <f>IF(H14=19,2,0)</f>
        <v>0</v>
      </c>
      <c r="GR14" s="44">
        <f>IF(H14=20,1,0)</f>
        <v>0</v>
      </c>
      <c r="GS14" s="44">
        <f>IF(H14&gt;20,0,0)</f>
        <v>0</v>
      </c>
      <c r="GT14" s="44">
        <f>IF(H14="сх",0,0)</f>
        <v>0</v>
      </c>
      <c r="GU14" s="44">
        <f>SUM(FY14:GT14)</f>
        <v>0</v>
      </c>
      <c r="GV14" s="44">
        <f>IF(F14=1,100,0)</f>
        <v>100</v>
      </c>
      <c r="GW14" s="44">
        <f>IF(F14=2,98,0)</f>
        <v>0</v>
      </c>
      <c r="GX14" s="44">
        <f>IF(F14=3,95,0)</f>
        <v>0</v>
      </c>
      <c r="GY14" s="44">
        <f>IF(F14=4,93,0)</f>
        <v>0</v>
      </c>
      <c r="GZ14" s="44">
        <f>IF(F14=5,90,0)</f>
        <v>0</v>
      </c>
      <c r="HA14" s="44">
        <f>IF(F14=6,88,0)</f>
        <v>0</v>
      </c>
      <c r="HB14" s="44">
        <f>IF(F14=7,85,0)</f>
        <v>0</v>
      </c>
      <c r="HC14" s="44">
        <f>IF(F14=8,83,0)</f>
        <v>0</v>
      </c>
      <c r="HD14" s="44">
        <f>IF(F14=9,80,0)</f>
        <v>0</v>
      </c>
      <c r="HE14" s="44">
        <f>IF(F14=10,78,0)</f>
        <v>0</v>
      </c>
      <c r="HF14" s="44">
        <f>IF(F14=11,75,0)</f>
        <v>0</v>
      </c>
      <c r="HG14" s="44">
        <f>IF(F14=12,73,0)</f>
        <v>0</v>
      </c>
      <c r="HH14" s="44">
        <f>IF(F14=13,70,0)</f>
        <v>0</v>
      </c>
      <c r="HI14" s="44">
        <f>IF(F14=14,68,0)</f>
        <v>0</v>
      </c>
      <c r="HJ14" s="44">
        <f>IF(F14=15,65,0)</f>
        <v>0</v>
      </c>
      <c r="HK14" s="44">
        <f>IF(F14=16,63,0)</f>
        <v>0</v>
      </c>
      <c r="HL14" s="44">
        <f>IF(F14=17,60,0)</f>
        <v>0</v>
      </c>
      <c r="HM14" s="44">
        <f>IF(F14=18,58,0)</f>
        <v>0</v>
      </c>
      <c r="HN14" s="44">
        <f>IF(F14=19,55,0)</f>
        <v>0</v>
      </c>
      <c r="HO14" s="44">
        <f>IF(F14=20,53,0)</f>
        <v>0</v>
      </c>
      <c r="HP14" s="44">
        <f>IF(F14&gt;20,0,0)</f>
        <v>0</v>
      </c>
      <c r="HQ14" s="44">
        <f>IF(F14="сх",0,0)</f>
        <v>0</v>
      </c>
      <c r="HR14" s="44">
        <f>SUM(GV14:HQ14)</f>
        <v>100</v>
      </c>
      <c r="HS14" s="44">
        <f>IF(H14=1,100,0)</f>
        <v>0</v>
      </c>
      <c r="HT14" s="44">
        <f>IF(H14=2,98,0)</f>
        <v>0</v>
      </c>
      <c r="HU14" s="44">
        <f>IF(H14=3,95,0)</f>
        <v>0</v>
      </c>
      <c r="HV14" s="44">
        <f>IF(H14=4,93,0)</f>
        <v>0</v>
      </c>
      <c r="HW14" s="44">
        <f>IF(H14=5,90,0)</f>
        <v>0</v>
      </c>
      <c r="HX14" s="44">
        <f>IF(H14=6,88,0)</f>
        <v>0</v>
      </c>
      <c r="HY14" s="44">
        <f>IF(H14=7,85,0)</f>
        <v>0</v>
      </c>
      <c r="HZ14" s="44">
        <f>IF(H14=8,83,0)</f>
        <v>0</v>
      </c>
      <c r="IA14" s="44">
        <f>IF(H14=9,80,0)</f>
        <v>0</v>
      </c>
      <c r="IB14" s="44">
        <f>IF(H14=10,78,0)</f>
        <v>0</v>
      </c>
      <c r="IC14" s="44">
        <f>IF(H14=11,75,0)</f>
        <v>0</v>
      </c>
      <c r="ID14" s="44">
        <f>IF(H14=12,73,0)</f>
        <v>0</v>
      </c>
      <c r="IE14" s="44">
        <f>IF(H14=13,70,0)</f>
        <v>0</v>
      </c>
      <c r="IF14" s="44">
        <f>IF(H14=14,68,0)</f>
        <v>0</v>
      </c>
      <c r="IG14" s="44">
        <f>IF(H14=15,65,0)</f>
        <v>0</v>
      </c>
      <c r="IH14" s="44">
        <f>IF(H14=16,63,0)</f>
        <v>0</v>
      </c>
      <c r="II14" s="44">
        <f>IF(H14=17,60,0)</f>
        <v>0</v>
      </c>
      <c r="IJ14" s="44">
        <f>IF(H14=18,58,0)</f>
        <v>0</v>
      </c>
      <c r="IK14" s="44">
        <f>IF(H14=19,55,0)</f>
        <v>0</v>
      </c>
      <c r="IL14" s="44">
        <f>IF(H14=20,53,0)</f>
        <v>0</v>
      </c>
      <c r="IM14" s="44">
        <f>IF(H14&gt;20,0,0)</f>
        <v>0</v>
      </c>
      <c r="IN14" s="44">
        <f>IF(H14="сх",0,0)</f>
        <v>0</v>
      </c>
      <c r="IO14" s="44">
        <f>SUM(HS14:IN14)</f>
        <v>0</v>
      </c>
      <c r="IP14" s="42"/>
      <c r="IQ14" s="42"/>
      <c r="IR14" s="42"/>
      <c r="IS14" s="42"/>
      <c r="IT14" s="42"/>
      <c r="IU14" s="42"/>
      <c r="IV14" s="70"/>
      <c r="IW14" s="71"/>
    </row>
    <row r="15" spans="1:257" s="3" customFormat="1" ht="115.2" thickBot="1" x14ac:dyDescent="2">
      <c r="A15" s="72">
        <v>7</v>
      </c>
      <c r="B15" s="98">
        <v>123</v>
      </c>
      <c r="C15" s="73" t="s">
        <v>138</v>
      </c>
      <c r="D15" s="73" t="s">
        <v>139</v>
      </c>
      <c r="E15" s="60"/>
      <c r="F15" s="46">
        <v>10</v>
      </c>
      <c r="G15" s="39">
        <f>AJ15</f>
        <v>11</v>
      </c>
      <c r="H15" s="47">
        <v>4</v>
      </c>
      <c r="I15" s="39">
        <f>BG15</f>
        <v>18</v>
      </c>
      <c r="J15" s="45">
        <f>SUM(G15+I15)</f>
        <v>29</v>
      </c>
      <c r="K15" s="41">
        <f>G15+I15</f>
        <v>29</v>
      </c>
      <c r="L15" s="42"/>
      <c r="M15" s="43"/>
      <c r="N15" s="42">
        <f>IF(F15=1,25,0)</f>
        <v>0</v>
      </c>
      <c r="O15" s="42">
        <f>IF(F15=2,22,0)</f>
        <v>0</v>
      </c>
      <c r="P15" s="42">
        <f>IF(F15=3,20,0)</f>
        <v>0</v>
      </c>
      <c r="Q15" s="42">
        <f>IF(F15=4,18,0)</f>
        <v>0</v>
      </c>
      <c r="R15" s="42">
        <f>IF(F15=5,16,0)</f>
        <v>0</v>
      </c>
      <c r="S15" s="42">
        <f>IF(F15=6,15,0)</f>
        <v>0</v>
      </c>
      <c r="T15" s="42">
        <f>IF(F15=7,14,0)</f>
        <v>0</v>
      </c>
      <c r="U15" s="42">
        <f>IF(F15=8,13,0)</f>
        <v>0</v>
      </c>
      <c r="V15" s="42">
        <f>IF(F15=9,12,0)</f>
        <v>0</v>
      </c>
      <c r="W15" s="42">
        <f>IF(F15=10,11,0)</f>
        <v>11</v>
      </c>
      <c r="X15" s="42">
        <f>IF(F15=11,10,0)</f>
        <v>0</v>
      </c>
      <c r="Y15" s="42">
        <f>IF(F15=12,9,0)</f>
        <v>0</v>
      </c>
      <c r="Z15" s="42">
        <f>IF(F15=13,8,0)</f>
        <v>0</v>
      </c>
      <c r="AA15" s="42">
        <f>IF(F15=14,7,0)</f>
        <v>0</v>
      </c>
      <c r="AB15" s="42">
        <f>IF(F15=15,6,0)</f>
        <v>0</v>
      </c>
      <c r="AC15" s="42">
        <f>IF(F15=16,5,0)</f>
        <v>0</v>
      </c>
      <c r="AD15" s="42">
        <f>IF(F15=17,4,0)</f>
        <v>0</v>
      </c>
      <c r="AE15" s="42">
        <f>IF(F15=18,3,0)</f>
        <v>0</v>
      </c>
      <c r="AF15" s="42">
        <f>IF(F15=19,2,0)</f>
        <v>0</v>
      </c>
      <c r="AG15" s="42">
        <f>IF(F15=20,1,0)</f>
        <v>0</v>
      </c>
      <c r="AH15" s="42">
        <f>IF(F15&gt;20,0,0)</f>
        <v>0</v>
      </c>
      <c r="AI15" s="42">
        <f>IF(F15="сх",0,0)</f>
        <v>0</v>
      </c>
      <c r="AJ15" s="42">
        <f>SUM(N15:AH15)</f>
        <v>11</v>
      </c>
      <c r="AK15" s="42">
        <f>IF(H15=1,25,0)</f>
        <v>0</v>
      </c>
      <c r="AL15" s="42">
        <f>IF(H15=2,22,0)</f>
        <v>0</v>
      </c>
      <c r="AM15" s="42">
        <f>IF(H15=3,20,0)</f>
        <v>0</v>
      </c>
      <c r="AN15" s="42">
        <f>IF(H15=4,18,0)</f>
        <v>18</v>
      </c>
      <c r="AO15" s="42">
        <f>IF(H15=5,16,0)</f>
        <v>0</v>
      </c>
      <c r="AP15" s="42">
        <f>IF(H15=6,15,0)</f>
        <v>0</v>
      </c>
      <c r="AQ15" s="42">
        <f>IF(H15=7,14,0)</f>
        <v>0</v>
      </c>
      <c r="AR15" s="42">
        <f>IF(H15=8,13,0)</f>
        <v>0</v>
      </c>
      <c r="AS15" s="42">
        <f>IF(H15=9,12,0)</f>
        <v>0</v>
      </c>
      <c r="AT15" s="42">
        <f>IF(H15=10,11,0)</f>
        <v>0</v>
      </c>
      <c r="AU15" s="42">
        <f>IF(H15=11,10,0)</f>
        <v>0</v>
      </c>
      <c r="AV15" s="42">
        <f>IF(H15=12,9,0)</f>
        <v>0</v>
      </c>
      <c r="AW15" s="42">
        <f>IF(H15=13,8,0)</f>
        <v>0</v>
      </c>
      <c r="AX15" s="42">
        <f>IF(H15=14,7,0)</f>
        <v>0</v>
      </c>
      <c r="AY15" s="42">
        <f>IF(H15=15,6,0)</f>
        <v>0</v>
      </c>
      <c r="AZ15" s="42">
        <f>IF(H15=16,5,0)</f>
        <v>0</v>
      </c>
      <c r="BA15" s="42">
        <f>IF(H15=17,4,0)</f>
        <v>0</v>
      </c>
      <c r="BB15" s="42">
        <f>IF(H15=18,3,0)</f>
        <v>0</v>
      </c>
      <c r="BC15" s="42">
        <f>IF(H15=19,2,0)</f>
        <v>0</v>
      </c>
      <c r="BD15" s="42">
        <f>IF(H15=20,1,0)</f>
        <v>0</v>
      </c>
      <c r="BE15" s="42">
        <f>IF(H15&gt;20,0,0)</f>
        <v>0</v>
      </c>
      <c r="BF15" s="42">
        <f>IF(H15="сх",0,0)</f>
        <v>0</v>
      </c>
      <c r="BG15" s="42">
        <f>SUM(AK15:BE15)</f>
        <v>18</v>
      </c>
      <c r="BH15" s="42">
        <f>IF(F15=1,45,0)</f>
        <v>0</v>
      </c>
      <c r="BI15" s="42">
        <f>IF(F15=2,42,0)</f>
        <v>0</v>
      </c>
      <c r="BJ15" s="42">
        <f>IF(F15=3,40,0)</f>
        <v>0</v>
      </c>
      <c r="BK15" s="42">
        <f>IF(F15=4,38,0)</f>
        <v>0</v>
      </c>
      <c r="BL15" s="42">
        <f>IF(F15=5,36,0)</f>
        <v>0</v>
      </c>
      <c r="BM15" s="42">
        <f>IF(F15=6,35,0)</f>
        <v>0</v>
      </c>
      <c r="BN15" s="42">
        <f>IF(F15=7,34,0)</f>
        <v>0</v>
      </c>
      <c r="BO15" s="42">
        <f>IF(F15=8,33,0)</f>
        <v>0</v>
      </c>
      <c r="BP15" s="42">
        <f>IF(F15=9,32,0)</f>
        <v>0</v>
      </c>
      <c r="BQ15" s="42">
        <f>IF(F15=10,31,0)</f>
        <v>31</v>
      </c>
      <c r="BR15" s="42">
        <f>IF(F15=11,30,0)</f>
        <v>0</v>
      </c>
      <c r="BS15" s="42">
        <f>IF(F15=12,29,0)</f>
        <v>0</v>
      </c>
      <c r="BT15" s="42">
        <f>IF(F15=13,28,0)</f>
        <v>0</v>
      </c>
      <c r="BU15" s="42">
        <f>IF(F15=14,27,0)</f>
        <v>0</v>
      </c>
      <c r="BV15" s="42">
        <f>IF(F15=15,26,0)</f>
        <v>0</v>
      </c>
      <c r="BW15" s="42">
        <f>IF(F15=16,25,0)</f>
        <v>0</v>
      </c>
      <c r="BX15" s="42">
        <f>IF(F15=17,24,0)</f>
        <v>0</v>
      </c>
      <c r="BY15" s="42">
        <f>IF(F15=18,23,0)</f>
        <v>0</v>
      </c>
      <c r="BZ15" s="42">
        <f>IF(F15=19,22,0)</f>
        <v>0</v>
      </c>
      <c r="CA15" s="42">
        <f>IF(F15=20,21,0)</f>
        <v>0</v>
      </c>
      <c r="CB15" s="42">
        <f>IF(F15=21,20,0)</f>
        <v>0</v>
      </c>
      <c r="CC15" s="42">
        <f>IF(F15=22,19,0)</f>
        <v>0</v>
      </c>
      <c r="CD15" s="42">
        <f>IF(F15=23,18,0)</f>
        <v>0</v>
      </c>
      <c r="CE15" s="42">
        <f>IF(F15=24,17,0)</f>
        <v>0</v>
      </c>
      <c r="CF15" s="42">
        <f>IF(F15=25,16,0)</f>
        <v>0</v>
      </c>
      <c r="CG15" s="42">
        <f>IF(F15=26,15,0)</f>
        <v>0</v>
      </c>
      <c r="CH15" s="42">
        <f>IF(F15=27,14,0)</f>
        <v>0</v>
      </c>
      <c r="CI15" s="42">
        <f>IF(F15=28,13,0)</f>
        <v>0</v>
      </c>
      <c r="CJ15" s="42">
        <f>IF(F15=29,12,0)</f>
        <v>0</v>
      </c>
      <c r="CK15" s="42">
        <f>IF(F15=30,11,0)</f>
        <v>0</v>
      </c>
      <c r="CL15" s="42">
        <f>IF(F15=31,10,0)</f>
        <v>0</v>
      </c>
      <c r="CM15" s="42">
        <f>IF(F15=32,9,0)</f>
        <v>0</v>
      </c>
      <c r="CN15" s="42">
        <f>IF(F15=33,8,0)</f>
        <v>0</v>
      </c>
      <c r="CO15" s="42">
        <f>IF(F15=34,7,0)</f>
        <v>0</v>
      </c>
      <c r="CP15" s="42">
        <f>IF(F15=35,6,0)</f>
        <v>0</v>
      </c>
      <c r="CQ15" s="42">
        <f>IF(F15=36,5,0)</f>
        <v>0</v>
      </c>
      <c r="CR15" s="42">
        <f>IF(F15=37,4,0)</f>
        <v>0</v>
      </c>
      <c r="CS15" s="42">
        <f>IF(F15=38,3,0)</f>
        <v>0</v>
      </c>
      <c r="CT15" s="42">
        <f>IF(F15=39,2,0)</f>
        <v>0</v>
      </c>
      <c r="CU15" s="42">
        <f>IF(F15=40,1,0)</f>
        <v>0</v>
      </c>
      <c r="CV15" s="42">
        <f>IF(F15&gt;20,0,0)</f>
        <v>0</v>
      </c>
      <c r="CW15" s="42">
        <f>IF(F15="сх",0,0)</f>
        <v>0</v>
      </c>
      <c r="CX15" s="42">
        <f>SUM(BH15:CW15)</f>
        <v>31</v>
      </c>
      <c r="CY15" s="42">
        <f>IF(H15=1,45,0)</f>
        <v>0</v>
      </c>
      <c r="CZ15" s="42">
        <f>IF(H15=2,42,0)</f>
        <v>0</v>
      </c>
      <c r="DA15" s="42">
        <f>IF(H15=3,40,0)</f>
        <v>0</v>
      </c>
      <c r="DB15" s="42">
        <f>IF(H15=4,38,0)</f>
        <v>38</v>
      </c>
      <c r="DC15" s="42">
        <f>IF(H15=5,36,0)</f>
        <v>0</v>
      </c>
      <c r="DD15" s="42">
        <f>IF(H15=6,35,0)</f>
        <v>0</v>
      </c>
      <c r="DE15" s="42">
        <f>IF(H15=7,34,0)</f>
        <v>0</v>
      </c>
      <c r="DF15" s="42">
        <f>IF(H15=8,33,0)</f>
        <v>0</v>
      </c>
      <c r="DG15" s="42">
        <f>IF(H15=9,32,0)</f>
        <v>0</v>
      </c>
      <c r="DH15" s="42">
        <f>IF(H15=10,31,0)</f>
        <v>0</v>
      </c>
      <c r="DI15" s="42">
        <f>IF(H15=11,30,0)</f>
        <v>0</v>
      </c>
      <c r="DJ15" s="42">
        <f>IF(H15=12,29,0)</f>
        <v>0</v>
      </c>
      <c r="DK15" s="42">
        <f>IF(H15=13,28,0)</f>
        <v>0</v>
      </c>
      <c r="DL15" s="42">
        <f>IF(H15=14,27,0)</f>
        <v>0</v>
      </c>
      <c r="DM15" s="42">
        <f>IF(H15=15,26,0)</f>
        <v>0</v>
      </c>
      <c r="DN15" s="42">
        <f>IF(H15=16,25,0)</f>
        <v>0</v>
      </c>
      <c r="DO15" s="42">
        <f>IF(H15=17,24,0)</f>
        <v>0</v>
      </c>
      <c r="DP15" s="42">
        <f>IF(H15=18,23,0)</f>
        <v>0</v>
      </c>
      <c r="DQ15" s="42">
        <f>IF(H15=19,22,0)</f>
        <v>0</v>
      </c>
      <c r="DR15" s="42">
        <f>IF(H15=20,21,0)</f>
        <v>0</v>
      </c>
      <c r="DS15" s="42">
        <f>IF(H15=21,20,0)</f>
        <v>0</v>
      </c>
      <c r="DT15" s="42">
        <f>IF(H15=22,19,0)</f>
        <v>0</v>
      </c>
      <c r="DU15" s="42">
        <f>IF(H15=23,18,0)</f>
        <v>0</v>
      </c>
      <c r="DV15" s="42">
        <f>IF(H15=24,17,0)</f>
        <v>0</v>
      </c>
      <c r="DW15" s="42">
        <f>IF(H15=25,16,0)</f>
        <v>0</v>
      </c>
      <c r="DX15" s="42">
        <f>IF(H15=26,15,0)</f>
        <v>0</v>
      </c>
      <c r="DY15" s="42">
        <f>IF(H15=27,14,0)</f>
        <v>0</v>
      </c>
      <c r="DZ15" s="42">
        <f>IF(H15=28,13,0)</f>
        <v>0</v>
      </c>
      <c r="EA15" s="42">
        <f>IF(H15=29,12,0)</f>
        <v>0</v>
      </c>
      <c r="EB15" s="42">
        <f>IF(H15=30,11,0)</f>
        <v>0</v>
      </c>
      <c r="EC15" s="42">
        <f>IF(H15=31,10,0)</f>
        <v>0</v>
      </c>
      <c r="ED15" s="42">
        <f>IF(H15=32,9,0)</f>
        <v>0</v>
      </c>
      <c r="EE15" s="42">
        <f>IF(H15=33,8,0)</f>
        <v>0</v>
      </c>
      <c r="EF15" s="42">
        <f>IF(H15=34,7,0)</f>
        <v>0</v>
      </c>
      <c r="EG15" s="42">
        <f>IF(H15=35,6,0)</f>
        <v>0</v>
      </c>
      <c r="EH15" s="42">
        <f>IF(H15=36,5,0)</f>
        <v>0</v>
      </c>
      <c r="EI15" s="42">
        <f>IF(H15=37,4,0)</f>
        <v>0</v>
      </c>
      <c r="EJ15" s="42">
        <f>IF(H15=38,3,0)</f>
        <v>0</v>
      </c>
      <c r="EK15" s="42">
        <f>IF(H15=39,2,0)</f>
        <v>0</v>
      </c>
      <c r="EL15" s="42">
        <f>IF(H15=40,1,0)</f>
        <v>0</v>
      </c>
      <c r="EM15" s="42">
        <f>IF(H15&gt;20,0,0)</f>
        <v>0</v>
      </c>
      <c r="EN15" s="42">
        <f>IF(H15="сх",0,0)</f>
        <v>0</v>
      </c>
      <c r="EO15" s="42">
        <f>SUM(CY15:EN15)</f>
        <v>38</v>
      </c>
      <c r="EP15" s="42"/>
      <c r="EQ15" s="42">
        <f>IF(F15="сх","ноль",IF(F15&gt;0,F15,"Ноль"))</f>
        <v>10</v>
      </c>
      <c r="ER15" s="42">
        <f>IF(H15="сх","ноль",IF(H15&gt;0,H15,"Ноль"))</f>
        <v>4</v>
      </c>
      <c r="ES15" s="42"/>
      <c r="ET15" s="42">
        <f>MIN(EQ15,ER15)</f>
        <v>4</v>
      </c>
      <c r="EU15" s="42" t="e">
        <f>IF(J15=#REF!,IF(H15&lt;#REF!,#REF!,EY15),#REF!)</f>
        <v>#REF!</v>
      </c>
      <c r="EV15" s="42" t="e">
        <f>IF(J15=#REF!,IF(H15&lt;#REF!,0,1))</f>
        <v>#REF!</v>
      </c>
      <c r="EW15" s="42" t="e">
        <f>IF(AND(ET15&gt;=21,ET15&lt;&gt;0),ET15,IF(J15&lt;#REF!,"СТОП",EU15+EV15))</f>
        <v>#REF!</v>
      </c>
      <c r="EX15" s="42"/>
      <c r="EY15" s="42">
        <v>15</v>
      </c>
      <c r="EZ15" s="42">
        <v>16</v>
      </c>
      <c r="FA15" s="42"/>
      <c r="FB15" s="44">
        <f>IF(F15=1,25,0)</f>
        <v>0</v>
      </c>
      <c r="FC15" s="44">
        <f>IF(F15=2,22,0)</f>
        <v>0</v>
      </c>
      <c r="FD15" s="44">
        <f>IF(F15=3,20,0)</f>
        <v>0</v>
      </c>
      <c r="FE15" s="44">
        <f>IF(F15=4,18,0)</f>
        <v>0</v>
      </c>
      <c r="FF15" s="44">
        <f>IF(F15=5,16,0)</f>
        <v>0</v>
      </c>
      <c r="FG15" s="44">
        <f>IF(F15=6,15,0)</f>
        <v>0</v>
      </c>
      <c r="FH15" s="44">
        <f>IF(F15=7,14,0)</f>
        <v>0</v>
      </c>
      <c r="FI15" s="44">
        <f>IF(F15=8,13,0)</f>
        <v>0</v>
      </c>
      <c r="FJ15" s="44">
        <f>IF(F15=9,12,0)</f>
        <v>0</v>
      </c>
      <c r="FK15" s="44">
        <f>IF(F15=10,11,0)</f>
        <v>11</v>
      </c>
      <c r="FL15" s="44">
        <f>IF(F15=11,10,0)</f>
        <v>0</v>
      </c>
      <c r="FM15" s="44">
        <f>IF(F15=12,9,0)</f>
        <v>0</v>
      </c>
      <c r="FN15" s="44">
        <f>IF(F15=13,8,0)</f>
        <v>0</v>
      </c>
      <c r="FO15" s="44">
        <f>IF(F15=14,7,0)</f>
        <v>0</v>
      </c>
      <c r="FP15" s="44">
        <f>IF(F15=15,6,0)</f>
        <v>0</v>
      </c>
      <c r="FQ15" s="44">
        <f>IF(F15=16,5,0)</f>
        <v>0</v>
      </c>
      <c r="FR15" s="44">
        <f>IF(F15=17,4,0)</f>
        <v>0</v>
      </c>
      <c r="FS15" s="44">
        <f>IF(F15=18,3,0)</f>
        <v>0</v>
      </c>
      <c r="FT15" s="44">
        <f>IF(F15=19,2,0)</f>
        <v>0</v>
      </c>
      <c r="FU15" s="44">
        <f>IF(F15=20,1,0)</f>
        <v>0</v>
      </c>
      <c r="FV15" s="44">
        <f>IF(F15&gt;20,0,0)</f>
        <v>0</v>
      </c>
      <c r="FW15" s="44">
        <f>IF(F15="сх",0,0)</f>
        <v>0</v>
      </c>
      <c r="FX15" s="44">
        <f>SUM(FB15:FW15)</f>
        <v>11</v>
      </c>
      <c r="FY15" s="44">
        <f>IF(H15=1,25,0)</f>
        <v>0</v>
      </c>
      <c r="FZ15" s="44">
        <f>IF(H15=2,22,0)</f>
        <v>0</v>
      </c>
      <c r="GA15" s="44">
        <f>IF(H15=3,20,0)</f>
        <v>0</v>
      </c>
      <c r="GB15" s="44">
        <f>IF(H15=4,18,0)</f>
        <v>18</v>
      </c>
      <c r="GC15" s="44">
        <f>IF(H15=5,16,0)</f>
        <v>0</v>
      </c>
      <c r="GD15" s="44">
        <f>IF(H15=6,15,0)</f>
        <v>0</v>
      </c>
      <c r="GE15" s="44">
        <f>IF(H15=7,14,0)</f>
        <v>0</v>
      </c>
      <c r="GF15" s="44">
        <f>IF(H15=8,13,0)</f>
        <v>0</v>
      </c>
      <c r="GG15" s="44">
        <f>IF(H15=9,12,0)</f>
        <v>0</v>
      </c>
      <c r="GH15" s="44">
        <f>IF(H15=10,11,0)</f>
        <v>0</v>
      </c>
      <c r="GI15" s="44">
        <f>IF(H15=11,10,0)</f>
        <v>0</v>
      </c>
      <c r="GJ15" s="44">
        <f>IF(H15=12,9,0)</f>
        <v>0</v>
      </c>
      <c r="GK15" s="44">
        <f>IF(H15=13,8,0)</f>
        <v>0</v>
      </c>
      <c r="GL15" s="44">
        <f>IF(H15=14,7,0)</f>
        <v>0</v>
      </c>
      <c r="GM15" s="44">
        <f>IF(H15=15,6,0)</f>
        <v>0</v>
      </c>
      <c r="GN15" s="44">
        <f>IF(H15=16,5,0)</f>
        <v>0</v>
      </c>
      <c r="GO15" s="44">
        <f>IF(H15=17,4,0)</f>
        <v>0</v>
      </c>
      <c r="GP15" s="44">
        <f>IF(H15=18,3,0)</f>
        <v>0</v>
      </c>
      <c r="GQ15" s="44">
        <f>IF(H15=19,2,0)</f>
        <v>0</v>
      </c>
      <c r="GR15" s="44">
        <f>IF(H15=20,1,0)</f>
        <v>0</v>
      </c>
      <c r="GS15" s="44">
        <f>IF(H15&gt;20,0,0)</f>
        <v>0</v>
      </c>
      <c r="GT15" s="44">
        <f>IF(H15="сх",0,0)</f>
        <v>0</v>
      </c>
      <c r="GU15" s="44">
        <f>SUM(FY15:GT15)</f>
        <v>18</v>
      </c>
      <c r="GV15" s="44">
        <f>IF(F15=1,100,0)</f>
        <v>0</v>
      </c>
      <c r="GW15" s="44">
        <f>IF(F15=2,98,0)</f>
        <v>0</v>
      </c>
      <c r="GX15" s="44">
        <f>IF(F15=3,95,0)</f>
        <v>0</v>
      </c>
      <c r="GY15" s="44">
        <f>IF(F15=4,93,0)</f>
        <v>0</v>
      </c>
      <c r="GZ15" s="44">
        <f>IF(F15=5,90,0)</f>
        <v>0</v>
      </c>
      <c r="HA15" s="44">
        <f>IF(F15=6,88,0)</f>
        <v>0</v>
      </c>
      <c r="HB15" s="44">
        <f>IF(F15=7,85,0)</f>
        <v>0</v>
      </c>
      <c r="HC15" s="44">
        <f>IF(F15=8,83,0)</f>
        <v>0</v>
      </c>
      <c r="HD15" s="44">
        <f>IF(F15=9,80,0)</f>
        <v>0</v>
      </c>
      <c r="HE15" s="44">
        <f>IF(F15=10,78,0)</f>
        <v>78</v>
      </c>
      <c r="HF15" s="44">
        <f>IF(F15=11,75,0)</f>
        <v>0</v>
      </c>
      <c r="HG15" s="44">
        <f>IF(F15=12,73,0)</f>
        <v>0</v>
      </c>
      <c r="HH15" s="44">
        <f>IF(F15=13,70,0)</f>
        <v>0</v>
      </c>
      <c r="HI15" s="44">
        <f>IF(F15=14,68,0)</f>
        <v>0</v>
      </c>
      <c r="HJ15" s="44">
        <f>IF(F15=15,65,0)</f>
        <v>0</v>
      </c>
      <c r="HK15" s="44">
        <f>IF(F15=16,63,0)</f>
        <v>0</v>
      </c>
      <c r="HL15" s="44">
        <f>IF(F15=17,60,0)</f>
        <v>0</v>
      </c>
      <c r="HM15" s="44">
        <f>IF(F15=18,58,0)</f>
        <v>0</v>
      </c>
      <c r="HN15" s="44">
        <f>IF(F15=19,55,0)</f>
        <v>0</v>
      </c>
      <c r="HO15" s="44">
        <f>IF(F15=20,53,0)</f>
        <v>0</v>
      </c>
      <c r="HP15" s="44">
        <f>IF(F15&gt;20,0,0)</f>
        <v>0</v>
      </c>
      <c r="HQ15" s="44">
        <f>IF(F15="сх",0,0)</f>
        <v>0</v>
      </c>
      <c r="HR15" s="44">
        <f>SUM(GV15:HQ15)</f>
        <v>78</v>
      </c>
      <c r="HS15" s="44">
        <f>IF(H15=1,100,0)</f>
        <v>0</v>
      </c>
      <c r="HT15" s="44">
        <f>IF(H15=2,98,0)</f>
        <v>0</v>
      </c>
      <c r="HU15" s="44">
        <f>IF(H15=3,95,0)</f>
        <v>0</v>
      </c>
      <c r="HV15" s="44">
        <f>IF(H15=4,93,0)</f>
        <v>93</v>
      </c>
      <c r="HW15" s="44">
        <f>IF(H15=5,90,0)</f>
        <v>0</v>
      </c>
      <c r="HX15" s="44">
        <f>IF(H15=6,88,0)</f>
        <v>0</v>
      </c>
      <c r="HY15" s="44">
        <f>IF(H15=7,85,0)</f>
        <v>0</v>
      </c>
      <c r="HZ15" s="44">
        <f>IF(H15=8,83,0)</f>
        <v>0</v>
      </c>
      <c r="IA15" s="44">
        <f>IF(H15=9,80,0)</f>
        <v>0</v>
      </c>
      <c r="IB15" s="44">
        <f>IF(H15=10,78,0)</f>
        <v>0</v>
      </c>
      <c r="IC15" s="44">
        <f>IF(H15=11,75,0)</f>
        <v>0</v>
      </c>
      <c r="ID15" s="44">
        <f>IF(H15=12,73,0)</f>
        <v>0</v>
      </c>
      <c r="IE15" s="44">
        <f>IF(H15=13,70,0)</f>
        <v>0</v>
      </c>
      <c r="IF15" s="44">
        <f>IF(H15=14,68,0)</f>
        <v>0</v>
      </c>
      <c r="IG15" s="44">
        <f>IF(H15=15,65,0)</f>
        <v>0</v>
      </c>
      <c r="IH15" s="44">
        <f>IF(H15=16,63,0)</f>
        <v>0</v>
      </c>
      <c r="II15" s="44">
        <f>IF(H15=17,60,0)</f>
        <v>0</v>
      </c>
      <c r="IJ15" s="44">
        <f>IF(H15=18,58,0)</f>
        <v>0</v>
      </c>
      <c r="IK15" s="44">
        <f>IF(H15=19,55,0)</f>
        <v>0</v>
      </c>
      <c r="IL15" s="44">
        <f>IF(H15=20,53,0)</f>
        <v>0</v>
      </c>
      <c r="IM15" s="44">
        <f>IF(H15&gt;20,0,0)</f>
        <v>0</v>
      </c>
      <c r="IN15" s="44">
        <f>IF(H15="сх",0,0)</f>
        <v>0</v>
      </c>
      <c r="IO15" s="44">
        <f>SUM(HS15:IN15)</f>
        <v>93</v>
      </c>
      <c r="IP15" s="42"/>
      <c r="IQ15" s="42"/>
      <c r="IR15" s="42"/>
      <c r="IS15" s="42"/>
      <c r="IT15" s="42"/>
      <c r="IU15" s="42"/>
      <c r="IV15" s="70"/>
      <c r="IW15" s="71"/>
    </row>
    <row r="16" spans="1:257" s="3" customFormat="1" ht="115.2" thickBot="1" x14ac:dyDescent="2">
      <c r="A16" s="59">
        <v>8</v>
      </c>
      <c r="B16" s="98">
        <v>727</v>
      </c>
      <c r="C16" s="73" t="s">
        <v>149</v>
      </c>
      <c r="D16" s="73" t="s">
        <v>150</v>
      </c>
      <c r="E16" s="60"/>
      <c r="F16" s="46">
        <v>6</v>
      </c>
      <c r="G16" s="39">
        <f>AJ16</f>
        <v>15</v>
      </c>
      <c r="H16" s="47">
        <v>10</v>
      </c>
      <c r="I16" s="39">
        <f>BG16</f>
        <v>11</v>
      </c>
      <c r="J16" s="45">
        <f>SUM(G16+I16)</f>
        <v>26</v>
      </c>
      <c r="K16" s="41">
        <f>G16+I16</f>
        <v>26</v>
      </c>
      <c r="L16" s="42"/>
      <c r="M16" s="43"/>
      <c r="N16" s="42">
        <f>IF(F16=1,25,0)</f>
        <v>0</v>
      </c>
      <c r="O16" s="42">
        <f>IF(F16=2,22,0)</f>
        <v>0</v>
      </c>
      <c r="P16" s="42">
        <f>IF(F16=3,20,0)</f>
        <v>0</v>
      </c>
      <c r="Q16" s="42">
        <f>IF(F16=4,18,0)</f>
        <v>0</v>
      </c>
      <c r="R16" s="42">
        <f>IF(F16=5,16,0)</f>
        <v>0</v>
      </c>
      <c r="S16" s="42">
        <f>IF(F16=6,15,0)</f>
        <v>15</v>
      </c>
      <c r="T16" s="42">
        <f>IF(F16=7,14,0)</f>
        <v>0</v>
      </c>
      <c r="U16" s="42">
        <f>IF(F16=8,13,0)</f>
        <v>0</v>
      </c>
      <c r="V16" s="42">
        <f>IF(F16=9,12,0)</f>
        <v>0</v>
      </c>
      <c r="W16" s="42">
        <f>IF(F16=10,11,0)</f>
        <v>0</v>
      </c>
      <c r="X16" s="42">
        <f>IF(F16=11,10,0)</f>
        <v>0</v>
      </c>
      <c r="Y16" s="42">
        <f>IF(F16=12,9,0)</f>
        <v>0</v>
      </c>
      <c r="Z16" s="42">
        <f>IF(F16=13,8,0)</f>
        <v>0</v>
      </c>
      <c r="AA16" s="42">
        <f>IF(F16=14,7,0)</f>
        <v>0</v>
      </c>
      <c r="AB16" s="42">
        <f>IF(F16=15,6,0)</f>
        <v>0</v>
      </c>
      <c r="AC16" s="42">
        <f>IF(F16=16,5,0)</f>
        <v>0</v>
      </c>
      <c r="AD16" s="42">
        <f>IF(F16=17,4,0)</f>
        <v>0</v>
      </c>
      <c r="AE16" s="42">
        <f>IF(F16=18,3,0)</f>
        <v>0</v>
      </c>
      <c r="AF16" s="42">
        <f>IF(F16=19,2,0)</f>
        <v>0</v>
      </c>
      <c r="AG16" s="42">
        <f>IF(F16=20,1,0)</f>
        <v>0</v>
      </c>
      <c r="AH16" s="42">
        <f>IF(F16&gt;20,0,0)</f>
        <v>0</v>
      </c>
      <c r="AI16" s="42">
        <f>IF(F16="сх",0,0)</f>
        <v>0</v>
      </c>
      <c r="AJ16" s="42">
        <f>SUM(N16:AH16)</f>
        <v>15</v>
      </c>
      <c r="AK16" s="42">
        <f>IF(H16=1,25,0)</f>
        <v>0</v>
      </c>
      <c r="AL16" s="42">
        <f>IF(H16=2,22,0)</f>
        <v>0</v>
      </c>
      <c r="AM16" s="42">
        <f>IF(H16=3,20,0)</f>
        <v>0</v>
      </c>
      <c r="AN16" s="42">
        <f>IF(H16=4,18,0)</f>
        <v>0</v>
      </c>
      <c r="AO16" s="42">
        <f>IF(H16=5,16,0)</f>
        <v>0</v>
      </c>
      <c r="AP16" s="42">
        <f>IF(H16=6,15,0)</f>
        <v>0</v>
      </c>
      <c r="AQ16" s="42">
        <f>IF(H16=7,14,0)</f>
        <v>0</v>
      </c>
      <c r="AR16" s="42">
        <f>IF(H16=8,13,0)</f>
        <v>0</v>
      </c>
      <c r="AS16" s="42">
        <f>IF(H16=9,12,0)</f>
        <v>0</v>
      </c>
      <c r="AT16" s="42">
        <f>IF(H16=10,11,0)</f>
        <v>11</v>
      </c>
      <c r="AU16" s="42">
        <f>IF(H16=11,10,0)</f>
        <v>0</v>
      </c>
      <c r="AV16" s="42">
        <f>IF(H16=12,9,0)</f>
        <v>0</v>
      </c>
      <c r="AW16" s="42">
        <f>IF(H16=13,8,0)</f>
        <v>0</v>
      </c>
      <c r="AX16" s="42">
        <f>IF(H16=14,7,0)</f>
        <v>0</v>
      </c>
      <c r="AY16" s="42">
        <f>IF(H16=15,6,0)</f>
        <v>0</v>
      </c>
      <c r="AZ16" s="42">
        <f>IF(H16=16,5,0)</f>
        <v>0</v>
      </c>
      <c r="BA16" s="42">
        <f>IF(H16=17,4,0)</f>
        <v>0</v>
      </c>
      <c r="BB16" s="42">
        <f>IF(H16=18,3,0)</f>
        <v>0</v>
      </c>
      <c r="BC16" s="42">
        <f>IF(H16=19,2,0)</f>
        <v>0</v>
      </c>
      <c r="BD16" s="42">
        <f>IF(H16=20,1,0)</f>
        <v>0</v>
      </c>
      <c r="BE16" s="42">
        <f>IF(H16&gt;20,0,0)</f>
        <v>0</v>
      </c>
      <c r="BF16" s="42">
        <f>IF(H16="сх",0,0)</f>
        <v>0</v>
      </c>
      <c r="BG16" s="42">
        <f>SUM(AK16:BE16)</f>
        <v>11</v>
      </c>
      <c r="BH16" s="42">
        <f>IF(F16=1,45,0)</f>
        <v>0</v>
      </c>
      <c r="BI16" s="42">
        <f>IF(F16=2,42,0)</f>
        <v>0</v>
      </c>
      <c r="BJ16" s="42">
        <f>IF(F16=3,40,0)</f>
        <v>0</v>
      </c>
      <c r="BK16" s="42">
        <f>IF(F16=4,38,0)</f>
        <v>0</v>
      </c>
      <c r="BL16" s="42">
        <f>IF(F16=5,36,0)</f>
        <v>0</v>
      </c>
      <c r="BM16" s="42">
        <f>IF(F16=6,35,0)</f>
        <v>35</v>
      </c>
      <c r="BN16" s="42">
        <f>IF(F16=7,34,0)</f>
        <v>0</v>
      </c>
      <c r="BO16" s="42">
        <f>IF(F16=8,33,0)</f>
        <v>0</v>
      </c>
      <c r="BP16" s="42">
        <f>IF(F16=9,32,0)</f>
        <v>0</v>
      </c>
      <c r="BQ16" s="42">
        <f>IF(F16=10,31,0)</f>
        <v>0</v>
      </c>
      <c r="BR16" s="42">
        <f>IF(F16=11,30,0)</f>
        <v>0</v>
      </c>
      <c r="BS16" s="42">
        <f>IF(F16=12,29,0)</f>
        <v>0</v>
      </c>
      <c r="BT16" s="42">
        <f>IF(F16=13,28,0)</f>
        <v>0</v>
      </c>
      <c r="BU16" s="42">
        <f>IF(F16=14,27,0)</f>
        <v>0</v>
      </c>
      <c r="BV16" s="42">
        <f>IF(F16=15,26,0)</f>
        <v>0</v>
      </c>
      <c r="BW16" s="42">
        <f>IF(F16=16,25,0)</f>
        <v>0</v>
      </c>
      <c r="BX16" s="42">
        <f>IF(F16=17,24,0)</f>
        <v>0</v>
      </c>
      <c r="BY16" s="42">
        <f>IF(F16=18,23,0)</f>
        <v>0</v>
      </c>
      <c r="BZ16" s="42">
        <f>IF(F16=19,22,0)</f>
        <v>0</v>
      </c>
      <c r="CA16" s="42">
        <f>IF(F16=20,21,0)</f>
        <v>0</v>
      </c>
      <c r="CB16" s="42">
        <f>IF(F16=21,20,0)</f>
        <v>0</v>
      </c>
      <c r="CC16" s="42">
        <f>IF(F16=22,19,0)</f>
        <v>0</v>
      </c>
      <c r="CD16" s="42">
        <f>IF(F16=23,18,0)</f>
        <v>0</v>
      </c>
      <c r="CE16" s="42">
        <f>IF(F16=24,17,0)</f>
        <v>0</v>
      </c>
      <c r="CF16" s="42">
        <f>IF(F16=25,16,0)</f>
        <v>0</v>
      </c>
      <c r="CG16" s="42">
        <f>IF(F16=26,15,0)</f>
        <v>0</v>
      </c>
      <c r="CH16" s="42">
        <f>IF(F16=27,14,0)</f>
        <v>0</v>
      </c>
      <c r="CI16" s="42">
        <f>IF(F16=28,13,0)</f>
        <v>0</v>
      </c>
      <c r="CJ16" s="42">
        <f>IF(F16=29,12,0)</f>
        <v>0</v>
      </c>
      <c r="CK16" s="42">
        <f>IF(F16=30,11,0)</f>
        <v>0</v>
      </c>
      <c r="CL16" s="42">
        <f>IF(F16=31,10,0)</f>
        <v>0</v>
      </c>
      <c r="CM16" s="42">
        <f>IF(F16=32,9,0)</f>
        <v>0</v>
      </c>
      <c r="CN16" s="42">
        <f>IF(F16=33,8,0)</f>
        <v>0</v>
      </c>
      <c r="CO16" s="42">
        <f>IF(F16=34,7,0)</f>
        <v>0</v>
      </c>
      <c r="CP16" s="42">
        <f>IF(F16=35,6,0)</f>
        <v>0</v>
      </c>
      <c r="CQ16" s="42">
        <f>IF(F16=36,5,0)</f>
        <v>0</v>
      </c>
      <c r="CR16" s="42">
        <f>IF(F16=37,4,0)</f>
        <v>0</v>
      </c>
      <c r="CS16" s="42">
        <f>IF(F16=38,3,0)</f>
        <v>0</v>
      </c>
      <c r="CT16" s="42">
        <f>IF(F16=39,2,0)</f>
        <v>0</v>
      </c>
      <c r="CU16" s="42">
        <f>IF(F16=40,1,0)</f>
        <v>0</v>
      </c>
      <c r="CV16" s="42">
        <f>IF(F16&gt;20,0,0)</f>
        <v>0</v>
      </c>
      <c r="CW16" s="42">
        <f>IF(F16="сх",0,0)</f>
        <v>0</v>
      </c>
      <c r="CX16" s="42">
        <f>SUM(BH16:CW16)</f>
        <v>35</v>
      </c>
      <c r="CY16" s="42">
        <f>IF(H16=1,45,0)</f>
        <v>0</v>
      </c>
      <c r="CZ16" s="42">
        <f>IF(H16=2,42,0)</f>
        <v>0</v>
      </c>
      <c r="DA16" s="42">
        <f>IF(H16=3,40,0)</f>
        <v>0</v>
      </c>
      <c r="DB16" s="42">
        <f>IF(H16=4,38,0)</f>
        <v>0</v>
      </c>
      <c r="DC16" s="42">
        <f>IF(H16=5,36,0)</f>
        <v>0</v>
      </c>
      <c r="DD16" s="42">
        <f>IF(H16=6,35,0)</f>
        <v>0</v>
      </c>
      <c r="DE16" s="42">
        <f>IF(H16=7,34,0)</f>
        <v>0</v>
      </c>
      <c r="DF16" s="42">
        <f>IF(H16=8,33,0)</f>
        <v>0</v>
      </c>
      <c r="DG16" s="42">
        <f>IF(H16=9,32,0)</f>
        <v>0</v>
      </c>
      <c r="DH16" s="42">
        <f>IF(H16=10,31,0)</f>
        <v>31</v>
      </c>
      <c r="DI16" s="42">
        <f>IF(H16=11,30,0)</f>
        <v>0</v>
      </c>
      <c r="DJ16" s="42">
        <f>IF(H16=12,29,0)</f>
        <v>0</v>
      </c>
      <c r="DK16" s="42">
        <f>IF(H16=13,28,0)</f>
        <v>0</v>
      </c>
      <c r="DL16" s="42">
        <f>IF(H16=14,27,0)</f>
        <v>0</v>
      </c>
      <c r="DM16" s="42">
        <f>IF(H16=15,26,0)</f>
        <v>0</v>
      </c>
      <c r="DN16" s="42">
        <f>IF(H16=16,25,0)</f>
        <v>0</v>
      </c>
      <c r="DO16" s="42">
        <f>IF(H16=17,24,0)</f>
        <v>0</v>
      </c>
      <c r="DP16" s="42">
        <f>IF(H16=18,23,0)</f>
        <v>0</v>
      </c>
      <c r="DQ16" s="42">
        <f>IF(H16=19,22,0)</f>
        <v>0</v>
      </c>
      <c r="DR16" s="42">
        <f>IF(H16=20,21,0)</f>
        <v>0</v>
      </c>
      <c r="DS16" s="42">
        <f>IF(H16=21,20,0)</f>
        <v>0</v>
      </c>
      <c r="DT16" s="42">
        <f>IF(H16=22,19,0)</f>
        <v>0</v>
      </c>
      <c r="DU16" s="42">
        <f>IF(H16=23,18,0)</f>
        <v>0</v>
      </c>
      <c r="DV16" s="42">
        <f>IF(H16=24,17,0)</f>
        <v>0</v>
      </c>
      <c r="DW16" s="42">
        <f>IF(H16=25,16,0)</f>
        <v>0</v>
      </c>
      <c r="DX16" s="42">
        <f>IF(H16=26,15,0)</f>
        <v>0</v>
      </c>
      <c r="DY16" s="42">
        <f>IF(H16=27,14,0)</f>
        <v>0</v>
      </c>
      <c r="DZ16" s="42">
        <f>IF(H16=28,13,0)</f>
        <v>0</v>
      </c>
      <c r="EA16" s="42">
        <f>IF(H16=29,12,0)</f>
        <v>0</v>
      </c>
      <c r="EB16" s="42">
        <f>IF(H16=30,11,0)</f>
        <v>0</v>
      </c>
      <c r="EC16" s="42">
        <f>IF(H16=31,10,0)</f>
        <v>0</v>
      </c>
      <c r="ED16" s="42">
        <f>IF(H16=32,9,0)</f>
        <v>0</v>
      </c>
      <c r="EE16" s="42">
        <f>IF(H16=33,8,0)</f>
        <v>0</v>
      </c>
      <c r="EF16" s="42">
        <f>IF(H16=34,7,0)</f>
        <v>0</v>
      </c>
      <c r="EG16" s="42">
        <f>IF(H16=35,6,0)</f>
        <v>0</v>
      </c>
      <c r="EH16" s="42">
        <f>IF(H16=36,5,0)</f>
        <v>0</v>
      </c>
      <c r="EI16" s="42">
        <f>IF(H16=37,4,0)</f>
        <v>0</v>
      </c>
      <c r="EJ16" s="42">
        <f>IF(H16=38,3,0)</f>
        <v>0</v>
      </c>
      <c r="EK16" s="42">
        <f>IF(H16=39,2,0)</f>
        <v>0</v>
      </c>
      <c r="EL16" s="42">
        <f>IF(H16=40,1,0)</f>
        <v>0</v>
      </c>
      <c r="EM16" s="42">
        <f>IF(H16&gt;20,0,0)</f>
        <v>0</v>
      </c>
      <c r="EN16" s="42">
        <f>IF(H16="сх",0,0)</f>
        <v>0</v>
      </c>
      <c r="EO16" s="42">
        <f>SUM(CY16:EN16)</f>
        <v>31</v>
      </c>
      <c r="EP16" s="42"/>
      <c r="EQ16" s="42">
        <f>IF(F16="сх","ноль",IF(F16&gt;0,F16,"Ноль"))</f>
        <v>6</v>
      </c>
      <c r="ER16" s="42">
        <f>IF(H16="сх","ноль",IF(H16&gt;0,H16,"Ноль"))</f>
        <v>10</v>
      </c>
      <c r="ES16" s="42"/>
      <c r="ET16" s="42">
        <f>MIN(EQ16,ER16)</f>
        <v>6</v>
      </c>
      <c r="EU16" s="42" t="e">
        <f>IF(J16=#REF!,IF(H16&lt;#REF!,#REF!,EY16),#REF!)</f>
        <v>#REF!</v>
      </c>
      <c r="EV16" s="42" t="e">
        <f>IF(J16=#REF!,IF(H16&lt;#REF!,0,1))</f>
        <v>#REF!</v>
      </c>
      <c r="EW16" s="42" t="e">
        <f>IF(AND(ET16&gt;=21,ET16&lt;&gt;0),ET16,IF(J16&lt;#REF!,"СТОП",EU16+EV16))</f>
        <v>#REF!</v>
      </c>
      <c r="EX16" s="42"/>
      <c r="EY16" s="42">
        <v>15</v>
      </c>
      <c r="EZ16" s="42">
        <v>16</v>
      </c>
      <c r="FA16" s="42"/>
      <c r="FB16" s="44">
        <f>IF(F16=1,25,0)</f>
        <v>0</v>
      </c>
      <c r="FC16" s="44">
        <f>IF(F16=2,22,0)</f>
        <v>0</v>
      </c>
      <c r="FD16" s="44">
        <f>IF(F16=3,20,0)</f>
        <v>0</v>
      </c>
      <c r="FE16" s="44">
        <f>IF(F16=4,18,0)</f>
        <v>0</v>
      </c>
      <c r="FF16" s="44">
        <f>IF(F16=5,16,0)</f>
        <v>0</v>
      </c>
      <c r="FG16" s="44">
        <f>IF(F16=6,15,0)</f>
        <v>15</v>
      </c>
      <c r="FH16" s="44">
        <f>IF(F16=7,14,0)</f>
        <v>0</v>
      </c>
      <c r="FI16" s="44">
        <f>IF(F16=8,13,0)</f>
        <v>0</v>
      </c>
      <c r="FJ16" s="44">
        <f>IF(F16=9,12,0)</f>
        <v>0</v>
      </c>
      <c r="FK16" s="44">
        <f>IF(F16=10,11,0)</f>
        <v>0</v>
      </c>
      <c r="FL16" s="44">
        <f>IF(F16=11,10,0)</f>
        <v>0</v>
      </c>
      <c r="FM16" s="44">
        <f>IF(F16=12,9,0)</f>
        <v>0</v>
      </c>
      <c r="FN16" s="44">
        <f>IF(F16=13,8,0)</f>
        <v>0</v>
      </c>
      <c r="FO16" s="44">
        <f>IF(F16=14,7,0)</f>
        <v>0</v>
      </c>
      <c r="FP16" s="44">
        <f>IF(F16=15,6,0)</f>
        <v>0</v>
      </c>
      <c r="FQ16" s="44">
        <f>IF(F16=16,5,0)</f>
        <v>0</v>
      </c>
      <c r="FR16" s="44">
        <f>IF(F16=17,4,0)</f>
        <v>0</v>
      </c>
      <c r="FS16" s="44">
        <f>IF(F16=18,3,0)</f>
        <v>0</v>
      </c>
      <c r="FT16" s="44">
        <f>IF(F16=19,2,0)</f>
        <v>0</v>
      </c>
      <c r="FU16" s="44">
        <f>IF(F16=20,1,0)</f>
        <v>0</v>
      </c>
      <c r="FV16" s="44">
        <f>IF(F16&gt;20,0,0)</f>
        <v>0</v>
      </c>
      <c r="FW16" s="44">
        <f>IF(F16="сх",0,0)</f>
        <v>0</v>
      </c>
      <c r="FX16" s="44">
        <f>SUM(FB16:FW16)</f>
        <v>15</v>
      </c>
      <c r="FY16" s="44">
        <f>IF(H16=1,25,0)</f>
        <v>0</v>
      </c>
      <c r="FZ16" s="44">
        <f>IF(H16=2,22,0)</f>
        <v>0</v>
      </c>
      <c r="GA16" s="44">
        <f>IF(H16=3,20,0)</f>
        <v>0</v>
      </c>
      <c r="GB16" s="44">
        <f>IF(H16=4,18,0)</f>
        <v>0</v>
      </c>
      <c r="GC16" s="44">
        <f>IF(H16=5,16,0)</f>
        <v>0</v>
      </c>
      <c r="GD16" s="44">
        <f>IF(H16=6,15,0)</f>
        <v>0</v>
      </c>
      <c r="GE16" s="44">
        <f>IF(H16=7,14,0)</f>
        <v>0</v>
      </c>
      <c r="GF16" s="44">
        <f>IF(H16=8,13,0)</f>
        <v>0</v>
      </c>
      <c r="GG16" s="44">
        <f>IF(H16=9,12,0)</f>
        <v>0</v>
      </c>
      <c r="GH16" s="44">
        <f>IF(H16=10,11,0)</f>
        <v>11</v>
      </c>
      <c r="GI16" s="44">
        <f>IF(H16=11,10,0)</f>
        <v>0</v>
      </c>
      <c r="GJ16" s="44">
        <f>IF(H16=12,9,0)</f>
        <v>0</v>
      </c>
      <c r="GK16" s="44">
        <f>IF(H16=13,8,0)</f>
        <v>0</v>
      </c>
      <c r="GL16" s="44">
        <f>IF(H16=14,7,0)</f>
        <v>0</v>
      </c>
      <c r="GM16" s="44">
        <f>IF(H16=15,6,0)</f>
        <v>0</v>
      </c>
      <c r="GN16" s="44">
        <f>IF(H16=16,5,0)</f>
        <v>0</v>
      </c>
      <c r="GO16" s="44">
        <f>IF(H16=17,4,0)</f>
        <v>0</v>
      </c>
      <c r="GP16" s="44">
        <f>IF(H16=18,3,0)</f>
        <v>0</v>
      </c>
      <c r="GQ16" s="44">
        <f>IF(H16=19,2,0)</f>
        <v>0</v>
      </c>
      <c r="GR16" s="44">
        <f>IF(H16=20,1,0)</f>
        <v>0</v>
      </c>
      <c r="GS16" s="44">
        <f>IF(H16&gt;20,0,0)</f>
        <v>0</v>
      </c>
      <c r="GT16" s="44">
        <f>IF(H16="сх",0,0)</f>
        <v>0</v>
      </c>
      <c r="GU16" s="44">
        <f>SUM(FY16:GT16)</f>
        <v>11</v>
      </c>
      <c r="GV16" s="44">
        <f>IF(F16=1,100,0)</f>
        <v>0</v>
      </c>
      <c r="GW16" s="44">
        <f>IF(F16=2,98,0)</f>
        <v>0</v>
      </c>
      <c r="GX16" s="44">
        <f>IF(F16=3,95,0)</f>
        <v>0</v>
      </c>
      <c r="GY16" s="44">
        <f>IF(F16=4,93,0)</f>
        <v>0</v>
      </c>
      <c r="GZ16" s="44">
        <f>IF(F16=5,90,0)</f>
        <v>0</v>
      </c>
      <c r="HA16" s="44">
        <f>IF(F16=6,88,0)</f>
        <v>88</v>
      </c>
      <c r="HB16" s="44">
        <f>IF(F16=7,85,0)</f>
        <v>0</v>
      </c>
      <c r="HC16" s="44">
        <f>IF(F16=8,83,0)</f>
        <v>0</v>
      </c>
      <c r="HD16" s="44">
        <f>IF(F16=9,80,0)</f>
        <v>0</v>
      </c>
      <c r="HE16" s="44">
        <f>IF(F16=10,78,0)</f>
        <v>0</v>
      </c>
      <c r="HF16" s="44">
        <f>IF(F16=11,75,0)</f>
        <v>0</v>
      </c>
      <c r="HG16" s="44">
        <f>IF(F16=12,73,0)</f>
        <v>0</v>
      </c>
      <c r="HH16" s="44">
        <f>IF(F16=13,70,0)</f>
        <v>0</v>
      </c>
      <c r="HI16" s="44">
        <f>IF(F16=14,68,0)</f>
        <v>0</v>
      </c>
      <c r="HJ16" s="44">
        <f>IF(F16=15,65,0)</f>
        <v>0</v>
      </c>
      <c r="HK16" s="44">
        <f>IF(F16=16,63,0)</f>
        <v>0</v>
      </c>
      <c r="HL16" s="44">
        <f>IF(F16=17,60,0)</f>
        <v>0</v>
      </c>
      <c r="HM16" s="44">
        <f>IF(F16=18,58,0)</f>
        <v>0</v>
      </c>
      <c r="HN16" s="44">
        <f>IF(F16=19,55,0)</f>
        <v>0</v>
      </c>
      <c r="HO16" s="44">
        <f>IF(F16=20,53,0)</f>
        <v>0</v>
      </c>
      <c r="HP16" s="44">
        <f>IF(F16&gt;20,0,0)</f>
        <v>0</v>
      </c>
      <c r="HQ16" s="44">
        <f>IF(F16="сх",0,0)</f>
        <v>0</v>
      </c>
      <c r="HR16" s="44">
        <f>SUM(GV16:HQ16)</f>
        <v>88</v>
      </c>
      <c r="HS16" s="44">
        <f>IF(H16=1,100,0)</f>
        <v>0</v>
      </c>
      <c r="HT16" s="44">
        <f>IF(H16=2,98,0)</f>
        <v>0</v>
      </c>
      <c r="HU16" s="44">
        <f>IF(H16=3,95,0)</f>
        <v>0</v>
      </c>
      <c r="HV16" s="44">
        <f>IF(H16=4,93,0)</f>
        <v>0</v>
      </c>
      <c r="HW16" s="44">
        <f>IF(H16=5,90,0)</f>
        <v>0</v>
      </c>
      <c r="HX16" s="44">
        <f>IF(H16=6,88,0)</f>
        <v>0</v>
      </c>
      <c r="HY16" s="44">
        <f>IF(H16=7,85,0)</f>
        <v>0</v>
      </c>
      <c r="HZ16" s="44">
        <f>IF(H16=8,83,0)</f>
        <v>0</v>
      </c>
      <c r="IA16" s="44">
        <f>IF(H16=9,80,0)</f>
        <v>0</v>
      </c>
      <c r="IB16" s="44">
        <f>IF(H16=10,78,0)</f>
        <v>78</v>
      </c>
      <c r="IC16" s="44">
        <f>IF(H16=11,75,0)</f>
        <v>0</v>
      </c>
      <c r="ID16" s="44">
        <f>IF(H16=12,73,0)</f>
        <v>0</v>
      </c>
      <c r="IE16" s="44">
        <f>IF(H16=13,70,0)</f>
        <v>0</v>
      </c>
      <c r="IF16" s="44">
        <f>IF(H16=14,68,0)</f>
        <v>0</v>
      </c>
      <c r="IG16" s="44">
        <f>IF(H16=15,65,0)</f>
        <v>0</v>
      </c>
      <c r="IH16" s="44">
        <f>IF(H16=16,63,0)</f>
        <v>0</v>
      </c>
      <c r="II16" s="44">
        <f>IF(H16=17,60,0)</f>
        <v>0</v>
      </c>
      <c r="IJ16" s="44">
        <f>IF(H16=18,58,0)</f>
        <v>0</v>
      </c>
      <c r="IK16" s="44">
        <f>IF(H16=19,55,0)</f>
        <v>0</v>
      </c>
      <c r="IL16" s="44">
        <f>IF(H16=20,53,0)</f>
        <v>0</v>
      </c>
      <c r="IM16" s="44">
        <f>IF(H16&gt;20,0,0)</f>
        <v>0</v>
      </c>
      <c r="IN16" s="44">
        <f>IF(H16="сх",0,0)</f>
        <v>0</v>
      </c>
      <c r="IO16" s="44">
        <f>SUM(HS16:IN16)</f>
        <v>78</v>
      </c>
      <c r="IP16" s="42"/>
      <c r="IQ16" s="42"/>
      <c r="IR16" s="42"/>
      <c r="IS16" s="42"/>
      <c r="IT16" s="42"/>
      <c r="IU16" s="42"/>
      <c r="IV16" s="70"/>
      <c r="IW16" s="71"/>
    </row>
    <row r="17" spans="1:257" s="3" customFormat="1" ht="113.25" customHeight="1" thickBot="1" x14ac:dyDescent="2">
      <c r="A17" s="56">
        <v>9</v>
      </c>
      <c r="B17" s="97">
        <v>115</v>
      </c>
      <c r="C17" s="76" t="s">
        <v>186</v>
      </c>
      <c r="D17" s="77" t="s">
        <v>150</v>
      </c>
      <c r="E17" s="60"/>
      <c r="F17" s="46">
        <v>12</v>
      </c>
      <c r="G17" s="39">
        <f>AJ17</f>
        <v>9</v>
      </c>
      <c r="H17" s="47">
        <v>5</v>
      </c>
      <c r="I17" s="39">
        <f>BG17</f>
        <v>16</v>
      </c>
      <c r="J17" s="45">
        <f>SUM(G17+I17)</f>
        <v>25</v>
      </c>
      <c r="K17" s="41">
        <f>G17+I17</f>
        <v>25</v>
      </c>
      <c r="L17" s="42"/>
      <c r="M17" s="43"/>
      <c r="N17" s="42">
        <f>IF(F17=1,25,0)</f>
        <v>0</v>
      </c>
      <c r="O17" s="42">
        <f>IF(F17=2,22,0)</f>
        <v>0</v>
      </c>
      <c r="P17" s="42">
        <f>IF(F17=3,20,0)</f>
        <v>0</v>
      </c>
      <c r="Q17" s="42">
        <f>IF(F17=4,18,0)</f>
        <v>0</v>
      </c>
      <c r="R17" s="42">
        <f>IF(F17=5,16,0)</f>
        <v>0</v>
      </c>
      <c r="S17" s="42">
        <f>IF(F17=6,15,0)</f>
        <v>0</v>
      </c>
      <c r="T17" s="42">
        <f>IF(F17=7,14,0)</f>
        <v>0</v>
      </c>
      <c r="U17" s="42">
        <f>IF(F17=8,13,0)</f>
        <v>0</v>
      </c>
      <c r="V17" s="42">
        <f>IF(F17=9,12,0)</f>
        <v>0</v>
      </c>
      <c r="W17" s="42">
        <f>IF(F17=10,11,0)</f>
        <v>0</v>
      </c>
      <c r="X17" s="42">
        <f>IF(F17=11,10,0)</f>
        <v>0</v>
      </c>
      <c r="Y17" s="42">
        <f>IF(F17=12,9,0)</f>
        <v>9</v>
      </c>
      <c r="Z17" s="42">
        <f>IF(F17=13,8,0)</f>
        <v>0</v>
      </c>
      <c r="AA17" s="42">
        <f>IF(F17=14,7,0)</f>
        <v>0</v>
      </c>
      <c r="AB17" s="42">
        <f>IF(F17=15,6,0)</f>
        <v>0</v>
      </c>
      <c r="AC17" s="42">
        <f>IF(F17=16,5,0)</f>
        <v>0</v>
      </c>
      <c r="AD17" s="42">
        <f>IF(F17=17,4,0)</f>
        <v>0</v>
      </c>
      <c r="AE17" s="42">
        <f>IF(F17=18,3,0)</f>
        <v>0</v>
      </c>
      <c r="AF17" s="42">
        <f>IF(F17=19,2,0)</f>
        <v>0</v>
      </c>
      <c r="AG17" s="42">
        <f>IF(F17=20,1,0)</f>
        <v>0</v>
      </c>
      <c r="AH17" s="42">
        <f>IF(F17&gt;20,0,0)</f>
        <v>0</v>
      </c>
      <c r="AI17" s="42">
        <f>IF(F17="сх",0,0)</f>
        <v>0</v>
      </c>
      <c r="AJ17" s="42">
        <f>SUM(N17:AH17)</f>
        <v>9</v>
      </c>
      <c r="AK17" s="42">
        <f>IF(H17=1,25,0)</f>
        <v>0</v>
      </c>
      <c r="AL17" s="42">
        <f>IF(H17=2,22,0)</f>
        <v>0</v>
      </c>
      <c r="AM17" s="42">
        <f>IF(H17=3,20,0)</f>
        <v>0</v>
      </c>
      <c r="AN17" s="42">
        <f>IF(H17=4,18,0)</f>
        <v>0</v>
      </c>
      <c r="AO17" s="42">
        <f>IF(H17=5,16,0)</f>
        <v>16</v>
      </c>
      <c r="AP17" s="42">
        <f>IF(H17=6,15,0)</f>
        <v>0</v>
      </c>
      <c r="AQ17" s="42">
        <f>IF(H17=7,14,0)</f>
        <v>0</v>
      </c>
      <c r="AR17" s="42">
        <f>IF(H17=8,13,0)</f>
        <v>0</v>
      </c>
      <c r="AS17" s="42">
        <f>IF(H17=9,12,0)</f>
        <v>0</v>
      </c>
      <c r="AT17" s="42">
        <f>IF(H17=10,11,0)</f>
        <v>0</v>
      </c>
      <c r="AU17" s="42">
        <f>IF(H17=11,10,0)</f>
        <v>0</v>
      </c>
      <c r="AV17" s="42">
        <f>IF(H17=12,9,0)</f>
        <v>0</v>
      </c>
      <c r="AW17" s="42">
        <f>IF(H17=13,8,0)</f>
        <v>0</v>
      </c>
      <c r="AX17" s="42">
        <f>IF(H17=14,7,0)</f>
        <v>0</v>
      </c>
      <c r="AY17" s="42">
        <f>IF(H17=15,6,0)</f>
        <v>0</v>
      </c>
      <c r="AZ17" s="42">
        <f>IF(H17=16,5,0)</f>
        <v>0</v>
      </c>
      <c r="BA17" s="42">
        <f>IF(H17=17,4,0)</f>
        <v>0</v>
      </c>
      <c r="BB17" s="42">
        <f>IF(H17=18,3,0)</f>
        <v>0</v>
      </c>
      <c r="BC17" s="42">
        <f>IF(H17=19,2,0)</f>
        <v>0</v>
      </c>
      <c r="BD17" s="42">
        <f>IF(H17=20,1,0)</f>
        <v>0</v>
      </c>
      <c r="BE17" s="42">
        <f>IF(H17&gt;20,0,0)</f>
        <v>0</v>
      </c>
      <c r="BF17" s="42">
        <f>IF(H17="сх",0,0)</f>
        <v>0</v>
      </c>
      <c r="BG17" s="42">
        <f>SUM(AK17:BE17)</f>
        <v>16</v>
      </c>
      <c r="BH17" s="42">
        <f>IF(F17=1,45,0)</f>
        <v>0</v>
      </c>
      <c r="BI17" s="42">
        <f>IF(F17=2,42,0)</f>
        <v>0</v>
      </c>
      <c r="BJ17" s="42">
        <f>IF(F17=3,40,0)</f>
        <v>0</v>
      </c>
      <c r="BK17" s="42">
        <f>IF(F17=4,38,0)</f>
        <v>0</v>
      </c>
      <c r="BL17" s="42">
        <f>IF(F17=5,36,0)</f>
        <v>0</v>
      </c>
      <c r="BM17" s="42">
        <f>IF(F17=6,35,0)</f>
        <v>0</v>
      </c>
      <c r="BN17" s="42">
        <f>IF(F17=7,34,0)</f>
        <v>0</v>
      </c>
      <c r="BO17" s="42">
        <f>IF(F17=8,33,0)</f>
        <v>0</v>
      </c>
      <c r="BP17" s="42">
        <f>IF(F17=9,32,0)</f>
        <v>0</v>
      </c>
      <c r="BQ17" s="42">
        <f>IF(F17=10,31,0)</f>
        <v>0</v>
      </c>
      <c r="BR17" s="42">
        <f>IF(F17=11,30,0)</f>
        <v>0</v>
      </c>
      <c r="BS17" s="42">
        <f>IF(F17=12,29,0)</f>
        <v>29</v>
      </c>
      <c r="BT17" s="42">
        <f>IF(F17=13,28,0)</f>
        <v>0</v>
      </c>
      <c r="BU17" s="42">
        <f>IF(F17=14,27,0)</f>
        <v>0</v>
      </c>
      <c r="BV17" s="42">
        <f>IF(F17=15,26,0)</f>
        <v>0</v>
      </c>
      <c r="BW17" s="42">
        <f>IF(F17=16,25,0)</f>
        <v>0</v>
      </c>
      <c r="BX17" s="42">
        <f>IF(F17=17,24,0)</f>
        <v>0</v>
      </c>
      <c r="BY17" s="42">
        <f>IF(F17=18,23,0)</f>
        <v>0</v>
      </c>
      <c r="BZ17" s="42">
        <f>IF(F17=19,22,0)</f>
        <v>0</v>
      </c>
      <c r="CA17" s="42">
        <f>IF(F17=20,21,0)</f>
        <v>0</v>
      </c>
      <c r="CB17" s="42">
        <f>IF(F17=21,20,0)</f>
        <v>0</v>
      </c>
      <c r="CC17" s="42">
        <f>IF(F17=22,19,0)</f>
        <v>0</v>
      </c>
      <c r="CD17" s="42">
        <f>IF(F17=23,18,0)</f>
        <v>0</v>
      </c>
      <c r="CE17" s="42">
        <f>IF(F17=24,17,0)</f>
        <v>0</v>
      </c>
      <c r="CF17" s="42">
        <f>IF(F17=25,16,0)</f>
        <v>0</v>
      </c>
      <c r="CG17" s="42">
        <f>IF(F17=26,15,0)</f>
        <v>0</v>
      </c>
      <c r="CH17" s="42">
        <f>IF(F17=27,14,0)</f>
        <v>0</v>
      </c>
      <c r="CI17" s="42">
        <f>IF(F17=28,13,0)</f>
        <v>0</v>
      </c>
      <c r="CJ17" s="42">
        <f>IF(F17=29,12,0)</f>
        <v>0</v>
      </c>
      <c r="CK17" s="42">
        <f>IF(F17=30,11,0)</f>
        <v>0</v>
      </c>
      <c r="CL17" s="42">
        <f>IF(F17=31,10,0)</f>
        <v>0</v>
      </c>
      <c r="CM17" s="42">
        <f>IF(F17=32,9,0)</f>
        <v>0</v>
      </c>
      <c r="CN17" s="42">
        <f>IF(F17=33,8,0)</f>
        <v>0</v>
      </c>
      <c r="CO17" s="42">
        <f>IF(F17=34,7,0)</f>
        <v>0</v>
      </c>
      <c r="CP17" s="42">
        <f>IF(F17=35,6,0)</f>
        <v>0</v>
      </c>
      <c r="CQ17" s="42">
        <f>IF(F17=36,5,0)</f>
        <v>0</v>
      </c>
      <c r="CR17" s="42">
        <f>IF(F17=37,4,0)</f>
        <v>0</v>
      </c>
      <c r="CS17" s="42">
        <f>IF(F17=38,3,0)</f>
        <v>0</v>
      </c>
      <c r="CT17" s="42">
        <f>IF(F17=39,2,0)</f>
        <v>0</v>
      </c>
      <c r="CU17" s="42">
        <f>IF(F17=40,1,0)</f>
        <v>0</v>
      </c>
      <c r="CV17" s="42">
        <f>IF(F17&gt;20,0,0)</f>
        <v>0</v>
      </c>
      <c r="CW17" s="42">
        <f>IF(F17="сх",0,0)</f>
        <v>0</v>
      </c>
      <c r="CX17" s="42">
        <f>SUM(BH17:CW17)</f>
        <v>29</v>
      </c>
      <c r="CY17" s="42">
        <f>IF(H17=1,45,0)</f>
        <v>0</v>
      </c>
      <c r="CZ17" s="42">
        <f>IF(H17=2,42,0)</f>
        <v>0</v>
      </c>
      <c r="DA17" s="42">
        <f>IF(H17=3,40,0)</f>
        <v>0</v>
      </c>
      <c r="DB17" s="42">
        <f>IF(H17=4,38,0)</f>
        <v>0</v>
      </c>
      <c r="DC17" s="42">
        <f>IF(H17=5,36,0)</f>
        <v>36</v>
      </c>
      <c r="DD17" s="42">
        <f>IF(H17=6,35,0)</f>
        <v>0</v>
      </c>
      <c r="DE17" s="42">
        <f>IF(H17=7,34,0)</f>
        <v>0</v>
      </c>
      <c r="DF17" s="42">
        <f>IF(H17=8,33,0)</f>
        <v>0</v>
      </c>
      <c r="DG17" s="42">
        <f>IF(H17=9,32,0)</f>
        <v>0</v>
      </c>
      <c r="DH17" s="42">
        <f>IF(H17=10,31,0)</f>
        <v>0</v>
      </c>
      <c r="DI17" s="42">
        <f>IF(H17=11,30,0)</f>
        <v>0</v>
      </c>
      <c r="DJ17" s="42">
        <f>IF(H17=12,29,0)</f>
        <v>0</v>
      </c>
      <c r="DK17" s="42">
        <f>IF(H17=13,28,0)</f>
        <v>0</v>
      </c>
      <c r="DL17" s="42">
        <f>IF(H17=14,27,0)</f>
        <v>0</v>
      </c>
      <c r="DM17" s="42">
        <f>IF(H17=15,26,0)</f>
        <v>0</v>
      </c>
      <c r="DN17" s="42">
        <f>IF(H17=16,25,0)</f>
        <v>0</v>
      </c>
      <c r="DO17" s="42">
        <f>IF(H17=17,24,0)</f>
        <v>0</v>
      </c>
      <c r="DP17" s="42">
        <f>IF(H17=18,23,0)</f>
        <v>0</v>
      </c>
      <c r="DQ17" s="42">
        <f>IF(H17=19,22,0)</f>
        <v>0</v>
      </c>
      <c r="DR17" s="42">
        <f>IF(H17=20,21,0)</f>
        <v>0</v>
      </c>
      <c r="DS17" s="42">
        <f>IF(H17=21,20,0)</f>
        <v>0</v>
      </c>
      <c r="DT17" s="42">
        <f>IF(H17=22,19,0)</f>
        <v>0</v>
      </c>
      <c r="DU17" s="42">
        <f>IF(H17=23,18,0)</f>
        <v>0</v>
      </c>
      <c r="DV17" s="42">
        <f>IF(H17=24,17,0)</f>
        <v>0</v>
      </c>
      <c r="DW17" s="42">
        <f>IF(H17=25,16,0)</f>
        <v>0</v>
      </c>
      <c r="DX17" s="42">
        <f>IF(H17=26,15,0)</f>
        <v>0</v>
      </c>
      <c r="DY17" s="42">
        <f>IF(H17=27,14,0)</f>
        <v>0</v>
      </c>
      <c r="DZ17" s="42">
        <f>IF(H17=28,13,0)</f>
        <v>0</v>
      </c>
      <c r="EA17" s="42">
        <f>IF(H17=29,12,0)</f>
        <v>0</v>
      </c>
      <c r="EB17" s="42">
        <f>IF(H17=30,11,0)</f>
        <v>0</v>
      </c>
      <c r="EC17" s="42">
        <f>IF(H17=31,10,0)</f>
        <v>0</v>
      </c>
      <c r="ED17" s="42">
        <f>IF(H17=32,9,0)</f>
        <v>0</v>
      </c>
      <c r="EE17" s="42">
        <f>IF(H17=33,8,0)</f>
        <v>0</v>
      </c>
      <c r="EF17" s="42">
        <f>IF(H17=34,7,0)</f>
        <v>0</v>
      </c>
      <c r="EG17" s="42">
        <f>IF(H17=35,6,0)</f>
        <v>0</v>
      </c>
      <c r="EH17" s="42">
        <f>IF(H17=36,5,0)</f>
        <v>0</v>
      </c>
      <c r="EI17" s="42">
        <f>IF(H17=37,4,0)</f>
        <v>0</v>
      </c>
      <c r="EJ17" s="42">
        <f>IF(H17=38,3,0)</f>
        <v>0</v>
      </c>
      <c r="EK17" s="42">
        <f>IF(H17=39,2,0)</f>
        <v>0</v>
      </c>
      <c r="EL17" s="42">
        <f>IF(H17=40,1,0)</f>
        <v>0</v>
      </c>
      <c r="EM17" s="42">
        <f>IF(H17&gt;20,0,0)</f>
        <v>0</v>
      </c>
      <c r="EN17" s="42">
        <f>IF(H17="сх",0,0)</f>
        <v>0</v>
      </c>
      <c r="EO17" s="42">
        <f>SUM(CY17:EN17)</f>
        <v>36</v>
      </c>
      <c r="EP17" s="42"/>
      <c r="EQ17" s="42">
        <f>IF(F17="сх","ноль",IF(F17&gt;0,F17,"Ноль"))</f>
        <v>12</v>
      </c>
      <c r="ER17" s="42">
        <f>IF(H17="сх","ноль",IF(H17&gt;0,H17,"Ноль"))</f>
        <v>5</v>
      </c>
      <c r="ES17" s="42"/>
      <c r="ET17" s="42">
        <f>MIN(EQ17,ER17)</f>
        <v>5</v>
      </c>
      <c r="EU17" s="42" t="e">
        <f>IF(J17=#REF!,IF(H17&lt;#REF!,#REF!,EY17),#REF!)</f>
        <v>#REF!</v>
      </c>
      <c r="EV17" s="42" t="e">
        <f>IF(J17=#REF!,IF(H17&lt;#REF!,0,1))</f>
        <v>#REF!</v>
      </c>
      <c r="EW17" s="42" t="e">
        <f>IF(AND(ET17&gt;=21,ET17&lt;&gt;0),ET17,IF(J17&lt;#REF!,"СТОП",EU17+EV17))</f>
        <v>#REF!</v>
      </c>
      <c r="EX17" s="42"/>
      <c r="EY17" s="42">
        <v>15</v>
      </c>
      <c r="EZ17" s="42">
        <v>16</v>
      </c>
      <c r="FA17" s="42"/>
      <c r="FB17" s="44">
        <f>IF(F17=1,25,0)</f>
        <v>0</v>
      </c>
      <c r="FC17" s="44">
        <f>IF(F17=2,22,0)</f>
        <v>0</v>
      </c>
      <c r="FD17" s="44">
        <f>IF(F17=3,20,0)</f>
        <v>0</v>
      </c>
      <c r="FE17" s="44">
        <f>IF(F17=4,18,0)</f>
        <v>0</v>
      </c>
      <c r="FF17" s="44">
        <f>IF(F17=5,16,0)</f>
        <v>0</v>
      </c>
      <c r="FG17" s="44">
        <f>IF(F17=6,15,0)</f>
        <v>0</v>
      </c>
      <c r="FH17" s="44">
        <f>IF(F17=7,14,0)</f>
        <v>0</v>
      </c>
      <c r="FI17" s="44">
        <f>IF(F17=8,13,0)</f>
        <v>0</v>
      </c>
      <c r="FJ17" s="44">
        <f>IF(F17=9,12,0)</f>
        <v>0</v>
      </c>
      <c r="FK17" s="44">
        <f>IF(F17=10,11,0)</f>
        <v>0</v>
      </c>
      <c r="FL17" s="44">
        <f>IF(F17=11,10,0)</f>
        <v>0</v>
      </c>
      <c r="FM17" s="44">
        <f>IF(F17=12,9,0)</f>
        <v>9</v>
      </c>
      <c r="FN17" s="44">
        <f>IF(F17=13,8,0)</f>
        <v>0</v>
      </c>
      <c r="FO17" s="44">
        <f>IF(F17=14,7,0)</f>
        <v>0</v>
      </c>
      <c r="FP17" s="44">
        <f>IF(F17=15,6,0)</f>
        <v>0</v>
      </c>
      <c r="FQ17" s="44">
        <f>IF(F17=16,5,0)</f>
        <v>0</v>
      </c>
      <c r="FR17" s="44">
        <f>IF(F17=17,4,0)</f>
        <v>0</v>
      </c>
      <c r="FS17" s="44">
        <f>IF(F17=18,3,0)</f>
        <v>0</v>
      </c>
      <c r="FT17" s="44">
        <f>IF(F17=19,2,0)</f>
        <v>0</v>
      </c>
      <c r="FU17" s="44">
        <f>IF(F17=20,1,0)</f>
        <v>0</v>
      </c>
      <c r="FV17" s="44">
        <f>IF(F17&gt;20,0,0)</f>
        <v>0</v>
      </c>
      <c r="FW17" s="44">
        <f>IF(F17="сх",0,0)</f>
        <v>0</v>
      </c>
      <c r="FX17" s="44">
        <f>SUM(FB17:FW17)</f>
        <v>9</v>
      </c>
      <c r="FY17" s="44">
        <f>IF(H17=1,25,0)</f>
        <v>0</v>
      </c>
      <c r="FZ17" s="44">
        <f>IF(H17=2,22,0)</f>
        <v>0</v>
      </c>
      <c r="GA17" s="44">
        <f>IF(H17=3,20,0)</f>
        <v>0</v>
      </c>
      <c r="GB17" s="44">
        <f>IF(H17=4,18,0)</f>
        <v>0</v>
      </c>
      <c r="GC17" s="44">
        <f>IF(H17=5,16,0)</f>
        <v>16</v>
      </c>
      <c r="GD17" s="44">
        <f>IF(H17=6,15,0)</f>
        <v>0</v>
      </c>
      <c r="GE17" s="44">
        <f>IF(H17=7,14,0)</f>
        <v>0</v>
      </c>
      <c r="GF17" s="44">
        <f>IF(H17=8,13,0)</f>
        <v>0</v>
      </c>
      <c r="GG17" s="44">
        <f>IF(H17=9,12,0)</f>
        <v>0</v>
      </c>
      <c r="GH17" s="44">
        <f>IF(H17=10,11,0)</f>
        <v>0</v>
      </c>
      <c r="GI17" s="44">
        <f>IF(H17=11,10,0)</f>
        <v>0</v>
      </c>
      <c r="GJ17" s="44">
        <f>IF(H17=12,9,0)</f>
        <v>0</v>
      </c>
      <c r="GK17" s="44">
        <f>IF(H17=13,8,0)</f>
        <v>0</v>
      </c>
      <c r="GL17" s="44">
        <f>IF(H17=14,7,0)</f>
        <v>0</v>
      </c>
      <c r="GM17" s="44">
        <f>IF(H17=15,6,0)</f>
        <v>0</v>
      </c>
      <c r="GN17" s="44">
        <f>IF(H17=16,5,0)</f>
        <v>0</v>
      </c>
      <c r="GO17" s="44">
        <f>IF(H17=17,4,0)</f>
        <v>0</v>
      </c>
      <c r="GP17" s="44">
        <f>IF(H17=18,3,0)</f>
        <v>0</v>
      </c>
      <c r="GQ17" s="44">
        <f>IF(H17=19,2,0)</f>
        <v>0</v>
      </c>
      <c r="GR17" s="44">
        <f>IF(H17=20,1,0)</f>
        <v>0</v>
      </c>
      <c r="GS17" s="44">
        <f>IF(H17&gt;20,0,0)</f>
        <v>0</v>
      </c>
      <c r="GT17" s="44">
        <f>IF(H17="сх",0,0)</f>
        <v>0</v>
      </c>
      <c r="GU17" s="44">
        <f>SUM(FY17:GT17)</f>
        <v>16</v>
      </c>
      <c r="GV17" s="44">
        <f>IF(F17=1,100,0)</f>
        <v>0</v>
      </c>
      <c r="GW17" s="44">
        <f>IF(F17=2,98,0)</f>
        <v>0</v>
      </c>
      <c r="GX17" s="44">
        <f>IF(F17=3,95,0)</f>
        <v>0</v>
      </c>
      <c r="GY17" s="44">
        <f>IF(F17=4,93,0)</f>
        <v>0</v>
      </c>
      <c r="GZ17" s="44">
        <f>IF(F17=5,90,0)</f>
        <v>0</v>
      </c>
      <c r="HA17" s="44">
        <f>IF(F17=6,88,0)</f>
        <v>0</v>
      </c>
      <c r="HB17" s="44">
        <f>IF(F17=7,85,0)</f>
        <v>0</v>
      </c>
      <c r="HC17" s="44">
        <f>IF(F17=8,83,0)</f>
        <v>0</v>
      </c>
      <c r="HD17" s="44">
        <f>IF(F17=9,80,0)</f>
        <v>0</v>
      </c>
      <c r="HE17" s="44">
        <f>IF(F17=10,78,0)</f>
        <v>0</v>
      </c>
      <c r="HF17" s="44">
        <f>IF(F17=11,75,0)</f>
        <v>0</v>
      </c>
      <c r="HG17" s="44">
        <f>IF(F17=12,73,0)</f>
        <v>73</v>
      </c>
      <c r="HH17" s="44">
        <f>IF(F17=13,70,0)</f>
        <v>0</v>
      </c>
      <c r="HI17" s="44">
        <f>IF(F17=14,68,0)</f>
        <v>0</v>
      </c>
      <c r="HJ17" s="44">
        <f>IF(F17=15,65,0)</f>
        <v>0</v>
      </c>
      <c r="HK17" s="44">
        <f>IF(F17=16,63,0)</f>
        <v>0</v>
      </c>
      <c r="HL17" s="44">
        <f>IF(F17=17,60,0)</f>
        <v>0</v>
      </c>
      <c r="HM17" s="44">
        <f>IF(F17=18,58,0)</f>
        <v>0</v>
      </c>
      <c r="HN17" s="44">
        <f>IF(F17=19,55,0)</f>
        <v>0</v>
      </c>
      <c r="HO17" s="44">
        <f>IF(F17=20,53,0)</f>
        <v>0</v>
      </c>
      <c r="HP17" s="44">
        <f>IF(F17&gt;20,0,0)</f>
        <v>0</v>
      </c>
      <c r="HQ17" s="44">
        <f>IF(F17="сх",0,0)</f>
        <v>0</v>
      </c>
      <c r="HR17" s="44">
        <f>SUM(GV17:HQ17)</f>
        <v>73</v>
      </c>
      <c r="HS17" s="44">
        <f>IF(H17=1,100,0)</f>
        <v>0</v>
      </c>
      <c r="HT17" s="44">
        <f>IF(H17=2,98,0)</f>
        <v>0</v>
      </c>
      <c r="HU17" s="44">
        <f>IF(H17=3,95,0)</f>
        <v>0</v>
      </c>
      <c r="HV17" s="44">
        <f>IF(H17=4,93,0)</f>
        <v>0</v>
      </c>
      <c r="HW17" s="44">
        <f>IF(H17=5,90,0)</f>
        <v>90</v>
      </c>
      <c r="HX17" s="44">
        <f>IF(H17=6,88,0)</f>
        <v>0</v>
      </c>
      <c r="HY17" s="44">
        <f>IF(H17=7,85,0)</f>
        <v>0</v>
      </c>
      <c r="HZ17" s="44">
        <f>IF(H17=8,83,0)</f>
        <v>0</v>
      </c>
      <c r="IA17" s="44">
        <f>IF(H17=9,80,0)</f>
        <v>0</v>
      </c>
      <c r="IB17" s="44">
        <f>IF(H17=10,78,0)</f>
        <v>0</v>
      </c>
      <c r="IC17" s="44">
        <f>IF(H17=11,75,0)</f>
        <v>0</v>
      </c>
      <c r="ID17" s="44">
        <f>IF(H17=12,73,0)</f>
        <v>0</v>
      </c>
      <c r="IE17" s="44">
        <f>IF(H17=13,70,0)</f>
        <v>0</v>
      </c>
      <c r="IF17" s="44">
        <f>IF(H17=14,68,0)</f>
        <v>0</v>
      </c>
      <c r="IG17" s="44">
        <f>IF(H17=15,65,0)</f>
        <v>0</v>
      </c>
      <c r="IH17" s="44">
        <f>IF(H17=16,63,0)</f>
        <v>0</v>
      </c>
      <c r="II17" s="44">
        <f>IF(H17=17,60,0)</f>
        <v>0</v>
      </c>
      <c r="IJ17" s="44">
        <f>IF(H17=18,58,0)</f>
        <v>0</v>
      </c>
      <c r="IK17" s="44">
        <f>IF(H17=19,55,0)</f>
        <v>0</v>
      </c>
      <c r="IL17" s="44">
        <f>IF(H17=20,53,0)</f>
        <v>0</v>
      </c>
      <c r="IM17" s="44">
        <f>IF(H17&gt;20,0,0)</f>
        <v>0</v>
      </c>
      <c r="IN17" s="44">
        <f>IF(H17="сх",0,0)</f>
        <v>0</v>
      </c>
      <c r="IO17" s="44">
        <f>SUM(HS17:IN17)</f>
        <v>90</v>
      </c>
      <c r="IP17" s="42"/>
      <c r="IQ17" s="42"/>
      <c r="IR17" s="42"/>
      <c r="IS17" s="42"/>
      <c r="IT17" s="42"/>
      <c r="IU17" s="42"/>
      <c r="IV17" s="70"/>
      <c r="IW17" s="71"/>
    </row>
    <row r="18" spans="1:257" s="3" customFormat="1" ht="107.25" customHeight="1" thickBot="1" x14ac:dyDescent="2">
      <c r="A18" s="59">
        <v>10</v>
      </c>
      <c r="B18" s="98">
        <v>404</v>
      </c>
      <c r="C18" s="73" t="s">
        <v>146</v>
      </c>
      <c r="D18" s="73" t="s">
        <v>57</v>
      </c>
      <c r="E18" s="60"/>
      <c r="F18" s="46">
        <v>8</v>
      </c>
      <c r="G18" s="39">
        <f>AJ18</f>
        <v>13</v>
      </c>
      <c r="H18" s="47">
        <v>8</v>
      </c>
      <c r="I18" s="39">
        <f>BG18</f>
        <v>13</v>
      </c>
      <c r="J18" s="45">
        <f>SUM(G18+I18)</f>
        <v>26</v>
      </c>
      <c r="K18" s="41">
        <f>G18+I18</f>
        <v>26</v>
      </c>
      <c r="L18" s="42"/>
      <c r="M18" s="43"/>
      <c r="N18" s="42">
        <f>IF(F18=1,25,0)</f>
        <v>0</v>
      </c>
      <c r="O18" s="42">
        <f>IF(F18=2,22,0)</f>
        <v>0</v>
      </c>
      <c r="P18" s="42">
        <f>IF(F18=3,20,0)</f>
        <v>0</v>
      </c>
      <c r="Q18" s="42">
        <f>IF(F18=4,18,0)</f>
        <v>0</v>
      </c>
      <c r="R18" s="42">
        <f>IF(F18=5,16,0)</f>
        <v>0</v>
      </c>
      <c r="S18" s="42">
        <f>IF(F18=6,15,0)</f>
        <v>0</v>
      </c>
      <c r="T18" s="42">
        <f>IF(F18=7,14,0)</f>
        <v>0</v>
      </c>
      <c r="U18" s="42">
        <f>IF(F18=8,13,0)</f>
        <v>13</v>
      </c>
      <c r="V18" s="42">
        <f>IF(F18=9,12,0)</f>
        <v>0</v>
      </c>
      <c r="W18" s="42">
        <f>IF(F18=10,11,0)</f>
        <v>0</v>
      </c>
      <c r="X18" s="42">
        <f>IF(F18=11,10,0)</f>
        <v>0</v>
      </c>
      <c r="Y18" s="42">
        <f>IF(F18=12,9,0)</f>
        <v>0</v>
      </c>
      <c r="Z18" s="42">
        <f>IF(F18=13,8,0)</f>
        <v>0</v>
      </c>
      <c r="AA18" s="42">
        <f>IF(F18=14,7,0)</f>
        <v>0</v>
      </c>
      <c r="AB18" s="42">
        <f>IF(F18=15,6,0)</f>
        <v>0</v>
      </c>
      <c r="AC18" s="42">
        <f>IF(F18=16,5,0)</f>
        <v>0</v>
      </c>
      <c r="AD18" s="42">
        <f>IF(F18=17,4,0)</f>
        <v>0</v>
      </c>
      <c r="AE18" s="42">
        <f>IF(F18=18,3,0)</f>
        <v>0</v>
      </c>
      <c r="AF18" s="42">
        <f>IF(F18=19,2,0)</f>
        <v>0</v>
      </c>
      <c r="AG18" s="42">
        <f>IF(F18=20,1,0)</f>
        <v>0</v>
      </c>
      <c r="AH18" s="42">
        <f>IF(F18&gt;20,0,0)</f>
        <v>0</v>
      </c>
      <c r="AI18" s="42">
        <f>IF(F18="сх",0,0)</f>
        <v>0</v>
      </c>
      <c r="AJ18" s="42">
        <f>SUM(N18:AH18)</f>
        <v>13</v>
      </c>
      <c r="AK18" s="42">
        <f>IF(H18=1,25,0)</f>
        <v>0</v>
      </c>
      <c r="AL18" s="42">
        <f>IF(H18=2,22,0)</f>
        <v>0</v>
      </c>
      <c r="AM18" s="42">
        <f>IF(H18=3,20,0)</f>
        <v>0</v>
      </c>
      <c r="AN18" s="42">
        <f>IF(H18=4,18,0)</f>
        <v>0</v>
      </c>
      <c r="AO18" s="42">
        <f>IF(H18=5,16,0)</f>
        <v>0</v>
      </c>
      <c r="AP18" s="42">
        <f>IF(H18=6,15,0)</f>
        <v>0</v>
      </c>
      <c r="AQ18" s="42">
        <f>IF(H18=7,14,0)</f>
        <v>0</v>
      </c>
      <c r="AR18" s="42">
        <f>IF(H18=8,13,0)</f>
        <v>13</v>
      </c>
      <c r="AS18" s="42">
        <f>IF(H18=9,12,0)</f>
        <v>0</v>
      </c>
      <c r="AT18" s="42">
        <f>IF(H18=10,11,0)</f>
        <v>0</v>
      </c>
      <c r="AU18" s="42">
        <f>IF(H18=11,10,0)</f>
        <v>0</v>
      </c>
      <c r="AV18" s="42">
        <f>IF(H18=12,9,0)</f>
        <v>0</v>
      </c>
      <c r="AW18" s="42">
        <f>IF(H18=13,8,0)</f>
        <v>0</v>
      </c>
      <c r="AX18" s="42">
        <f>IF(H18=14,7,0)</f>
        <v>0</v>
      </c>
      <c r="AY18" s="42">
        <f>IF(H18=15,6,0)</f>
        <v>0</v>
      </c>
      <c r="AZ18" s="42">
        <f>IF(H18=16,5,0)</f>
        <v>0</v>
      </c>
      <c r="BA18" s="42">
        <f>IF(H18=17,4,0)</f>
        <v>0</v>
      </c>
      <c r="BB18" s="42">
        <f>IF(H18=18,3,0)</f>
        <v>0</v>
      </c>
      <c r="BC18" s="42">
        <f>IF(H18=19,2,0)</f>
        <v>0</v>
      </c>
      <c r="BD18" s="42">
        <f>IF(H18=20,1,0)</f>
        <v>0</v>
      </c>
      <c r="BE18" s="42">
        <f>IF(H18&gt;20,0,0)</f>
        <v>0</v>
      </c>
      <c r="BF18" s="42">
        <f>IF(H18="сх",0,0)</f>
        <v>0</v>
      </c>
      <c r="BG18" s="42">
        <f>SUM(AK18:BE18)</f>
        <v>13</v>
      </c>
      <c r="BH18" s="42">
        <f>IF(F18=1,45,0)</f>
        <v>0</v>
      </c>
      <c r="BI18" s="42">
        <f>IF(F18=2,42,0)</f>
        <v>0</v>
      </c>
      <c r="BJ18" s="42">
        <f>IF(F18=3,40,0)</f>
        <v>0</v>
      </c>
      <c r="BK18" s="42">
        <f>IF(F18=4,38,0)</f>
        <v>0</v>
      </c>
      <c r="BL18" s="42">
        <f>IF(F18=5,36,0)</f>
        <v>0</v>
      </c>
      <c r="BM18" s="42">
        <f>IF(F18=6,35,0)</f>
        <v>0</v>
      </c>
      <c r="BN18" s="42">
        <f>IF(F18=7,34,0)</f>
        <v>0</v>
      </c>
      <c r="BO18" s="42">
        <f>IF(F18=8,33,0)</f>
        <v>33</v>
      </c>
      <c r="BP18" s="42">
        <f>IF(F18=9,32,0)</f>
        <v>0</v>
      </c>
      <c r="BQ18" s="42">
        <f>IF(F18=10,31,0)</f>
        <v>0</v>
      </c>
      <c r="BR18" s="42">
        <f>IF(F18=11,30,0)</f>
        <v>0</v>
      </c>
      <c r="BS18" s="42">
        <f>IF(F18=12,29,0)</f>
        <v>0</v>
      </c>
      <c r="BT18" s="42">
        <f>IF(F18=13,28,0)</f>
        <v>0</v>
      </c>
      <c r="BU18" s="42">
        <f>IF(F18=14,27,0)</f>
        <v>0</v>
      </c>
      <c r="BV18" s="42">
        <f>IF(F18=15,26,0)</f>
        <v>0</v>
      </c>
      <c r="BW18" s="42">
        <f>IF(F18=16,25,0)</f>
        <v>0</v>
      </c>
      <c r="BX18" s="42">
        <f>IF(F18=17,24,0)</f>
        <v>0</v>
      </c>
      <c r="BY18" s="42">
        <f>IF(F18=18,23,0)</f>
        <v>0</v>
      </c>
      <c r="BZ18" s="42">
        <f>IF(F18=19,22,0)</f>
        <v>0</v>
      </c>
      <c r="CA18" s="42">
        <f>IF(F18=20,21,0)</f>
        <v>0</v>
      </c>
      <c r="CB18" s="42">
        <f>IF(F18=21,20,0)</f>
        <v>0</v>
      </c>
      <c r="CC18" s="42">
        <f>IF(F18=22,19,0)</f>
        <v>0</v>
      </c>
      <c r="CD18" s="42">
        <f>IF(F18=23,18,0)</f>
        <v>0</v>
      </c>
      <c r="CE18" s="42">
        <f>IF(F18=24,17,0)</f>
        <v>0</v>
      </c>
      <c r="CF18" s="42">
        <f>IF(F18=25,16,0)</f>
        <v>0</v>
      </c>
      <c r="CG18" s="42">
        <f>IF(F18=26,15,0)</f>
        <v>0</v>
      </c>
      <c r="CH18" s="42">
        <f>IF(F18=27,14,0)</f>
        <v>0</v>
      </c>
      <c r="CI18" s="42">
        <f>IF(F18=28,13,0)</f>
        <v>0</v>
      </c>
      <c r="CJ18" s="42">
        <f>IF(F18=29,12,0)</f>
        <v>0</v>
      </c>
      <c r="CK18" s="42">
        <f>IF(F18=30,11,0)</f>
        <v>0</v>
      </c>
      <c r="CL18" s="42">
        <f>IF(F18=31,10,0)</f>
        <v>0</v>
      </c>
      <c r="CM18" s="42">
        <f>IF(F18=32,9,0)</f>
        <v>0</v>
      </c>
      <c r="CN18" s="42">
        <f>IF(F18=33,8,0)</f>
        <v>0</v>
      </c>
      <c r="CO18" s="42">
        <f>IF(F18=34,7,0)</f>
        <v>0</v>
      </c>
      <c r="CP18" s="42">
        <f>IF(F18=35,6,0)</f>
        <v>0</v>
      </c>
      <c r="CQ18" s="42">
        <f>IF(F18=36,5,0)</f>
        <v>0</v>
      </c>
      <c r="CR18" s="42">
        <f>IF(F18=37,4,0)</f>
        <v>0</v>
      </c>
      <c r="CS18" s="42">
        <f>IF(F18=38,3,0)</f>
        <v>0</v>
      </c>
      <c r="CT18" s="42">
        <f>IF(F18=39,2,0)</f>
        <v>0</v>
      </c>
      <c r="CU18" s="42">
        <f>IF(F18=40,1,0)</f>
        <v>0</v>
      </c>
      <c r="CV18" s="42">
        <f>IF(F18&gt;20,0,0)</f>
        <v>0</v>
      </c>
      <c r="CW18" s="42">
        <f>IF(F18="сх",0,0)</f>
        <v>0</v>
      </c>
      <c r="CX18" s="42">
        <f>SUM(BH18:CW18)</f>
        <v>33</v>
      </c>
      <c r="CY18" s="42">
        <f>IF(H18=1,45,0)</f>
        <v>0</v>
      </c>
      <c r="CZ18" s="42">
        <f>IF(H18=2,42,0)</f>
        <v>0</v>
      </c>
      <c r="DA18" s="42">
        <f>IF(H18=3,40,0)</f>
        <v>0</v>
      </c>
      <c r="DB18" s="42">
        <f>IF(H18=4,38,0)</f>
        <v>0</v>
      </c>
      <c r="DC18" s="42">
        <f>IF(H18=5,36,0)</f>
        <v>0</v>
      </c>
      <c r="DD18" s="42">
        <f>IF(H18=6,35,0)</f>
        <v>0</v>
      </c>
      <c r="DE18" s="42">
        <f>IF(H18=7,34,0)</f>
        <v>0</v>
      </c>
      <c r="DF18" s="42">
        <f>IF(H18=8,33,0)</f>
        <v>33</v>
      </c>
      <c r="DG18" s="42">
        <f>IF(H18=9,32,0)</f>
        <v>0</v>
      </c>
      <c r="DH18" s="42">
        <f>IF(H18=10,31,0)</f>
        <v>0</v>
      </c>
      <c r="DI18" s="42">
        <f>IF(H18=11,30,0)</f>
        <v>0</v>
      </c>
      <c r="DJ18" s="42">
        <f>IF(H18=12,29,0)</f>
        <v>0</v>
      </c>
      <c r="DK18" s="42">
        <f>IF(H18=13,28,0)</f>
        <v>0</v>
      </c>
      <c r="DL18" s="42">
        <f>IF(H18=14,27,0)</f>
        <v>0</v>
      </c>
      <c r="DM18" s="42">
        <f>IF(H18=15,26,0)</f>
        <v>0</v>
      </c>
      <c r="DN18" s="42">
        <f>IF(H18=16,25,0)</f>
        <v>0</v>
      </c>
      <c r="DO18" s="42">
        <f>IF(H18=17,24,0)</f>
        <v>0</v>
      </c>
      <c r="DP18" s="42">
        <f>IF(H18=18,23,0)</f>
        <v>0</v>
      </c>
      <c r="DQ18" s="42">
        <f>IF(H18=19,22,0)</f>
        <v>0</v>
      </c>
      <c r="DR18" s="42">
        <f>IF(H18=20,21,0)</f>
        <v>0</v>
      </c>
      <c r="DS18" s="42">
        <f>IF(H18=21,20,0)</f>
        <v>0</v>
      </c>
      <c r="DT18" s="42">
        <f>IF(H18=22,19,0)</f>
        <v>0</v>
      </c>
      <c r="DU18" s="42">
        <f>IF(H18=23,18,0)</f>
        <v>0</v>
      </c>
      <c r="DV18" s="42">
        <f>IF(H18=24,17,0)</f>
        <v>0</v>
      </c>
      <c r="DW18" s="42">
        <f>IF(H18=25,16,0)</f>
        <v>0</v>
      </c>
      <c r="DX18" s="42">
        <f>IF(H18=26,15,0)</f>
        <v>0</v>
      </c>
      <c r="DY18" s="42">
        <f>IF(H18=27,14,0)</f>
        <v>0</v>
      </c>
      <c r="DZ18" s="42">
        <f>IF(H18=28,13,0)</f>
        <v>0</v>
      </c>
      <c r="EA18" s="42">
        <f>IF(H18=29,12,0)</f>
        <v>0</v>
      </c>
      <c r="EB18" s="42">
        <f>IF(H18=30,11,0)</f>
        <v>0</v>
      </c>
      <c r="EC18" s="42">
        <f>IF(H18=31,10,0)</f>
        <v>0</v>
      </c>
      <c r="ED18" s="42">
        <f>IF(H18=32,9,0)</f>
        <v>0</v>
      </c>
      <c r="EE18" s="42">
        <f>IF(H18=33,8,0)</f>
        <v>0</v>
      </c>
      <c r="EF18" s="42">
        <f>IF(H18=34,7,0)</f>
        <v>0</v>
      </c>
      <c r="EG18" s="42">
        <f>IF(H18=35,6,0)</f>
        <v>0</v>
      </c>
      <c r="EH18" s="42">
        <f>IF(H18=36,5,0)</f>
        <v>0</v>
      </c>
      <c r="EI18" s="42">
        <f>IF(H18=37,4,0)</f>
        <v>0</v>
      </c>
      <c r="EJ18" s="42">
        <f>IF(H18=38,3,0)</f>
        <v>0</v>
      </c>
      <c r="EK18" s="42">
        <f>IF(H18=39,2,0)</f>
        <v>0</v>
      </c>
      <c r="EL18" s="42">
        <f>IF(H18=40,1,0)</f>
        <v>0</v>
      </c>
      <c r="EM18" s="42">
        <f>IF(H18&gt;20,0,0)</f>
        <v>0</v>
      </c>
      <c r="EN18" s="42">
        <f>IF(H18="сх",0,0)</f>
        <v>0</v>
      </c>
      <c r="EO18" s="42">
        <f>SUM(CY18:EN18)</f>
        <v>33</v>
      </c>
      <c r="EP18" s="42"/>
      <c r="EQ18" s="42">
        <f>IF(F18="сх","ноль",IF(F18&gt;0,F18,"Ноль"))</f>
        <v>8</v>
      </c>
      <c r="ER18" s="42">
        <f>IF(H18="сх","ноль",IF(H18&gt;0,H18,"Ноль"))</f>
        <v>8</v>
      </c>
      <c r="ES18" s="42"/>
      <c r="ET18" s="42">
        <f>MIN(EQ18,ER18)</f>
        <v>8</v>
      </c>
      <c r="EU18" s="42" t="e">
        <f>IF(J18=#REF!,IF(H18&lt;#REF!,#REF!,EY18),#REF!)</f>
        <v>#REF!</v>
      </c>
      <c r="EV18" s="42" t="e">
        <f>IF(J18=#REF!,IF(H18&lt;#REF!,0,1))</f>
        <v>#REF!</v>
      </c>
      <c r="EW18" s="42" t="e">
        <f>IF(AND(ET18&gt;=21,ET18&lt;&gt;0),ET18,IF(J18&lt;#REF!,"СТОП",EU18+EV18))</f>
        <v>#REF!</v>
      </c>
      <c r="EX18" s="42"/>
      <c r="EY18" s="42">
        <v>15</v>
      </c>
      <c r="EZ18" s="42">
        <v>16</v>
      </c>
      <c r="FA18" s="42"/>
      <c r="FB18" s="44">
        <f>IF(F18=1,25,0)</f>
        <v>0</v>
      </c>
      <c r="FC18" s="44">
        <f>IF(F18=2,22,0)</f>
        <v>0</v>
      </c>
      <c r="FD18" s="44">
        <f>IF(F18=3,20,0)</f>
        <v>0</v>
      </c>
      <c r="FE18" s="44">
        <f>IF(F18=4,18,0)</f>
        <v>0</v>
      </c>
      <c r="FF18" s="44">
        <f>IF(F18=5,16,0)</f>
        <v>0</v>
      </c>
      <c r="FG18" s="44">
        <f>IF(F18=6,15,0)</f>
        <v>0</v>
      </c>
      <c r="FH18" s="44">
        <f>IF(F18=7,14,0)</f>
        <v>0</v>
      </c>
      <c r="FI18" s="44">
        <f>IF(F18=8,13,0)</f>
        <v>13</v>
      </c>
      <c r="FJ18" s="44">
        <f>IF(F18=9,12,0)</f>
        <v>0</v>
      </c>
      <c r="FK18" s="44">
        <f>IF(F18=10,11,0)</f>
        <v>0</v>
      </c>
      <c r="FL18" s="44">
        <f>IF(F18=11,10,0)</f>
        <v>0</v>
      </c>
      <c r="FM18" s="44">
        <f>IF(F18=12,9,0)</f>
        <v>0</v>
      </c>
      <c r="FN18" s="44">
        <f>IF(F18=13,8,0)</f>
        <v>0</v>
      </c>
      <c r="FO18" s="44">
        <f>IF(F18=14,7,0)</f>
        <v>0</v>
      </c>
      <c r="FP18" s="44">
        <f>IF(F18=15,6,0)</f>
        <v>0</v>
      </c>
      <c r="FQ18" s="44">
        <f>IF(F18=16,5,0)</f>
        <v>0</v>
      </c>
      <c r="FR18" s="44">
        <f>IF(F18=17,4,0)</f>
        <v>0</v>
      </c>
      <c r="FS18" s="44">
        <f>IF(F18=18,3,0)</f>
        <v>0</v>
      </c>
      <c r="FT18" s="44">
        <f>IF(F18=19,2,0)</f>
        <v>0</v>
      </c>
      <c r="FU18" s="44">
        <f>IF(F18=20,1,0)</f>
        <v>0</v>
      </c>
      <c r="FV18" s="44">
        <f>IF(F18&gt;20,0,0)</f>
        <v>0</v>
      </c>
      <c r="FW18" s="44">
        <f>IF(F18="сх",0,0)</f>
        <v>0</v>
      </c>
      <c r="FX18" s="44">
        <f>SUM(FB18:FW18)</f>
        <v>13</v>
      </c>
      <c r="FY18" s="44">
        <f>IF(H18=1,25,0)</f>
        <v>0</v>
      </c>
      <c r="FZ18" s="44">
        <f>IF(H18=2,22,0)</f>
        <v>0</v>
      </c>
      <c r="GA18" s="44">
        <f>IF(H18=3,20,0)</f>
        <v>0</v>
      </c>
      <c r="GB18" s="44">
        <f>IF(H18=4,18,0)</f>
        <v>0</v>
      </c>
      <c r="GC18" s="44">
        <f>IF(H18=5,16,0)</f>
        <v>0</v>
      </c>
      <c r="GD18" s="44">
        <f>IF(H18=6,15,0)</f>
        <v>0</v>
      </c>
      <c r="GE18" s="44">
        <f>IF(H18=7,14,0)</f>
        <v>0</v>
      </c>
      <c r="GF18" s="44">
        <f>IF(H18=8,13,0)</f>
        <v>13</v>
      </c>
      <c r="GG18" s="44">
        <f>IF(H18=9,12,0)</f>
        <v>0</v>
      </c>
      <c r="GH18" s="44">
        <f>IF(H18=10,11,0)</f>
        <v>0</v>
      </c>
      <c r="GI18" s="44">
        <f>IF(H18=11,10,0)</f>
        <v>0</v>
      </c>
      <c r="GJ18" s="44">
        <f>IF(H18=12,9,0)</f>
        <v>0</v>
      </c>
      <c r="GK18" s="44">
        <f>IF(H18=13,8,0)</f>
        <v>0</v>
      </c>
      <c r="GL18" s="44">
        <f>IF(H18=14,7,0)</f>
        <v>0</v>
      </c>
      <c r="GM18" s="44">
        <f>IF(H18=15,6,0)</f>
        <v>0</v>
      </c>
      <c r="GN18" s="44">
        <f>IF(H18=16,5,0)</f>
        <v>0</v>
      </c>
      <c r="GO18" s="44">
        <f>IF(H18=17,4,0)</f>
        <v>0</v>
      </c>
      <c r="GP18" s="44">
        <f>IF(H18=18,3,0)</f>
        <v>0</v>
      </c>
      <c r="GQ18" s="44">
        <f>IF(H18=19,2,0)</f>
        <v>0</v>
      </c>
      <c r="GR18" s="44">
        <f>IF(H18=20,1,0)</f>
        <v>0</v>
      </c>
      <c r="GS18" s="44">
        <f>IF(H18&gt;20,0,0)</f>
        <v>0</v>
      </c>
      <c r="GT18" s="44">
        <f>IF(H18="сх",0,0)</f>
        <v>0</v>
      </c>
      <c r="GU18" s="44">
        <f>SUM(FY18:GT18)</f>
        <v>13</v>
      </c>
      <c r="GV18" s="44">
        <f>IF(F18=1,100,0)</f>
        <v>0</v>
      </c>
      <c r="GW18" s="44">
        <f>IF(F18=2,98,0)</f>
        <v>0</v>
      </c>
      <c r="GX18" s="44">
        <f>IF(F18=3,95,0)</f>
        <v>0</v>
      </c>
      <c r="GY18" s="44">
        <f>IF(F18=4,93,0)</f>
        <v>0</v>
      </c>
      <c r="GZ18" s="44">
        <f>IF(F18=5,90,0)</f>
        <v>0</v>
      </c>
      <c r="HA18" s="44">
        <f>IF(F18=6,88,0)</f>
        <v>0</v>
      </c>
      <c r="HB18" s="44">
        <f>IF(F18=7,85,0)</f>
        <v>0</v>
      </c>
      <c r="HC18" s="44">
        <f>IF(F18=8,83,0)</f>
        <v>83</v>
      </c>
      <c r="HD18" s="44">
        <f>IF(F18=9,80,0)</f>
        <v>0</v>
      </c>
      <c r="HE18" s="44">
        <f>IF(F18=10,78,0)</f>
        <v>0</v>
      </c>
      <c r="HF18" s="44">
        <f>IF(F18=11,75,0)</f>
        <v>0</v>
      </c>
      <c r="HG18" s="44">
        <f>IF(F18=12,73,0)</f>
        <v>0</v>
      </c>
      <c r="HH18" s="44">
        <f>IF(F18=13,70,0)</f>
        <v>0</v>
      </c>
      <c r="HI18" s="44">
        <f>IF(F18=14,68,0)</f>
        <v>0</v>
      </c>
      <c r="HJ18" s="44">
        <f>IF(F18=15,65,0)</f>
        <v>0</v>
      </c>
      <c r="HK18" s="44">
        <f>IF(F18=16,63,0)</f>
        <v>0</v>
      </c>
      <c r="HL18" s="44">
        <f>IF(F18=17,60,0)</f>
        <v>0</v>
      </c>
      <c r="HM18" s="44">
        <f>IF(F18=18,58,0)</f>
        <v>0</v>
      </c>
      <c r="HN18" s="44">
        <f>IF(F18=19,55,0)</f>
        <v>0</v>
      </c>
      <c r="HO18" s="44">
        <f>IF(F18=20,53,0)</f>
        <v>0</v>
      </c>
      <c r="HP18" s="44">
        <f>IF(F18&gt;20,0,0)</f>
        <v>0</v>
      </c>
      <c r="HQ18" s="44">
        <f>IF(F18="сх",0,0)</f>
        <v>0</v>
      </c>
      <c r="HR18" s="44">
        <f>SUM(GV18:HQ18)</f>
        <v>83</v>
      </c>
      <c r="HS18" s="44">
        <f>IF(H18=1,100,0)</f>
        <v>0</v>
      </c>
      <c r="HT18" s="44">
        <f>IF(H18=2,98,0)</f>
        <v>0</v>
      </c>
      <c r="HU18" s="44">
        <f>IF(H18=3,95,0)</f>
        <v>0</v>
      </c>
      <c r="HV18" s="44">
        <f>IF(H18=4,93,0)</f>
        <v>0</v>
      </c>
      <c r="HW18" s="44">
        <f>IF(H18=5,90,0)</f>
        <v>0</v>
      </c>
      <c r="HX18" s="44">
        <f>IF(H18=6,88,0)</f>
        <v>0</v>
      </c>
      <c r="HY18" s="44">
        <f>IF(H18=7,85,0)</f>
        <v>0</v>
      </c>
      <c r="HZ18" s="44">
        <f>IF(H18=8,83,0)</f>
        <v>83</v>
      </c>
      <c r="IA18" s="44">
        <f>IF(H18=9,80,0)</f>
        <v>0</v>
      </c>
      <c r="IB18" s="44">
        <f>IF(H18=10,78,0)</f>
        <v>0</v>
      </c>
      <c r="IC18" s="44">
        <f>IF(H18=11,75,0)</f>
        <v>0</v>
      </c>
      <c r="ID18" s="44">
        <f>IF(H18=12,73,0)</f>
        <v>0</v>
      </c>
      <c r="IE18" s="44">
        <f>IF(H18=13,70,0)</f>
        <v>0</v>
      </c>
      <c r="IF18" s="44">
        <f>IF(H18=14,68,0)</f>
        <v>0</v>
      </c>
      <c r="IG18" s="44">
        <f>IF(H18=15,65,0)</f>
        <v>0</v>
      </c>
      <c r="IH18" s="44">
        <f>IF(H18=16,63,0)</f>
        <v>0</v>
      </c>
      <c r="II18" s="44">
        <f>IF(H18=17,60,0)</f>
        <v>0</v>
      </c>
      <c r="IJ18" s="44">
        <f>IF(H18=18,58,0)</f>
        <v>0</v>
      </c>
      <c r="IK18" s="44">
        <f>IF(H18=19,55,0)</f>
        <v>0</v>
      </c>
      <c r="IL18" s="44">
        <f>IF(H18=20,53,0)</f>
        <v>0</v>
      </c>
      <c r="IM18" s="44">
        <f>IF(H18&gt;20,0,0)</f>
        <v>0</v>
      </c>
      <c r="IN18" s="44">
        <f>IF(H18="сх",0,0)</f>
        <v>0</v>
      </c>
      <c r="IO18" s="44">
        <f>SUM(HS18:IN18)</f>
        <v>83</v>
      </c>
      <c r="IP18" s="42"/>
      <c r="IQ18" s="42"/>
      <c r="IR18" s="42"/>
      <c r="IS18" s="42"/>
      <c r="IT18" s="42"/>
      <c r="IU18" s="42"/>
      <c r="IV18" s="70"/>
      <c r="IW18" s="71"/>
    </row>
    <row r="19" spans="1:257" s="3" customFormat="1" ht="107.25" customHeight="1" thickBot="1" x14ac:dyDescent="2">
      <c r="A19" s="72">
        <v>11</v>
      </c>
      <c r="B19" s="98">
        <v>800</v>
      </c>
      <c r="C19" s="73" t="s">
        <v>151</v>
      </c>
      <c r="D19" s="73" t="s">
        <v>152</v>
      </c>
      <c r="E19" s="60"/>
      <c r="F19" s="46">
        <v>7</v>
      </c>
      <c r="G19" s="39">
        <f>AJ19</f>
        <v>14</v>
      </c>
      <c r="H19" s="47">
        <v>9</v>
      </c>
      <c r="I19" s="39">
        <f>BG19</f>
        <v>12</v>
      </c>
      <c r="J19" s="45">
        <f>SUM(G19+I19)</f>
        <v>26</v>
      </c>
      <c r="K19" s="41">
        <f>G19+I19</f>
        <v>26</v>
      </c>
      <c r="L19" s="42"/>
      <c r="M19" s="43"/>
      <c r="N19" s="42">
        <f>IF(F19=1,25,0)</f>
        <v>0</v>
      </c>
      <c r="O19" s="42">
        <f>IF(F19=2,22,0)</f>
        <v>0</v>
      </c>
      <c r="P19" s="42">
        <f>IF(F19=3,20,0)</f>
        <v>0</v>
      </c>
      <c r="Q19" s="42">
        <f>IF(F19=4,18,0)</f>
        <v>0</v>
      </c>
      <c r="R19" s="42">
        <f>IF(F19=5,16,0)</f>
        <v>0</v>
      </c>
      <c r="S19" s="42">
        <f>IF(F19=6,15,0)</f>
        <v>0</v>
      </c>
      <c r="T19" s="42">
        <f>IF(F19=7,14,0)</f>
        <v>14</v>
      </c>
      <c r="U19" s="42">
        <f>IF(F19=8,13,0)</f>
        <v>0</v>
      </c>
      <c r="V19" s="42">
        <f>IF(F19=9,12,0)</f>
        <v>0</v>
      </c>
      <c r="W19" s="42">
        <f>IF(F19=10,11,0)</f>
        <v>0</v>
      </c>
      <c r="X19" s="42">
        <f>IF(F19=11,10,0)</f>
        <v>0</v>
      </c>
      <c r="Y19" s="42">
        <f>IF(F19=12,9,0)</f>
        <v>0</v>
      </c>
      <c r="Z19" s="42">
        <f>IF(F19=13,8,0)</f>
        <v>0</v>
      </c>
      <c r="AA19" s="42">
        <f>IF(F19=14,7,0)</f>
        <v>0</v>
      </c>
      <c r="AB19" s="42">
        <f>IF(F19=15,6,0)</f>
        <v>0</v>
      </c>
      <c r="AC19" s="42">
        <f>IF(F19=16,5,0)</f>
        <v>0</v>
      </c>
      <c r="AD19" s="42">
        <f>IF(F19=17,4,0)</f>
        <v>0</v>
      </c>
      <c r="AE19" s="42">
        <f>IF(F19=18,3,0)</f>
        <v>0</v>
      </c>
      <c r="AF19" s="42">
        <f>IF(F19=19,2,0)</f>
        <v>0</v>
      </c>
      <c r="AG19" s="42">
        <f>IF(F19=20,1,0)</f>
        <v>0</v>
      </c>
      <c r="AH19" s="42">
        <f>IF(F19&gt;20,0,0)</f>
        <v>0</v>
      </c>
      <c r="AI19" s="42">
        <f>IF(F19="сх",0,0)</f>
        <v>0</v>
      </c>
      <c r="AJ19" s="42">
        <f>SUM(N19:AH19)</f>
        <v>14</v>
      </c>
      <c r="AK19" s="42">
        <f>IF(H19=1,25,0)</f>
        <v>0</v>
      </c>
      <c r="AL19" s="42">
        <f>IF(H19=2,22,0)</f>
        <v>0</v>
      </c>
      <c r="AM19" s="42">
        <f>IF(H19=3,20,0)</f>
        <v>0</v>
      </c>
      <c r="AN19" s="42">
        <f>IF(H19=4,18,0)</f>
        <v>0</v>
      </c>
      <c r="AO19" s="42">
        <f>IF(H19=5,16,0)</f>
        <v>0</v>
      </c>
      <c r="AP19" s="42">
        <f>IF(H19=6,15,0)</f>
        <v>0</v>
      </c>
      <c r="AQ19" s="42">
        <f>IF(H19=7,14,0)</f>
        <v>0</v>
      </c>
      <c r="AR19" s="42">
        <f>IF(H19=8,13,0)</f>
        <v>0</v>
      </c>
      <c r="AS19" s="42">
        <f>IF(H19=9,12,0)</f>
        <v>12</v>
      </c>
      <c r="AT19" s="42">
        <f>IF(H19=10,11,0)</f>
        <v>0</v>
      </c>
      <c r="AU19" s="42">
        <f>IF(H19=11,10,0)</f>
        <v>0</v>
      </c>
      <c r="AV19" s="42">
        <f>IF(H19=12,9,0)</f>
        <v>0</v>
      </c>
      <c r="AW19" s="42">
        <f>IF(H19=13,8,0)</f>
        <v>0</v>
      </c>
      <c r="AX19" s="42">
        <f>IF(H19=14,7,0)</f>
        <v>0</v>
      </c>
      <c r="AY19" s="42">
        <f>IF(H19=15,6,0)</f>
        <v>0</v>
      </c>
      <c r="AZ19" s="42">
        <f>IF(H19=16,5,0)</f>
        <v>0</v>
      </c>
      <c r="BA19" s="42">
        <f>IF(H19=17,4,0)</f>
        <v>0</v>
      </c>
      <c r="BB19" s="42">
        <f>IF(H19=18,3,0)</f>
        <v>0</v>
      </c>
      <c r="BC19" s="42">
        <f>IF(H19=19,2,0)</f>
        <v>0</v>
      </c>
      <c r="BD19" s="42">
        <f>IF(H19=20,1,0)</f>
        <v>0</v>
      </c>
      <c r="BE19" s="42">
        <f>IF(H19&gt;20,0,0)</f>
        <v>0</v>
      </c>
      <c r="BF19" s="42">
        <f>IF(H19="сх",0,0)</f>
        <v>0</v>
      </c>
      <c r="BG19" s="42">
        <f>SUM(AK19:BE19)</f>
        <v>12</v>
      </c>
      <c r="BH19" s="42">
        <f>IF(F19=1,45,0)</f>
        <v>0</v>
      </c>
      <c r="BI19" s="42">
        <f>IF(F19=2,42,0)</f>
        <v>0</v>
      </c>
      <c r="BJ19" s="42">
        <f>IF(F19=3,40,0)</f>
        <v>0</v>
      </c>
      <c r="BK19" s="42">
        <f>IF(F19=4,38,0)</f>
        <v>0</v>
      </c>
      <c r="BL19" s="42">
        <f>IF(F19=5,36,0)</f>
        <v>0</v>
      </c>
      <c r="BM19" s="42">
        <f>IF(F19=6,35,0)</f>
        <v>0</v>
      </c>
      <c r="BN19" s="42">
        <f>IF(F19=7,34,0)</f>
        <v>34</v>
      </c>
      <c r="BO19" s="42">
        <f>IF(F19=8,33,0)</f>
        <v>0</v>
      </c>
      <c r="BP19" s="42">
        <f>IF(F19=9,32,0)</f>
        <v>0</v>
      </c>
      <c r="BQ19" s="42">
        <f>IF(F19=10,31,0)</f>
        <v>0</v>
      </c>
      <c r="BR19" s="42">
        <f>IF(F19=11,30,0)</f>
        <v>0</v>
      </c>
      <c r="BS19" s="42">
        <f>IF(F19=12,29,0)</f>
        <v>0</v>
      </c>
      <c r="BT19" s="42">
        <f>IF(F19=13,28,0)</f>
        <v>0</v>
      </c>
      <c r="BU19" s="42">
        <f>IF(F19=14,27,0)</f>
        <v>0</v>
      </c>
      <c r="BV19" s="42">
        <f>IF(F19=15,26,0)</f>
        <v>0</v>
      </c>
      <c r="BW19" s="42">
        <f>IF(F19=16,25,0)</f>
        <v>0</v>
      </c>
      <c r="BX19" s="42">
        <f>IF(F19=17,24,0)</f>
        <v>0</v>
      </c>
      <c r="BY19" s="42">
        <f>IF(F19=18,23,0)</f>
        <v>0</v>
      </c>
      <c r="BZ19" s="42">
        <f>IF(F19=19,22,0)</f>
        <v>0</v>
      </c>
      <c r="CA19" s="42">
        <f>IF(F19=20,21,0)</f>
        <v>0</v>
      </c>
      <c r="CB19" s="42">
        <f>IF(F19=21,20,0)</f>
        <v>0</v>
      </c>
      <c r="CC19" s="42">
        <f>IF(F19=22,19,0)</f>
        <v>0</v>
      </c>
      <c r="CD19" s="42">
        <f>IF(F19=23,18,0)</f>
        <v>0</v>
      </c>
      <c r="CE19" s="42">
        <f>IF(F19=24,17,0)</f>
        <v>0</v>
      </c>
      <c r="CF19" s="42">
        <f>IF(F19=25,16,0)</f>
        <v>0</v>
      </c>
      <c r="CG19" s="42">
        <f>IF(F19=26,15,0)</f>
        <v>0</v>
      </c>
      <c r="CH19" s="42">
        <f>IF(F19=27,14,0)</f>
        <v>0</v>
      </c>
      <c r="CI19" s="42">
        <f>IF(F19=28,13,0)</f>
        <v>0</v>
      </c>
      <c r="CJ19" s="42">
        <f>IF(F19=29,12,0)</f>
        <v>0</v>
      </c>
      <c r="CK19" s="42">
        <f>IF(F19=30,11,0)</f>
        <v>0</v>
      </c>
      <c r="CL19" s="42">
        <f>IF(F19=31,10,0)</f>
        <v>0</v>
      </c>
      <c r="CM19" s="42">
        <f>IF(F19=32,9,0)</f>
        <v>0</v>
      </c>
      <c r="CN19" s="42">
        <f>IF(F19=33,8,0)</f>
        <v>0</v>
      </c>
      <c r="CO19" s="42">
        <f>IF(F19=34,7,0)</f>
        <v>0</v>
      </c>
      <c r="CP19" s="42">
        <f>IF(F19=35,6,0)</f>
        <v>0</v>
      </c>
      <c r="CQ19" s="42">
        <f>IF(F19=36,5,0)</f>
        <v>0</v>
      </c>
      <c r="CR19" s="42">
        <f>IF(F19=37,4,0)</f>
        <v>0</v>
      </c>
      <c r="CS19" s="42">
        <f>IF(F19=38,3,0)</f>
        <v>0</v>
      </c>
      <c r="CT19" s="42">
        <f>IF(F19=39,2,0)</f>
        <v>0</v>
      </c>
      <c r="CU19" s="42">
        <f>IF(F19=40,1,0)</f>
        <v>0</v>
      </c>
      <c r="CV19" s="42">
        <f>IF(F19&gt;20,0,0)</f>
        <v>0</v>
      </c>
      <c r="CW19" s="42">
        <f>IF(F19="сх",0,0)</f>
        <v>0</v>
      </c>
      <c r="CX19" s="42">
        <f>SUM(BH19:CW19)</f>
        <v>34</v>
      </c>
      <c r="CY19" s="42">
        <f>IF(H19=1,45,0)</f>
        <v>0</v>
      </c>
      <c r="CZ19" s="42">
        <f>IF(H19=2,42,0)</f>
        <v>0</v>
      </c>
      <c r="DA19" s="42">
        <f>IF(H19=3,40,0)</f>
        <v>0</v>
      </c>
      <c r="DB19" s="42">
        <f>IF(H19=4,38,0)</f>
        <v>0</v>
      </c>
      <c r="DC19" s="42">
        <f>IF(H19=5,36,0)</f>
        <v>0</v>
      </c>
      <c r="DD19" s="42">
        <f>IF(H19=6,35,0)</f>
        <v>0</v>
      </c>
      <c r="DE19" s="42">
        <f>IF(H19=7,34,0)</f>
        <v>0</v>
      </c>
      <c r="DF19" s="42">
        <f>IF(H19=8,33,0)</f>
        <v>0</v>
      </c>
      <c r="DG19" s="42">
        <f>IF(H19=9,32,0)</f>
        <v>32</v>
      </c>
      <c r="DH19" s="42">
        <f>IF(H19=10,31,0)</f>
        <v>0</v>
      </c>
      <c r="DI19" s="42">
        <f>IF(H19=11,30,0)</f>
        <v>0</v>
      </c>
      <c r="DJ19" s="42">
        <f>IF(H19=12,29,0)</f>
        <v>0</v>
      </c>
      <c r="DK19" s="42">
        <f>IF(H19=13,28,0)</f>
        <v>0</v>
      </c>
      <c r="DL19" s="42">
        <f>IF(H19=14,27,0)</f>
        <v>0</v>
      </c>
      <c r="DM19" s="42">
        <f>IF(H19=15,26,0)</f>
        <v>0</v>
      </c>
      <c r="DN19" s="42">
        <f>IF(H19=16,25,0)</f>
        <v>0</v>
      </c>
      <c r="DO19" s="42">
        <f>IF(H19=17,24,0)</f>
        <v>0</v>
      </c>
      <c r="DP19" s="42">
        <f>IF(H19=18,23,0)</f>
        <v>0</v>
      </c>
      <c r="DQ19" s="42">
        <f>IF(H19=19,22,0)</f>
        <v>0</v>
      </c>
      <c r="DR19" s="42">
        <f>IF(H19=20,21,0)</f>
        <v>0</v>
      </c>
      <c r="DS19" s="42">
        <f>IF(H19=21,20,0)</f>
        <v>0</v>
      </c>
      <c r="DT19" s="42">
        <f>IF(H19=22,19,0)</f>
        <v>0</v>
      </c>
      <c r="DU19" s="42">
        <f>IF(H19=23,18,0)</f>
        <v>0</v>
      </c>
      <c r="DV19" s="42">
        <f>IF(H19=24,17,0)</f>
        <v>0</v>
      </c>
      <c r="DW19" s="42">
        <f>IF(H19=25,16,0)</f>
        <v>0</v>
      </c>
      <c r="DX19" s="42">
        <f>IF(H19=26,15,0)</f>
        <v>0</v>
      </c>
      <c r="DY19" s="42">
        <f>IF(H19=27,14,0)</f>
        <v>0</v>
      </c>
      <c r="DZ19" s="42">
        <f>IF(H19=28,13,0)</f>
        <v>0</v>
      </c>
      <c r="EA19" s="42">
        <f>IF(H19=29,12,0)</f>
        <v>0</v>
      </c>
      <c r="EB19" s="42">
        <f>IF(H19=30,11,0)</f>
        <v>0</v>
      </c>
      <c r="EC19" s="42">
        <f>IF(H19=31,10,0)</f>
        <v>0</v>
      </c>
      <c r="ED19" s="42">
        <f>IF(H19=32,9,0)</f>
        <v>0</v>
      </c>
      <c r="EE19" s="42">
        <f>IF(H19=33,8,0)</f>
        <v>0</v>
      </c>
      <c r="EF19" s="42">
        <f>IF(H19=34,7,0)</f>
        <v>0</v>
      </c>
      <c r="EG19" s="42">
        <f>IF(H19=35,6,0)</f>
        <v>0</v>
      </c>
      <c r="EH19" s="42">
        <f>IF(H19=36,5,0)</f>
        <v>0</v>
      </c>
      <c r="EI19" s="42">
        <f>IF(H19=37,4,0)</f>
        <v>0</v>
      </c>
      <c r="EJ19" s="42">
        <f>IF(H19=38,3,0)</f>
        <v>0</v>
      </c>
      <c r="EK19" s="42">
        <f>IF(H19=39,2,0)</f>
        <v>0</v>
      </c>
      <c r="EL19" s="42">
        <f>IF(H19=40,1,0)</f>
        <v>0</v>
      </c>
      <c r="EM19" s="42">
        <f>IF(H19&gt;20,0,0)</f>
        <v>0</v>
      </c>
      <c r="EN19" s="42">
        <f>IF(H19="сх",0,0)</f>
        <v>0</v>
      </c>
      <c r="EO19" s="42">
        <f>SUM(CY19:EN19)</f>
        <v>32</v>
      </c>
      <c r="EP19" s="42"/>
      <c r="EQ19" s="42">
        <f>IF(F19="сх","ноль",IF(F19&gt;0,F19,"Ноль"))</f>
        <v>7</v>
      </c>
      <c r="ER19" s="42">
        <f>IF(H19="сх","ноль",IF(H19&gt;0,H19,"Ноль"))</f>
        <v>9</v>
      </c>
      <c r="ES19" s="42"/>
      <c r="ET19" s="42">
        <f>MIN(EQ19,ER19)</f>
        <v>7</v>
      </c>
      <c r="EU19" s="42" t="e">
        <f>IF(J19=#REF!,IF(H19&lt;#REF!,#REF!,EY19),#REF!)</f>
        <v>#REF!</v>
      </c>
      <c r="EV19" s="42" t="e">
        <f>IF(J19=#REF!,IF(H19&lt;#REF!,0,1))</f>
        <v>#REF!</v>
      </c>
      <c r="EW19" s="42" t="e">
        <f>IF(AND(ET19&gt;=21,ET19&lt;&gt;0),ET19,IF(J19&lt;#REF!,"СТОП",EU19+EV19))</f>
        <v>#REF!</v>
      </c>
      <c r="EX19" s="42"/>
      <c r="EY19" s="42">
        <v>15</v>
      </c>
      <c r="EZ19" s="42">
        <v>16</v>
      </c>
      <c r="FA19" s="42"/>
      <c r="FB19" s="44">
        <f>IF(F19=1,25,0)</f>
        <v>0</v>
      </c>
      <c r="FC19" s="44">
        <f>IF(F19=2,22,0)</f>
        <v>0</v>
      </c>
      <c r="FD19" s="44">
        <f>IF(F19=3,20,0)</f>
        <v>0</v>
      </c>
      <c r="FE19" s="44">
        <f>IF(F19=4,18,0)</f>
        <v>0</v>
      </c>
      <c r="FF19" s="44">
        <f>IF(F19=5,16,0)</f>
        <v>0</v>
      </c>
      <c r="FG19" s="44">
        <f>IF(F19=6,15,0)</f>
        <v>0</v>
      </c>
      <c r="FH19" s="44">
        <f>IF(F19=7,14,0)</f>
        <v>14</v>
      </c>
      <c r="FI19" s="44">
        <f>IF(F19=8,13,0)</f>
        <v>0</v>
      </c>
      <c r="FJ19" s="44">
        <f>IF(F19=9,12,0)</f>
        <v>0</v>
      </c>
      <c r="FK19" s="44">
        <f>IF(F19=10,11,0)</f>
        <v>0</v>
      </c>
      <c r="FL19" s="44">
        <f>IF(F19=11,10,0)</f>
        <v>0</v>
      </c>
      <c r="FM19" s="44">
        <f>IF(F19=12,9,0)</f>
        <v>0</v>
      </c>
      <c r="FN19" s="44">
        <f>IF(F19=13,8,0)</f>
        <v>0</v>
      </c>
      <c r="FO19" s="44">
        <f>IF(F19=14,7,0)</f>
        <v>0</v>
      </c>
      <c r="FP19" s="44">
        <f>IF(F19=15,6,0)</f>
        <v>0</v>
      </c>
      <c r="FQ19" s="44">
        <f>IF(F19=16,5,0)</f>
        <v>0</v>
      </c>
      <c r="FR19" s="44">
        <f>IF(F19=17,4,0)</f>
        <v>0</v>
      </c>
      <c r="FS19" s="44">
        <f>IF(F19=18,3,0)</f>
        <v>0</v>
      </c>
      <c r="FT19" s="44">
        <f>IF(F19=19,2,0)</f>
        <v>0</v>
      </c>
      <c r="FU19" s="44">
        <f>IF(F19=20,1,0)</f>
        <v>0</v>
      </c>
      <c r="FV19" s="44">
        <f>IF(F19&gt;20,0,0)</f>
        <v>0</v>
      </c>
      <c r="FW19" s="44">
        <f>IF(F19="сх",0,0)</f>
        <v>0</v>
      </c>
      <c r="FX19" s="44">
        <f>SUM(FB19:FW19)</f>
        <v>14</v>
      </c>
      <c r="FY19" s="44">
        <f>IF(H19=1,25,0)</f>
        <v>0</v>
      </c>
      <c r="FZ19" s="44">
        <f>IF(H19=2,22,0)</f>
        <v>0</v>
      </c>
      <c r="GA19" s="44">
        <f>IF(H19=3,20,0)</f>
        <v>0</v>
      </c>
      <c r="GB19" s="44">
        <f>IF(H19=4,18,0)</f>
        <v>0</v>
      </c>
      <c r="GC19" s="44">
        <f>IF(H19=5,16,0)</f>
        <v>0</v>
      </c>
      <c r="GD19" s="44">
        <f>IF(H19=6,15,0)</f>
        <v>0</v>
      </c>
      <c r="GE19" s="44">
        <f>IF(H19=7,14,0)</f>
        <v>0</v>
      </c>
      <c r="GF19" s="44">
        <f>IF(H19=8,13,0)</f>
        <v>0</v>
      </c>
      <c r="GG19" s="44">
        <f>IF(H19=9,12,0)</f>
        <v>12</v>
      </c>
      <c r="GH19" s="44">
        <f>IF(H19=10,11,0)</f>
        <v>0</v>
      </c>
      <c r="GI19" s="44">
        <f>IF(H19=11,10,0)</f>
        <v>0</v>
      </c>
      <c r="GJ19" s="44">
        <f>IF(H19=12,9,0)</f>
        <v>0</v>
      </c>
      <c r="GK19" s="44">
        <f>IF(H19=13,8,0)</f>
        <v>0</v>
      </c>
      <c r="GL19" s="44">
        <f>IF(H19=14,7,0)</f>
        <v>0</v>
      </c>
      <c r="GM19" s="44">
        <f>IF(H19=15,6,0)</f>
        <v>0</v>
      </c>
      <c r="GN19" s="44">
        <f>IF(H19=16,5,0)</f>
        <v>0</v>
      </c>
      <c r="GO19" s="44">
        <f>IF(H19=17,4,0)</f>
        <v>0</v>
      </c>
      <c r="GP19" s="44">
        <f>IF(H19=18,3,0)</f>
        <v>0</v>
      </c>
      <c r="GQ19" s="44">
        <f>IF(H19=19,2,0)</f>
        <v>0</v>
      </c>
      <c r="GR19" s="44">
        <f>IF(H19=20,1,0)</f>
        <v>0</v>
      </c>
      <c r="GS19" s="44">
        <f>IF(H19&gt;20,0,0)</f>
        <v>0</v>
      </c>
      <c r="GT19" s="44">
        <f>IF(H19="сх",0,0)</f>
        <v>0</v>
      </c>
      <c r="GU19" s="44">
        <f>SUM(FY19:GT19)</f>
        <v>12</v>
      </c>
      <c r="GV19" s="44">
        <f>IF(F19=1,100,0)</f>
        <v>0</v>
      </c>
      <c r="GW19" s="44">
        <f>IF(F19=2,98,0)</f>
        <v>0</v>
      </c>
      <c r="GX19" s="44">
        <f>IF(F19=3,95,0)</f>
        <v>0</v>
      </c>
      <c r="GY19" s="44">
        <f>IF(F19=4,93,0)</f>
        <v>0</v>
      </c>
      <c r="GZ19" s="44">
        <f>IF(F19=5,90,0)</f>
        <v>0</v>
      </c>
      <c r="HA19" s="44">
        <f>IF(F19=6,88,0)</f>
        <v>0</v>
      </c>
      <c r="HB19" s="44">
        <f>IF(F19=7,85,0)</f>
        <v>85</v>
      </c>
      <c r="HC19" s="44">
        <f>IF(F19=8,83,0)</f>
        <v>0</v>
      </c>
      <c r="HD19" s="44">
        <f>IF(F19=9,80,0)</f>
        <v>0</v>
      </c>
      <c r="HE19" s="44">
        <f>IF(F19=10,78,0)</f>
        <v>0</v>
      </c>
      <c r="HF19" s="44">
        <f>IF(F19=11,75,0)</f>
        <v>0</v>
      </c>
      <c r="HG19" s="44">
        <f>IF(F19=12,73,0)</f>
        <v>0</v>
      </c>
      <c r="HH19" s="44">
        <f>IF(F19=13,70,0)</f>
        <v>0</v>
      </c>
      <c r="HI19" s="44">
        <f>IF(F19=14,68,0)</f>
        <v>0</v>
      </c>
      <c r="HJ19" s="44">
        <f>IF(F19=15,65,0)</f>
        <v>0</v>
      </c>
      <c r="HK19" s="44">
        <f>IF(F19=16,63,0)</f>
        <v>0</v>
      </c>
      <c r="HL19" s="44">
        <f>IF(F19=17,60,0)</f>
        <v>0</v>
      </c>
      <c r="HM19" s="44">
        <f>IF(F19=18,58,0)</f>
        <v>0</v>
      </c>
      <c r="HN19" s="44">
        <f>IF(F19=19,55,0)</f>
        <v>0</v>
      </c>
      <c r="HO19" s="44">
        <f>IF(F19=20,53,0)</f>
        <v>0</v>
      </c>
      <c r="HP19" s="44">
        <f>IF(F19&gt;20,0,0)</f>
        <v>0</v>
      </c>
      <c r="HQ19" s="44">
        <f>IF(F19="сх",0,0)</f>
        <v>0</v>
      </c>
      <c r="HR19" s="44">
        <f>SUM(GV19:HQ19)</f>
        <v>85</v>
      </c>
      <c r="HS19" s="44">
        <f>IF(H19=1,100,0)</f>
        <v>0</v>
      </c>
      <c r="HT19" s="44">
        <f>IF(H19=2,98,0)</f>
        <v>0</v>
      </c>
      <c r="HU19" s="44">
        <f>IF(H19=3,95,0)</f>
        <v>0</v>
      </c>
      <c r="HV19" s="44">
        <f>IF(H19=4,93,0)</f>
        <v>0</v>
      </c>
      <c r="HW19" s="44">
        <f>IF(H19=5,90,0)</f>
        <v>0</v>
      </c>
      <c r="HX19" s="44">
        <f>IF(H19=6,88,0)</f>
        <v>0</v>
      </c>
      <c r="HY19" s="44">
        <f>IF(H19=7,85,0)</f>
        <v>0</v>
      </c>
      <c r="HZ19" s="44">
        <f>IF(H19=8,83,0)</f>
        <v>0</v>
      </c>
      <c r="IA19" s="44">
        <f>IF(H19=9,80,0)</f>
        <v>80</v>
      </c>
      <c r="IB19" s="44">
        <f>IF(H19=10,78,0)</f>
        <v>0</v>
      </c>
      <c r="IC19" s="44">
        <f>IF(H19=11,75,0)</f>
        <v>0</v>
      </c>
      <c r="ID19" s="44">
        <f>IF(H19=12,73,0)</f>
        <v>0</v>
      </c>
      <c r="IE19" s="44">
        <f>IF(H19=13,70,0)</f>
        <v>0</v>
      </c>
      <c r="IF19" s="44">
        <f>IF(H19=14,68,0)</f>
        <v>0</v>
      </c>
      <c r="IG19" s="44">
        <f>IF(H19=15,65,0)</f>
        <v>0</v>
      </c>
      <c r="IH19" s="44">
        <f>IF(H19=16,63,0)</f>
        <v>0</v>
      </c>
      <c r="II19" s="44">
        <f>IF(H19=17,60,0)</f>
        <v>0</v>
      </c>
      <c r="IJ19" s="44">
        <f>IF(H19=18,58,0)</f>
        <v>0</v>
      </c>
      <c r="IK19" s="44">
        <f>IF(H19=19,55,0)</f>
        <v>0</v>
      </c>
      <c r="IL19" s="44">
        <f>IF(H19=20,53,0)</f>
        <v>0</v>
      </c>
      <c r="IM19" s="44">
        <f>IF(H19&gt;20,0,0)</f>
        <v>0</v>
      </c>
      <c r="IN19" s="44">
        <f>IF(H19="сх",0,0)</f>
        <v>0</v>
      </c>
      <c r="IO19" s="44">
        <f>SUM(HS19:IN19)</f>
        <v>80</v>
      </c>
      <c r="IP19" s="42"/>
      <c r="IQ19" s="42"/>
      <c r="IR19" s="42"/>
      <c r="IS19" s="42"/>
      <c r="IT19" s="42"/>
      <c r="IU19" s="42"/>
      <c r="IV19" s="70"/>
      <c r="IW19" s="71"/>
    </row>
    <row r="20" spans="1:257" s="3" customFormat="1" ht="115.2" thickBot="1" x14ac:dyDescent="2">
      <c r="A20" s="72">
        <v>12</v>
      </c>
      <c r="B20" s="98">
        <v>16</v>
      </c>
      <c r="C20" s="73" t="s">
        <v>130</v>
      </c>
      <c r="D20" s="73" t="s">
        <v>131</v>
      </c>
      <c r="E20" s="60"/>
      <c r="F20" s="46">
        <v>11</v>
      </c>
      <c r="G20" s="39">
        <f>AJ20</f>
        <v>10</v>
      </c>
      <c r="H20" s="47">
        <v>17</v>
      </c>
      <c r="I20" s="39">
        <f>BG20</f>
        <v>4</v>
      </c>
      <c r="J20" s="45">
        <f>SUM(G20+I20)</f>
        <v>14</v>
      </c>
      <c r="K20" s="41">
        <f>G20+I20</f>
        <v>14</v>
      </c>
      <c r="L20" s="42"/>
      <c r="M20" s="43"/>
      <c r="N20" s="42">
        <f>IF(F20=1,25,0)</f>
        <v>0</v>
      </c>
      <c r="O20" s="42">
        <f>IF(F20=2,22,0)</f>
        <v>0</v>
      </c>
      <c r="P20" s="42">
        <f>IF(F20=3,20,0)</f>
        <v>0</v>
      </c>
      <c r="Q20" s="42">
        <f>IF(F20=4,18,0)</f>
        <v>0</v>
      </c>
      <c r="R20" s="42">
        <f>IF(F20=5,16,0)</f>
        <v>0</v>
      </c>
      <c r="S20" s="42">
        <f>IF(F20=6,15,0)</f>
        <v>0</v>
      </c>
      <c r="T20" s="42">
        <f>IF(F20=7,14,0)</f>
        <v>0</v>
      </c>
      <c r="U20" s="42">
        <f>IF(F20=8,13,0)</f>
        <v>0</v>
      </c>
      <c r="V20" s="42">
        <f>IF(F20=9,12,0)</f>
        <v>0</v>
      </c>
      <c r="W20" s="42">
        <f>IF(F20=10,11,0)</f>
        <v>0</v>
      </c>
      <c r="X20" s="42">
        <f>IF(F20=11,10,0)</f>
        <v>10</v>
      </c>
      <c r="Y20" s="42">
        <f>IF(F20=12,9,0)</f>
        <v>0</v>
      </c>
      <c r="Z20" s="42">
        <f>IF(F20=13,8,0)</f>
        <v>0</v>
      </c>
      <c r="AA20" s="42">
        <f>IF(F20=14,7,0)</f>
        <v>0</v>
      </c>
      <c r="AB20" s="42">
        <f>IF(F20=15,6,0)</f>
        <v>0</v>
      </c>
      <c r="AC20" s="42">
        <f>IF(F20=16,5,0)</f>
        <v>0</v>
      </c>
      <c r="AD20" s="42">
        <f>IF(F20=17,4,0)</f>
        <v>0</v>
      </c>
      <c r="AE20" s="42">
        <f>IF(F20=18,3,0)</f>
        <v>0</v>
      </c>
      <c r="AF20" s="42">
        <f>IF(F20=19,2,0)</f>
        <v>0</v>
      </c>
      <c r="AG20" s="42">
        <f>IF(F20=20,1,0)</f>
        <v>0</v>
      </c>
      <c r="AH20" s="42">
        <f>IF(F20&gt;20,0,0)</f>
        <v>0</v>
      </c>
      <c r="AI20" s="42">
        <f>IF(F20="сх",0,0)</f>
        <v>0</v>
      </c>
      <c r="AJ20" s="42">
        <f>SUM(N20:AH20)</f>
        <v>10</v>
      </c>
      <c r="AK20" s="42">
        <f>IF(H20=1,25,0)</f>
        <v>0</v>
      </c>
      <c r="AL20" s="42">
        <f>IF(H20=2,22,0)</f>
        <v>0</v>
      </c>
      <c r="AM20" s="42">
        <f>IF(H20=3,20,0)</f>
        <v>0</v>
      </c>
      <c r="AN20" s="42">
        <f>IF(H20=4,18,0)</f>
        <v>0</v>
      </c>
      <c r="AO20" s="42">
        <f>IF(H20=5,16,0)</f>
        <v>0</v>
      </c>
      <c r="AP20" s="42">
        <f>IF(H20=6,15,0)</f>
        <v>0</v>
      </c>
      <c r="AQ20" s="42">
        <f>IF(H20=7,14,0)</f>
        <v>0</v>
      </c>
      <c r="AR20" s="42">
        <f>IF(H20=8,13,0)</f>
        <v>0</v>
      </c>
      <c r="AS20" s="42">
        <f>IF(H20=9,12,0)</f>
        <v>0</v>
      </c>
      <c r="AT20" s="42">
        <f>IF(H20=10,11,0)</f>
        <v>0</v>
      </c>
      <c r="AU20" s="42">
        <f>IF(H20=11,10,0)</f>
        <v>0</v>
      </c>
      <c r="AV20" s="42">
        <f>IF(H20=12,9,0)</f>
        <v>0</v>
      </c>
      <c r="AW20" s="42">
        <f>IF(H20=13,8,0)</f>
        <v>0</v>
      </c>
      <c r="AX20" s="42">
        <f>IF(H20=14,7,0)</f>
        <v>0</v>
      </c>
      <c r="AY20" s="42">
        <f>IF(H20=15,6,0)</f>
        <v>0</v>
      </c>
      <c r="AZ20" s="42">
        <f>IF(H20=16,5,0)</f>
        <v>0</v>
      </c>
      <c r="BA20" s="42">
        <f>IF(H20=17,4,0)</f>
        <v>4</v>
      </c>
      <c r="BB20" s="42">
        <f>IF(H20=18,3,0)</f>
        <v>0</v>
      </c>
      <c r="BC20" s="42">
        <f>IF(H20=19,2,0)</f>
        <v>0</v>
      </c>
      <c r="BD20" s="42">
        <f>IF(H20=20,1,0)</f>
        <v>0</v>
      </c>
      <c r="BE20" s="42">
        <f>IF(H20&gt;20,0,0)</f>
        <v>0</v>
      </c>
      <c r="BF20" s="42">
        <f>IF(H20="сх",0,0)</f>
        <v>0</v>
      </c>
      <c r="BG20" s="42">
        <f>SUM(AK20:BE20)</f>
        <v>4</v>
      </c>
      <c r="BH20" s="42">
        <f>IF(F20=1,45,0)</f>
        <v>0</v>
      </c>
      <c r="BI20" s="42">
        <f>IF(F20=2,42,0)</f>
        <v>0</v>
      </c>
      <c r="BJ20" s="42">
        <f>IF(F20=3,40,0)</f>
        <v>0</v>
      </c>
      <c r="BK20" s="42">
        <f>IF(F20=4,38,0)</f>
        <v>0</v>
      </c>
      <c r="BL20" s="42">
        <f>IF(F20=5,36,0)</f>
        <v>0</v>
      </c>
      <c r="BM20" s="42">
        <f>IF(F20=6,35,0)</f>
        <v>0</v>
      </c>
      <c r="BN20" s="42">
        <f>IF(F20=7,34,0)</f>
        <v>0</v>
      </c>
      <c r="BO20" s="42">
        <f>IF(F20=8,33,0)</f>
        <v>0</v>
      </c>
      <c r="BP20" s="42">
        <f>IF(F20=9,32,0)</f>
        <v>0</v>
      </c>
      <c r="BQ20" s="42">
        <f>IF(F20=10,31,0)</f>
        <v>0</v>
      </c>
      <c r="BR20" s="42">
        <f>IF(F20=11,30,0)</f>
        <v>30</v>
      </c>
      <c r="BS20" s="42">
        <f>IF(F20=12,29,0)</f>
        <v>0</v>
      </c>
      <c r="BT20" s="42">
        <f>IF(F20=13,28,0)</f>
        <v>0</v>
      </c>
      <c r="BU20" s="42">
        <f>IF(F20=14,27,0)</f>
        <v>0</v>
      </c>
      <c r="BV20" s="42">
        <f>IF(F20=15,26,0)</f>
        <v>0</v>
      </c>
      <c r="BW20" s="42">
        <f>IF(F20=16,25,0)</f>
        <v>0</v>
      </c>
      <c r="BX20" s="42">
        <f>IF(F20=17,24,0)</f>
        <v>0</v>
      </c>
      <c r="BY20" s="42">
        <f>IF(F20=18,23,0)</f>
        <v>0</v>
      </c>
      <c r="BZ20" s="42">
        <f>IF(F20=19,22,0)</f>
        <v>0</v>
      </c>
      <c r="CA20" s="42">
        <f>IF(F20=20,21,0)</f>
        <v>0</v>
      </c>
      <c r="CB20" s="42">
        <f>IF(F20=21,20,0)</f>
        <v>0</v>
      </c>
      <c r="CC20" s="42">
        <f>IF(F20=22,19,0)</f>
        <v>0</v>
      </c>
      <c r="CD20" s="42">
        <f>IF(F20=23,18,0)</f>
        <v>0</v>
      </c>
      <c r="CE20" s="42">
        <f>IF(F20=24,17,0)</f>
        <v>0</v>
      </c>
      <c r="CF20" s="42">
        <f>IF(F20=25,16,0)</f>
        <v>0</v>
      </c>
      <c r="CG20" s="42">
        <f>IF(F20=26,15,0)</f>
        <v>0</v>
      </c>
      <c r="CH20" s="42">
        <f>IF(F20=27,14,0)</f>
        <v>0</v>
      </c>
      <c r="CI20" s="42">
        <f>IF(F20=28,13,0)</f>
        <v>0</v>
      </c>
      <c r="CJ20" s="42">
        <f>IF(F20=29,12,0)</f>
        <v>0</v>
      </c>
      <c r="CK20" s="42">
        <f>IF(F20=30,11,0)</f>
        <v>0</v>
      </c>
      <c r="CL20" s="42">
        <f>IF(F20=31,10,0)</f>
        <v>0</v>
      </c>
      <c r="CM20" s="42">
        <f>IF(F20=32,9,0)</f>
        <v>0</v>
      </c>
      <c r="CN20" s="42">
        <f>IF(F20=33,8,0)</f>
        <v>0</v>
      </c>
      <c r="CO20" s="42">
        <f>IF(F20=34,7,0)</f>
        <v>0</v>
      </c>
      <c r="CP20" s="42">
        <f>IF(F20=35,6,0)</f>
        <v>0</v>
      </c>
      <c r="CQ20" s="42">
        <f>IF(F20=36,5,0)</f>
        <v>0</v>
      </c>
      <c r="CR20" s="42">
        <f>IF(F20=37,4,0)</f>
        <v>0</v>
      </c>
      <c r="CS20" s="42">
        <f>IF(F20=38,3,0)</f>
        <v>0</v>
      </c>
      <c r="CT20" s="42">
        <f>IF(F20=39,2,0)</f>
        <v>0</v>
      </c>
      <c r="CU20" s="42">
        <f>IF(F20=40,1,0)</f>
        <v>0</v>
      </c>
      <c r="CV20" s="42">
        <f>IF(F20&gt;20,0,0)</f>
        <v>0</v>
      </c>
      <c r="CW20" s="42">
        <f>IF(F20="сх",0,0)</f>
        <v>0</v>
      </c>
      <c r="CX20" s="42">
        <f>SUM(BH20:CW20)</f>
        <v>30</v>
      </c>
      <c r="CY20" s="42">
        <f>IF(H20=1,45,0)</f>
        <v>0</v>
      </c>
      <c r="CZ20" s="42">
        <f>IF(H20=2,42,0)</f>
        <v>0</v>
      </c>
      <c r="DA20" s="42">
        <f>IF(H20=3,40,0)</f>
        <v>0</v>
      </c>
      <c r="DB20" s="42">
        <f>IF(H20=4,38,0)</f>
        <v>0</v>
      </c>
      <c r="DC20" s="42">
        <f>IF(H20=5,36,0)</f>
        <v>0</v>
      </c>
      <c r="DD20" s="42">
        <f>IF(H20=6,35,0)</f>
        <v>0</v>
      </c>
      <c r="DE20" s="42">
        <f>IF(H20=7,34,0)</f>
        <v>0</v>
      </c>
      <c r="DF20" s="42">
        <f>IF(H20=8,33,0)</f>
        <v>0</v>
      </c>
      <c r="DG20" s="42">
        <f>IF(H20=9,32,0)</f>
        <v>0</v>
      </c>
      <c r="DH20" s="42">
        <f>IF(H20=10,31,0)</f>
        <v>0</v>
      </c>
      <c r="DI20" s="42">
        <f>IF(H20=11,30,0)</f>
        <v>0</v>
      </c>
      <c r="DJ20" s="42">
        <f>IF(H20=12,29,0)</f>
        <v>0</v>
      </c>
      <c r="DK20" s="42">
        <f>IF(H20=13,28,0)</f>
        <v>0</v>
      </c>
      <c r="DL20" s="42">
        <f>IF(H20=14,27,0)</f>
        <v>0</v>
      </c>
      <c r="DM20" s="42">
        <f>IF(H20=15,26,0)</f>
        <v>0</v>
      </c>
      <c r="DN20" s="42">
        <f>IF(H20=16,25,0)</f>
        <v>0</v>
      </c>
      <c r="DO20" s="42">
        <f>IF(H20=17,24,0)</f>
        <v>24</v>
      </c>
      <c r="DP20" s="42">
        <f>IF(H20=18,23,0)</f>
        <v>0</v>
      </c>
      <c r="DQ20" s="42">
        <f>IF(H20=19,22,0)</f>
        <v>0</v>
      </c>
      <c r="DR20" s="42">
        <f>IF(H20=20,21,0)</f>
        <v>0</v>
      </c>
      <c r="DS20" s="42">
        <f>IF(H20=21,20,0)</f>
        <v>0</v>
      </c>
      <c r="DT20" s="42">
        <f>IF(H20=22,19,0)</f>
        <v>0</v>
      </c>
      <c r="DU20" s="42">
        <f>IF(H20=23,18,0)</f>
        <v>0</v>
      </c>
      <c r="DV20" s="42">
        <f>IF(H20=24,17,0)</f>
        <v>0</v>
      </c>
      <c r="DW20" s="42">
        <f>IF(H20=25,16,0)</f>
        <v>0</v>
      </c>
      <c r="DX20" s="42">
        <f>IF(H20=26,15,0)</f>
        <v>0</v>
      </c>
      <c r="DY20" s="42">
        <f>IF(H20=27,14,0)</f>
        <v>0</v>
      </c>
      <c r="DZ20" s="42">
        <f>IF(H20=28,13,0)</f>
        <v>0</v>
      </c>
      <c r="EA20" s="42">
        <f>IF(H20=29,12,0)</f>
        <v>0</v>
      </c>
      <c r="EB20" s="42">
        <f>IF(H20=30,11,0)</f>
        <v>0</v>
      </c>
      <c r="EC20" s="42">
        <f>IF(H20=31,10,0)</f>
        <v>0</v>
      </c>
      <c r="ED20" s="42">
        <f>IF(H20=32,9,0)</f>
        <v>0</v>
      </c>
      <c r="EE20" s="42">
        <f>IF(H20=33,8,0)</f>
        <v>0</v>
      </c>
      <c r="EF20" s="42">
        <f>IF(H20=34,7,0)</f>
        <v>0</v>
      </c>
      <c r="EG20" s="42">
        <f>IF(H20=35,6,0)</f>
        <v>0</v>
      </c>
      <c r="EH20" s="42">
        <f>IF(H20=36,5,0)</f>
        <v>0</v>
      </c>
      <c r="EI20" s="42">
        <f>IF(H20=37,4,0)</f>
        <v>0</v>
      </c>
      <c r="EJ20" s="42">
        <f>IF(H20=38,3,0)</f>
        <v>0</v>
      </c>
      <c r="EK20" s="42">
        <f>IF(H20=39,2,0)</f>
        <v>0</v>
      </c>
      <c r="EL20" s="42">
        <f>IF(H20=40,1,0)</f>
        <v>0</v>
      </c>
      <c r="EM20" s="42">
        <f>IF(H20&gt;20,0,0)</f>
        <v>0</v>
      </c>
      <c r="EN20" s="42">
        <f>IF(H20="сх",0,0)</f>
        <v>0</v>
      </c>
      <c r="EO20" s="42">
        <f>SUM(CY20:EN20)</f>
        <v>24</v>
      </c>
      <c r="EP20" s="42"/>
      <c r="EQ20" s="42">
        <f>IF(F20="сх","ноль",IF(F20&gt;0,F20,"Ноль"))</f>
        <v>11</v>
      </c>
      <c r="ER20" s="42">
        <f>IF(H20="сх","ноль",IF(H20&gt;0,H20,"Ноль"))</f>
        <v>17</v>
      </c>
      <c r="ES20" s="42"/>
      <c r="ET20" s="42">
        <f>MIN(EQ20,ER20)</f>
        <v>11</v>
      </c>
      <c r="EU20" s="42" t="e">
        <f>IF(J20=#REF!,IF(H20&lt;#REF!,#REF!,EY20),#REF!)</f>
        <v>#REF!</v>
      </c>
      <c r="EV20" s="42" t="e">
        <f>IF(J20=#REF!,IF(H20&lt;#REF!,0,1))</f>
        <v>#REF!</v>
      </c>
      <c r="EW20" s="42" t="e">
        <f>IF(AND(ET20&gt;=21,ET20&lt;&gt;0),ET20,IF(J20&lt;#REF!,"СТОП",EU20+EV20))</f>
        <v>#REF!</v>
      </c>
      <c r="EX20" s="42"/>
      <c r="EY20" s="42">
        <v>15</v>
      </c>
      <c r="EZ20" s="42">
        <v>16</v>
      </c>
      <c r="FA20" s="42"/>
      <c r="FB20" s="44">
        <f>IF(F20=1,25,0)</f>
        <v>0</v>
      </c>
      <c r="FC20" s="44">
        <f>IF(F20=2,22,0)</f>
        <v>0</v>
      </c>
      <c r="FD20" s="44">
        <f>IF(F20=3,20,0)</f>
        <v>0</v>
      </c>
      <c r="FE20" s="44">
        <f>IF(F20=4,18,0)</f>
        <v>0</v>
      </c>
      <c r="FF20" s="44">
        <f>IF(F20=5,16,0)</f>
        <v>0</v>
      </c>
      <c r="FG20" s="44">
        <f>IF(F20=6,15,0)</f>
        <v>0</v>
      </c>
      <c r="FH20" s="44">
        <f>IF(F20=7,14,0)</f>
        <v>0</v>
      </c>
      <c r="FI20" s="44">
        <f>IF(F20=8,13,0)</f>
        <v>0</v>
      </c>
      <c r="FJ20" s="44">
        <f>IF(F20=9,12,0)</f>
        <v>0</v>
      </c>
      <c r="FK20" s="44">
        <f>IF(F20=10,11,0)</f>
        <v>0</v>
      </c>
      <c r="FL20" s="44">
        <f>IF(F20=11,10,0)</f>
        <v>10</v>
      </c>
      <c r="FM20" s="44">
        <f>IF(F20=12,9,0)</f>
        <v>0</v>
      </c>
      <c r="FN20" s="44">
        <f>IF(F20=13,8,0)</f>
        <v>0</v>
      </c>
      <c r="FO20" s="44">
        <f>IF(F20=14,7,0)</f>
        <v>0</v>
      </c>
      <c r="FP20" s="44">
        <f>IF(F20=15,6,0)</f>
        <v>0</v>
      </c>
      <c r="FQ20" s="44">
        <f>IF(F20=16,5,0)</f>
        <v>0</v>
      </c>
      <c r="FR20" s="44">
        <f>IF(F20=17,4,0)</f>
        <v>0</v>
      </c>
      <c r="FS20" s="44">
        <f>IF(F20=18,3,0)</f>
        <v>0</v>
      </c>
      <c r="FT20" s="44">
        <f>IF(F20=19,2,0)</f>
        <v>0</v>
      </c>
      <c r="FU20" s="44">
        <f>IF(F20=20,1,0)</f>
        <v>0</v>
      </c>
      <c r="FV20" s="44">
        <f>IF(F20&gt;20,0,0)</f>
        <v>0</v>
      </c>
      <c r="FW20" s="44">
        <f>IF(F20="сх",0,0)</f>
        <v>0</v>
      </c>
      <c r="FX20" s="44">
        <f>SUM(FB20:FW20)</f>
        <v>10</v>
      </c>
      <c r="FY20" s="44">
        <f>IF(H20=1,25,0)</f>
        <v>0</v>
      </c>
      <c r="FZ20" s="44">
        <f>IF(H20=2,22,0)</f>
        <v>0</v>
      </c>
      <c r="GA20" s="44">
        <f>IF(H20=3,20,0)</f>
        <v>0</v>
      </c>
      <c r="GB20" s="44">
        <f>IF(H20=4,18,0)</f>
        <v>0</v>
      </c>
      <c r="GC20" s="44">
        <f>IF(H20=5,16,0)</f>
        <v>0</v>
      </c>
      <c r="GD20" s="44">
        <f>IF(H20=6,15,0)</f>
        <v>0</v>
      </c>
      <c r="GE20" s="44">
        <f>IF(H20=7,14,0)</f>
        <v>0</v>
      </c>
      <c r="GF20" s="44">
        <f>IF(H20=8,13,0)</f>
        <v>0</v>
      </c>
      <c r="GG20" s="44">
        <f>IF(H20=9,12,0)</f>
        <v>0</v>
      </c>
      <c r="GH20" s="44">
        <f>IF(H20=10,11,0)</f>
        <v>0</v>
      </c>
      <c r="GI20" s="44">
        <f>IF(H20=11,10,0)</f>
        <v>0</v>
      </c>
      <c r="GJ20" s="44">
        <f>IF(H20=12,9,0)</f>
        <v>0</v>
      </c>
      <c r="GK20" s="44">
        <f>IF(H20=13,8,0)</f>
        <v>0</v>
      </c>
      <c r="GL20" s="44">
        <f>IF(H20=14,7,0)</f>
        <v>0</v>
      </c>
      <c r="GM20" s="44">
        <f>IF(H20=15,6,0)</f>
        <v>0</v>
      </c>
      <c r="GN20" s="44">
        <f>IF(H20=16,5,0)</f>
        <v>0</v>
      </c>
      <c r="GO20" s="44">
        <f>IF(H20=17,4,0)</f>
        <v>4</v>
      </c>
      <c r="GP20" s="44">
        <f>IF(H20=18,3,0)</f>
        <v>0</v>
      </c>
      <c r="GQ20" s="44">
        <f>IF(H20=19,2,0)</f>
        <v>0</v>
      </c>
      <c r="GR20" s="44">
        <f>IF(H20=20,1,0)</f>
        <v>0</v>
      </c>
      <c r="GS20" s="44">
        <f>IF(H20&gt;20,0,0)</f>
        <v>0</v>
      </c>
      <c r="GT20" s="44">
        <f>IF(H20="сх",0,0)</f>
        <v>0</v>
      </c>
      <c r="GU20" s="44">
        <f>SUM(FY20:GT20)</f>
        <v>4</v>
      </c>
      <c r="GV20" s="44">
        <f>IF(F20=1,100,0)</f>
        <v>0</v>
      </c>
      <c r="GW20" s="44">
        <f>IF(F20=2,98,0)</f>
        <v>0</v>
      </c>
      <c r="GX20" s="44">
        <f>IF(F20=3,95,0)</f>
        <v>0</v>
      </c>
      <c r="GY20" s="44">
        <f>IF(F20=4,93,0)</f>
        <v>0</v>
      </c>
      <c r="GZ20" s="44">
        <f>IF(F20=5,90,0)</f>
        <v>0</v>
      </c>
      <c r="HA20" s="44">
        <f>IF(F20=6,88,0)</f>
        <v>0</v>
      </c>
      <c r="HB20" s="44">
        <f>IF(F20=7,85,0)</f>
        <v>0</v>
      </c>
      <c r="HC20" s="44">
        <f>IF(F20=8,83,0)</f>
        <v>0</v>
      </c>
      <c r="HD20" s="44">
        <f>IF(F20=9,80,0)</f>
        <v>0</v>
      </c>
      <c r="HE20" s="44">
        <f>IF(F20=10,78,0)</f>
        <v>0</v>
      </c>
      <c r="HF20" s="44">
        <f>IF(F20=11,75,0)</f>
        <v>75</v>
      </c>
      <c r="HG20" s="44">
        <f>IF(F20=12,73,0)</f>
        <v>0</v>
      </c>
      <c r="HH20" s="44">
        <f>IF(F20=13,70,0)</f>
        <v>0</v>
      </c>
      <c r="HI20" s="44">
        <f>IF(F20=14,68,0)</f>
        <v>0</v>
      </c>
      <c r="HJ20" s="44">
        <f>IF(F20=15,65,0)</f>
        <v>0</v>
      </c>
      <c r="HK20" s="44">
        <f>IF(F20=16,63,0)</f>
        <v>0</v>
      </c>
      <c r="HL20" s="44">
        <f>IF(F20=17,60,0)</f>
        <v>0</v>
      </c>
      <c r="HM20" s="44">
        <f>IF(F20=18,58,0)</f>
        <v>0</v>
      </c>
      <c r="HN20" s="44">
        <f>IF(F20=19,55,0)</f>
        <v>0</v>
      </c>
      <c r="HO20" s="44">
        <f>IF(F20=20,53,0)</f>
        <v>0</v>
      </c>
      <c r="HP20" s="44">
        <f>IF(F20&gt;20,0,0)</f>
        <v>0</v>
      </c>
      <c r="HQ20" s="44">
        <f>IF(F20="сх",0,0)</f>
        <v>0</v>
      </c>
      <c r="HR20" s="44">
        <f>SUM(GV20:HQ20)</f>
        <v>75</v>
      </c>
      <c r="HS20" s="44">
        <f>IF(H20=1,100,0)</f>
        <v>0</v>
      </c>
      <c r="HT20" s="44">
        <f>IF(H20=2,98,0)</f>
        <v>0</v>
      </c>
      <c r="HU20" s="44">
        <f>IF(H20=3,95,0)</f>
        <v>0</v>
      </c>
      <c r="HV20" s="44">
        <f>IF(H20=4,93,0)</f>
        <v>0</v>
      </c>
      <c r="HW20" s="44">
        <f>IF(H20=5,90,0)</f>
        <v>0</v>
      </c>
      <c r="HX20" s="44">
        <f>IF(H20=6,88,0)</f>
        <v>0</v>
      </c>
      <c r="HY20" s="44">
        <f>IF(H20=7,85,0)</f>
        <v>0</v>
      </c>
      <c r="HZ20" s="44">
        <f>IF(H20=8,83,0)</f>
        <v>0</v>
      </c>
      <c r="IA20" s="44">
        <f>IF(H20=9,80,0)</f>
        <v>0</v>
      </c>
      <c r="IB20" s="44">
        <f>IF(H20=10,78,0)</f>
        <v>0</v>
      </c>
      <c r="IC20" s="44">
        <f>IF(H20=11,75,0)</f>
        <v>0</v>
      </c>
      <c r="ID20" s="44">
        <f>IF(H20=12,73,0)</f>
        <v>0</v>
      </c>
      <c r="IE20" s="44">
        <f>IF(H20=13,70,0)</f>
        <v>0</v>
      </c>
      <c r="IF20" s="44">
        <f>IF(H20=14,68,0)</f>
        <v>0</v>
      </c>
      <c r="IG20" s="44">
        <f>IF(H20=15,65,0)</f>
        <v>0</v>
      </c>
      <c r="IH20" s="44">
        <f>IF(H20=16,63,0)</f>
        <v>0</v>
      </c>
      <c r="II20" s="44">
        <f>IF(H20=17,60,0)</f>
        <v>60</v>
      </c>
      <c r="IJ20" s="44">
        <f>IF(H20=18,58,0)</f>
        <v>0</v>
      </c>
      <c r="IK20" s="44">
        <f>IF(H20=19,55,0)</f>
        <v>0</v>
      </c>
      <c r="IL20" s="44">
        <f>IF(H20=20,53,0)</f>
        <v>0</v>
      </c>
      <c r="IM20" s="44">
        <f>IF(H20&gt;20,0,0)</f>
        <v>0</v>
      </c>
      <c r="IN20" s="44">
        <f>IF(H20="сх",0,0)</f>
        <v>0</v>
      </c>
      <c r="IO20" s="44">
        <f>SUM(HS20:IN20)</f>
        <v>60</v>
      </c>
      <c r="IP20" s="42"/>
      <c r="IQ20" s="42"/>
      <c r="IR20" s="42"/>
      <c r="IS20" s="42"/>
      <c r="IT20" s="42"/>
      <c r="IU20" s="42"/>
      <c r="IV20" s="70"/>
      <c r="IW20" s="71"/>
    </row>
    <row r="21" spans="1:257" s="3" customFormat="1" ht="115.2" thickBot="1" x14ac:dyDescent="2">
      <c r="A21" s="74">
        <v>13</v>
      </c>
      <c r="B21" s="98">
        <v>215</v>
      </c>
      <c r="C21" s="73" t="s">
        <v>143</v>
      </c>
      <c r="D21" s="73" t="s">
        <v>144</v>
      </c>
      <c r="E21" s="60"/>
      <c r="F21" s="46">
        <v>6</v>
      </c>
      <c r="G21" s="39">
        <f>AJ21</f>
        <v>15</v>
      </c>
      <c r="H21" s="47">
        <v>12</v>
      </c>
      <c r="I21" s="39">
        <f>BG21</f>
        <v>9</v>
      </c>
      <c r="J21" s="45">
        <f>SUM(G21+I21)</f>
        <v>24</v>
      </c>
      <c r="K21" s="41">
        <f>G21+I21</f>
        <v>24</v>
      </c>
      <c r="L21" s="42"/>
      <c r="M21" s="43"/>
      <c r="N21" s="42">
        <f>IF(F21=1,25,0)</f>
        <v>0</v>
      </c>
      <c r="O21" s="42">
        <f>IF(F21=2,22,0)</f>
        <v>0</v>
      </c>
      <c r="P21" s="42">
        <f>IF(F21=3,20,0)</f>
        <v>0</v>
      </c>
      <c r="Q21" s="42">
        <f>IF(F21=4,18,0)</f>
        <v>0</v>
      </c>
      <c r="R21" s="42">
        <f>IF(F21=5,16,0)</f>
        <v>0</v>
      </c>
      <c r="S21" s="42">
        <f>IF(F21=6,15,0)</f>
        <v>15</v>
      </c>
      <c r="T21" s="42">
        <f>IF(F21=7,14,0)</f>
        <v>0</v>
      </c>
      <c r="U21" s="42">
        <f>IF(F21=8,13,0)</f>
        <v>0</v>
      </c>
      <c r="V21" s="42">
        <f>IF(F21=9,12,0)</f>
        <v>0</v>
      </c>
      <c r="W21" s="42">
        <f>IF(F21=10,11,0)</f>
        <v>0</v>
      </c>
      <c r="X21" s="42">
        <f>IF(F21=11,10,0)</f>
        <v>0</v>
      </c>
      <c r="Y21" s="42">
        <f>IF(F21=12,9,0)</f>
        <v>0</v>
      </c>
      <c r="Z21" s="42">
        <f>IF(F21=13,8,0)</f>
        <v>0</v>
      </c>
      <c r="AA21" s="42">
        <f>IF(F21=14,7,0)</f>
        <v>0</v>
      </c>
      <c r="AB21" s="42">
        <f>IF(F21=15,6,0)</f>
        <v>0</v>
      </c>
      <c r="AC21" s="42">
        <f>IF(F21=16,5,0)</f>
        <v>0</v>
      </c>
      <c r="AD21" s="42">
        <f>IF(F21=17,4,0)</f>
        <v>0</v>
      </c>
      <c r="AE21" s="42">
        <f>IF(F21=18,3,0)</f>
        <v>0</v>
      </c>
      <c r="AF21" s="42">
        <f>IF(F21=19,2,0)</f>
        <v>0</v>
      </c>
      <c r="AG21" s="42">
        <f>IF(F21=20,1,0)</f>
        <v>0</v>
      </c>
      <c r="AH21" s="42">
        <f>IF(F21&gt;20,0,0)</f>
        <v>0</v>
      </c>
      <c r="AI21" s="42">
        <f>IF(F21="сх",0,0)</f>
        <v>0</v>
      </c>
      <c r="AJ21" s="42">
        <f>SUM(N21:AH21)</f>
        <v>15</v>
      </c>
      <c r="AK21" s="42">
        <f>IF(H21=1,25,0)</f>
        <v>0</v>
      </c>
      <c r="AL21" s="42">
        <f>IF(H21=2,22,0)</f>
        <v>0</v>
      </c>
      <c r="AM21" s="42">
        <f>IF(H21=3,20,0)</f>
        <v>0</v>
      </c>
      <c r="AN21" s="42">
        <f>IF(H21=4,18,0)</f>
        <v>0</v>
      </c>
      <c r="AO21" s="42">
        <f>IF(H21=5,16,0)</f>
        <v>0</v>
      </c>
      <c r="AP21" s="42">
        <f>IF(H21=6,15,0)</f>
        <v>0</v>
      </c>
      <c r="AQ21" s="42">
        <f>IF(H21=7,14,0)</f>
        <v>0</v>
      </c>
      <c r="AR21" s="42">
        <f>IF(H21=8,13,0)</f>
        <v>0</v>
      </c>
      <c r="AS21" s="42">
        <f>IF(H21=9,12,0)</f>
        <v>0</v>
      </c>
      <c r="AT21" s="42">
        <f>IF(H21=10,11,0)</f>
        <v>0</v>
      </c>
      <c r="AU21" s="42">
        <f>IF(H21=11,10,0)</f>
        <v>0</v>
      </c>
      <c r="AV21" s="42">
        <f>IF(H21=12,9,0)</f>
        <v>9</v>
      </c>
      <c r="AW21" s="42">
        <f>IF(H21=13,8,0)</f>
        <v>0</v>
      </c>
      <c r="AX21" s="42">
        <f>IF(H21=14,7,0)</f>
        <v>0</v>
      </c>
      <c r="AY21" s="42">
        <f>IF(H21=15,6,0)</f>
        <v>0</v>
      </c>
      <c r="AZ21" s="42">
        <f>IF(H21=16,5,0)</f>
        <v>0</v>
      </c>
      <c r="BA21" s="42">
        <f>IF(H21=17,4,0)</f>
        <v>0</v>
      </c>
      <c r="BB21" s="42">
        <f>IF(H21=18,3,0)</f>
        <v>0</v>
      </c>
      <c r="BC21" s="42">
        <f>IF(H21=19,2,0)</f>
        <v>0</v>
      </c>
      <c r="BD21" s="42">
        <f>IF(H21=20,1,0)</f>
        <v>0</v>
      </c>
      <c r="BE21" s="42">
        <f>IF(H21&gt;20,0,0)</f>
        <v>0</v>
      </c>
      <c r="BF21" s="42">
        <f>IF(H21="сх",0,0)</f>
        <v>0</v>
      </c>
      <c r="BG21" s="42">
        <f>SUM(AK21:BE21)</f>
        <v>9</v>
      </c>
      <c r="BH21" s="42">
        <f>IF(F21=1,45,0)</f>
        <v>0</v>
      </c>
      <c r="BI21" s="42">
        <f>IF(F21=2,42,0)</f>
        <v>0</v>
      </c>
      <c r="BJ21" s="42">
        <f>IF(F21=3,40,0)</f>
        <v>0</v>
      </c>
      <c r="BK21" s="42">
        <f>IF(F21=4,38,0)</f>
        <v>0</v>
      </c>
      <c r="BL21" s="42">
        <f>IF(F21=5,36,0)</f>
        <v>0</v>
      </c>
      <c r="BM21" s="42">
        <f>IF(F21=6,35,0)</f>
        <v>35</v>
      </c>
      <c r="BN21" s="42">
        <f>IF(F21=7,34,0)</f>
        <v>0</v>
      </c>
      <c r="BO21" s="42">
        <f>IF(F21=8,33,0)</f>
        <v>0</v>
      </c>
      <c r="BP21" s="42">
        <f>IF(F21=9,32,0)</f>
        <v>0</v>
      </c>
      <c r="BQ21" s="42">
        <f>IF(F21=10,31,0)</f>
        <v>0</v>
      </c>
      <c r="BR21" s="42">
        <f>IF(F21=11,30,0)</f>
        <v>0</v>
      </c>
      <c r="BS21" s="42">
        <f>IF(F21=12,29,0)</f>
        <v>0</v>
      </c>
      <c r="BT21" s="42">
        <f>IF(F21=13,28,0)</f>
        <v>0</v>
      </c>
      <c r="BU21" s="42">
        <f>IF(F21=14,27,0)</f>
        <v>0</v>
      </c>
      <c r="BV21" s="42">
        <f>IF(F21=15,26,0)</f>
        <v>0</v>
      </c>
      <c r="BW21" s="42">
        <f>IF(F21=16,25,0)</f>
        <v>0</v>
      </c>
      <c r="BX21" s="42">
        <f>IF(F21=17,24,0)</f>
        <v>0</v>
      </c>
      <c r="BY21" s="42">
        <f>IF(F21=18,23,0)</f>
        <v>0</v>
      </c>
      <c r="BZ21" s="42">
        <f>IF(F21=19,22,0)</f>
        <v>0</v>
      </c>
      <c r="CA21" s="42">
        <f>IF(F21=20,21,0)</f>
        <v>0</v>
      </c>
      <c r="CB21" s="42">
        <f>IF(F21=21,20,0)</f>
        <v>0</v>
      </c>
      <c r="CC21" s="42">
        <f>IF(F21=22,19,0)</f>
        <v>0</v>
      </c>
      <c r="CD21" s="42">
        <f>IF(F21=23,18,0)</f>
        <v>0</v>
      </c>
      <c r="CE21" s="42">
        <f>IF(F21=24,17,0)</f>
        <v>0</v>
      </c>
      <c r="CF21" s="42">
        <f>IF(F21=25,16,0)</f>
        <v>0</v>
      </c>
      <c r="CG21" s="42">
        <f>IF(F21=26,15,0)</f>
        <v>0</v>
      </c>
      <c r="CH21" s="42">
        <f>IF(F21=27,14,0)</f>
        <v>0</v>
      </c>
      <c r="CI21" s="42">
        <f>IF(F21=28,13,0)</f>
        <v>0</v>
      </c>
      <c r="CJ21" s="42">
        <f>IF(F21=29,12,0)</f>
        <v>0</v>
      </c>
      <c r="CK21" s="42">
        <f>IF(F21=30,11,0)</f>
        <v>0</v>
      </c>
      <c r="CL21" s="42">
        <f>IF(F21=31,10,0)</f>
        <v>0</v>
      </c>
      <c r="CM21" s="42">
        <f>IF(F21=32,9,0)</f>
        <v>0</v>
      </c>
      <c r="CN21" s="42">
        <f>IF(F21=33,8,0)</f>
        <v>0</v>
      </c>
      <c r="CO21" s="42">
        <f>IF(F21=34,7,0)</f>
        <v>0</v>
      </c>
      <c r="CP21" s="42">
        <f>IF(F21=35,6,0)</f>
        <v>0</v>
      </c>
      <c r="CQ21" s="42">
        <f>IF(F21=36,5,0)</f>
        <v>0</v>
      </c>
      <c r="CR21" s="42">
        <f>IF(F21=37,4,0)</f>
        <v>0</v>
      </c>
      <c r="CS21" s="42">
        <f>IF(F21=38,3,0)</f>
        <v>0</v>
      </c>
      <c r="CT21" s="42">
        <f>IF(F21=39,2,0)</f>
        <v>0</v>
      </c>
      <c r="CU21" s="42">
        <f>IF(F21=40,1,0)</f>
        <v>0</v>
      </c>
      <c r="CV21" s="42">
        <f>IF(F21&gt;20,0,0)</f>
        <v>0</v>
      </c>
      <c r="CW21" s="42">
        <f>IF(F21="сх",0,0)</f>
        <v>0</v>
      </c>
      <c r="CX21" s="42">
        <f>SUM(BH21:CW21)</f>
        <v>35</v>
      </c>
      <c r="CY21" s="42">
        <f>IF(H21=1,45,0)</f>
        <v>0</v>
      </c>
      <c r="CZ21" s="42">
        <f>IF(H21=2,42,0)</f>
        <v>0</v>
      </c>
      <c r="DA21" s="42">
        <f>IF(H21=3,40,0)</f>
        <v>0</v>
      </c>
      <c r="DB21" s="42">
        <f>IF(H21=4,38,0)</f>
        <v>0</v>
      </c>
      <c r="DC21" s="42">
        <f>IF(H21=5,36,0)</f>
        <v>0</v>
      </c>
      <c r="DD21" s="42">
        <f>IF(H21=6,35,0)</f>
        <v>0</v>
      </c>
      <c r="DE21" s="42">
        <f>IF(H21=7,34,0)</f>
        <v>0</v>
      </c>
      <c r="DF21" s="42">
        <f>IF(H21=8,33,0)</f>
        <v>0</v>
      </c>
      <c r="DG21" s="42">
        <f>IF(H21=9,32,0)</f>
        <v>0</v>
      </c>
      <c r="DH21" s="42">
        <f>IF(H21=10,31,0)</f>
        <v>0</v>
      </c>
      <c r="DI21" s="42">
        <f>IF(H21=11,30,0)</f>
        <v>0</v>
      </c>
      <c r="DJ21" s="42">
        <f>IF(H21=12,29,0)</f>
        <v>29</v>
      </c>
      <c r="DK21" s="42">
        <f>IF(H21=13,28,0)</f>
        <v>0</v>
      </c>
      <c r="DL21" s="42">
        <f>IF(H21=14,27,0)</f>
        <v>0</v>
      </c>
      <c r="DM21" s="42">
        <f>IF(H21=15,26,0)</f>
        <v>0</v>
      </c>
      <c r="DN21" s="42">
        <f>IF(H21=16,25,0)</f>
        <v>0</v>
      </c>
      <c r="DO21" s="42">
        <f>IF(H21=17,24,0)</f>
        <v>0</v>
      </c>
      <c r="DP21" s="42">
        <f>IF(H21=18,23,0)</f>
        <v>0</v>
      </c>
      <c r="DQ21" s="42">
        <f>IF(H21=19,22,0)</f>
        <v>0</v>
      </c>
      <c r="DR21" s="42">
        <f>IF(H21=20,21,0)</f>
        <v>0</v>
      </c>
      <c r="DS21" s="42">
        <f>IF(H21=21,20,0)</f>
        <v>0</v>
      </c>
      <c r="DT21" s="42">
        <f>IF(H21=22,19,0)</f>
        <v>0</v>
      </c>
      <c r="DU21" s="42">
        <f>IF(H21=23,18,0)</f>
        <v>0</v>
      </c>
      <c r="DV21" s="42">
        <f>IF(H21=24,17,0)</f>
        <v>0</v>
      </c>
      <c r="DW21" s="42">
        <f>IF(H21=25,16,0)</f>
        <v>0</v>
      </c>
      <c r="DX21" s="42">
        <f>IF(H21=26,15,0)</f>
        <v>0</v>
      </c>
      <c r="DY21" s="42">
        <f>IF(H21=27,14,0)</f>
        <v>0</v>
      </c>
      <c r="DZ21" s="42">
        <f>IF(H21=28,13,0)</f>
        <v>0</v>
      </c>
      <c r="EA21" s="42">
        <f>IF(H21=29,12,0)</f>
        <v>0</v>
      </c>
      <c r="EB21" s="42">
        <f>IF(H21=30,11,0)</f>
        <v>0</v>
      </c>
      <c r="EC21" s="42">
        <f>IF(H21=31,10,0)</f>
        <v>0</v>
      </c>
      <c r="ED21" s="42">
        <f>IF(H21=32,9,0)</f>
        <v>0</v>
      </c>
      <c r="EE21" s="42">
        <f>IF(H21=33,8,0)</f>
        <v>0</v>
      </c>
      <c r="EF21" s="42">
        <f>IF(H21=34,7,0)</f>
        <v>0</v>
      </c>
      <c r="EG21" s="42">
        <f>IF(H21=35,6,0)</f>
        <v>0</v>
      </c>
      <c r="EH21" s="42">
        <f>IF(H21=36,5,0)</f>
        <v>0</v>
      </c>
      <c r="EI21" s="42">
        <f>IF(H21=37,4,0)</f>
        <v>0</v>
      </c>
      <c r="EJ21" s="42">
        <f>IF(H21=38,3,0)</f>
        <v>0</v>
      </c>
      <c r="EK21" s="42">
        <f>IF(H21=39,2,0)</f>
        <v>0</v>
      </c>
      <c r="EL21" s="42">
        <f>IF(H21=40,1,0)</f>
        <v>0</v>
      </c>
      <c r="EM21" s="42">
        <f>IF(H21&gt;20,0,0)</f>
        <v>0</v>
      </c>
      <c r="EN21" s="42">
        <f>IF(H21="сх",0,0)</f>
        <v>0</v>
      </c>
      <c r="EO21" s="42">
        <f>SUM(CY21:EN21)</f>
        <v>29</v>
      </c>
      <c r="EP21" s="42"/>
      <c r="EQ21" s="42">
        <f>IF(F21="сх","ноль",IF(F21&gt;0,F21,"Ноль"))</f>
        <v>6</v>
      </c>
      <c r="ER21" s="42">
        <f>IF(H21="сх","ноль",IF(H21&gt;0,H21,"Ноль"))</f>
        <v>12</v>
      </c>
      <c r="ES21" s="42"/>
      <c r="ET21" s="42">
        <f>MIN(EQ21,ER21)</f>
        <v>6</v>
      </c>
      <c r="EU21" s="42" t="e">
        <f>IF(J21=#REF!,IF(H21&lt;#REF!,#REF!,EY21),#REF!)</f>
        <v>#REF!</v>
      </c>
      <c r="EV21" s="42" t="e">
        <f>IF(J21=#REF!,IF(H21&lt;#REF!,0,1))</f>
        <v>#REF!</v>
      </c>
      <c r="EW21" s="42" t="e">
        <f>IF(AND(ET21&gt;=21,ET21&lt;&gt;0),ET21,IF(J21&lt;#REF!,"СТОП",EU21+EV21))</f>
        <v>#REF!</v>
      </c>
      <c r="EX21" s="42"/>
      <c r="EY21" s="42">
        <v>15</v>
      </c>
      <c r="EZ21" s="42">
        <v>16</v>
      </c>
      <c r="FA21" s="42"/>
      <c r="FB21" s="44">
        <f>IF(F21=1,25,0)</f>
        <v>0</v>
      </c>
      <c r="FC21" s="44">
        <f>IF(F21=2,22,0)</f>
        <v>0</v>
      </c>
      <c r="FD21" s="44">
        <f>IF(F21=3,20,0)</f>
        <v>0</v>
      </c>
      <c r="FE21" s="44">
        <f>IF(F21=4,18,0)</f>
        <v>0</v>
      </c>
      <c r="FF21" s="44">
        <f>IF(F21=5,16,0)</f>
        <v>0</v>
      </c>
      <c r="FG21" s="44">
        <f>IF(F21=6,15,0)</f>
        <v>15</v>
      </c>
      <c r="FH21" s="44">
        <f>IF(F21=7,14,0)</f>
        <v>0</v>
      </c>
      <c r="FI21" s="44">
        <f>IF(F21=8,13,0)</f>
        <v>0</v>
      </c>
      <c r="FJ21" s="44">
        <f>IF(F21=9,12,0)</f>
        <v>0</v>
      </c>
      <c r="FK21" s="44">
        <f>IF(F21=10,11,0)</f>
        <v>0</v>
      </c>
      <c r="FL21" s="44">
        <f>IF(F21=11,10,0)</f>
        <v>0</v>
      </c>
      <c r="FM21" s="44">
        <f>IF(F21=12,9,0)</f>
        <v>0</v>
      </c>
      <c r="FN21" s="44">
        <f>IF(F21=13,8,0)</f>
        <v>0</v>
      </c>
      <c r="FO21" s="44">
        <f>IF(F21=14,7,0)</f>
        <v>0</v>
      </c>
      <c r="FP21" s="44">
        <f>IF(F21=15,6,0)</f>
        <v>0</v>
      </c>
      <c r="FQ21" s="44">
        <f>IF(F21=16,5,0)</f>
        <v>0</v>
      </c>
      <c r="FR21" s="44">
        <f>IF(F21=17,4,0)</f>
        <v>0</v>
      </c>
      <c r="FS21" s="44">
        <f>IF(F21=18,3,0)</f>
        <v>0</v>
      </c>
      <c r="FT21" s="44">
        <f>IF(F21=19,2,0)</f>
        <v>0</v>
      </c>
      <c r="FU21" s="44">
        <f>IF(F21=20,1,0)</f>
        <v>0</v>
      </c>
      <c r="FV21" s="44">
        <f>IF(F21&gt;20,0,0)</f>
        <v>0</v>
      </c>
      <c r="FW21" s="44">
        <f>IF(F21="сх",0,0)</f>
        <v>0</v>
      </c>
      <c r="FX21" s="44">
        <f>SUM(FB21:FW21)</f>
        <v>15</v>
      </c>
      <c r="FY21" s="44">
        <f>IF(H21=1,25,0)</f>
        <v>0</v>
      </c>
      <c r="FZ21" s="44">
        <f>IF(H21=2,22,0)</f>
        <v>0</v>
      </c>
      <c r="GA21" s="44">
        <f>IF(H21=3,20,0)</f>
        <v>0</v>
      </c>
      <c r="GB21" s="44">
        <f>IF(H21=4,18,0)</f>
        <v>0</v>
      </c>
      <c r="GC21" s="44">
        <f>IF(H21=5,16,0)</f>
        <v>0</v>
      </c>
      <c r="GD21" s="44">
        <f>IF(H21=6,15,0)</f>
        <v>0</v>
      </c>
      <c r="GE21" s="44">
        <f>IF(H21=7,14,0)</f>
        <v>0</v>
      </c>
      <c r="GF21" s="44">
        <f>IF(H21=8,13,0)</f>
        <v>0</v>
      </c>
      <c r="GG21" s="44">
        <f>IF(H21=9,12,0)</f>
        <v>0</v>
      </c>
      <c r="GH21" s="44">
        <f>IF(H21=10,11,0)</f>
        <v>0</v>
      </c>
      <c r="GI21" s="44">
        <f>IF(H21=11,10,0)</f>
        <v>0</v>
      </c>
      <c r="GJ21" s="44">
        <f>IF(H21=12,9,0)</f>
        <v>9</v>
      </c>
      <c r="GK21" s="44">
        <f>IF(H21=13,8,0)</f>
        <v>0</v>
      </c>
      <c r="GL21" s="44">
        <f>IF(H21=14,7,0)</f>
        <v>0</v>
      </c>
      <c r="GM21" s="44">
        <f>IF(H21=15,6,0)</f>
        <v>0</v>
      </c>
      <c r="GN21" s="44">
        <f>IF(H21=16,5,0)</f>
        <v>0</v>
      </c>
      <c r="GO21" s="44">
        <f>IF(H21=17,4,0)</f>
        <v>0</v>
      </c>
      <c r="GP21" s="44">
        <f>IF(H21=18,3,0)</f>
        <v>0</v>
      </c>
      <c r="GQ21" s="44">
        <f>IF(H21=19,2,0)</f>
        <v>0</v>
      </c>
      <c r="GR21" s="44">
        <f>IF(H21=20,1,0)</f>
        <v>0</v>
      </c>
      <c r="GS21" s="44">
        <f>IF(H21&gt;20,0,0)</f>
        <v>0</v>
      </c>
      <c r="GT21" s="44">
        <f>IF(H21="сх",0,0)</f>
        <v>0</v>
      </c>
      <c r="GU21" s="44">
        <f>SUM(FY21:GT21)</f>
        <v>9</v>
      </c>
      <c r="GV21" s="44">
        <f>IF(F21=1,100,0)</f>
        <v>0</v>
      </c>
      <c r="GW21" s="44">
        <f>IF(F21=2,98,0)</f>
        <v>0</v>
      </c>
      <c r="GX21" s="44">
        <f>IF(F21=3,95,0)</f>
        <v>0</v>
      </c>
      <c r="GY21" s="44">
        <f>IF(F21=4,93,0)</f>
        <v>0</v>
      </c>
      <c r="GZ21" s="44">
        <f>IF(F21=5,90,0)</f>
        <v>0</v>
      </c>
      <c r="HA21" s="44">
        <f>IF(F21=6,88,0)</f>
        <v>88</v>
      </c>
      <c r="HB21" s="44">
        <f>IF(F21=7,85,0)</f>
        <v>0</v>
      </c>
      <c r="HC21" s="44">
        <f>IF(F21=8,83,0)</f>
        <v>0</v>
      </c>
      <c r="HD21" s="44">
        <f>IF(F21=9,80,0)</f>
        <v>0</v>
      </c>
      <c r="HE21" s="44">
        <f>IF(F21=10,78,0)</f>
        <v>0</v>
      </c>
      <c r="HF21" s="44">
        <f>IF(F21=11,75,0)</f>
        <v>0</v>
      </c>
      <c r="HG21" s="44">
        <f>IF(F21=12,73,0)</f>
        <v>0</v>
      </c>
      <c r="HH21" s="44">
        <f>IF(F21=13,70,0)</f>
        <v>0</v>
      </c>
      <c r="HI21" s="44">
        <f>IF(F21=14,68,0)</f>
        <v>0</v>
      </c>
      <c r="HJ21" s="44">
        <f>IF(F21=15,65,0)</f>
        <v>0</v>
      </c>
      <c r="HK21" s="44">
        <f>IF(F21=16,63,0)</f>
        <v>0</v>
      </c>
      <c r="HL21" s="44">
        <f>IF(F21=17,60,0)</f>
        <v>0</v>
      </c>
      <c r="HM21" s="44">
        <f>IF(F21=18,58,0)</f>
        <v>0</v>
      </c>
      <c r="HN21" s="44">
        <f>IF(F21=19,55,0)</f>
        <v>0</v>
      </c>
      <c r="HO21" s="44">
        <f>IF(F21=20,53,0)</f>
        <v>0</v>
      </c>
      <c r="HP21" s="44">
        <f>IF(F21&gt;20,0,0)</f>
        <v>0</v>
      </c>
      <c r="HQ21" s="44">
        <f>IF(F21="сх",0,0)</f>
        <v>0</v>
      </c>
      <c r="HR21" s="44">
        <f>SUM(GV21:HQ21)</f>
        <v>88</v>
      </c>
      <c r="HS21" s="44">
        <f>IF(H21=1,100,0)</f>
        <v>0</v>
      </c>
      <c r="HT21" s="44">
        <f>IF(H21=2,98,0)</f>
        <v>0</v>
      </c>
      <c r="HU21" s="44">
        <f>IF(H21=3,95,0)</f>
        <v>0</v>
      </c>
      <c r="HV21" s="44">
        <f>IF(H21=4,93,0)</f>
        <v>0</v>
      </c>
      <c r="HW21" s="44">
        <f>IF(H21=5,90,0)</f>
        <v>0</v>
      </c>
      <c r="HX21" s="44">
        <f>IF(H21=6,88,0)</f>
        <v>0</v>
      </c>
      <c r="HY21" s="44">
        <f>IF(H21=7,85,0)</f>
        <v>0</v>
      </c>
      <c r="HZ21" s="44">
        <f>IF(H21=8,83,0)</f>
        <v>0</v>
      </c>
      <c r="IA21" s="44">
        <f>IF(H21=9,80,0)</f>
        <v>0</v>
      </c>
      <c r="IB21" s="44">
        <f>IF(H21=10,78,0)</f>
        <v>0</v>
      </c>
      <c r="IC21" s="44">
        <f>IF(H21=11,75,0)</f>
        <v>0</v>
      </c>
      <c r="ID21" s="44">
        <f>IF(H21=12,73,0)</f>
        <v>73</v>
      </c>
      <c r="IE21" s="44">
        <f>IF(H21=13,70,0)</f>
        <v>0</v>
      </c>
      <c r="IF21" s="44">
        <f>IF(H21=14,68,0)</f>
        <v>0</v>
      </c>
      <c r="IG21" s="44">
        <f>IF(H21=15,65,0)</f>
        <v>0</v>
      </c>
      <c r="IH21" s="44">
        <f>IF(H21=16,63,0)</f>
        <v>0</v>
      </c>
      <c r="II21" s="44">
        <f>IF(H21=17,60,0)</f>
        <v>0</v>
      </c>
      <c r="IJ21" s="44">
        <f>IF(H21=18,58,0)</f>
        <v>0</v>
      </c>
      <c r="IK21" s="44">
        <f>IF(H21=19,55,0)</f>
        <v>0</v>
      </c>
      <c r="IL21" s="44">
        <f>IF(H21=20,53,0)</f>
        <v>0</v>
      </c>
      <c r="IM21" s="44">
        <f>IF(H21&gt;20,0,0)</f>
        <v>0</v>
      </c>
      <c r="IN21" s="44">
        <f>IF(H21="сх",0,0)</f>
        <v>0</v>
      </c>
      <c r="IO21" s="44">
        <f>SUM(HS21:IN21)</f>
        <v>73</v>
      </c>
      <c r="IP21" s="42"/>
      <c r="IQ21" s="42"/>
      <c r="IR21" s="42"/>
      <c r="IS21" s="42"/>
      <c r="IT21" s="42"/>
      <c r="IU21" s="42"/>
      <c r="IV21" s="70"/>
      <c r="IW21" s="71"/>
    </row>
    <row r="22" spans="1:257" s="3" customFormat="1" ht="115.2" thickBot="1" x14ac:dyDescent="2">
      <c r="A22" s="72">
        <v>14</v>
      </c>
      <c r="B22" s="98">
        <v>7</v>
      </c>
      <c r="C22" s="73" t="s">
        <v>128</v>
      </c>
      <c r="D22" s="73" t="s">
        <v>129</v>
      </c>
      <c r="E22" s="60"/>
      <c r="F22" s="46">
        <v>8</v>
      </c>
      <c r="G22" s="39">
        <f>AJ22</f>
        <v>13</v>
      </c>
      <c r="H22" s="47">
        <v>7</v>
      </c>
      <c r="I22" s="39">
        <f>BG22</f>
        <v>14</v>
      </c>
      <c r="J22" s="45">
        <f>SUM(G22+I22)</f>
        <v>27</v>
      </c>
      <c r="K22" s="41">
        <f>G22+I22</f>
        <v>27</v>
      </c>
      <c r="L22" s="42"/>
      <c r="M22" s="43"/>
      <c r="N22" s="42">
        <f>IF(F22=1,25,0)</f>
        <v>0</v>
      </c>
      <c r="O22" s="42">
        <f>IF(F22=2,22,0)</f>
        <v>0</v>
      </c>
      <c r="P22" s="42">
        <f>IF(F22=3,20,0)</f>
        <v>0</v>
      </c>
      <c r="Q22" s="42">
        <f>IF(F22=4,18,0)</f>
        <v>0</v>
      </c>
      <c r="R22" s="42">
        <f>IF(F22=5,16,0)</f>
        <v>0</v>
      </c>
      <c r="S22" s="42">
        <f>IF(F22=6,15,0)</f>
        <v>0</v>
      </c>
      <c r="T22" s="42">
        <f>IF(F22=7,14,0)</f>
        <v>0</v>
      </c>
      <c r="U22" s="42">
        <f>IF(F22=8,13,0)</f>
        <v>13</v>
      </c>
      <c r="V22" s="42">
        <f>IF(F22=9,12,0)</f>
        <v>0</v>
      </c>
      <c r="W22" s="42">
        <f>IF(F22=10,11,0)</f>
        <v>0</v>
      </c>
      <c r="X22" s="42">
        <f>IF(F22=11,10,0)</f>
        <v>0</v>
      </c>
      <c r="Y22" s="42">
        <f>IF(F22=12,9,0)</f>
        <v>0</v>
      </c>
      <c r="Z22" s="42">
        <f>IF(F22=13,8,0)</f>
        <v>0</v>
      </c>
      <c r="AA22" s="42">
        <f>IF(F22=14,7,0)</f>
        <v>0</v>
      </c>
      <c r="AB22" s="42">
        <f>IF(F22=15,6,0)</f>
        <v>0</v>
      </c>
      <c r="AC22" s="42">
        <f>IF(F22=16,5,0)</f>
        <v>0</v>
      </c>
      <c r="AD22" s="42">
        <f>IF(F22=17,4,0)</f>
        <v>0</v>
      </c>
      <c r="AE22" s="42">
        <f>IF(F22=18,3,0)</f>
        <v>0</v>
      </c>
      <c r="AF22" s="42">
        <f>IF(F22=19,2,0)</f>
        <v>0</v>
      </c>
      <c r="AG22" s="42">
        <f>IF(F22=20,1,0)</f>
        <v>0</v>
      </c>
      <c r="AH22" s="42">
        <f>IF(F22&gt;20,0,0)</f>
        <v>0</v>
      </c>
      <c r="AI22" s="42">
        <f>IF(F22="сх",0,0)</f>
        <v>0</v>
      </c>
      <c r="AJ22" s="42">
        <f>SUM(N22:AH22)</f>
        <v>13</v>
      </c>
      <c r="AK22" s="42">
        <f>IF(H22=1,25,0)</f>
        <v>0</v>
      </c>
      <c r="AL22" s="42">
        <f>IF(H22=2,22,0)</f>
        <v>0</v>
      </c>
      <c r="AM22" s="42">
        <f>IF(H22=3,20,0)</f>
        <v>0</v>
      </c>
      <c r="AN22" s="42">
        <f>IF(H22=4,18,0)</f>
        <v>0</v>
      </c>
      <c r="AO22" s="42">
        <f>IF(H22=5,16,0)</f>
        <v>0</v>
      </c>
      <c r="AP22" s="42">
        <f>IF(H22=6,15,0)</f>
        <v>0</v>
      </c>
      <c r="AQ22" s="42">
        <f>IF(H22=7,14,0)</f>
        <v>14</v>
      </c>
      <c r="AR22" s="42">
        <f>IF(H22=8,13,0)</f>
        <v>0</v>
      </c>
      <c r="AS22" s="42">
        <f>IF(H22=9,12,0)</f>
        <v>0</v>
      </c>
      <c r="AT22" s="42">
        <f>IF(H22=10,11,0)</f>
        <v>0</v>
      </c>
      <c r="AU22" s="42">
        <f>IF(H22=11,10,0)</f>
        <v>0</v>
      </c>
      <c r="AV22" s="42">
        <f>IF(H22=12,9,0)</f>
        <v>0</v>
      </c>
      <c r="AW22" s="42">
        <f>IF(H22=13,8,0)</f>
        <v>0</v>
      </c>
      <c r="AX22" s="42">
        <f>IF(H22=14,7,0)</f>
        <v>0</v>
      </c>
      <c r="AY22" s="42">
        <f>IF(H22=15,6,0)</f>
        <v>0</v>
      </c>
      <c r="AZ22" s="42">
        <f>IF(H22=16,5,0)</f>
        <v>0</v>
      </c>
      <c r="BA22" s="42">
        <f>IF(H22=17,4,0)</f>
        <v>0</v>
      </c>
      <c r="BB22" s="42">
        <f>IF(H22=18,3,0)</f>
        <v>0</v>
      </c>
      <c r="BC22" s="42">
        <f>IF(H22=19,2,0)</f>
        <v>0</v>
      </c>
      <c r="BD22" s="42">
        <f>IF(H22=20,1,0)</f>
        <v>0</v>
      </c>
      <c r="BE22" s="42">
        <f>IF(H22&gt;20,0,0)</f>
        <v>0</v>
      </c>
      <c r="BF22" s="42">
        <f>IF(H22="сх",0,0)</f>
        <v>0</v>
      </c>
      <c r="BG22" s="42">
        <f>SUM(AK22:BE22)</f>
        <v>14</v>
      </c>
      <c r="BH22" s="42">
        <f>IF(F22=1,45,0)</f>
        <v>0</v>
      </c>
      <c r="BI22" s="42">
        <f>IF(F22=2,42,0)</f>
        <v>0</v>
      </c>
      <c r="BJ22" s="42">
        <f>IF(F22=3,40,0)</f>
        <v>0</v>
      </c>
      <c r="BK22" s="42">
        <f>IF(F22=4,38,0)</f>
        <v>0</v>
      </c>
      <c r="BL22" s="42">
        <f>IF(F22=5,36,0)</f>
        <v>0</v>
      </c>
      <c r="BM22" s="42">
        <f>IF(F22=6,35,0)</f>
        <v>0</v>
      </c>
      <c r="BN22" s="42">
        <f>IF(F22=7,34,0)</f>
        <v>0</v>
      </c>
      <c r="BO22" s="42">
        <f>IF(F22=8,33,0)</f>
        <v>33</v>
      </c>
      <c r="BP22" s="42">
        <f>IF(F22=9,32,0)</f>
        <v>0</v>
      </c>
      <c r="BQ22" s="42">
        <f>IF(F22=10,31,0)</f>
        <v>0</v>
      </c>
      <c r="BR22" s="42">
        <f>IF(F22=11,30,0)</f>
        <v>0</v>
      </c>
      <c r="BS22" s="42">
        <f>IF(F22=12,29,0)</f>
        <v>0</v>
      </c>
      <c r="BT22" s="42">
        <f>IF(F22=13,28,0)</f>
        <v>0</v>
      </c>
      <c r="BU22" s="42">
        <f>IF(F22=14,27,0)</f>
        <v>0</v>
      </c>
      <c r="BV22" s="42">
        <f>IF(F22=15,26,0)</f>
        <v>0</v>
      </c>
      <c r="BW22" s="42">
        <f>IF(F22=16,25,0)</f>
        <v>0</v>
      </c>
      <c r="BX22" s="42">
        <f>IF(F22=17,24,0)</f>
        <v>0</v>
      </c>
      <c r="BY22" s="42">
        <f>IF(F22=18,23,0)</f>
        <v>0</v>
      </c>
      <c r="BZ22" s="42">
        <f>IF(F22=19,22,0)</f>
        <v>0</v>
      </c>
      <c r="CA22" s="42">
        <f>IF(F22=20,21,0)</f>
        <v>0</v>
      </c>
      <c r="CB22" s="42">
        <f>IF(F22=21,20,0)</f>
        <v>0</v>
      </c>
      <c r="CC22" s="42">
        <f>IF(F22=22,19,0)</f>
        <v>0</v>
      </c>
      <c r="CD22" s="42">
        <f>IF(F22=23,18,0)</f>
        <v>0</v>
      </c>
      <c r="CE22" s="42">
        <f>IF(F22=24,17,0)</f>
        <v>0</v>
      </c>
      <c r="CF22" s="42">
        <f>IF(F22=25,16,0)</f>
        <v>0</v>
      </c>
      <c r="CG22" s="42">
        <f>IF(F22=26,15,0)</f>
        <v>0</v>
      </c>
      <c r="CH22" s="42">
        <f>IF(F22=27,14,0)</f>
        <v>0</v>
      </c>
      <c r="CI22" s="42">
        <f>IF(F22=28,13,0)</f>
        <v>0</v>
      </c>
      <c r="CJ22" s="42">
        <f>IF(F22=29,12,0)</f>
        <v>0</v>
      </c>
      <c r="CK22" s="42">
        <f>IF(F22=30,11,0)</f>
        <v>0</v>
      </c>
      <c r="CL22" s="42">
        <f>IF(F22=31,10,0)</f>
        <v>0</v>
      </c>
      <c r="CM22" s="42">
        <f>IF(F22=32,9,0)</f>
        <v>0</v>
      </c>
      <c r="CN22" s="42">
        <f>IF(F22=33,8,0)</f>
        <v>0</v>
      </c>
      <c r="CO22" s="42">
        <f>IF(F22=34,7,0)</f>
        <v>0</v>
      </c>
      <c r="CP22" s="42">
        <f>IF(F22=35,6,0)</f>
        <v>0</v>
      </c>
      <c r="CQ22" s="42">
        <f>IF(F22=36,5,0)</f>
        <v>0</v>
      </c>
      <c r="CR22" s="42">
        <f>IF(F22=37,4,0)</f>
        <v>0</v>
      </c>
      <c r="CS22" s="42">
        <f>IF(F22=38,3,0)</f>
        <v>0</v>
      </c>
      <c r="CT22" s="42">
        <f>IF(F22=39,2,0)</f>
        <v>0</v>
      </c>
      <c r="CU22" s="42">
        <f>IF(F22=40,1,0)</f>
        <v>0</v>
      </c>
      <c r="CV22" s="42">
        <f>IF(F22&gt;20,0,0)</f>
        <v>0</v>
      </c>
      <c r="CW22" s="42">
        <f>IF(F22="сх",0,0)</f>
        <v>0</v>
      </c>
      <c r="CX22" s="42">
        <f>SUM(BH22:CW22)</f>
        <v>33</v>
      </c>
      <c r="CY22" s="42">
        <f>IF(H22=1,45,0)</f>
        <v>0</v>
      </c>
      <c r="CZ22" s="42">
        <f>IF(H22=2,42,0)</f>
        <v>0</v>
      </c>
      <c r="DA22" s="42">
        <f>IF(H22=3,40,0)</f>
        <v>0</v>
      </c>
      <c r="DB22" s="42">
        <f>IF(H22=4,38,0)</f>
        <v>0</v>
      </c>
      <c r="DC22" s="42">
        <f>IF(H22=5,36,0)</f>
        <v>0</v>
      </c>
      <c r="DD22" s="42">
        <f>IF(H22=6,35,0)</f>
        <v>0</v>
      </c>
      <c r="DE22" s="42">
        <f>IF(H22=7,34,0)</f>
        <v>34</v>
      </c>
      <c r="DF22" s="42">
        <f>IF(H22=8,33,0)</f>
        <v>0</v>
      </c>
      <c r="DG22" s="42">
        <f>IF(H22=9,32,0)</f>
        <v>0</v>
      </c>
      <c r="DH22" s="42">
        <f>IF(H22=10,31,0)</f>
        <v>0</v>
      </c>
      <c r="DI22" s="42">
        <f>IF(H22=11,30,0)</f>
        <v>0</v>
      </c>
      <c r="DJ22" s="42">
        <f>IF(H22=12,29,0)</f>
        <v>0</v>
      </c>
      <c r="DK22" s="42">
        <f>IF(H22=13,28,0)</f>
        <v>0</v>
      </c>
      <c r="DL22" s="42">
        <f>IF(H22=14,27,0)</f>
        <v>0</v>
      </c>
      <c r="DM22" s="42">
        <f>IF(H22=15,26,0)</f>
        <v>0</v>
      </c>
      <c r="DN22" s="42">
        <f>IF(H22=16,25,0)</f>
        <v>0</v>
      </c>
      <c r="DO22" s="42">
        <f>IF(H22=17,24,0)</f>
        <v>0</v>
      </c>
      <c r="DP22" s="42">
        <f>IF(H22=18,23,0)</f>
        <v>0</v>
      </c>
      <c r="DQ22" s="42">
        <f>IF(H22=19,22,0)</f>
        <v>0</v>
      </c>
      <c r="DR22" s="42">
        <f>IF(H22=20,21,0)</f>
        <v>0</v>
      </c>
      <c r="DS22" s="42">
        <f>IF(H22=21,20,0)</f>
        <v>0</v>
      </c>
      <c r="DT22" s="42">
        <f>IF(H22=22,19,0)</f>
        <v>0</v>
      </c>
      <c r="DU22" s="42">
        <f>IF(H22=23,18,0)</f>
        <v>0</v>
      </c>
      <c r="DV22" s="42">
        <f>IF(H22=24,17,0)</f>
        <v>0</v>
      </c>
      <c r="DW22" s="42">
        <f>IF(H22=25,16,0)</f>
        <v>0</v>
      </c>
      <c r="DX22" s="42">
        <f>IF(H22=26,15,0)</f>
        <v>0</v>
      </c>
      <c r="DY22" s="42">
        <f>IF(H22=27,14,0)</f>
        <v>0</v>
      </c>
      <c r="DZ22" s="42">
        <f>IF(H22=28,13,0)</f>
        <v>0</v>
      </c>
      <c r="EA22" s="42">
        <f>IF(H22=29,12,0)</f>
        <v>0</v>
      </c>
      <c r="EB22" s="42">
        <f>IF(H22=30,11,0)</f>
        <v>0</v>
      </c>
      <c r="EC22" s="42">
        <f>IF(H22=31,10,0)</f>
        <v>0</v>
      </c>
      <c r="ED22" s="42">
        <f>IF(H22=32,9,0)</f>
        <v>0</v>
      </c>
      <c r="EE22" s="42">
        <f>IF(H22=33,8,0)</f>
        <v>0</v>
      </c>
      <c r="EF22" s="42">
        <f>IF(H22=34,7,0)</f>
        <v>0</v>
      </c>
      <c r="EG22" s="42">
        <f>IF(H22=35,6,0)</f>
        <v>0</v>
      </c>
      <c r="EH22" s="42">
        <f>IF(H22=36,5,0)</f>
        <v>0</v>
      </c>
      <c r="EI22" s="42">
        <f>IF(H22=37,4,0)</f>
        <v>0</v>
      </c>
      <c r="EJ22" s="42">
        <f>IF(H22=38,3,0)</f>
        <v>0</v>
      </c>
      <c r="EK22" s="42">
        <f>IF(H22=39,2,0)</f>
        <v>0</v>
      </c>
      <c r="EL22" s="42">
        <f>IF(H22=40,1,0)</f>
        <v>0</v>
      </c>
      <c r="EM22" s="42">
        <f>IF(H22&gt;20,0,0)</f>
        <v>0</v>
      </c>
      <c r="EN22" s="42">
        <f>IF(H22="сх",0,0)</f>
        <v>0</v>
      </c>
      <c r="EO22" s="42">
        <f>SUM(CY22:EN22)</f>
        <v>34</v>
      </c>
      <c r="EP22" s="42"/>
      <c r="EQ22" s="42">
        <f>IF(F22="сх","ноль",IF(F22&gt;0,F22,"Ноль"))</f>
        <v>8</v>
      </c>
      <c r="ER22" s="42">
        <f>IF(H22="сх","ноль",IF(H22&gt;0,H22,"Ноль"))</f>
        <v>7</v>
      </c>
      <c r="ES22" s="42"/>
      <c r="ET22" s="42">
        <f>MIN(EQ22,ER22)</f>
        <v>7</v>
      </c>
      <c r="EU22" s="42" t="e">
        <f>IF(J22=#REF!,IF(H22&lt;#REF!,#REF!,EY22),#REF!)</f>
        <v>#REF!</v>
      </c>
      <c r="EV22" s="42" t="e">
        <f>IF(J22=#REF!,IF(H22&lt;#REF!,0,1))</f>
        <v>#REF!</v>
      </c>
      <c r="EW22" s="42" t="e">
        <f>IF(AND(ET22&gt;=21,ET22&lt;&gt;0),ET22,IF(J22&lt;#REF!,"СТОП",EU22+EV22))</f>
        <v>#REF!</v>
      </c>
      <c r="EX22" s="42"/>
      <c r="EY22" s="42">
        <v>15</v>
      </c>
      <c r="EZ22" s="42">
        <v>16</v>
      </c>
      <c r="FA22" s="42"/>
      <c r="FB22" s="44">
        <f>IF(F22=1,25,0)</f>
        <v>0</v>
      </c>
      <c r="FC22" s="44">
        <f>IF(F22=2,22,0)</f>
        <v>0</v>
      </c>
      <c r="FD22" s="44">
        <f>IF(F22=3,20,0)</f>
        <v>0</v>
      </c>
      <c r="FE22" s="44">
        <f>IF(F22=4,18,0)</f>
        <v>0</v>
      </c>
      <c r="FF22" s="44">
        <f>IF(F22=5,16,0)</f>
        <v>0</v>
      </c>
      <c r="FG22" s="44">
        <f>IF(F22=6,15,0)</f>
        <v>0</v>
      </c>
      <c r="FH22" s="44">
        <f>IF(F22=7,14,0)</f>
        <v>0</v>
      </c>
      <c r="FI22" s="44">
        <f>IF(F22=8,13,0)</f>
        <v>13</v>
      </c>
      <c r="FJ22" s="44">
        <f>IF(F22=9,12,0)</f>
        <v>0</v>
      </c>
      <c r="FK22" s="44">
        <f>IF(F22=10,11,0)</f>
        <v>0</v>
      </c>
      <c r="FL22" s="44">
        <f>IF(F22=11,10,0)</f>
        <v>0</v>
      </c>
      <c r="FM22" s="44">
        <f>IF(F22=12,9,0)</f>
        <v>0</v>
      </c>
      <c r="FN22" s="44">
        <f>IF(F22=13,8,0)</f>
        <v>0</v>
      </c>
      <c r="FO22" s="44">
        <f>IF(F22=14,7,0)</f>
        <v>0</v>
      </c>
      <c r="FP22" s="44">
        <f>IF(F22=15,6,0)</f>
        <v>0</v>
      </c>
      <c r="FQ22" s="44">
        <f>IF(F22=16,5,0)</f>
        <v>0</v>
      </c>
      <c r="FR22" s="44">
        <f>IF(F22=17,4,0)</f>
        <v>0</v>
      </c>
      <c r="FS22" s="44">
        <f>IF(F22=18,3,0)</f>
        <v>0</v>
      </c>
      <c r="FT22" s="44">
        <f>IF(F22=19,2,0)</f>
        <v>0</v>
      </c>
      <c r="FU22" s="44">
        <f>IF(F22=20,1,0)</f>
        <v>0</v>
      </c>
      <c r="FV22" s="44">
        <f>IF(F22&gt;20,0,0)</f>
        <v>0</v>
      </c>
      <c r="FW22" s="44">
        <f>IF(F22="сх",0,0)</f>
        <v>0</v>
      </c>
      <c r="FX22" s="44">
        <f>SUM(FB22:FW22)</f>
        <v>13</v>
      </c>
      <c r="FY22" s="44">
        <f>IF(H22=1,25,0)</f>
        <v>0</v>
      </c>
      <c r="FZ22" s="44">
        <f>IF(H22=2,22,0)</f>
        <v>0</v>
      </c>
      <c r="GA22" s="44">
        <f>IF(H22=3,20,0)</f>
        <v>0</v>
      </c>
      <c r="GB22" s="44">
        <f>IF(H22=4,18,0)</f>
        <v>0</v>
      </c>
      <c r="GC22" s="44">
        <f>IF(H22=5,16,0)</f>
        <v>0</v>
      </c>
      <c r="GD22" s="44">
        <f>IF(H22=6,15,0)</f>
        <v>0</v>
      </c>
      <c r="GE22" s="44">
        <f>IF(H22=7,14,0)</f>
        <v>14</v>
      </c>
      <c r="GF22" s="44">
        <f>IF(H22=8,13,0)</f>
        <v>0</v>
      </c>
      <c r="GG22" s="44">
        <f>IF(H22=9,12,0)</f>
        <v>0</v>
      </c>
      <c r="GH22" s="44">
        <f>IF(H22=10,11,0)</f>
        <v>0</v>
      </c>
      <c r="GI22" s="44">
        <f>IF(H22=11,10,0)</f>
        <v>0</v>
      </c>
      <c r="GJ22" s="44">
        <f>IF(H22=12,9,0)</f>
        <v>0</v>
      </c>
      <c r="GK22" s="44">
        <f>IF(H22=13,8,0)</f>
        <v>0</v>
      </c>
      <c r="GL22" s="44">
        <f>IF(H22=14,7,0)</f>
        <v>0</v>
      </c>
      <c r="GM22" s="44">
        <f>IF(H22=15,6,0)</f>
        <v>0</v>
      </c>
      <c r="GN22" s="44">
        <f>IF(H22=16,5,0)</f>
        <v>0</v>
      </c>
      <c r="GO22" s="44">
        <f>IF(H22=17,4,0)</f>
        <v>0</v>
      </c>
      <c r="GP22" s="44">
        <f>IF(H22=18,3,0)</f>
        <v>0</v>
      </c>
      <c r="GQ22" s="44">
        <f>IF(H22=19,2,0)</f>
        <v>0</v>
      </c>
      <c r="GR22" s="44">
        <f>IF(H22=20,1,0)</f>
        <v>0</v>
      </c>
      <c r="GS22" s="44">
        <f>IF(H22&gt;20,0,0)</f>
        <v>0</v>
      </c>
      <c r="GT22" s="44">
        <f>IF(H22="сх",0,0)</f>
        <v>0</v>
      </c>
      <c r="GU22" s="44">
        <f>SUM(FY22:GT22)</f>
        <v>14</v>
      </c>
      <c r="GV22" s="44">
        <f>IF(F22=1,100,0)</f>
        <v>0</v>
      </c>
      <c r="GW22" s="44">
        <f>IF(F22=2,98,0)</f>
        <v>0</v>
      </c>
      <c r="GX22" s="44">
        <f>IF(F22=3,95,0)</f>
        <v>0</v>
      </c>
      <c r="GY22" s="44">
        <f>IF(F22=4,93,0)</f>
        <v>0</v>
      </c>
      <c r="GZ22" s="44">
        <f>IF(F22=5,90,0)</f>
        <v>0</v>
      </c>
      <c r="HA22" s="44">
        <f>IF(F22=6,88,0)</f>
        <v>0</v>
      </c>
      <c r="HB22" s="44">
        <f>IF(F22=7,85,0)</f>
        <v>0</v>
      </c>
      <c r="HC22" s="44">
        <f>IF(F22=8,83,0)</f>
        <v>83</v>
      </c>
      <c r="HD22" s="44">
        <f>IF(F22=9,80,0)</f>
        <v>0</v>
      </c>
      <c r="HE22" s="44">
        <f>IF(F22=10,78,0)</f>
        <v>0</v>
      </c>
      <c r="HF22" s="44">
        <f>IF(F22=11,75,0)</f>
        <v>0</v>
      </c>
      <c r="HG22" s="44">
        <f>IF(F22=12,73,0)</f>
        <v>0</v>
      </c>
      <c r="HH22" s="44">
        <f>IF(F22=13,70,0)</f>
        <v>0</v>
      </c>
      <c r="HI22" s="44">
        <f>IF(F22=14,68,0)</f>
        <v>0</v>
      </c>
      <c r="HJ22" s="44">
        <f>IF(F22=15,65,0)</f>
        <v>0</v>
      </c>
      <c r="HK22" s="44">
        <f>IF(F22=16,63,0)</f>
        <v>0</v>
      </c>
      <c r="HL22" s="44">
        <f>IF(F22=17,60,0)</f>
        <v>0</v>
      </c>
      <c r="HM22" s="44">
        <f>IF(F22=18,58,0)</f>
        <v>0</v>
      </c>
      <c r="HN22" s="44">
        <f>IF(F22=19,55,0)</f>
        <v>0</v>
      </c>
      <c r="HO22" s="44">
        <f>IF(F22=20,53,0)</f>
        <v>0</v>
      </c>
      <c r="HP22" s="44">
        <f>IF(F22&gt;20,0,0)</f>
        <v>0</v>
      </c>
      <c r="HQ22" s="44">
        <f>IF(F22="сх",0,0)</f>
        <v>0</v>
      </c>
      <c r="HR22" s="44">
        <f>SUM(GV22:HQ22)</f>
        <v>83</v>
      </c>
      <c r="HS22" s="44">
        <f>IF(H22=1,100,0)</f>
        <v>0</v>
      </c>
      <c r="HT22" s="44">
        <f>IF(H22=2,98,0)</f>
        <v>0</v>
      </c>
      <c r="HU22" s="44">
        <f>IF(H22=3,95,0)</f>
        <v>0</v>
      </c>
      <c r="HV22" s="44">
        <f>IF(H22=4,93,0)</f>
        <v>0</v>
      </c>
      <c r="HW22" s="44">
        <f>IF(H22=5,90,0)</f>
        <v>0</v>
      </c>
      <c r="HX22" s="44">
        <f>IF(H22=6,88,0)</f>
        <v>0</v>
      </c>
      <c r="HY22" s="44">
        <f>IF(H22=7,85,0)</f>
        <v>85</v>
      </c>
      <c r="HZ22" s="44">
        <f>IF(H22=8,83,0)</f>
        <v>0</v>
      </c>
      <c r="IA22" s="44">
        <f>IF(H22=9,80,0)</f>
        <v>0</v>
      </c>
      <c r="IB22" s="44">
        <f>IF(H22=10,78,0)</f>
        <v>0</v>
      </c>
      <c r="IC22" s="44">
        <f>IF(H22=11,75,0)</f>
        <v>0</v>
      </c>
      <c r="ID22" s="44">
        <f>IF(H22=12,73,0)</f>
        <v>0</v>
      </c>
      <c r="IE22" s="44">
        <f>IF(H22=13,70,0)</f>
        <v>0</v>
      </c>
      <c r="IF22" s="44">
        <f>IF(H22=14,68,0)</f>
        <v>0</v>
      </c>
      <c r="IG22" s="44">
        <f>IF(H22=15,65,0)</f>
        <v>0</v>
      </c>
      <c r="IH22" s="44">
        <f>IF(H22=16,63,0)</f>
        <v>0</v>
      </c>
      <c r="II22" s="44">
        <f>IF(H22=17,60,0)</f>
        <v>0</v>
      </c>
      <c r="IJ22" s="44">
        <f>IF(H22=18,58,0)</f>
        <v>0</v>
      </c>
      <c r="IK22" s="44">
        <f>IF(H22=19,55,0)</f>
        <v>0</v>
      </c>
      <c r="IL22" s="44">
        <f>IF(H22=20,53,0)</f>
        <v>0</v>
      </c>
      <c r="IM22" s="44">
        <f>IF(H22&gt;20,0,0)</f>
        <v>0</v>
      </c>
      <c r="IN22" s="44">
        <f>IF(H22="сх",0,0)</f>
        <v>0</v>
      </c>
      <c r="IO22" s="44">
        <f>SUM(HS22:IN22)</f>
        <v>85</v>
      </c>
      <c r="IP22" s="42"/>
      <c r="IQ22" s="42"/>
      <c r="IR22" s="42"/>
      <c r="IS22" s="42"/>
      <c r="IT22" s="42"/>
      <c r="IU22" s="42"/>
      <c r="IV22" s="70"/>
      <c r="IW22" s="71"/>
    </row>
    <row r="23" spans="1:257" s="3" customFormat="1" ht="115.2" thickBot="1" x14ac:dyDescent="2">
      <c r="A23" s="59">
        <v>15</v>
      </c>
      <c r="B23" s="98">
        <v>171</v>
      </c>
      <c r="C23" s="73" t="s">
        <v>140</v>
      </c>
      <c r="D23" s="73" t="s">
        <v>141</v>
      </c>
      <c r="E23" s="60"/>
      <c r="F23" s="46">
        <v>15</v>
      </c>
      <c r="G23" s="39">
        <f>AJ23</f>
        <v>6</v>
      </c>
      <c r="H23" s="47">
        <v>7</v>
      </c>
      <c r="I23" s="39">
        <f>BG23</f>
        <v>14</v>
      </c>
      <c r="J23" s="45">
        <f>SUM(G23+I23)</f>
        <v>20</v>
      </c>
      <c r="K23" s="41">
        <f>G23+I23</f>
        <v>20</v>
      </c>
      <c r="L23" s="42"/>
      <c r="M23" s="43"/>
      <c r="N23" s="42">
        <f>IF(F23=1,25,0)</f>
        <v>0</v>
      </c>
      <c r="O23" s="42">
        <f>IF(F23=2,22,0)</f>
        <v>0</v>
      </c>
      <c r="P23" s="42">
        <f>IF(F23=3,20,0)</f>
        <v>0</v>
      </c>
      <c r="Q23" s="42">
        <f>IF(F23=4,18,0)</f>
        <v>0</v>
      </c>
      <c r="R23" s="42">
        <f>IF(F23=5,16,0)</f>
        <v>0</v>
      </c>
      <c r="S23" s="42">
        <f>IF(F23=6,15,0)</f>
        <v>0</v>
      </c>
      <c r="T23" s="42">
        <f>IF(F23=7,14,0)</f>
        <v>0</v>
      </c>
      <c r="U23" s="42">
        <f>IF(F23=8,13,0)</f>
        <v>0</v>
      </c>
      <c r="V23" s="42">
        <f>IF(F23=9,12,0)</f>
        <v>0</v>
      </c>
      <c r="W23" s="42">
        <f>IF(F23=10,11,0)</f>
        <v>0</v>
      </c>
      <c r="X23" s="42">
        <f>IF(F23=11,10,0)</f>
        <v>0</v>
      </c>
      <c r="Y23" s="42">
        <f>IF(F23=12,9,0)</f>
        <v>0</v>
      </c>
      <c r="Z23" s="42">
        <f>IF(F23=13,8,0)</f>
        <v>0</v>
      </c>
      <c r="AA23" s="42">
        <f>IF(F23=14,7,0)</f>
        <v>0</v>
      </c>
      <c r="AB23" s="42">
        <f>IF(F23=15,6,0)</f>
        <v>6</v>
      </c>
      <c r="AC23" s="42">
        <f>IF(F23=16,5,0)</f>
        <v>0</v>
      </c>
      <c r="AD23" s="42">
        <f>IF(F23=17,4,0)</f>
        <v>0</v>
      </c>
      <c r="AE23" s="42">
        <f>IF(F23=18,3,0)</f>
        <v>0</v>
      </c>
      <c r="AF23" s="42">
        <f>IF(F23=19,2,0)</f>
        <v>0</v>
      </c>
      <c r="AG23" s="42">
        <f>IF(F23=20,1,0)</f>
        <v>0</v>
      </c>
      <c r="AH23" s="42">
        <f>IF(F23&gt;20,0,0)</f>
        <v>0</v>
      </c>
      <c r="AI23" s="42">
        <f>IF(F23="сх",0,0)</f>
        <v>0</v>
      </c>
      <c r="AJ23" s="42">
        <f>SUM(N23:AH23)</f>
        <v>6</v>
      </c>
      <c r="AK23" s="42">
        <f>IF(H23=1,25,0)</f>
        <v>0</v>
      </c>
      <c r="AL23" s="42">
        <f>IF(H23=2,22,0)</f>
        <v>0</v>
      </c>
      <c r="AM23" s="42">
        <f>IF(H23=3,20,0)</f>
        <v>0</v>
      </c>
      <c r="AN23" s="42">
        <f>IF(H23=4,18,0)</f>
        <v>0</v>
      </c>
      <c r="AO23" s="42">
        <f>IF(H23=5,16,0)</f>
        <v>0</v>
      </c>
      <c r="AP23" s="42">
        <f>IF(H23=6,15,0)</f>
        <v>0</v>
      </c>
      <c r="AQ23" s="42">
        <f>IF(H23=7,14,0)</f>
        <v>14</v>
      </c>
      <c r="AR23" s="42">
        <f>IF(H23=8,13,0)</f>
        <v>0</v>
      </c>
      <c r="AS23" s="42">
        <f>IF(H23=9,12,0)</f>
        <v>0</v>
      </c>
      <c r="AT23" s="42">
        <f>IF(H23=10,11,0)</f>
        <v>0</v>
      </c>
      <c r="AU23" s="42">
        <f>IF(H23=11,10,0)</f>
        <v>0</v>
      </c>
      <c r="AV23" s="42">
        <f>IF(H23=12,9,0)</f>
        <v>0</v>
      </c>
      <c r="AW23" s="42">
        <f>IF(H23=13,8,0)</f>
        <v>0</v>
      </c>
      <c r="AX23" s="42">
        <f>IF(H23=14,7,0)</f>
        <v>0</v>
      </c>
      <c r="AY23" s="42">
        <f>IF(H23=15,6,0)</f>
        <v>0</v>
      </c>
      <c r="AZ23" s="42">
        <f>IF(H23=16,5,0)</f>
        <v>0</v>
      </c>
      <c r="BA23" s="42">
        <f>IF(H23=17,4,0)</f>
        <v>0</v>
      </c>
      <c r="BB23" s="42">
        <f>IF(H23=18,3,0)</f>
        <v>0</v>
      </c>
      <c r="BC23" s="42">
        <f>IF(H23=19,2,0)</f>
        <v>0</v>
      </c>
      <c r="BD23" s="42">
        <f>IF(H23=20,1,0)</f>
        <v>0</v>
      </c>
      <c r="BE23" s="42">
        <f>IF(H23&gt;20,0,0)</f>
        <v>0</v>
      </c>
      <c r="BF23" s="42">
        <f>IF(H23="сх",0,0)</f>
        <v>0</v>
      </c>
      <c r="BG23" s="42">
        <f>SUM(AK23:BE23)</f>
        <v>14</v>
      </c>
      <c r="BH23" s="42">
        <f>IF(F23=1,45,0)</f>
        <v>0</v>
      </c>
      <c r="BI23" s="42">
        <f>IF(F23=2,42,0)</f>
        <v>0</v>
      </c>
      <c r="BJ23" s="42">
        <f>IF(F23=3,40,0)</f>
        <v>0</v>
      </c>
      <c r="BK23" s="42">
        <f>IF(F23=4,38,0)</f>
        <v>0</v>
      </c>
      <c r="BL23" s="42">
        <f>IF(F23=5,36,0)</f>
        <v>0</v>
      </c>
      <c r="BM23" s="42">
        <f>IF(F23=6,35,0)</f>
        <v>0</v>
      </c>
      <c r="BN23" s="42">
        <f>IF(F23=7,34,0)</f>
        <v>0</v>
      </c>
      <c r="BO23" s="42">
        <f>IF(F23=8,33,0)</f>
        <v>0</v>
      </c>
      <c r="BP23" s="42">
        <f>IF(F23=9,32,0)</f>
        <v>0</v>
      </c>
      <c r="BQ23" s="42">
        <f>IF(F23=10,31,0)</f>
        <v>0</v>
      </c>
      <c r="BR23" s="42">
        <f>IF(F23=11,30,0)</f>
        <v>0</v>
      </c>
      <c r="BS23" s="42">
        <f>IF(F23=12,29,0)</f>
        <v>0</v>
      </c>
      <c r="BT23" s="42">
        <f>IF(F23=13,28,0)</f>
        <v>0</v>
      </c>
      <c r="BU23" s="42">
        <f>IF(F23=14,27,0)</f>
        <v>0</v>
      </c>
      <c r="BV23" s="42">
        <f>IF(F23=15,26,0)</f>
        <v>26</v>
      </c>
      <c r="BW23" s="42">
        <f>IF(F23=16,25,0)</f>
        <v>0</v>
      </c>
      <c r="BX23" s="42">
        <f>IF(F23=17,24,0)</f>
        <v>0</v>
      </c>
      <c r="BY23" s="42">
        <f>IF(F23=18,23,0)</f>
        <v>0</v>
      </c>
      <c r="BZ23" s="42">
        <f>IF(F23=19,22,0)</f>
        <v>0</v>
      </c>
      <c r="CA23" s="42">
        <f>IF(F23=20,21,0)</f>
        <v>0</v>
      </c>
      <c r="CB23" s="42">
        <f>IF(F23=21,20,0)</f>
        <v>0</v>
      </c>
      <c r="CC23" s="42">
        <f>IF(F23=22,19,0)</f>
        <v>0</v>
      </c>
      <c r="CD23" s="42">
        <f>IF(F23=23,18,0)</f>
        <v>0</v>
      </c>
      <c r="CE23" s="42">
        <f>IF(F23=24,17,0)</f>
        <v>0</v>
      </c>
      <c r="CF23" s="42">
        <f>IF(F23=25,16,0)</f>
        <v>0</v>
      </c>
      <c r="CG23" s="42">
        <f>IF(F23=26,15,0)</f>
        <v>0</v>
      </c>
      <c r="CH23" s="42">
        <f>IF(F23=27,14,0)</f>
        <v>0</v>
      </c>
      <c r="CI23" s="42">
        <f>IF(F23=28,13,0)</f>
        <v>0</v>
      </c>
      <c r="CJ23" s="42">
        <f>IF(F23=29,12,0)</f>
        <v>0</v>
      </c>
      <c r="CK23" s="42">
        <f>IF(F23=30,11,0)</f>
        <v>0</v>
      </c>
      <c r="CL23" s="42">
        <f>IF(F23=31,10,0)</f>
        <v>0</v>
      </c>
      <c r="CM23" s="42">
        <f>IF(F23=32,9,0)</f>
        <v>0</v>
      </c>
      <c r="CN23" s="42">
        <f>IF(F23=33,8,0)</f>
        <v>0</v>
      </c>
      <c r="CO23" s="42">
        <f>IF(F23=34,7,0)</f>
        <v>0</v>
      </c>
      <c r="CP23" s="42">
        <f>IF(F23=35,6,0)</f>
        <v>0</v>
      </c>
      <c r="CQ23" s="42">
        <f>IF(F23=36,5,0)</f>
        <v>0</v>
      </c>
      <c r="CR23" s="42">
        <f>IF(F23=37,4,0)</f>
        <v>0</v>
      </c>
      <c r="CS23" s="42">
        <f>IF(F23=38,3,0)</f>
        <v>0</v>
      </c>
      <c r="CT23" s="42">
        <f>IF(F23=39,2,0)</f>
        <v>0</v>
      </c>
      <c r="CU23" s="42">
        <f>IF(F23=40,1,0)</f>
        <v>0</v>
      </c>
      <c r="CV23" s="42">
        <f>IF(F23&gt;20,0,0)</f>
        <v>0</v>
      </c>
      <c r="CW23" s="42">
        <f>IF(F23="сх",0,0)</f>
        <v>0</v>
      </c>
      <c r="CX23" s="42">
        <f>SUM(BH23:CW23)</f>
        <v>26</v>
      </c>
      <c r="CY23" s="42">
        <f>IF(H23=1,45,0)</f>
        <v>0</v>
      </c>
      <c r="CZ23" s="42">
        <f>IF(H23=2,42,0)</f>
        <v>0</v>
      </c>
      <c r="DA23" s="42">
        <f>IF(H23=3,40,0)</f>
        <v>0</v>
      </c>
      <c r="DB23" s="42">
        <f>IF(H23=4,38,0)</f>
        <v>0</v>
      </c>
      <c r="DC23" s="42">
        <f>IF(H23=5,36,0)</f>
        <v>0</v>
      </c>
      <c r="DD23" s="42">
        <f>IF(H23=6,35,0)</f>
        <v>0</v>
      </c>
      <c r="DE23" s="42">
        <f>IF(H23=7,34,0)</f>
        <v>34</v>
      </c>
      <c r="DF23" s="42">
        <f>IF(H23=8,33,0)</f>
        <v>0</v>
      </c>
      <c r="DG23" s="42">
        <f>IF(H23=9,32,0)</f>
        <v>0</v>
      </c>
      <c r="DH23" s="42">
        <f>IF(H23=10,31,0)</f>
        <v>0</v>
      </c>
      <c r="DI23" s="42">
        <f>IF(H23=11,30,0)</f>
        <v>0</v>
      </c>
      <c r="DJ23" s="42">
        <f>IF(H23=12,29,0)</f>
        <v>0</v>
      </c>
      <c r="DK23" s="42">
        <f>IF(H23=13,28,0)</f>
        <v>0</v>
      </c>
      <c r="DL23" s="42">
        <f>IF(H23=14,27,0)</f>
        <v>0</v>
      </c>
      <c r="DM23" s="42">
        <f>IF(H23=15,26,0)</f>
        <v>0</v>
      </c>
      <c r="DN23" s="42">
        <f>IF(H23=16,25,0)</f>
        <v>0</v>
      </c>
      <c r="DO23" s="42">
        <f>IF(H23=17,24,0)</f>
        <v>0</v>
      </c>
      <c r="DP23" s="42">
        <f>IF(H23=18,23,0)</f>
        <v>0</v>
      </c>
      <c r="DQ23" s="42">
        <f>IF(H23=19,22,0)</f>
        <v>0</v>
      </c>
      <c r="DR23" s="42">
        <f>IF(H23=20,21,0)</f>
        <v>0</v>
      </c>
      <c r="DS23" s="42">
        <f>IF(H23=21,20,0)</f>
        <v>0</v>
      </c>
      <c r="DT23" s="42">
        <f>IF(H23=22,19,0)</f>
        <v>0</v>
      </c>
      <c r="DU23" s="42">
        <f>IF(H23=23,18,0)</f>
        <v>0</v>
      </c>
      <c r="DV23" s="42">
        <f>IF(H23=24,17,0)</f>
        <v>0</v>
      </c>
      <c r="DW23" s="42">
        <f>IF(H23=25,16,0)</f>
        <v>0</v>
      </c>
      <c r="DX23" s="42">
        <f>IF(H23=26,15,0)</f>
        <v>0</v>
      </c>
      <c r="DY23" s="42">
        <f>IF(H23=27,14,0)</f>
        <v>0</v>
      </c>
      <c r="DZ23" s="42">
        <f>IF(H23=28,13,0)</f>
        <v>0</v>
      </c>
      <c r="EA23" s="42">
        <f>IF(H23=29,12,0)</f>
        <v>0</v>
      </c>
      <c r="EB23" s="42">
        <f>IF(H23=30,11,0)</f>
        <v>0</v>
      </c>
      <c r="EC23" s="42">
        <f>IF(H23=31,10,0)</f>
        <v>0</v>
      </c>
      <c r="ED23" s="42">
        <f>IF(H23=32,9,0)</f>
        <v>0</v>
      </c>
      <c r="EE23" s="42">
        <f>IF(H23=33,8,0)</f>
        <v>0</v>
      </c>
      <c r="EF23" s="42">
        <f>IF(H23=34,7,0)</f>
        <v>0</v>
      </c>
      <c r="EG23" s="42">
        <f>IF(H23=35,6,0)</f>
        <v>0</v>
      </c>
      <c r="EH23" s="42">
        <f>IF(H23=36,5,0)</f>
        <v>0</v>
      </c>
      <c r="EI23" s="42">
        <f>IF(H23=37,4,0)</f>
        <v>0</v>
      </c>
      <c r="EJ23" s="42">
        <f>IF(H23=38,3,0)</f>
        <v>0</v>
      </c>
      <c r="EK23" s="42">
        <f>IF(H23=39,2,0)</f>
        <v>0</v>
      </c>
      <c r="EL23" s="42">
        <f>IF(H23=40,1,0)</f>
        <v>0</v>
      </c>
      <c r="EM23" s="42">
        <f>IF(H23&gt;20,0,0)</f>
        <v>0</v>
      </c>
      <c r="EN23" s="42">
        <f>IF(H23="сх",0,0)</f>
        <v>0</v>
      </c>
      <c r="EO23" s="42">
        <f>SUM(CY23:EN23)</f>
        <v>34</v>
      </c>
      <c r="EP23" s="42"/>
      <c r="EQ23" s="42">
        <f>IF(F23="сх","ноль",IF(F23&gt;0,F23,"Ноль"))</f>
        <v>15</v>
      </c>
      <c r="ER23" s="42">
        <f>IF(H23="сх","ноль",IF(H23&gt;0,H23,"Ноль"))</f>
        <v>7</v>
      </c>
      <c r="ES23" s="42"/>
      <c r="ET23" s="42">
        <f>MIN(EQ23,ER23)</f>
        <v>7</v>
      </c>
      <c r="EU23" s="42" t="e">
        <f>IF(J23=#REF!,IF(H23&lt;#REF!,#REF!,EY23),#REF!)</f>
        <v>#REF!</v>
      </c>
      <c r="EV23" s="42" t="e">
        <f>IF(J23=#REF!,IF(H23&lt;#REF!,0,1))</f>
        <v>#REF!</v>
      </c>
      <c r="EW23" s="42" t="e">
        <f>IF(AND(ET23&gt;=21,ET23&lt;&gt;0),ET23,IF(J23&lt;#REF!,"СТОП",EU23+EV23))</f>
        <v>#REF!</v>
      </c>
      <c r="EX23" s="42"/>
      <c r="EY23" s="42">
        <v>15</v>
      </c>
      <c r="EZ23" s="42">
        <v>16</v>
      </c>
      <c r="FA23" s="42"/>
      <c r="FB23" s="44">
        <f>IF(F23=1,25,0)</f>
        <v>0</v>
      </c>
      <c r="FC23" s="44">
        <f>IF(F23=2,22,0)</f>
        <v>0</v>
      </c>
      <c r="FD23" s="44">
        <f>IF(F23=3,20,0)</f>
        <v>0</v>
      </c>
      <c r="FE23" s="44">
        <f>IF(F23=4,18,0)</f>
        <v>0</v>
      </c>
      <c r="FF23" s="44">
        <f>IF(F23=5,16,0)</f>
        <v>0</v>
      </c>
      <c r="FG23" s="44">
        <f>IF(F23=6,15,0)</f>
        <v>0</v>
      </c>
      <c r="FH23" s="44">
        <f>IF(F23=7,14,0)</f>
        <v>0</v>
      </c>
      <c r="FI23" s="44">
        <f>IF(F23=8,13,0)</f>
        <v>0</v>
      </c>
      <c r="FJ23" s="44">
        <f>IF(F23=9,12,0)</f>
        <v>0</v>
      </c>
      <c r="FK23" s="44">
        <f>IF(F23=10,11,0)</f>
        <v>0</v>
      </c>
      <c r="FL23" s="44">
        <f>IF(F23=11,10,0)</f>
        <v>0</v>
      </c>
      <c r="FM23" s="44">
        <f>IF(F23=12,9,0)</f>
        <v>0</v>
      </c>
      <c r="FN23" s="44">
        <f>IF(F23=13,8,0)</f>
        <v>0</v>
      </c>
      <c r="FO23" s="44">
        <f>IF(F23=14,7,0)</f>
        <v>0</v>
      </c>
      <c r="FP23" s="44">
        <f>IF(F23=15,6,0)</f>
        <v>6</v>
      </c>
      <c r="FQ23" s="44">
        <f>IF(F23=16,5,0)</f>
        <v>0</v>
      </c>
      <c r="FR23" s="44">
        <f>IF(F23=17,4,0)</f>
        <v>0</v>
      </c>
      <c r="FS23" s="44">
        <f>IF(F23=18,3,0)</f>
        <v>0</v>
      </c>
      <c r="FT23" s="44">
        <f>IF(F23=19,2,0)</f>
        <v>0</v>
      </c>
      <c r="FU23" s="44">
        <f>IF(F23=20,1,0)</f>
        <v>0</v>
      </c>
      <c r="FV23" s="44">
        <f>IF(F23&gt;20,0,0)</f>
        <v>0</v>
      </c>
      <c r="FW23" s="44">
        <f>IF(F23="сх",0,0)</f>
        <v>0</v>
      </c>
      <c r="FX23" s="44">
        <f>SUM(FB23:FW23)</f>
        <v>6</v>
      </c>
      <c r="FY23" s="44">
        <f>IF(H23=1,25,0)</f>
        <v>0</v>
      </c>
      <c r="FZ23" s="44">
        <f>IF(H23=2,22,0)</f>
        <v>0</v>
      </c>
      <c r="GA23" s="44">
        <f>IF(H23=3,20,0)</f>
        <v>0</v>
      </c>
      <c r="GB23" s="44">
        <f>IF(H23=4,18,0)</f>
        <v>0</v>
      </c>
      <c r="GC23" s="44">
        <f>IF(H23=5,16,0)</f>
        <v>0</v>
      </c>
      <c r="GD23" s="44">
        <f>IF(H23=6,15,0)</f>
        <v>0</v>
      </c>
      <c r="GE23" s="44">
        <f>IF(H23=7,14,0)</f>
        <v>14</v>
      </c>
      <c r="GF23" s="44">
        <f>IF(H23=8,13,0)</f>
        <v>0</v>
      </c>
      <c r="GG23" s="44">
        <f>IF(H23=9,12,0)</f>
        <v>0</v>
      </c>
      <c r="GH23" s="44">
        <f>IF(H23=10,11,0)</f>
        <v>0</v>
      </c>
      <c r="GI23" s="44">
        <f>IF(H23=11,10,0)</f>
        <v>0</v>
      </c>
      <c r="GJ23" s="44">
        <f>IF(H23=12,9,0)</f>
        <v>0</v>
      </c>
      <c r="GK23" s="44">
        <f>IF(H23=13,8,0)</f>
        <v>0</v>
      </c>
      <c r="GL23" s="44">
        <f>IF(H23=14,7,0)</f>
        <v>0</v>
      </c>
      <c r="GM23" s="44">
        <f>IF(H23=15,6,0)</f>
        <v>0</v>
      </c>
      <c r="GN23" s="44">
        <f>IF(H23=16,5,0)</f>
        <v>0</v>
      </c>
      <c r="GO23" s="44">
        <f>IF(H23=17,4,0)</f>
        <v>0</v>
      </c>
      <c r="GP23" s="44">
        <f>IF(H23=18,3,0)</f>
        <v>0</v>
      </c>
      <c r="GQ23" s="44">
        <f>IF(H23=19,2,0)</f>
        <v>0</v>
      </c>
      <c r="GR23" s="44">
        <f>IF(H23=20,1,0)</f>
        <v>0</v>
      </c>
      <c r="GS23" s="44">
        <f>IF(H23&gt;20,0,0)</f>
        <v>0</v>
      </c>
      <c r="GT23" s="44">
        <f>IF(H23="сх",0,0)</f>
        <v>0</v>
      </c>
      <c r="GU23" s="44">
        <f>SUM(FY23:GT23)</f>
        <v>14</v>
      </c>
      <c r="GV23" s="44">
        <f>IF(F23=1,100,0)</f>
        <v>0</v>
      </c>
      <c r="GW23" s="44">
        <f>IF(F23=2,98,0)</f>
        <v>0</v>
      </c>
      <c r="GX23" s="44">
        <f>IF(F23=3,95,0)</f>
        <v>0</v>
      </c>
      <c r="GY23" s="44">
        <f>IF(F23=4,93,0)</f>
        <v>0</v>
      </c>
      <c r="GZ23" s="44">
        <f>IF(F23=5,90,0)</f>
        <v>0</v>
      </c>
      <c r="HA23" s="44">
        <f>IF(F23=6,88,0)</f>
        <v>0</v>
      </c>
      <c r="HB23" s="44">
        <f>IF(F23=7,85,0)</f>
        <v>0</v>
      </c>
      <c r="HC23" s="44">
        <f>IF(F23=8,83,0)</f>
        <v>0</v>
      </c>
      <c r="HD23" s="44">
        <f>IF(F23=9,80,0)</f>
        <v>0</v>
      </c>
      <c r="HE23" s="44">
        <f>IF(F23=10,78,0)</f>
        <v>0</v>
      </c>
      <c r="HF23" s="44">
        <f>IF(F23=11,75,0)</f>
        <v>0</v>
      </c>
      <c r="HG23" s="44">
        <f>IF(F23=12,73,0)</f>
        <v>0</v>
      </c>
      <c r="HH23" s="44">
        <f>IF(F23=13,70,0)</f>
        <v>0</v>
      </c>
      <c r="HI23" s="44">
        <f>IF(F23=14,68,0)</f>
        <v>0</v>
      </c>
      <c r="HJ23" s="44">
        <f>IF(F23=15,65,0)</f>
        <v>65</v>
      </c>
      <c r="HK23" s="44">
        <f>IF(F23=16,63,0)</f>
        <v>0</v>
      </c>
      <c r="HL23" s="44">
        <f>IF(F23=17,60,0)</f>
        <v>0</v>
      </c>
      <c r="HM23" s="44">
        <f>IF(F23=18,58,0)</f>
        <v>0</v>
      </c>
      <c r="HN23" s="44">
        <f>IF(F23=19,55,0)</f>
        <v>0</v>
      </c>
      <c r="HO23" s="44">
        <f>IF(F23=20,53,0)</f>
        <v>0</v>
      </c>
      <c r="HP23" s="44">
        <f>IF(F23&gt;20,0,0)</f>
        <v>0</v>
      </c>
      <c r="HQ23" s="44">
        <f>IF(F23="сх",0,0)</f>
        <v>0</v>
      </c>
      <c r="HR23" s="44">
        <f>SUM(GV23:HQ23)</f>
        <v>65</v>
      </c>
      <c r="HS23" s="44">
        <f>IF(H23=1,100,0)</f>
        <v>0</v>
      </c>
      <c r="HT23" s="44">
        <f>IF(H23=2,98,0)</f>
        <v>0</v>
      </c>
      <c r="HU23" s="44">
        <f>IF(H23=3,95,0)</f>
        <v>0</v>
      </c>
      <c r="HV23" s="44">
        <f>IF(H23=4,93,0)</f>
        <v>0</v>
      </c>
      <c r="HW23" s="44">
        <f>IF(H23=5,90,0)</f>
        <v>0</v>
      </c>
      <c r="HX23" s="44">
        <f>IF(H23=6,88,0)</f>
        <v>0</v>
      </c>
      <c r="HY23" s="44">
        <f>IF(H23=7,85,0)</f>
        <v>85</v>
      </c>
      <c r="HZ23" s="44">
        <f>IF(H23=8,83,0)</f>
        <v>0</v>
      </c>
      <c r="IA23" s="44">
        <f>IF(H23=9,80,0)</f>
        <v>0</v>
      </c>
      <c r="IB23" s="44">
        <f>IF(H23=10,78,0)</f>
        <v>0</v>
      </c>
      <c r="IC23" s="44">
        <f>IF(H23=11,75,0)</f>
        <v>0</v>
      </c>
      <c r="ID23" s="44">
        <f>IF(H23=12,73,0)</f>
        <v>0</v>
      </c>
      <c r="IE23" s="44">
        <f>IF(H23=13,70,0)</f>
        <v>0</v>
      </c>
      <c r="IF23" s="44">
        <f>IF(H23=14,68,0)</f>
        <v>0</v>
      </c>
      <c r="IG23" s="44">
        <f>IF(H23=15,65,0)</f>
        <v>0</v>
      </c>
      <c r="IH23" s="44">
        <f>IF(H23=16,63,0)</f>
        <v>0</v>
      </c>
      <c r="II23" s="44">
        <f>IF(H23=17,60,0)</f>
        <v>0</v>
      </c>
      <c r="IJ23" s="44">
        <f>IF(H23=18,58,0)</f>
        <v>0</v>
      </c>
      <c r="IK23" s="44">
        <f>IF(H23=19,55,0)</f>
        <v>0</v>
      </c>
      <c r="IL23" s="44">
        <f>IF(H23=20,53,0)</f>
        <v>0</v>
      </c>
      <c r="IM23" s="44">
        <f>IF(H23&gt;20,0,0)</f>
        <v>0</v>
      </c>
      <c r="IN23" s="44">
        <f>IF(H23="сх",0,0)</f>
        <v>0</v>
      </c>
      <c r="IO23" s="44">
        <f>SUM(HS23:IN23)</f>
        <v>85</v>
      </c>
      <c r="IP23" s="42"/>
      <c r="IQ23" s="42"/>
      <c r="IR23" s="42"/>
      <c r="IS23" s="42"/>
      <c r="IT23" s="42"/>
      <c r="IU23" s="42"/>
      <c r="IV23" s="70"/>
      <c r="IW23" s="71"/>
    </row>
    <row r="24" spans="1:257" s="3" customFormat="1" ht="115.2" thickBot="1" x14ac:dyDescent="2">
      <c r="A24" s="72">
        <v>16</v>
      </c>
      <c r="B24" s="98">
        <v>3</v>
      </c>
      <c r="C24" s="75" t="s">
        <v>203</v>
      </c>
      <c r="D24" s="75" t="s">
        <v>204</v>
      </c>
      <c r="E24" s="60"/>
      <c r="F24" s="46">
        <v>14</v>
      </c>
      <c r="G24" s="39">
        <f>AJ24</f>
        <v>7</v>
      </c>
      <c r="H24" s="47">
        <v>11</v>
      </c>
      <c r="I24" s="39">
        <f>BG24</f>
        <v>10</v>
      </c>
      <c r="J24" s="45">
        <f>SUM(G24+I24)</f>
        <v>17</v>
      </c>
      <c r="K24" s="41">
        <f>G24+I24</f>
        <v>17</v>
      </c>
      <c r="L24" s="42"/>
      <c r="M24" s="43"/>
      <c r="N24" s="42">
        <f>IF(F24=1,25,0)</f>
        <v>0</v>
      </c>
      <c r="O24" s="42">
        <f>IF(F24=2,22,0)</f>
        <v>0</v>
      </c>
      <c r="P24" s="42">
        <f>IF(F24=3,20,0)</f>
        <v>0</v>
      </c>
      <c r="Q24" s="42">
        <f>IF(F24=4,18,0)</f>
        <v>0</v>
      </c>
      <c r="R24" s="42">
        <f>IF(F24=5,16,0)</f>
        <v>0</v>
      </c>
      <c r="S24" s="42">
        <f>IF(F24=6,15,0)</f>
        <v>0</v>
      </c>
      <c r="T24" s="42">
        <f>IF(F24=7,14,0)</f>
        <v>0</v>
      </c>
      <c r="U24" s="42">
        <f>IF(F24=8,13,0)</f>
        <v>0</v>
      </c>
      <c r="V24" s="42">
        <f>IF(F24=9,12,0)</f>
        <v>0</v>
      </c>
      <c r="W24" s="42">
        <f>IF(F24=10,11,0)</f>
        <v>0</v>
      </c>
      <c r="X24" s="42">
        <f>IF(F24=11,10,0)</f>
        <v>0</v>
      </c>
      <c r="Y24" s="42">
        <f>IF(F24=12,9,0)</f>
        <v>0</v>
      </c>
      <c r="Z24" s="42">
        <f>IF(F24=13,8,0)</f>
        <v>0</v>
      </c>
      <c r="AA24" s="42">
        <f>IF(F24=14,7,0)</f>
        <v>7</v>
      </c>
      <c r="AB24" s="42">
        <f>IF(F24=15,6,0)</f>
        <v>0</v>
      </c>
      <c r="AC24" s="42">
        <f>IF(F24=16,5,0)</f>
        <v>0</v>
      </c>
      <c r="AD24" s="42">
        <f>IF(F24=17,4,0)</f>
        <v>0</v>
      </c>
      <c r="AE24" s="42">
        <f>IF(F24=18,3,0)</f>
        <v>0</v>
      </c>
      <c r="AF24" s="42">
        <f>IF(F24=19,2,0)</f>
        <v>0</v>
      </c>
      <c r="AG24" s="42">
        <f>IF(F24=20,1,0)</f>
        <v>0</v>
      </c>
      <c r="AH24" s="42">
        <f>IF(F24&gt;20,0,0)</f>
        <v>0</v>
      </c>
      <c r="AI24" s="42">
        <f>IF(F24="сх",0,0)</f>
        <v>0</v>
      </c>
      <c r="AJ24" s="42">
        <f>SUM(N24:AH24)</f>
        <v>7</v>
      </c>
      <c r="AK24" s="42">
        <f>IF(H24=1,25,0)</f>
        <v>0</v>
      </c>
      <c r="AL24" s="42">
        <f>IF(H24=2,22,0)</f>
        <v>0</v>
      </c>
      <c r="AM24" s="42">
        <f>IF(H24=3,20,0)</f>
        <v>0</v>
      </c>
      <c r="AN24" s="42">
        <f>IF(H24=4,18,0)</f>
        <v>0</v>
      </c>
      <c r="AO24" s="42">
        <f>IF(H24=5,16,0)</f>
        <v>0</v>
      </c>
      <c r="AP24" s="42">
        <f>IF(H24=6,15,0)</f>
        <v>0</v>
      </c>
      <c r="AQ24" s="42">
        <f>IF(H24=7,14,0)</f>
        <v>0</v>
      </c>
      <c r="AR24" s="42">
        <f>IF(H24=8,13,0)</f>
        <v>0</v>
      </c>
      <c r="AS24" s="42">
        <f>IF(H24=9,12,0)</f>
        <v>0</v>
      </c>
      <c r="AT24" s="42">
        <f>IF(H24=10,11,0)</f>
        <v>0</v>
      </c>
      <c r="AU24" s="42">
        <f>IF(H24=11,10,0)</f>
        <v>10</v>
      </c>
      <c r="AV24" s="42">
        <f>IF(H24=12,9,0)</f>
        <v>0</v>
      </c>
      <c r="AW24" s="42">
        <f>IF(H24=13,8,0)</f>
        <v>0</v>
      </c>
      <c r="AX24" s="42">
        <f>IF(H24=14,7,0)</f>
        <v>0</v>
      </c>
      <c r="AY24" s="42">
        <f>IF(H24=15,6,0)</f>
        <v>0</v>
      </c>
      <c r="AZ24" s="42">
        <f>IF(H24=16,5,0)</f>
        <v>0</v>
      </c>
      <c r="BA24" s="42">
        <f>IF(H24=17,4,0)</f>
        <v>0</v>
      </c>
      <c r="BB24" s="42">
        <f>IF(H24=18,3,0)</f>
        <v>0</v>
      </c>
      <c r="BC24" s="42">
        <f>IF(H24=19,2,0)</f>
        <v>0</v>
      </c>
      <c r="BD24" s="42">
        <f>IF(H24=20,1,0)</f>
        <v>0</v>
      </c>
      <c r="BE24" s="42">
        <f>IF(H24&gt;20,0,0)</f>
        <v>0</v>
      </c>
      <c r="BF24" s="42">
        <f>IF(H24="сх",0,0)</f>
        <v>0</v>
      </c>
      <c r="BG24" s="42">
        <f>SUM(AK24:BE24)</f>
        <v>10</v>
      </c>
      <c r="BH24" s="42">
        <f>IF(F24=1,45,0)</f>
        <v>0</v>
      </c>
      <c r="BI24" s="42">
        <f>IF(F24=2,42,0)</f>
        <v>0</v>
      </c>
      <c r="BJ24" s="42">
        <f>IF(F24=3,40,0)</f>
        <v>0</v>
      </c>
      <c r="BK24" s="42">
        <f>IF(F24=4,38,0)</f>
        <v>0</v>
      </c>
      <c r="BL24" s="42">
        <f>IF(F24=5,36,0)</f>
        <v>0</v>
      </c>
      <c r="BM24" s="42">
        <f>IF(F24=6,35,0)</f>
        <v>0</v>
      </c>
      <c r="BN24" s="42">
        <f>IF(F24=7,34,0)</f>
        <v>0</v>
      </c>
      <c r="BO24" s="42">
        <f>IF(F24=8,33,0)</f>
        <v>0</v>
      </c>
      <c r="BP24" s="42">
        <f>IF(F24=9,32,0)</f>
        <v>0</v>
      </c>
      <c r="BQ24" s="42">
        <f>IF(F24=10,31,0)</f>
        <v>0</v>
      </c>
      <c r="BR24" s="42">
        <f>IF(F24=11,30,0)</f>
        <v>0</v>
      </c>
      <c r="BS24" s="42">
        <f>IF(F24=12,29,0)</f>
        <v>0</v>
      </c>
      <c r="BT24" s="42">
        <f>IF(F24=13,28,0)</f>
        <v>0</v>
      </c>
      <c r="BU24" s="42">
        <f>IF(F24=14,27,0)</f>
        <v>27</v>
      </c>
      <c r="BV24" s="42">
        <f>IF(F24=15,26,0)</f>
        <v>0</v>
      </c>
      <c r="BW24" s="42">
        <f>IF(F24=16,25,0)</f>
        <v>0</v>
      </c>
      <c r="BX24" s="42">
        <f>IF(F24=17,24,0)</f>
        <v>0</v>
      </c>
      <c r="BY24" s="42">
        <f>IF(F24=18,23,0)</f>
        <v>0</v>
      </c>
      <c r="BZ24" s="42">
        <f>IF(F24=19,22,0)</f>
        <v>0</v>
      </c>
      <c r="CA24" s="42">
        <f>IF(F24=20,21,0)</f>
        <v>0</v>
      </c>
      <c r="CB24" s="42">
        <f>IF(F24=21,20,0)</f>
        <v>0</v>
      </c>
      <c r="CC24" s="42">
        <f>IF(F24=22,19,0)</f>
        <v>0</v>
      </c>
      <c r="CD24" s="42">
        <f>IF(F24=23,18,0)</f>
        <v>0</v>
      </c>
      <c r="CE24" s="42">
        <f>IF(F24=24,17,0)</f>
        <v>0</v>
      </c>
      <c r="CF24" s="42">
        <f>IF(F24=25,16,0)</f>
        <v>0</v>
      </c>
      <c r="CG24" s="42">
        <f>IF(F24=26,15,0)</f>
        <v>0</v>
      </c>
      <c r="CH24" s="42">
        <f>IF(F24=27,14,0)</f>
        <v>0</v>
      </c>
      <c r="CI24" s="42">
        <f>IF(F24=28,13,0)</f>
        <v>0</v>
      </c>
      <c r="CJ24" s="42">
        <f>IF(F24=29,12,0)</f>
        <v>0</v>
      </c>
      <c r="CK24" s="42">
        <f>IF(F24=30,11,0)</f>
        <v>0</v>
      </c>
      <c r="CL24" s="42">
        <f>IF(F24=31,10,0)</f>
        <v>0</v>
      </c>
      <c r="CM24" s="42">
        <f>IF(F24=32,9,0)</f>
        <v>0</v>
      </c>
      <c r="CN24" s="42">
        <f>IF(F24=33,8,0)</f>
        <v>0</v>
      </c>
      <c r="CO24" s="42">
        <f>IF(F24=34,7,0)</f>
        <v>0</v>
      </c>
      <c r="CP24" s="42">
        <f>IF(F24=35,6,0)</f>
        <v>0</v>
      </c>
      <c r="CQ24" s="42">
        <f>IF(F24=36,5,0)</f>
        <v>0</v>
      </c>
      <c r="CR24" s="42">
        <f>IF(F24=37,4,0)</f>
        <v>0</v>
      </c>
      <c r="CS24" s="42">
        <f>IF(F24=38,3,0)</f>
        <v>0</v>
      </c>
      <c r="CT24" s="42">
        <f>IF(F24=39,2,0)</f>
        <v>0</v>
      </c>
      <c r="CU24" s="42">
        <f>IF(F24=40,1,0)</f>
        <v>0</v>
      </c>
      <c r="CV24" s="42">
        <f>IF(F24&gt;20,0,0)</f>
        <v>0</v>
      </c>
      <c r="CW24" s="42">
        <f>IF(F24="сх",0,0)</f>
        <v>0</v>
      </c>
      <c r="CX24" s="42">
        <f>SUM(BH24:CW24)</f>
        <v>27</v>
      </c>
      <c r="CY24" s="42">
        <f>IF(H24=1,45,0)</f>
        <v>0</v>
      </c>
      <c r="CZ24" s="42">
        <f>IF(H24=2,42,0)</f>
        <v>0</v>
      </c>
      <c r="DA24" s="42">
        <f>IF(H24=3,40,0)</f>
        <v>0</v>
      </c>
      <c r="DB24" s="42">
        <f>IF(H24=4,38,0)</f>
        <v>0</v>
      </c>
      <c r="DC24" s="42">
        <f>IF(H24=5,36,0)</f>
        <v>0</v>
      </c>
      <c r="DD24" s="42">
        <f>IF(H24=6,35,0)</f>
        <v>0</v>
      </c>
      <c r="DE24" s="42">
        <f>IF(H24=7,34,0)</f>
        <v>0</v>
      </c>
      <c r="DF24" s="42">
        <f>IF(H24=8,33,0)</f>
        <v>0</v>
      </c>
      <c r="DG24" s="42">
        <f>IF(H24=9,32,0)</f>
        <v>0</v>
      </c>
      <c r="DH24" s="42">
        <f>IF(H24=10,31,0)</f>
        <v>0</v>
      </c>
      <c r="DI24" s="42">
        <f>IF(H24=11,30,0)</f>
        <v>30</v>
      </c>
      <c r="DJ24" s="42">
        <f>IF(H24=12,29,0)</f>
        <v>0</v>
      </c>
      <c r="DK24" s="42">
        <f>IF(H24=13,28,0)</f>
        <v>0</v>
      </c>
      <c r="DL24" s="42">
        <f>IF(H24=14,27,0)</f>
        <v>0</v>
      </c>
      <c r="DM24" s="42">
        <f>IF(H24=15,26,0)</f>
        <v>0</v>
      </c>
      <c r="DN24" s="42">
        <f>IF(H24=16,25,0)</f>
        <v>0</v>
      </c>
      <c r="DO24" s="42">
        <f>IF(H24=17,24,0)</f>
        <v>0</v>
      </c>
      <c r="DP24" s="42">
        <f>IF(H24=18,23,0)</f>
        <v>0</v>
      </c>
      <c r="DQ24" s="42">
        <f>IF(H24=19,22,0)</f>
        <v>0</v>
      </c>
      <c r="DR24" s="42">
        <f>IF(H24=20,21,0)</f>
        <v>0</v>
      </c>
      <c r="DS24" s="42">
        <f>IF(H24=21,20,0)</f>
        <v>0</v>
      </c>
      <c r="DT24" s="42">
        <f>IF(H24=22,19,0)</f>
        <v>0</v>
      </c>
      <c r="DU24" s="42">
        <f>IF(H24=23,18,0)</f>
        <v>0</v>
      </c>
      <c r="DV24" s="42">
        <f>IF(H24=24,17,0)</f>
        <v>0</v>
      </c>
      <c r="DW24" s="42">
        <f>IF(H24=25,16,0)</f>
        <v>0</v>
      </c>
      <c r="DX24" s="42">
        <f>IF(H24=26,15,0)</f>
        <v>0</v>
      </c>
      <c r="DY24" s="42">
        <f>IF(H24=27,14,0)</f>
        <v>0</v>
      </c>
      <c r="DZ24" s="42">
        <f>IF(H24=28,13,0)</f>
        <v>0</v>
      </c>
      <c r="EA24" s="42">
        <f>IF(H24=29,12,0)</f>
        <v>0</v>
      </c>
      <c r="EB24" s="42">
        <f>IF(H24=30,11,0)</f>
        <v>0</v>
      </c>
      <c r="EC24" s="42">
        <f>IF(H24=31,10,0)</f>
        <v>0</v>
      </c>
      <c r="ED24" s="42">
        <f>IF(H24=32,9,0)</f>
        <v>0</v>
      </c>
      <c r="EE24" s="42">
        <f>IF(H24=33,8,0)</f>
        <v>0</v>
      </c>
      <c r="EF24" s="42">
        <f>IF(H24=34,7,0)</f>
        <v>0</v>
      </c>
      <c r="EG24" s="42">
        <f>IF(H24=35,6,0)</f>
        <v>0</v>
      </c>
      <c r="EH24" s="42">
        <f>IF(H24=36,5,0)</f>
        <v>0</v>
      </c>
      <c r="EI24" s="42">
        <f>IF(H24=37,4,0)</f>
        <v>0</v>
      </c>
      <c r="EJ24" s="42">
        <f>IF(H24=38,3,0)</f>
        <v>0</v>
      </c>
      <c r="EK24" s="42">
        <f>IF(H24=39,2,0)</f>
        <v>0</v>
      </c>
      <c r="EL24" s="42">
        <f>IF(H24=40,1,0)</f>
        <v>0</v>
      </c>
      <c r="EM24" s="42">
        <f>IF(H24&gt;20,0,0)</f>
        <v>0</v>
      </c>
      <c r="EN24" s="42">
        <f>IF(H24="сх",0,0)</f>
        <v>0</v>
      </c>
      <c r="EO24" s="42">
        <f>SUM(CY24:EN24)</f>
        <v>30</v>
      </c>
      <c r="EP24" s="42"/>
      <c r="EQ24" s="42">
        <f>IF(F24="сх","ноль",IF(F24&gt;0,F24,"Ноль"))</f>
        <v>14</v>
      </c>
      <c r="ER24" s="42">
        <f>IF(H24="сх","ноль",IF(H24&gt;0,H24,"Ноль"))</f>
        <v>11</v>
      </c>
      <c r="ES24" s="42"/>
      <c r="ET24" s="42">
        <f>MIN(EQ24,ER24)</f>
        <v>11</v>
      </c>
      <c r="EU24" s="42" t="e">
        <f>IF(J24=#REF!,IF(H24&lt;#REF!,#REF!,EY24),#REF!)</f>
        <v>#REF!</v>
      </c>
      <c r="EV24" s="42" t="e">
        <f>IF(J24=#REF!,IF(H24&lt;#REF!,0,1))</f>
        <v>#REF!</v>
      </c>
      <c r="EW24" s="42" t="e">
        <f>IF(AND(ET24&gt;=21,ET24&lt;&gt;0),ET24,IF(J24&lt;#REF!,"СТОП",EU24+EV24))</f>
        <v>#REF!</v>
      </c>
      <c r="EX24" s="42"/>
      <c r="EY24" s="42">
        <v>15</v>
      </c>
      <c r="EZ24" s="42">
        <v>16</v>
      </c>
      <c r="FA24" s="42"/>
      <c r="FB24" s="44">
        <f>IF(F24=1,25,0)</f>
        <v>0</v>
      </c>
      <c r="FC24" s="44">
        <f>IF(F24=2,22,0)</f>
        <v>0</v>
      </c>
      <c r="FD24" s="44">
        <f>IF(F24=3,20,0)</f>
        <v>0</v>
      </c>
      <c r="FE24" s="44">
        <f>IF(F24=4,18,0)</f>
        <v>0</v>
      </c>
      <c r="FF24" s="44">
        <f>IF(F24=5,16,0)</f>
        <v>0</v>
      </c>
      <c r="FG24" s="44">
        <f>IF(F24=6,15,0)</f>
        <v>0</v>
      </c>
      <c r="FH24" s="44">
        <f>IF(F24=7,14,0)</f>
        <v>0</v>
      </c>
      <c r="FI24" s="44">
        <f>IF(F24=8,13,0)</f>
        <v>0</v>
      </c>
      <c r="FJ24" s="44">
        <f>IF(F24=9,12,0)</f>
        <v>0</v>
      </c>
      <c r="FK24" s="44">
        <f>IF(F24=10,11,0)</f>
        <v>0</v>
      </c>
      <c r="FL24" s="44">
        <f>IF(F24=11,10,0)</f>
        <v>0</v>
      </c>
      <c r="FM24" s="44">
        <f>IF(F24=12,9,0)</f>
        <v>0</v>
      </c>
      <c r="FN24" s="44">
        <f>IF(F24=13,8,0)</f>
        <v>0</v>
      </c>
      <c r="FO24" s="44">
        <f>IF(F24=14,7,0)</f>
        <v>7</v>
      </c>
      <c r="FP24" s="44">
        <f>IF(F24=15,6,0)</f>
        <v>0</v>
      </c>
      <c r="FQ24" s="44">
        <f>IF(F24=16,5,0)</f>
        <v>0</v>
      </c>
      <c r="FR24" s="44">
        <f>IF(F24=17,4,0)</f>
        <v>0</v>
      </c>
      <c r="FS24" s="44">
        <f>IF(F24=18,3,0)</f>
        <v>0</v>
      </c>
      <c r="FT24" s="44">
        <f>IF(F24=19,2,0)</f>
        <v>0</v>
      </c>
      <c r="FU24" s="44">
        <f>IF(F24=20,1,0)</f>
        <v>0</v>
      </c>
      <c r="FV24" s="44">
        <f>IF(F24&gt;20,0,0)</f>
        <v>0</v>
      </c>
      <c r="FW24" s="44">
        <f>IF(F24="сх",0,0)</f>
        <v>0</v>
      </c>
      <c r="FX24" s="44">
        <f>SUM(FB24:FW24)</f>
        <v>7</v>
      </c>
      <c r="FY24" s="44">
        <f>IF(H24=1,25,0)</f>
        <v>0</v>
      </c>
      <c r="FZ24" s="44">
        <f>IF(H24=2,22,0)</f>
        <v>0</v>
      </c>
      <c r="GA24" s="44">
        <f>IF(H24=3,20,0)</f>
        <v>0</v>
      </c>
      <c r="GB24" s="44">
        <f>IF(H24=4,18,0)</f>
        <v>0</v>
      </c>
      <c r="GC24" s="44">
        <f>IF(H24=5,16,0)</f>
        <v>0</v>
      </c>
      <c r="GD24" s="44">
        <f>IF(H24=6,15,0)</f>
        <v>0</v>
      </c>
      <c r="GE24" s="44">
        <f>IF(H24=7,14,0)</f>
        <v>0</v>
      </c>
      <c r="GF24" s="44">
        <f>IF(H24=8,13,0)</f>
        <v>0</v>
      </c>
      <c r="GG24" s="44">
        <f>IF(H24=9,12,0)</f>
        <v>0</v>
      </c>
      <c r="GH24" s="44">
        <f>IF(H24=10,11,0)</f>
        <v>0</v>
      </c>
      <c r="GI24" s="44">
        <f>IF(H24=11,10,0)</f>
        <v>10</v>
      </c>
      <c r="GJ24" s="44">
        <f>IF(H24=12,9,0)</f>
        <v>0</v>
      </c>
      <c r="GK24" s="44">
        <f>IF(H24=13,8,0)</f>
        <v>0</v>
      </c>
      <c r="GL24" s="44">
        <f>IF(H24=14,7,0)</f>
        <v>0</v>
      </c>
      <c r="GM24" s="44">
        <f>IF(H24=15,6,0)</f>
        <v>0</v>
      </c>
      <c r="GN24" s="44">
        <f>IF(H24=16,5,0)</f>
        <v>0</v>
      </c>
      <c r="GO24" s="44">
        <f>IF(H24=17,4,0)</f>
        <v>0</v>
      </c>
      <c r="GP24" s="44">
        <f>IF(H24=18,3,0)</f>
        <v>0</v>
      </c>
      <c r="GQ24" s="44">
        <f>IF(H24=19,2,0)</f>
        <v>0</v>
      </c>
      <c r="GR24" s="44">
        <f>IF(H24=20,1,0)</f>
        <v>0</v>
      </c>
      <c r="GS24" s="44">
        <f>IF(H24&gt;20,0,0)</f>
        <v>0</v>
      </c>
      <c r="GT24" s="44">
        <f>IF(H24="сх",0,0)</f>
        <v>0</v>
      </c>
      <c r="GU24" s="44">
        <f>SUM(FY24:GT24)</f>
        <v>10</v>
      </c>
      <c r="GV24" s="44">
        <f>IF(F24=1,100,0)</f>
        <v>0</v>
      </c>
      <c r="GW24" s="44">
        <f>IF(F24=2,98,0)</f>
        <v>0</v>
      </c>
      <c r="GX24" s="44">
        <f>IF(F24=3,95,0)</f>
        <v>0</v>
      </c>
      <c r="GY24" s="44">
        <f>IF(F24=4,93,0)</f>
        <v>0</v>
      </c>
      <c r="GZ24" s="44">
        <f>IF(F24=5,90,0)</f>
        <v>0</v>
      </c>
      <c r="HA24" s="44">
        <f>IF(F24=6,88,0)</f>
        <v>0</v>
      </c>
      <c r="HB24" s="44">
        <f>IF(F24=7,85,0)</f>
        <v>0</v>
      </c>
      <c r="HC24" s="44">
        <f>IF(F24=8,83,0)</f>
        <v>0</v>
      </c>
      <c r="HD24" s="44">
        <f>IF(F24=9,80,0)</f>
        <v>0</v>
      </c>
      <c r="HE24" s="44">
        <f>IF(F24=10,78,0)</f>
        <v>0</v>
      </c>
      <c r="HF24" s="44">
        <f>IF(F24=11,75,0)</f>
        <v>0</v>
      </c>
      <c r="HG24" s="44">
        <f>IF(F24=12,73,0)</f>
        <v>0</v>
      </c>
      <c r="HH24" s="44">
        <f>IF(F24=13,70,0)</f>
        <v>0</v>
      </c>
      <c r="HI24" s="44">
        <f>IF(F24=14,68,0)</f>
        <v>68</v>
      </c>
      <c r="HJ24" s="44">
        <f>IF(F24=15,65,0)</f>
        <v>0</v>
      </c>
      <c r="HK24" s="44">
        <f>IF(F24=16,63,0)</f>
        <v>0</v>
      </c>
      <c r="HL24" s="44">
        <f>IF(F24=17,60,0)</f>
        <v>0</v>
      </c>
      <c r="HM24" s="44">
        <f>IF(F24=18,58,0)</f>
        <v>0</v>
      </c>
      <c r="HN24" s="44">
        <f>IF(F24=19,55,0)</f>
        <v>0</v>
      </c>
      <c r="HO24" s="44">
        <f>IF(F24=20,53,0)</f>
        <v>0</v>
      </c>
      <c r="HP24" s="44">
        <f>IF(F24&gt;20,0,0)</f>
        <v>0</v>
      </c>
      <c r="HQ24" s="44">
        <f>IF(F24="сх",0,0)</f>
        <v>0</v>
      </c>
      <c r="HR24" s="44">
        <f>SUM(GV24:HQ24)</f>
        <v>68</v>
      </c>
      <c r="HS24" s="44">
        <f>IF(H24=1,100,0)</f>
        <v>0</v>
      </c>
      <c r="HT24" s="44">
        <f>IF(H24=2,98,0)</f>
        <v>0</v>
      </c>
      <c r="HU24" s="44">
        <f>IF(H24=3,95,0)</f>
        <v>0</v>
      </c>
      <c r="HV24" s="44">
        <f>IF(H24=4,93,0)</f>
        <v>0</v>
      </c>
      <c r="HW24" s="44">
        <f>IF(H24=5,90,0)</f>
        <v>0</v>
      </c>
      <c r="HX24" s="44">
        <f>IF(H24=6,88,0)</f>
        <v>0</v>
      </c>
      <c r="HY24" s="44">
        <f>IF(H24=7,85,0)</f>
        <v>0</v>
      </c>
      <c r="HZ24" s="44">
        <f>IF(H24=8,83,0)</f>
        <v>0</v>
      </c>
      <c r="IA24" s="44">
        <f>IF(H24=9,80,0)</f>
        <v>0</v>
      </c>
      <c r="IB24" s="44">
        <f>IF(H24=10,78,0)</f>
        <v>0</v>
      </c>
      <c r="IC24" s="44">
        <f>IF(H24=11,75,0)</f>
        <v>75</v>
      </c>
      <c r="ID24" s="44">
        <f>IF(H24=12,73,0)</f>
        <v>0</v>
      </c>
      <c r="IE24" s="44">
        <f>IF(H24=13,70,0)</f>
        <v>0</v>
      </c>
      <c r="IF24" s="44">
        <f>IF(H24=14,68,0)</f>
        <v>0</v>
      </c>
      <c r="IG24" s="44">
        <f>IF(H24=15,65,0)</f>
        <v>0</v>
      </c>
      <c r="IH24" s="44">
        <f>IF(H24=16,63,0)</f>
        <v>0</v>
      </c>
      <c r="II24" s="44">
        <f>IF(H24=17,60,0)</f>
        <v>0</v>
      </c>
      <c r="IJ24" s="44">
        <f>IF(H24=18,58,0)</f>
        <v>0</v>
      </c>
      <c r="IK24" s="44">
        <f>IF(H24=19,55,0)</f>
        <v>0</v>
      </c>
      <c r="IL24" s="44">
        <f>IF(H24=20,53,0)</f>
        <v>0</v>
      </c>
      <c r="IM24" s="44">
        <f>IF(H24&gt;20,0,0)</f>
        <v>0</v>
      </c>
      <c r="IN24" s="44">
        <f>IF(H24="сх",0,0)</f>
        <v>0</v>
      </c>
      <c r="IO24" s="44">
        <f>SUM(HS24:IN24)</f>
        <v>75</v>
      </c>
      <c r="IP24" s="42"/>
      <c r="IQ24" s="42"/>
      <c r="IR24" s="42"/>
      <c r="IS24" s="42"/>
      <c r="IT24" s="42"/>
      <c r="IU24" s="42"/>
      <c r="IV24" s="70"/>
      <c r="IW24" s="71"/>
    </row>
    <row r="25" spans="1:257" s="3" customFormat="1" ht="115.2" thickBot="1" x14ac:dyDescent="0.3">
      <c r="A25" s="56">
        <v>17</v>
      </c>
      <c r="B25" s="97">
        <v>87</v>
      </c>
      <c r="C25" s="84" t="s">
        <v>137</v>
      </c>
      <c r="D25" s="85" t="s">
        <v>57</v>
      </c>
      <c r="E25" s="60"/>
      <c r="F25" s="46">
        <v>14</v>
      </c>
      <c r="G25" s="39">
        <f>AJ25</f>
        <v>7</v>
      </c>
      <c r="H25" s="47">
        <v>14</v>
      </c>
      <c r="I25" s="39">
        <f>BG25</f>
        <v>7</v>
      </c>
      <c r="J25" s="45">
        <f>SUM(G25+I25)</f>
        <v>14</v>
      </c>
      <c r="K25" s="41">
        <f>G25+I25</f>
        <v>14</v>
      </c>
      <c r="L25" s="42"/>
      <c r="M25" s="43"/>
      <c r="N25" s="42">
        <f>IF(F25=1,25,0)</f>
        <v>0</v>
      </c>
      <c r="O25" s="42">
        <f>IF(F25=2,22,0)</f>
        <v>0</v>
      </c>
      <c r="P25" s="42">
        <f>IF(F25=3,20,0)</f>
        <v>0</v>
      </c>
      <c r="Q25" s="42">
        <f>IF(F25=4,18,0)</f>
        <v>0</v>
      </c>
      <c r="R25" s="42">
        <f>IF(F25=5,16,0)</f>
        <v>0</v>
      </c>
      <c r="S25" s="42">
        <f>IF(F25=6,15,0)</f>
        <v>0</v>
      </c>
      <c r="T25" s="42">
        <f>IF(F25=7,14,0)</f>
        <v>0</v>
      </c>
      <c r="U25" s="42">
        <f>IF(F25=8,13,0)</f>
        <v>0</v>
      </c>
      <c r="V25" s="42">
        <f>IF(F25=9,12,0)</f>
        <v>0</v>
      </c>
      <c r="W25" s="42">
        <f>IF(F25=10,11,0)</f>
        <v>0</v>
      </c>
      <c r="X25" s="42">
        <f>IF(F25=11,10,0)</f>
        <v>0</v>
      </c>
      <c r="Y25" s="42">
        <f>IF(F25=12,9,0)</f>
        <v>0</v>
      </c>
      <c r="Z25" s="42">
        <f>IF(F25=13,8,0)</f>
        <v>0</v>
      </c>
      <c r="AA25" s="42">
        <f>IF(F25=14,7,0)</f>
        <v>7</v>
      </c>
      <c r="AB25" s="42">
        <f>IF(F25=15,6,0)</f>
        <v>0</v>
      </c>
      <c r="AC25" s="42">
        <f>IF(F25=16,5,0)</f>
        <v>0</v>
      </c>
      <c r="AD25" s="42">
        <f>IF(F25=17,4,0)</f>
        <v>0</v>
      </c>
      <c r="AE25" s="42">
        <f>IF(F25=18,3,0)</f>
        <v>0</v>
      </c>
      <c r="AF25" s="42">
        <f>IF(F25=19,2,0)</f>
        <v>0</v>
      </c>
      <c r="AG25" s="42">
        <f>IF(F25=20,1,0)</f>
        <v>0</v>
      </c>
      <c r="AH25" s="42">
        <f>IF(F25&gt;20,0,0)</f>
        <v>0</v>
      </c>
      <c r="AI25" s="42">
        <f>IF(F25="сх",0,0)</f>
        <v>0</v>
      </c>
      <c r="AJ25" s="42">
        <f>SUM(N25:AH25)</f>
        <v>7</v>
      </c>
      <c r="AK25" s="42">
        <f>IF(H25=1,25,0)</f>
        <v>0</v>
      </c>
      <c r="AL25" s="42">
        <f>IF(H25=2,22,0)</f>
        <v>0</v>
      </c>
      <c r="AM25" s="42">
        <f>IF(H25=3,20,0)</f>
        <v>0</v>
      </c>
      <c r="AN25" s="42">
        <f>IF(H25=4,18,0)</f>
        <v>0</v>
      </c>
      <c r="AO25" s="42">
        <f>IF(H25=5,16,0)</f>
        <v>0</v>
      </c>
      <c r="AP25" s="42">
        <f>IF(H25=6,15,0)</f>
        <v>0</v>
      </c>
      <c r="AQ25" s="42">
        <f>IF(H25=7,14,0)</f>
        <v>0</v>
      </c>
      <c r="AR25" s="42">
        <f>IF(H25=8,13,0)</f>
        <v>0</v>
      </c>
      <c r="AS25" s="42">
        <f>IF(H25=9,12,0)</f>
        <v>0</v>
      </c>
      <c r="AT25" s="42">
        <f>IF(H25=10,11,0)</f>
        <v>0</v>
      </c>
      <c r="AU25" s="42">
        <f>IF(H25=11,10,0)</f>
        <v>0</v>
      </c>
      <c r="AV25" s="42">
        <f>IF(H25=12,9,0)</f>
        <v>0</v>
      </c>
      <c r="AW25" s="42">
        <f>IF(H25=13,8,0)</f>
        <v>0</v>
      </c>
      <c r="AX25" s="42">
        <f>IF(H25=14,7,0)</f>
        <v>7</v>
      </c>
      <c r="AY25" s="42">
        <f>IF(H25=15,6,0)</f>
        <v>0</v>
      </c>
      <c r="AZ25" s="42">
        <f>IF(H25=16,5,0)</f>
        <v>0</v>
      </c>
      <c r="BA25" s="42">
        <f>IF(H25=17,4,0)</f>
        <v>0</v>
      </c>
      <c r="BB25" s="42">
        <f>IF(H25=18,3,0)</f>
        <v>0</v>
      </c>
      <c r="BC25" s="42">
        <f>IF(H25=19,2,0)</f>
        <v>0</v>
      </c>
      <c r="BD25" s="42">
        <f>IF(H25=20,1,0)</f>
        <v>0</v>
      </c>
      <c r="BE25" s="42">
        <f>IF(H25&gt;20,0,0)</f>
        <v>0</v>
      </c>
      <c r="BF25" s="42">
        <f>IF(H25="сх",0,0)</f>
        <v>0</v>
      </c>
      <c r="BG25" s="42">
        <f>SUM(AK25:BE25)</f>
        <v>7</v>
      </c>
      <c r="BH25" s="42">
        <f>IF(F25=1,45,0)</f>
        <v>0</v>
      </c>
      <c r="BI25" s="42">
        <f>IF(F25=2,42,0)</f>
        <v>0</v>
      </c>
      <c r="BJ25" s="42">
        <f>IF(F25=3,40,0)</f>
        <v>0</v>
      </c>
      <c r="BK25" s="42">
        <f>IF(F25=4,38,0)</f>
        <v>0</v>
      </c>
      <c r="BL25" s="42">
        <f>IF(F25=5,36,0)</f>
        <v>0</v>
      </c>
      <c r="BM25" s="42">
        <f>IF(F25=6,35,0)</f>
        <v>0</v>
      </c>
      <c r="BN25" s="42">
        <f>IF(F25=7,34,0)</f>
        <v>0</v>
      </c>
      <c r="BO25" s="42">
        <f>IF(F25=8,33,0)</f>
        <v>0</v>
      </c>
      <c r="BP25" s="42">
        <f>IF(F25=9,32,0)</f>
        <v>0</v>
      </c>
      <c r="BQ25" s="42">
        <f>IF(F25=10,31,0)</f>
        <v>0</v>
      </c>
      <c r="BR25" s="42">
        <f>IF(F25=11,30,0)</f>
        <v>0</v>
      </c>
      <c r="BS25" s="42">
        <f>IF(F25=12,29,0)</f>
        <v>0</v>
      </c>
      <c r="BT25" s="42">
        <f>IF(F25=13,28,0)</f>
        <v>0</v>
      </c>
      <c r="BU25" s="42">
        <f>IF(F25=14,27,0)</f>
        <v>27</v>
      </c>
      <c r="BV25" s="42">
        <f>IF(F25=15,26,0)</f>
        <v>0</v>
      </c>
      <c r="BW25" s="42">
        <f>IF(F25=16,25,0)</f>
        <v>0</v>
      </c>
      <c r="BX25" s="42">
        <f>IF(F25=17,24,0)</f>
        <v>0</v>
      </c>
      <c r="BY25" s="42">
        <f>IF(F25=18,23,0)</f>
        <v>0</v>
      </c>
      <c r="BZ25" s="42">
        <f>IF(F25=19,22,0)</f>
        <v>0</v>
      </c>
      <c r="CA25" s="42">
        <f>IF(F25=20,21,0)</f>
        <v>0</v>
      </c>
      <c r="CB25" s="42">
        <f>IF(F25=21,20,0)</f>
        <v>0</v>
      </c>
      <c r="CC25" s="42">
        <f>IF(F25=22,19,0)</f>
        <v>0</v>
      </c>
      <c r="CD25" s="42">
        <f>IF(F25=23,18,0)</f>
        <v>0</v>
      </c>
      <c r="CE25" s="42">
        <f>IF(F25=24,17,0)</f>
        <v>0</v>
      </c>
      <c r="CF25" s="42">
        <f>IF(F25=25,16,0)</f>
        <v>0</v>
      </c>
      <c r="CG25" s="42">
        <f>IF(F25=26,15,0)</f>
        <v>0</v>
      </c>
      <c r="CH25" s="42">
        <f>IF(F25=27,14,0)</f>
        <v>0</v>
      </c>
      <c r="CI25" s="42">
        <f>IF(F25=28,13,0)</f>
        <v>0</v>
      </c>
      <c r="CJ25" s="42">
        <f>IF(F25=29,12,0)</f>
        <v>0</v>
      </c>
      <c r="CK25" s="42">
        <f>IF(F25=30,11,0)</f>
        <v>0</v>
      </c>
      <c r="CL25" s="42">
        <f>IF(F25=31,10,0)</f>
        <v>0</v>
      </c>
      <c r="CM25" s="42">
        <f>IF(F25=32,9,0)</f>
        <v>0</v>
      </c>
      <c r="CN25" s="42">
        <f>IF(F25=33,8,0)</f>
        <v>0</v>
      </c>
      <c r="CO25" s="42">
        <f>IF(F25=34,7,0)</f>
        <v>0</v>
      </c>
      <c r="CP25" s="42">
        <f>IF(F25=35,6,0)</f>
        <v>0</v>
      </c>
      <c r="CQ25" s="42">
        <f>IF(F25=36,5,0)</f>
        <v>0</v>
      </c>
      <c r="CR25" s="42">
        <f>IF(F25=37,4,0)</f>
        <v>0</v>
      </c>
      <c r="CS25" s="42">
        <f>IF(F25=38,3,0)</f>
        <v>0</v>
      </c>
      <c r="CT25" s="42">
        <f>IF(F25=39,2,0)</f>
        <v>0</v>
      </c>
      <c r="CU25" s="42">
        <f>IF(F25=40,1,0)</f>
        <v>0</v>
      </c>
      <c r="CV25" s="42">
        <f>IF(F25&gt;20,0,0)</f>
        <v>0</v>
      </c>
      <c r="CW25" s="42">
        <f>IF(F25="сх",0,0)</f>
        <v>0</v>
      </c>
      <c r="CX25" s="42">
        <f>SUM(BH25:CW25)</f>
        <v>27</v>
      </c>
      <c r="CY25" s="42">
        <f>IF(H25=1,45,0)</f>
        <v>0</v>
      </c>
      <c r="CZ25" s="42">
        <f>IF(H25=2,42,0)</f>
        <v>0</v>
      </c>
      <c r="DA25" s="42">
        <f>IF(H25=3,40,0)</f>
        <v>0</v>
      </c>
      <c r="DB25" s="42">
        <f>IF(H25=4,38,0)</f>
        <v>0</v>
      </c>
      <c r="DC25" s="42">
        <f>IF(H25=5,36,0)</f>
        <v>0</v>
      </c>
      <c r="DD25" s="42">
        <f>IF(H25=6,35,0)</f>
        <v>0</v>
      </c>
      <c r="DE25" s="42">
        <f>IF(H25=7,34,0)</f>
        <v>0</v>
      </c>
      <c r="DF25" s="42">
        <f>IF(H25=8,33,0)</f>
        <v>0</v>
      </c>
      <c r="DG25" s="42">
        <f>IF(H25=9,32,0)</f>
        <v>0</v>
      </c>
      <c r="DH25" s="42">
        <f>IF(H25=10,31,0)</f>
        <v>0</v>
      </c>
      <c r="DI25" s="42">
        <f>IF(H25=11,30,0)</f>
        <v>0</v>
      </c>
      <c r="DJ25" s="42">
        <f>IF(H25=12,29,0)</f>
        <v>0</v>
      </c>
      <c r="DK25" s="42">
        <f>IF(H25=13,28,0)</f>
        <v>0</v>
      </c>
      <c r="DL25" s="42">
        <f>IF(H25=14,27,0)</f>
        <v>27</v>
      </c>
      <c r="DM25" s="42">
        <f>IF(H25=15,26,0)</f>
        <v>0</v>
      </c>
      <c r="DN25" s="42">
        <f>IF(H25=16,25,0)</f>
        <v>0</v>
      </c>
      <c r="DO25" s="42">
        <f>IF(H25=17,24,0)</f>
        <v>0</v>
      </c>
      <c r="DP25" s="42">
        <f>IF(H25=18,23,0)</f>
        <v>0</v>
      </c>
      <c r="DQ25" s="42">
        <f>IF(H25=19,22,0)</f>
        <v>0</v>
      </c>
      <c r="DR25" s="42">
        <f>IF(H25=20,21,0)</f>
        <v>0</v>
      </c>
      <c r="DS25" s="42">
        <f>IF(H25=21,20,0)</f>
        <v>0</v>
      </c>
      <c r="DT25" s="42">
        <f>IF(H25=22,19,0)</f>
        <v>0</v>
      </c>
      <c r="DU25" s="42">
        <f>IF(H25=23,18,0)</f>
        <v>0</v>
      </c>
      <c r="DV25" s="42">
        <f>IF(H25=24,17,0)</f>
        <v>0</v>
      </c>
      <c r="DW25" s="42">
        <f>IF(H25=25,16,0)</f>
        <v>0</v>
      </c>
      <c r="DX25" s="42">
        <f>IF(H25=26,15,0)</f>
        <v>0</v>
      </c>
      <c r="DY25" s="42">
        <f>IF(H25=27,14,0)</f>
        <v>0</v>
      </c>
      <c r="DZ25" s="42">
        <f>IF(H25=28,13,0)</f>
        <v>0</v>
      </c>
      <c r="EA25" s="42">
        <f>IF(H25=29,12,0)</f>
        <v>0</v>
      </c>
      <c r="EB25" s="42">
        <f>IF(H25=30,11,0)</f>
        <v>0</v>
      </c>
      <c r="EC25" s="42">
        <f>IF(H25=31,10,0)</f>
        <v>0</v>
      </c>
      <c r="ED25" s="42">
        <f>IF(H25=32,9,0)</f>
        <v>0</v>
      </c>
      <c r="EE25" s="42">
        <f>IF(H25=33,8,0)</f>
        <v>0</v>
      </c>
      <c r="EF25" s="42">
        <f>IF(H25=34,7,0)</f>
        <v>0</v>
      </c>
      <c r="EG25" s="42">
        <f>IF(H25=35,6,0)</f>
        <v>0</v>
      </c>
      <c r="EH25" s="42">
        <f>IF(H25=36,5,0)</f>
        <v>0</v>
      </c>
      <c r="EI25" s="42">
        <f>IF(H25=37,4,0)</f>
        <v>0</v>
      </c>
      <c r="EJ25" s="42">
        <f>IF(H25=38,3,0)</f>
        <v>0</v>
      </c>
      <c r="EK25" s="42">
        <f>IF(H25=39,2,0)</f>
        <v>0</v>
      </c>
      <c r="EL25" s="42">
        <f>IF(H25=40,1,0)</f>
        <v>0</v>
      </c>
      <c r="EM25" s="42">
        <f>IF(H25&gt;20,0,0)</f>
        <v>0</v>
      </c>
      <c r="EN25" s="42">
        <f>IF(H25="сх",0,0)</f>
        <v>0</v>
      </c>
      <c r="EO25" s="42">
        <f>SUM(CY25:EN25)</f>
        <v>27</v>
      </c>
      <c r="EP25" s="42"/>
      <c r="EQ25" s="42">
        <f>IF(F25="сх","ноль",IF(F25&gt;0,F25,"Ноль"))</f>
        <v>14</v>
      </c>
      <c r="ER25" s="42">
        <f>IF(H25="сх","ноль",IF(H25&gt;0,H25,"Ноль"))</f>
        <v>14</v>
      </c>
      <c r="ES25" s="42"/>
      <c r="ET25" s="42">
        <f>MIN(EQ25,ER25)</f>
        <v>14</v>
      </c>
      <c r="EU25" s="42" t="e">
        <f>IF(J25=#REF!,IF(H25&lt;#REF!,#REF!,EY25),#REF!)</f>
        <v>#REF!</v>
      </c>
      <c r="EV25" s="42" t="e">
        <f>IF(J25=#REF!,IF(H25&lt;#REF!,0,1))</f>
        <v>#REF!</v>
      </c>
      <c r="EW25" s="42" t="e">
        <f>IF(AND(ET25&gt;=21,ET25&lt;&gt;0),ET25,IF(J25&lt;#REF!,"СТОП",EU25+EV25))</f>
        <v>#REF!</v>
      </c>
      <c r="EX25" s="42"/>
      <c r="EY25" s="42">
        <v>15</v>
      </c>
      <c r="EZ25" s="42">
        <v>16</v>
      </c>
      <c r="FA25" s="42"/>
      <c r="FB25" s="44">
        <f>IF(F25=1,25,0)</f>
        <v>0</v>
      </c>
      <c r="FC25" s="44">
        <f>IF(F25=2,22,0)</f>
        <v>0</v>
      </c>
      <c r="FD25" s="44">
        <f>IF(F25=3,20,0)</f>
        <v>0</v>
      </c>
      <c r="FE25" s="44">
        <f>IF(F25=4,18,0)</f>
        <v>0</v>
      </c>
      <c r="FF25" s="44">
        <f>IF(F25=5,16,0)</f>
        <v>0</v>
      </c>
      <c r="FG25" s="44">
        <f>IF(F25=6,15,0)</f>
        <v>0</v>
      </c>
      <c r="FH25" s="44">
        <f>IF(F25=7,14,0)</f>
        <v>0</v>
      </c>
      <c r="FI25" s="44">
        <f>IF(F25=8,13,0)</f>
        <v>0</v>
      </c>
      <c r="FJ25" s="44">
        <f>IF(F25=9,12,0)</f>
        <v>0</v>
      </c>
      <c r="FK25" s="44">
        <f>IF(F25=10,11,0)</f>
        <v>0</v>
      </c>
      <c r="FL25" s="44">
        <f>IF(F25=11,10,0)</f>
        <v>0</v>
      </c>
      <c r="FM25" s="44">
        <f>IF(F25=12,9,0)</f>
        <v>0</v>
      </c>
      <c r="FN25" s="44">
        <f>IF(F25=13,8,0)</f>
        <v>0</v>
      </c>
      <c r="FO25" s="44">
        <f>IF(F25=14,7,0)</f>
        <v>7</v>
      </c>
      <c r="FP25" s="44">
        <f>IF(F25=15,6,0)</f>
        <v>0</v>
      </c>
      <c r="FQ25" s="44">
        <f>IF(F25=16,5,0)</f>
        <v>0</v>
      </c>
      <c r="FR25" s="44">
        <f>IF(F25=17,4,0)</f>
        <v>0</v>
      </c>
      <c r="FS25" s="44">
        <f>IF(F25=18,3,0)</f>
        <v>0</v>
      </c>
      <c r="FT25" s="44">
        <f>IF(F25=19,2,0)</f>
        <v>0</v>
      </c>
      <c r="FU25" s="44">
        <f>IF(F25=20,1,0)</f>
        <v>0</v>
      </c>
      <c r="FV25" s="44">
        <f>IF(F25&gt;20,0,0)</f>
        <v>0</v>
      </c>
      <c r="FW25" s="44">
        <f>IF(F25="сх",0,0)</f>
        <v>0</v>
      </c>
      <c r="FX25" s="44">
        <f>SUM(FB25:FW25)</f>
        <v>7</v>
      </c>
      <c r="FY25" s="44">
        <f>IF(H25=1,25,0)</f>
        <v>0</v>
      </c>
      <c r="FZ25" s="44">
        <f>IF(H25=2,22,0)</f>
        <v>0</v>
      </c>
      <c r="GA25" s="44">
        <f>IF(H25=3,20,0)</f>
        <v>0</v>
      </c>
      <c r="GB25" s="44">
        <f>IF(H25=4,18,0)</f>
        <v>0</v>
      </c>
      <c r="GC25" s="44">
        <f>IF(H25=5,16,0)</f>
        <v>0</v>
      </c>
      <c r="GD25" s="44">
        <f>IF(H25=6,15,0)</f>
        <v>0</v>
      </c>
      <c r="GE25" s="44">
        <f>IF(H25=7,14,0)</f>
        <v>0</v>
      </c>
      <c r="GF25" s="44">
        <f>IF(H25=8,13,0)</f>
        <v>0</v>
      </c>
      <c r="GG25" s="44">
        <f>IF(H25=9,12,0)</f>
        <v>0</v>
      </c>
      <c r="GH25" s="44">
        <f>IF(H25=10,11,0)</f>
        <v>0</v>
      </c>
      <c r="GI25" s="44">
        <f>IF(H25=11,10,0)</f>
        <v>0</v>
      </c>
      <c r="GJ25" s="44">
        <f>IF(H25=12,9,0)</f>
        <v>0</v>
      </c>
      <c r="GK25" s="44">
        <f>IF(H25=13,8,0)</f>
        <v>0</v>
      </c>
      <c r="GL25" s="44">
        <f>IF(H25=14,7,0)</f>
        <v>7</v>
      </c>
      <c r="GM25" s="44">
        <f>IF(H25=15,6,0)</f>
        <v>0</v>
      </c>
      <c r="GN25" s="44">
        <f>IF(H25=16,5,0)</f>
        <v>0</v>
      </c>
      <c r="GO25" s="44">
        <f>IF(H25=17,4,0)</f>
        <v>0</v>
      </c>
      <c r="GP25" s="44">
        <f>IF(H25=18,3,0)</f>
        <v>0</v>
      </c>
      <c r="GQ25" s="44">
        <f>IF(H25=19,2,0)</f>
        <v>0</v>
      </c>
      <c r="GR25" s="44">
        <f>IF(H25=20,1,0)</f>
        <v>0</v>
      </c>
      <c r="GS25" s="44">
        <f>IF(H25&gt;20,0,0)</f>
        <v>0</v>
      </c>
      <c r="GT25" s="44">
        <f>IF(H25="сх",0,0)</f>
        <v>0</v>
      </c>
      <c r="GU25" s="44">
        <f>SUM(FY25:GT25)</f>
        <v>7</v>
      </c>
      <c r="GV25" s="44">
        <f>IF(F25=1,100,0)</f>
        <v>0</v>
      </c>
      <c r="GW25" s="44">
        <f>IF(F25=2,98,0)</f>
        <v>0</v>
      </c>
      <c r="GX25" s="44">
        <f>IF(F25=3,95,0)</f>
        <v>0</v>
      </c>
      <c r="GY25" s="44">
        <f>IF(F25=4,93,0)</f>
        <v>0</v>
      </c>
      <c r="GZ25" s="44">
        <f>IF(F25=5,90,0)</f>
        <v>0</v>
      </c>
      <c r="HA25" s="44">
        <f>IF(F25=6,88,0)</f>
        <v>0</v>
      </c>
      <c r="HB25" s="44">
        <f>IF(F25=7,85,0)</f>
        <v>0</v>
      </c>
      <c r="HC25" s="44">
        <f>IF(F25=8,83,0)</f>
        <v>0</v>
      </c>
      <c r="HD25" s="44">
        <f>IF(F25=9,80,0)</f>
        <v>0</v>
      </c>
      <c r="HE25" s="44">
        <f>IF(F25=10,78,0)</f>
        <v>0</v>
      </c>
      <c r="HF25" s="44">
        <f>IF(F25=11,75,0)</f>
        <v>0</v>
      </c>
      <c r="HG25" s="44">
        <f>IF(F25=12,73,0)</f>
        <v>0</v>
      </c>
      <c r="HH25" s="44">
        <f>IF(F25=13,70,0)</f>
        <v>0</v>
      </c>
      <c r="HI25" s="44">
        <f>IF(F25=14,68,0)</f>
        <v>68</v>
      </c>
      <c r="HJ25" s="44">
        <f>IF(F25=15,65,0)</f>
        <v>0</v>
      </c>
      <c r="HK25" s="44">
        <f>IF(F25=16,63,0)</f>
        <v>0</v>
      </c>
      <c r="HL25" s="44">
        <f>IF(F25=17,60,0)</f>
        <v>0</v>
      </c>
      <c r="HM25" s="44">
        <f>IF(F25=18,58,0)</f>
        <v>0</v>
      </c>
      <c r="HN25" s="44">
        <f>IF(F25=19,55,0)</f>
        <v>0</v>
      </c>
      <c r="HO25" s="44">
        <f>IF(F25=20,53,0)</f>
        <v>0</v>
      </c>
      <c r="HP25" s="44">
        <f>IF(F25&gt;20,0,0)</f>
        <v>0</v>
      </c>
      <c r="HQ25" s="44">
        <f>IF(F25="сх",0,0)</f>
        <v>0</v>
      </c>
      <c r="HR25" s="44">
        <f>SUM(GV25:HQ25)</f>
        <v>68</v>
      </c>
      <c r="HS25" s="44">
        <f>IF(H25=1,100,0)</f>
        <v>0</v>
      </c>
      <c r="HT25" s="44">
        <f>IF(H25=2,98,0)</f>
        <v>0</v>
      </c>
      <c r="HU25" s="44">
        <f>IF(H25=3,95,0)</f>
        <v>0</v>
      </c>
      <c r="HV25" s="44">
        <f>IF(H25=4,93,0)</f>
        <v>0</v>
      </c>
      <c r="HW25" s="44">
        <f>IF(H25=5,90,0)</f>
        <v>0</v>
      </c>
      <c r="HX25" s="44">
        <f>IF(H25=6,88,0)</f>
        <v>0</v>
      </c>
      <c r="HY25" s="44">
        <f>IF(H25=7,85,0)</f>
        <v>0</v>
      </c>
      <c r="HZ25" s="44">
        <f>IF(H25=8,83,0)</f>
        <v>0</v>
      </c>
      <c r="IA25" s="44">
        <f>IF(H25=9,80,0)</f>
        <v>0</v>
      </c>
      <c r="IB25" s="44">
        <f>IF(H25=10,78,0)</f>
        <v>0</v>
      </c>
      <c r="IC25" s="44">
        <f>IF(H25=11,75,0)</f>
        <v>0</v>
      </c>
      <c r="ID25" s="44">
        <f>IF(H25=12,73,0)</f>
        <v>0</v>
      </c>
      <c r="IE25" s="44">
        <f>IF(H25=13,70,0)</f>
        <v>0</v>
      </c>
      <c r="IF25" s="44">
        <f>IF(H25=14,68,0)</f>
        <v>68</v>
      </c>
      <c r="IG25" s="44">
        <f>IF(H25=15,65,0)</f>
        <v>0</v>
      </c>
      <c r="IH25" s="44">
        <f>IF(H25=16,63,0)</f>
        <v>0</v>
      </c>
      <c r="II25" s="44">
        <f>IF(H25=17,60,0)</f>
        <v>0</v>
      </c>
      <c r="IJ25" s="44">
        <f>IF(H25=18,58,0)</f>
        <v>0</v>
      </c>
      <c r="IK25" s="44">
        <f>IF(H25=19,55,0)</f>
        <v>0</v>
      </c>
      <c r="IL25" s="44">
        <f>IF(H25=20,53,0)</f>
        <v>0</v>
      </c>
      <c r="IM25" s="44">
        <f>IF(H25&gt;20,0,0)</f>
        <v>0</v>
      </c>
      <c r="IN25" s="44">
        <f>IF(H25="сх",0,0)</f>
        <v>0</v>
      </c>
      <c r="IO25" s="44">
        <f>SUM(HS25:IN25)</f>
        <v>68</v>
      </c>
      <c r="IP25" s="42"/>
      <c r="IQ25" s="42"/>
      <c r="IR25" s="42"/>
      <c r="IS25" s="42"/>
      <c r="IT25" s="42"/>
      <c r="IU25" s="42"/>
      <c r="IV25" s="70"/>
      <c r="IW25" s="71"/>
    </row>
    <row r="26" spans="1:257" s="3" customFormat="1" ht="115.2" thickBot="1" x14ac:dyDescent="0.3">
      <c r="A26" s="59">
        <v>18</v>
      </c>
      <c r="B26" s="97">
        <v>181</v>
      </c>
      <c r="C26" s="84" t="s">
        <v>142</v>
      </c>
      <c r="D26" s="85" t="s">
        <v>123</v>
      </c>
      <c r="E26" s="60"/>
      <c r="F26" s="46">
        <v>16</v>
      </c>
      <c r="G26" s="39">
        <f>AJ26</f>
        <v>5</v>
      </c>
      <c r="H26" s="47">
        <v>15</v>
      </c>
      <c r="I26" s="39">
        <f>BG26</f>
        <v>6</v>
      </c>
      <c r="J26" s="45">
        <f>SUM(G26+I26)</f>
        <v>11</v>
      </c>
      <c r="K26" s="41">
        <f>G26+I26</f>
        <v>11</v>
      </c>
      <c r="L26" s="42"/>
      <c r="M26" s="43"/>
      <c r="N26" s="42">
        <f>IF(F26=1,25,0)</f>
        <v>0</v>
      </c>
      <c r="O26" s="42">
        <f>IF(F26=2,22,0)</f>
        <v>0</v>
      </c>
      <c r="P26" s="42">
        <f>IF(F26=3,20,0)</f>
        <v>0</v>
      </c>
      <c r="Q26" s="42">
        <f>IF(F26=4,18,0)</f>
        <v>0</v>
      </c>
      <c r="R26" s="42">
        <f>IF(F26=5,16,0)</f>
        <v>0</v>
      </c>
      <c r="S26" s="42">
        <f>IF(F26=6,15,0)</f>
        <v>0</v>
      </c>
      <c r="T26" s="42">
        <f>IF(F26=7,14,0)</f>
        <v>0</v>
      </c>
      <c r="U26" s="42">
        <f>IF(F26=8,13,0)</f>
        <v>0</v>
      </c>
      <c r="V26" s="42">
        <f>IF(F26=9,12,0)</f>
        <v>0</v>
      </c>
      <c r="W26" s="42">
        <f>IF(F26=10,11,0)</f>
        <v>0</v>
      </c>
      <c r="X26" s="42">
        <f>IF(F26=11,10,0)</f>
        <v>0</v>
      </c>
      <c r="Y26" s="42">
        <f>IF(F26=12,9,0)</f>
        <v>0</v>
      </c>
      <c r="Z26" s="42">
        <f>IF(F26=13,8,0)</f>
        <v>0</v>
      </c>
      <c r="AA26" s="42">
        <f>IF(F26=14,7,0)</f>
        <v>0</v>
      </c>
      <c r="AB26" s="42">
        <f>IF(F26=15,6,0)</f>
        <v>0</v>
      </c>
      <c r="AC26" s="42">
        <f>IF(F26=16,5,0)</f>
        <v>5</v>
      </c>
      <c r="AD26" s="42">
        <f>IF(F26=17,4,0)</f>
        <v>0</v>
      </c>
      <c r="AE26" s="42">
        <f>IF(F26=18,3,0)</f>
        <v>0</v>
      </c>
      <c r="AF26" s="42">
        <f>IF(F26=19,2,0)</f>
        <v>0</v>
      </c>
      <c r="AG26" s="42">
        <f>IF(F26=20,1,0)</f>
        <v>0</v>
      </c>
      <c r="AH26" s="42">
        <f>IF(F26&gt;20,0,0)</f>
        <v>0</v>
      </c>
      <c r="AI26" s="42">
        <f>IF(F26="сх",0,0)</f>
        <v>0</v>
      </c>
      <c r="AJ26" s="42">
        <f>SUM(N26:AH26)</f>
        <v>5</v>
      </c>
      <c r="AK26" s="42">
        <f>IF(H26=1,25,0)</f>
        <v>0</v>
      </c>
      <c r="AL26" s="42">
        <f>IF(H26=2,22,0)</f>
        <v>0</v>
      </c>
      <c r="AM26" s="42">
        <f>IF(H26=3,20,0)</f>
        <v>0</v>
      </c>
      <c r="AN26" s="42">
        <f>IF(H26=4,18,0)</f>
        <v>0</v>
      </c>
      <c r="AO26" s="42">
        <f>IF(H26=5,16,0)</f>
        <v>0</v>
      </c>
      <c r="AP26" s="42">
        <f>IF(H26=6,15,0)</f>
        <v>0</v>
      </c>
      <c r="AQ26" s="42">
        <f>IF(H26=7,14,0)</f>
        <v>0</v>
      </c>
      <c r="AR26" s="42">
        <f>IF(H26=8,13,0)</f>
        <v>0</v>
      </c>
      <c r="AS26" s="42">
        <f>IF(H26=9,12,0)</f>
        <v>0</v>
      </c>
      <c r="AT26" s="42">
        <f>IF(H26=10,11,0)</f>
        <v>0</v>
      </c>
      <c r="AU26" s="42">
        <f>IF(H26=11,10,0)</f>
        <v>0</v>
      </c>
      <c r="AV26" s="42">
        <f>IF(H26=12,9,0)</f>
        <v>0</v>
      </c>
      <c r="AW26" s="42">
        <f>IF(H26=13,8,0)</f>
        <v>0</v>
      </c>
      <c r="AX26" s="42">
        <f>IF(H26=14,7,0)</f>
        <v>0</v>
      </c>
      <c r="AY26" s="42">
        <f>IF(H26=15,6,0)</f>
        <v>6</v>
      </c>
      <c r="AZ26" s="42">
        <f>IF(H26=16,5,0)</f>
        <v>0</v>
      </c>
      <c r="BA26" s="42">
        <f>IF(H26=17,4,0)</f>
        <v>0</v>
      </c>
      <c r="BB26" s="42">
        <f>IF(H26=18,3,0)</f>
        <v>0</v>
      </c>
      <c r="BC26" s="42">
        <f>IF(H26=19,2,0)</f>
        <v>0</v>
      </c>
      <c r="BD26" s="42">
        <f>IF(H26=20,1,0)</f>
        <v>0</v>
      </c>
      <c r="BE26" s="42">
        <f>IF(H26&gt;20,0,0)</f>
        <v>0</v>
      </c>
      <c r="BF26" s="42">
        <f>IF(H26="сх",0,0)</f>
        <v>0</v>
      </c>
      <c r="BG26" s="42">
        <f>SUM(AK26:BE26)</f>
        <v>6</v>
      </c>
      <c r="BH26" s="42">
        <f>IF(F26=1,45,0)</f>
        <v>0</v>
      </c>
      <c r="BI26" s="42">
        <f>IF(F26=2,42,0)</f>
        <v>0</v>
      </c>
      <c r="BJ26" s="42">
        <f>IF(F26=3,40,0)</f>
        <v>0</v>
      </c>
      <c r="BK26" s="42">
        <f>IF(F26=4,38,0)</f>
        <v>0</v>
      </c>
      <c r="BL26" s="42">
        <f>IF(F26=5,36,0)</f>
        <v>0</v>
      </c>
      <c r="BM26" s="42">
        <f>IF(F26=6,35,0)</f>
        <v>0</v>
      </c>
      <c r="BN26" s="42">
        <f>IF(F26=7,34,0)</f>
        <v>0</v>
      </c>
      <c r="BO26" s="42">
        <f>IF(F26=8,33,0)</f>
        <v>0</v>
      </c>
      <c r="BP26" s="42">
        <f>IF(F26=9,32,0)</f>
        <v>0</v>
      </c>
      <c r="BQ26" s="42">
        <f>IF(F26=10,31,0)</f>
        <v>0</v>
      </c>
      <c r="BR26" s="42">
        <f>IF(F26=11,30,0)</f>
        <v>0</v>
      </c>
      <c r="BS26" s="42">
        <f>IF(F26=12,29,0)</f>
        <v>0</v>
      </c>
      <c r="BT26" s="42">
        <f>IF(F26=13,28,0)</f>
        <v>0</v>
      </c>
      <c r="BU26" s="42">
        <f>IF(F26=14,27,0)</f>
        <v>0</v>
      </c>
      <c r="BV26" s="42">
        <f>IF(F26=15,26,0)</f>
        <v>0</v>
      </c>
      <c r="BW26" s="42">
        <f>IF(F26=16,25,0)</f>
        <v>25</v>
      </c>
      <c r="BX26" s="42">
        <f>IF(F26=17,24,0)</f>
        <v>0</v>
      </c>
      <c r="BY26" s="42">
        <f>IF(F26=18,23,0)</f>
        <v>0</v>
      </c>
      <c r="BZ26" s="42">
        <f>IF(F26=19,22,0)</f>
        <v>0</v>
      </c>
      <c r="CA26" s="42">
        <f>IF(F26=20,21,0)</f>
        <v>0</v>
      </c>
      <c r="CB26" s="42">
        <f>IF(F26=21,20,0)</f>
        <v>0</v>
      </c>
      <c r="CC26" s="42">
        <f>IF(F26=22,19,0)</f>
        <v>0</v>
      </c>
      <c r="CD26" s="42">
        <f>IF(F26=23,18,0)</f>
        <v>0</v>
      </c>
      <c r="CE26" s="42">
        <f>IF(F26=24,17,0)</f>
        <v>0</v>
      </c>
      <c r="CF26" s="42">
        <f>IF(F26=25,16,0)</f>
        <v>0</v>
      </c>
      <c r="CG26" s="42">
        <f>IF(F26=26,15,0)</f>
        <v>0</v>
      </c>
      <c r="CH26" s="42">
        <f>IF(F26=27,14,0)</f>
        <v>0</v>
      </c>
      <c r="CI26" s="42">
        <f>IF(F26=28,13,0)</f>
        <v>0</v>
      </c>
      <c r="CJ26" s="42">
        <f>IF(F26=29,12,0)</f>
        <v>0</v>
      </c>
      <c r="CK26" s="42">
        <f>IF(F26=30,11,0)</f>
        <v>0</v>
      </c>
      <c r="CL26" s="42">
        <f>IF(F26=31,10,0)</f>
        <v>0</v>
      </c>
      <c r="CM26" s="42">
        <f>IF(F26=32,9,0)</f>
        <v>0</v>
      </c>
      <c r="CN26" s="42">
        <f>IF(F26=33,8,0)</f>
        <v>0</v>
      </c>
      <c r="CO26" s="42">
        <f>IF(F26=34,7,0)</f>
        <v>0</v>
      </c>
      <c r="CP26" s="42">
        <f>IF(F26=35,6,0)</f>
        <v>0</v>
      </c>
      <c r="CQ26" s="42">
        <f>IF(F26=36,5,0)</f>
        <v>0</v>
      </c>
      <c r="CR26" s="42">
        <f>IF(F26=37,4,0)</f>
        <v>0</v>
      </c>
      <c r="CS26" s="42">
        <f>IF(F26=38,3,0)</f>
        <v>0</v>
      </c>
      <c r="CT26" s="42">
        <f>IF(F26=39,2,0)</f>
        <v>0</v>
      </c>
      <c r="CU26" s="42">
        <f>IF(F26=40,1,0)</f>
        <v>0</v>
      </c>
      <c r="CV26" s="42">
        <f>IF(F26&gt;20,0,0)</f>
        <v>0</v>
      </c>
      <c r="CW26" s="42">
        <f>IF(F26="сх",0,0)</f>
        <v>0</v>
      </c>
      <c r="CX26" s="42">
        <f>SUM(BH26:CW26)</f>
        <v>25</v>
      </c>
      <c r="CY26" s="42">
        <f>IF(H26=1,45,0)</f>
        <v>0</v>
      </c>
      <c r="CZ26" s="42">
        <f>IF(H26=2,42,0)</f>
        <v>0</v>
      </c>
      <c r="DA26" s="42">
        <f>IF(H26=3,40,0)</f>
        <v>0</v>
      </c>
      <c r="DB26" s="42">
        <f>IF(H26=4,38,0)</f>
        <v>0</v>
      </c>
      <c r="DC26" s="42">
        <f>IF(H26=5,36,0)</f>
        <v>0</v>
      </c>
      <c r="DD26" s="42">
        <f>IF(H26=6,35,0)</f>
        <v>0</v>
      </c>
      <c r="DE26" s="42">
        <f>IF(H26=7,34,0)</f>
        <v>0</v>
      </c>
      <c r="DF26" s="42">
        <f>IF(H26=8,33,0)</f>
        <v>0</v>
      </c>
      <c r="DG26" s="42">
        <f>IF(H26=9,32,0)</f>
        <v>0</v>
      </c>
      <c r="DH26" s="42">
        <f>IF(H26=10,31,0)</f>
        <v>0</v>
      </c>
      <c r="DI26" s="42">
        <f>IF(H26=11,30,0)</f>
        <v>0</v>
      </c>
      <c r="DJ26" s="42">
        <f>IF(H26=12,29,0)</f>
        <v>0</v>
      </c>
      <c r="DK26" s="42">
        <f>IF(H26=13,28,0)</f>
        <v>0</v>
      </c>
      <c r="DL26" s="42">
        <f>IF(H26=14,27,0)</f>
        <v>0</v>
      </c>
      <c r="DM26" s="42">
        <f>IF(H26=15,26,0)</f>
        <v>26</v>
      </c>
      <c r="DN26" s="42">
        <f>IF(H26=16,25,0)</f>
        <v>0</v>
      </c>
      <c r="DO26" s="42">
        <f>IF(H26=17,24,0)</f>
        <v>0</v>
      </c>
      <c r="DP26" s="42">
        <f>IF(H26=18,23,0)</f>
        <v>0</v>
      </c>
      <c r="DQ26" s="42">
        <f>IF(H26=19,22,0)</f>
        <v>0</v>
      </c>
      <c r="DR26" s="42">
        <f>IF(H26=20,21,0)</f>
        <v>0</v>
      </c>
      <c r="DS26" s="42">
        <f>IF(H26=21,20,0)</f>
        <v>0</v>
      </c>
      <c r="DT26" s="42">
        <f>IF(H26=22,19,0)</f>
        <v>0</v>
      </c>
      <c r="DU26" s="42">
        <f>IF(H26=23,18,0)</f>
        <v>0</v>
      </c>
      <c r="DV26" s="42">
        <f>IF(H26=24,17,0)</f>
        <v>0</v>
      </c>
      <c r="DW26" s="42">
        <f>IF(H26=25,16,0)</f>
        <v>0</v>
      </c>
      <c r="DX26" s="42">
        <f>IF(H26=26,15,0)</f>
        <v>0</v>
      </c>
      <c r="DY26" s="42">
        <f>IF(H26=27,14,0)</f>
        <v>0</v>
      </c>
      <c r="DZ26" s="42">
        <f>IF(H26=28,13,0)</f>
        <v>0</v>
      </c>
      <c r="EA26" s="42">
        <f>IF(H26=29,12,0)</f>
        <v>0</v>
      </c>
      <c r="EB26" s="42">
        <f>IF(H26=30,11,0)</f>
        <v>0</v>
      </c>
      <c r="EC26" s="42">
        <f>IF(H26=31,10,0)</f>
        <v>0</v>
      </c>
      <c r="ED26" s="42">
        <f>IF(H26=32,9,0)</f>
        <v>0</v>
      </c>
      <c r="EE26" s="42">
        <f>IF(H26=33,8,0)</f>
        <v>0</v>
      </c>
      <c r="EF26" s="42">
        <f>IF(H26=34,7,0)</f>
        <v>0</v>
      </c>
      <c r="EG26" s="42">
        <f>IF(H26=35,6,0)</f>
        <v>0</v>
      </c>
      <c r="EH26" s="42">
        <f>IF(H26=36,5,0)</f>
        <v>0</v>
      </c>
      <c r="EI26" s="42">
        <f>IF(H26=37,4,0)</f>
        <v>0</v>
      </c>
      <c r="EJ26" s="42">
        <f>IF(H26=38,3,0)</f>
        <v>0</v>
      </c>
      <c r="EK26" s="42">
        <f>IF(H26=39,2,0)</f>
        <v>0</v>
      </c>
      <c r="EL26" s="42">
        <f>IF(H26=40,1,0)</f>
        <v>0</v>
      </c>
      <c r="EM26" s="42">
        <f>IF(H26&gt;20,0,0)</f>
        <v>0</v>
      </c>
      <c r="EN26" s="42">
        <f>IF(H26="сх",0,0)</f>
        <v>0</v>
      </c>
      <c r="EO26" s="42">
        <f>SUM(CY26:EN26)</f>
        <v>26</v>
      </c>
      <c r="EP26" s="42"/>
      <c r="EQ26" s="42">
        <f>IF(F26="сх","ноль",IF(F26&gt;0,F26,"Ноль"))</f>
        <v>16</v>
      </c>
      <c r="ER26" s="42">
        <f>IF(H26="сх","ноль",IF(H26&gt;0,H26,"Ноль"))</f>
        <v>15</v>
      </c>
      <c r="ES26" s="42"/>
      <c r="ET26" s="42">
        <f>MIN(EQ26,ER26)</f>
        <v>15</v>
      </c>
      <c r="EU26" s="42" t="e">
        <f>IF(J26=#REF!,IF(H26&lt;#REF!,#REF!,EY26),#REF!)</f>
        <v>#REF!</v>
      </c>
      <c r="EV26" s="42" t="e">
        <f>IF(J26=#REF!,IF(H26&lt;#REF!,0,1))</f>
        <v>#REF!</v>
      </c>
      <c r="EW26" s="42" t="e">
        <f>IF(AND(ET26&gt;=21,ET26&lt;&gt;0),ET26,IF(J26&lt;#REF!,"СТОП",EU26+EV26))</f>
        <v>#REF!</v>
      </c>
      <c r="EX26" s="42"/>
      <c r="EY26" s="42">
        <v>15</v>
      </c>
      <c r="EZ26" s="42">
        <v>16</v>
      </c>
      <c r="FA26" s="42"/>
      <c r="FB26" s="44">
        <f>IF(F26=1,25,0)</f>
        <v>0</v>
      </c>
      <c r="FC26" s="44">
        <f>IF(F26=2,22,0)</f>
        <v>0</v>
      </c>
      <c r="FD26" s="44">
        <f>IF(F26=3,20,0)</f>
        <v>0</v>
      </c>
      <c r="FE26" s="44">
        <f>IF(F26=4,18,0)</f>
        <v>0</v>
      </c>
      <c r="FF26" s="44">
        <f>IF(F26=5,16,0)</f>
        <v>0</v>
      </c>
      <c r="FG26" s="44">
        <f>IF(F26=6,15,0)</f>
        <v>0</v>
      </c>
      <c r="FH26" s="44">
        <f>IF(F26=7,14,0)</f>
        <v>0</v>
      </c>
      <c r="FI26" s="44">
        <f>IF(F26=8,13,0)</f>
        <v>0</v>
      </c>
      <c r="FJ26" s="44">
        <f>IF(F26=9,12,0)</f>
        <v>0</v>
      </c>
      <c r="FK26" s="44">
        <f>IF(F26=10,11,0)</f>
        <v>0</v>
      </c>
      <c r="FL26" s="44">
        <f>IF(F26=11,10,0)</f>
        <v>0</v>
      </c>
      <c r="FM26" s="44">
        <f>IF(F26=12,9,0)</f>
        <v>0</v>
      </c>
      <c r="FN26" s="44">
        <f>IF(F26=13,8,0)</f>
        <v>0</v>
      </c>
      <c r="FO26" s="44">
        <f>IF(F26=14,7,0)</f>
        <v>0</v>
      </c>
      <c r="FP26" s="44">
        <f>IF(F26=15,6,0)</f>
        <v>0</v>
      </c>
      <c r="FQ26" s="44">
        <f>IF(F26=16,5,0)</f>
        <v>5</v>
      </c>
      <c r="FR26" s="44">
        <f>IF(F26=17,4,0)</f>
        <v>0</v>
      </c>
      <c r="FS26" s="44">
        <f>IF(F26=18,3,0)</f>
        <v>0</v>
      </c>
      <c r="FT26" s="44">
        <f>IF(F26=19,2,0)</f>
        <v>0</v>
      </c>
      <c r="FU26" s="44">
        <f>IF(F26=20,1,0)</f>
        <v>0</v>
      </c>
      <c r="FV26" s="44">
        <f>IF(F26&gt;20,0,0)</f>
        <v>0</v>
      </c>
      <c r="FW26" s="44">
        <f>IF(F26="сх",0,0)</f>
        <v>0</v>
      </c>
      <c r="FX26" s="44">
        <f>SUM(FB26:FW26)</f>
        <v>5</v>
      </c>
      <c r="FY26" s="44">
        <f>IF(H26=1,25,0)</f>
        <v>0</v>
      </c>
      <c r="FZ26" s="44">
        <f>IF(H26=2,22,0)</f>
        <v>0</v>
      </c>
      <c r="GA26" s="44">
        <f>IF(H26=3,20,0)</f>
        <v>0</v>
      </c>
      <c r="GB26" s="44">
        <f>IF(H26=4,18,0)</f>
        <v>0</v>
      </c>
      <c r="GC26" s="44">
        <f>IF(H26=5,16,0)</f>
        <v>0</v>
      </c>
      <c r="GD26" s="44">
        <f>IF(H26=6,15,0)</f>
        <v>0</v>
      </c>
      <c r="GE26" s="44">
        <f>IF(H26=7,14,0)</f>
        <v>0</v>
      </c>
      <c r="GF26" s="44">
        <f>IF(H26=8,13,0)</f>
        <v>0</v>
      </c>
      <c r="GG26" s="44">
        <f>IF(H26=9,12,0)</f>
        <v>0</v>
      </c>
      <c r="GH26" s="44">
        <f>IF(H26=10,11,0)</f>
        <v>0</v>
      </c>
      <c r="GI26" s="44">
        <f>IF(H26=11,10,0)</f>
        <v>0</v>
      </c>
      <c r="GJ26" s="44">
        <f>IF(H26=12,9,0)</f>
        <v>0</v>
      </c>
      <c r="GK26" s="44">
        <f>IF(H26=13,8,0)</f>
        <v>0</v>
      </c>
      <c r="GL26" s="44">
        <f>IF(H26=14,7,0)</f>
        <v>0</v>
      </c>
      <c r="GM26" s="44">
        <f>IF(H26=15,6,0)</f>
        <v>6</v>
      </c>
      <c r="GN26" s="44">
        <f>IF(H26=16,5,0)</f>
        <v>0</v>
      </c>
      <c r="GO26" s="44">
        <f>IF(H26=17,4,0)</f>
        <v>0</v>
      </c>
      <c r="GP26" s="44">
        <f>IF(H26=18,3,0)</f>
        <v>0</v>
      </c>
      <c r="GQ26" s="44">
        <f>IF(H26=19,2,0)</f>
        <v>0</v>
      </c>
      <c r="GR26" s="44">
        <f>IF(H26=20,1,0)</f>
        <v>0</v>
      </c>
      <c r="GS26" s="44">
        <f>IF(H26&gt;20,0,0)</f>
        <v>0</v>
      </c>
      <c r="GT26" s="44">
        <f>IF(H26="сх",0,0)</f>
        <v>0</v>
      </c>
      <c r="GU26" s="44">
        <f>SUM(FY26:GT26)</f>
        <v>6</v>
      </c>
      <c r="GV26" s="44">
        <f>IF(F26=1,100,0)</f>
        <v>0</v>
      </c>
      <c r="GW26" s="44">
        <f>IF(F26=2,98,0)</f>
        <v>0</v>
      </c>
      <c r="GX26" s="44">
        <f>IF(F26=3,95,0)</f>
        <v>0</v>
      </c>
      <c r="GY26" s="44">
        <f>IF(F26=4,93,0)</f>
        <v>0</v>
      </c>
      <c r="GZ26" s="44">
        <f>IF(F26=5,90,0)</f>
        <v>0</v>
      </c>
      <c r="HA26" s="44">
        <f>IF(F26=6,88,0)</f>
        <v>0</v>
      </c>
      <c r="HB26" s="44">
        <f>IF(F26=7,85,0)</f>
        <v>0</v>
      </c>
      <c r="HC26" s="44">
        <f>IF(F26=8,83,0)</f>
        <v>0</v>
      </c>
      <c r="HD26" s="44">
        <f>IF(F26=9,80,0)</f>
        <v>0</v>
      </c>
      <c r="HE26" s="44">
        <f>IF(F26=10,78,0)</f>
        <v>0</v>
      </c>
      <c r="HF26" s="44">
        <f>IF(F26=11,75,0)</f>
        <v>0</v>
      </c>
      <c r="HG26" s="44">
        <f>IF(F26=12,73,0)</f>
        <v>0</v>
      </c>
      <c r="HH26" s="44">
        <f>IF(F26=13,70,0)</f>
        <v>0</v>
      </c>
      <c r="HI26" s="44">
        <f>IF(F26=14,68,0)</f>
        <v>0</v>
      </c>
      <c r="HJ26" s="44">
        <f>IF(F26=15,65,0)</f>
        <v>0</v>
      </c>
      <c r="HK26" s="44">
        <f>IF(F26=16,63,0)</f>
        <v>63</v>
      </c>
      <c r="HL26" s="44">
        <f>IF(F26=17,60,0)</f>
        <v>0</v>
      </c>
      <c r="HM26" s="44">
        <f>IF(F26=18,58,0)</f>
        <v>0</v>
      </c>
      <c r="HN26" s="44">
        <f>IF(F26=19,55,0)</f>
        <v>0</v>
      </c>
      <c r="HO26" s="44">
        <f>IF(F26=20,53,0)</f>
        <v>0</v>
      </c>
      <c r="HP26" s="44">
        <f>IF(F26&gt;20,0,0)</f>
        <v>0</v>
      </c>
      <c r="HQ26" s="44">
        <f>IF(F26="сх",0,0)</f>
        <v>0</v>
      </c>
      <c r="HR26" s="44">
        <f>SUM(GV26:HQ26)</f>
        <v>63</v>
      </c>
      <c r="HS26" s="44">
        <f>IF(H26=1,100,0)</f>
        <v>0</v>
      </c>
      <c r="HT26" s="44">
        <f>IF(H26=2,98,0)</f>
        <v>0</v>
      </c>
      <c r="HU26" s="44">
        <f>IF(H26=3,95,0)</f>
        <v>0</v>
      </c>
      <c r="HV26" s="44">
        <f>IF(H26=4,93,0)</f>
        <v>0</v>
      </c>
      <c r="HW26" s="44">
        <f>IF(H26=5,90,0)</f>
        <v>0</v>
      </c>
      <c r="HX26" s="44">
        <f>IF(H26=6,88,0)</f>
        <v>0</v>
      </c>
      <c r="HY26" s="44">
        <f>IF(H26=7,85,0)</f>
        <v>0</v>
      </c>
      <c r="HZ26" s="44">
        <f>IF(H26=8,83,0)</f>
        <v>0</v>
      </c>
      <c r="IA26" s="44">
        <f>IF(H26=9,80,0)</f>
        <v>0</v>
      </c>
      <c r="IB26" s="44">
        <f>IF(H26=10,78,0)</f>
        <v>0</v>
      </c>
      <c r="IC26" s="44">
        <f>IF(H26=11,75,0)</f>
        <v>0</v>
      </c>
      <c r="ID26" s="44">
        <f>IF(H26=12,73,0)</f>
        <v>0</v>
      </c>
      <c r="IE26" s="44">
        <f>IF(H26=13,70,0)</f>
        <v>0</v>
      </c>
      <c r="IF26" s="44">
        <f>IF(H26=14,68,0)</f>
        <v>0</v>
      </c>
      <c r="IG26" s="44">
        <f>IF(H26=15,65,0)</f>
        <v>65</v>
      </c>
      <c r="IH26" s="44">
        <f>IF(H26=16,63,0)</f>
        <v>0</v>
      </c>
      <c r="II26" s="44">
        <f>IF(H26=17,60,0)</f>
        <v>0</v>
      </c>
      <c r="IJ26" s="44">
        <f>IF(H26=18,58,0)</f>
        <v>0</v>
      </c>
      <c r="IK26" s="44">
        <f>IF(H26=19,55,0)</f>
        <v>0</v>
      </c>
      <c r="IL26" s="44">
        <f>IF(H26=20,53,0)</f>
        <v>0</v>
      </c>
      <c r="IM26" s="44">
        <f>IF(H26&gt;20,0,0)</f>
        <v>0</v>
      </c>
      <c r="IN26" s="44">
        <f>IF(H26="сх",0,0)</f>
        <v>0</v>
      </c>
      <c r="IO26" s="44">
        <f>SUM(HS26:IN26)</f>
        <v>65</v>
      </c>
      <c r="IP26" s="42"/>
      <c r="IQ26" s="42"/>
      <c r="IR26" s="42"/>
      <c r="IS26" s="42"/>
      <c r="IT26" s="42"/>
      <c r="IU26" s="42"/>
      <c r="IV26" s="70"/>
      <c r="IW26" s="71"/>
    </row>
    <row r="27" spans="1:257" s="3" customFormat="1" ht="106.5" customHeight="1" thickBot="1" x14ac:dyDescent="2">
      <c r="A27" s="59"/>
      <c r="B27" s="98">
        <v>75</v>
      </c>
      <c r="C27" s="73" t="s">
        <v>135</v>
      </c>
      <c r="D27" s="73" t="s">
        <v>136</v>
      </c>
      <c r="E27" s="60"/>
      <c r="F27" s="46"/>
      <c r="G27" s="39">
        <f>AJ27</f>
        <v>0</v>
      </c>
      <c r="H27" s="47"/>
      <c r="I27" s="39">
        <f>BG27</f>
        <v>0</v>
      </c>
      <c r="J27" s="45">
        <f>SUM(G27+I27)</f>
        <v>0</v>
      </c>
      <c r="K27" s="41">
        <f>G27+I27</f>
        <v>0</v>
      </c>
      <c r="L27" s="42"/>
      <c r="M27" s="43"/>
      <c r="N27" s="42">
        <f>IF(F27=1,25,0)</f>
        <v>0</v>
      </c>
      <c r="O27" s="42">
        <f>IF(F27=2,22,0)</f>
        <v>0</v>
      </c>
      <c r="P27" s="42">
        <f>IF(F27=3,20,0)</f>
        <v>0</v>
      </c>
      <c r="Q27" s="42">
        <f>IF(F27=4,18,0)</f>
        <v>0</v>
      </c>
      <c r="R27" s="42">
        <f>IF(F27=5,16,0)</f>
        <v>0</v>
      </c>
      <c r="S27" s="42">
        <f>IF(F27=6,15,0)</f>
        <v>0</v>
      </c>
      <c r="T27" s="42">
        <f>IF(F27=7,14,0)</f>
        <v>0</v>
      </c>
      <c r="U27" s="42">
        <f>IF(F27=8,13,0)</f>
        <v>0</v>
      </c>
      <c r="V27" s="42">
        <f>IF(F27=9,12,0)</f>
        <v>0</v>
      </c>
      <c r="W27" s="42">
        <f>IF(F27=10,11,0)</f>
        <v>0</v>
      </c>
      <c r="X27" s="42">
        <f>IF(F27=11,10,0)</f>
        <v>0</v>
      </c>
      <c r="Y27" s="42">
        <f>IF(F27=12,9,0)</f>
        <v>0</v>
      </c>
      <c r="Z27" s="42">
        <f>IF(F27=13,8,0)</f>
        <v>0</v>
      </c>
      <c r="AA27" s="42">
        <f>IF(F27=14,7,0)</f>
        <v>0</v>
      </c>
      <c r="AB27" s="42">
        <f>IF(F27=15,6,0)</f>
        <v>0</v>
      </c>
      <c r="AC27" s="42">
        <f>IF(F27=16,5,0)</f>
        <v>0</v>
      </c>
      <c r="AD27" s="42">
        <f>IF(F27=17,4,0)</f>
        <v>0</v>
      </c>
      <c r="AE27" s="42">
        <f>IF(F27=18,3,0)</f>
        <v>0</v>
      </c>
      <c r="AF27" s="42">
        <f>IF(F27=19,2,0)</f>
        <v>0</v>
      </c>
      <c r="AG27" s="42">
        <f>IF(F27=20,1,0)</f>
        <v>0</v>
      </c>
      <c r="AH27" s="42">
        <f>IF(F27&gt;20,0,0)</f>
        <v>0</v>
      </c>
      <c r="AI27" s="42">
        <f>IF(F27="сх",0,0)</f>
        <v>0</v>
      </c>
      <c r="AJ27" s="42">
        <f>SUM(N27:AH27)</f>
        <v>0</v>
      </c>
      <c r="AK27" s="42">
        <f>IF(H27=1,25,0)</f>
        <v>0</v>
      </c>
      <c r="AL27" s="42">
        <f>IF(H27=2,22,0)</f>
        <v>0</v>
      </c>
      <c r="AM27" s="42">
        <f>IF(H27=3,20,0)</f>
        <v>0</v>
      </c>
      <c r="AN27" s="42">
        <f>IF(H27=4,18,0)</f>
        <v>0</v>
      </c>
      <c r="AO27" s="42">
        <f>IF(H27=5,16,0)</f>
        <v>0</v>
      </c>
      <c r="AP27" s="42">
        <f>IF(H27=6,15,0)</f>
        <v>0</v>
      </c>
      <c r="AQ27" s="42">
        <f>IF(H27=7,14,0)</f>
        <v>0</v>
      </c>
      <c r="AR27" s="42">
        <f>IF(H27=8,13,0)</f>
        <v>0</v>
      </c>
      <c r="AS27" s="42">
        <f>IF(H27=9,12,0)</f>
        <v>0</v>
      </c>
      <c r="AT27" s="42">
        <f>IF(H27=10,11,0)</f>
        <v>0</v>
      </c>
      <c r="AU27" s="42">
        <f>IF(H27=11,10,0)</f>
        <v>0</v>
      </c>
      <c r="AV27" s="42">
        <f>IF(H27=12,9,0)</f>
        <v>0</v>
      </c>
      <c r="AW27" s="42">
        <f>IF(H27=13,8,0)</f>
        <v>0</v>
      </c>
      <c r="AX27" s="42">
        <f>IF(H27=14,7,0)</f>
        <v>0</v>
      </c>
      <c r="AY27" s="42">
        <f>IF(H27=15,6,0)</f>
        <v>0</v>
      </c>
      <c r="AZ27" s="42">
        <f>IF(H27=16,5,0)</f>
        <v>0</v>
      </c>
      <c r="BA27" s="42">
        <f>IF(H27=17,4,0)</f>
        <v>0</v>
      </c>
      <c r="BB27" s="42">
        <f>IF(H27=18,3,0)</f>
        <v>0</v>
      </c>
      <c r="BC27" s="42">
        <f>IF(H27=19,2,0)</f>
        <v>0</v>
      </c>
      <c r="BD27" s="42">
        <f>IF(H27=20,1,0)</f>
        <v>0</v>
      </c>
      <c r="BE27" s="42">
        <f>IF(H27&gt;20,0,0)</f>
        <v>0</v>
      </c>
      <c r="BF27" s="42">
        <f>IF(H27="сх",0,0)</f>
        <v>0</v>
      </c>
      <c r="BG27" s="42">
        <f>SUM(AK27:BE27)</f>
        <v>0</v>
      </c>
      <c r="BH27" s="42">
        <f>IF(F27=1,45,0)</f>
        <v>0</v>
      </c>
      <c r="BI27" s="42">
        <f>IF(F27=2,42,0)</f>
        <v>0</v>
      </c>
      <c r="BJ27" s="42">
        <f>IF(F27=3,40,0)</f>
        <v>0</v>
      </c>
      <c r="BK27" s="42">
        <f>IF(F27=4,38,0)</f>
        <v>0</v>
      </c>
      <c r="BL27" s="42">
        <f>IF(F27=5,36,0)</f>
        <v>0</v>
      </c>
      <c r="BM27" s="42">
        <f>IF(F27=6,35,0)</f>
        <v>0</v>
      </c>
      <c r="BN27" s="42">
        <f>IF(F27=7,34,0)</f>
        <v>0</v>
      </c>
      <c r="BO27" s="42">
        <f>IF(F27=8,33,0)</f>
        <v>0</v>
      </c>
      <c r="BP27" s="42">
        <f>IF(F27=9,32,0)</f>
        <v>0</v>
      </c>
      <c r="BQ27" s="42">
        <f>IF(F27=10,31,0)</f>
        <v>0</v>
      </c>
      <c r="BR27" s="42">
        <f>IF(F27=11,30,0)</f>
        <v>0</v>
      </c>
      <c r="BS27" s="42">
        <f>IF(F27=12,29,0)</f>
        <v>0</v>
      </c>
      <c r="BT27" s="42">
        <f>IF(F27=13,28,0)</f>
        <v>0</v>
      </c>
      <c r="BU27" s="42">
        <f>IF(F27=14,27,0)</f>
        <v>0</v>
      </c>
      <c r="BV27" s="42">
        <f>IF(F27=15,26,0)</f>
        <v>0</v>
      </c>
      <c r="BW27" s="42">
        <f>IF(F27=16,25,0)</f>
        <v>0</v>
      </c>
      <c r="BX27" s="42">
        <f>IF(F27=17,24,0)</f>
        <v>0</v>
      </c>
      <c r="BY27" s="42">
        <f>IF(F27=18,23,0)</f>
        <v>0</v>
      </c>
      <c r="BZ27" s="42">
        <f>IF(F27=19,22,0)</f>
        <v>0</v>
      </c>
      <c r="CA27" s="42">
        <f>IF(F27=20,21,0)</f>
        <v>0</v>
      </c>
      <c r="CB27" s="42">
        <f>IF(F27=21,20,0)</f>
        <v>0</v>
      </c>
      <c r="CC27" s="42">
        <f>IF(F27=22,19,0)</f>
        <v>0</v>
      </c>
      <c r="CD27" s="42">
        <f>IF(F27=23,18,0)</f>
        <v>0</v>
      </c>
      <c r="CE27" s="42">
        <f>IF(F27=24,17,0)</f>
        <v>0</v>
      </c>
      <c r="CF27" s="42">
        <f>IF(F27=25,16,0)</f>
        <v>0</v>
      </c>
      <c r="CG27" s="42">
        <f>IF(F27=26,15,0)</f>
        <v>0</v>
      </c>
      <c r="CH27" s="42">
        <f>IF(F27=27,14,0)</f>
        <v>0</v>
      </c>
      <c r="CI27" s="42">
        <f>IF(F27=28,13,0)</f>
        <v>0</v>
      </c>
      <c r="CJ27" s="42">
        <f>IF(F27=29,12,0)</f>
        <v>0</v>
      </c>
      <c r="CK27" s="42">
        <f>IF(F27=30,11,0)</f>
        <v>0</v>
      </c>
      <c r="CL27" s="42">
        <f>IF(F27=31,10,0)</f>
        <v>0</v>
      </c>
      <c r="CM27" s="42">
        <f>IF(F27=32,9,0)</f>
        <v>0</v>
      </c>
      <c r="CN27" s="42">
        <f>IF(F27=33,8,0)</f>
        <v>0</v>
      </c>
      <c r="CO27" s="42">
        <f>IF(F27=34,7,0)</f>
        <v>0</v>
      </c>
      <c r="CP27" s="42">
        <f>IF(F27=35,6,0)</f>
        <v>0</v>
      </c>
      <c r="CQ27" s="42">
        <f>IF(F27=36,5,0)</f>
        <v>0</v>
      </c>
      <c r="CR27" s="42">
        <f>IF(F27=37,4,0)</f>
        <v>0</v>
      </c>
      <c r="CS27" s="42">
        <f>IF(F27=38,3,0)</f>
        <v>0</v>
      </c>
      <c r="CT27" s="42">
        <f>IF(F27=39,2,0)</f>
        <v>0</v>
      </c>
      <c r="CU27" s="42">
        <f>IF(F27=40,1,0)</f>
        <v>0</v>
      </c>
      <c r="CV27" s="42">
        <f>IF(F27&gt;20,0,0)</f>
        <v>0</v>
      </c>
      <c r="CW27" s="42">
        <f>IF(F27="сх",0,0)</f>
        <v>0</v>
      </c>
      <c r="CX27" s="42">
        <f>SUM(BH27:CW27)</f>
        <v>0</v>
      </c>
      <c r="CY27" s="42">
        <f>IF(H27=1,45,0)</f>
        <v>0</v>
      </c>
      <c r="CZ27" s="42">
        <f>IF(H27=2,42,0)</f>
        <v>0</v>
      </c>
      <c r="DA27" s="42">
        <f>IF(H27=3,40,0)</f>
        <v>0</v>
      </c>
      <c r="DB27" s="42">
        <f>IF(H27=4,38,0)</f>
        <v>0</v>
      </c>
      <c r="DC27" s="42">
        <f>IF(H27=5,36,0)</f>
        <v>0</v>
      </c>
      <c r="DD27" s="42">
        <f>IF(H27=6,35,0)</f>
        <v>0</v>
      </c>
      <c r="DE27" s="42">
        <f>IF(H27=7,34,0)</f>
        <v>0</v>
      </c>
      <c r="DF27" s="42">
        <f>IF(H27=8,33,0)</f>
        <v>0</v>
      </c>
      <c r="DG27" s="42">
        <f>IF(H27=9,32,0)</f>
        <v>0</v>
      </c>
      <c r="DH27" s="42">
        <f>IF(H27=10,31,0)</f>
        <v>0</v>
      </c>
      <c r="DI27" s="42">
        <f>IF(H27=11,30,0)</f>
        <v>0</v>
      </c>
      <c r="DJ27" s="42">
        <f>IF(H27=12,29,0)</f>
        <v>0</v>
      </c>
      <c r="DK27" s="42">
        <f>IF(H27=13,28,0)</f>
        <v>0</v>
      </c>
      <c r="DL27" s="42">
        <f>IF(H27=14,27,0)</f>
        <v>0</v>
      </c>
      <c r="DM27" s="42">
        <f>IF(H27=15,26,0)</f>
        <v>0</v>
      </c>
      <c r="DN27" s="42">
        <f>IF(H27=16,25,0)</f>
        <v>0</v>
      </c>
      <c r="DO27" s="42">
        <f>IF(H27=17,24,0)</f>
        <v>0</v>
      </c>
      <c r="DP27" s="42">
        <f>IF(H27=18,23,0)</f>
        <v>0</v>
      </c>
      <c r="DQ27" s="42">
        <f>IF(H27=19,22,0)</f>
        <v>0</v>
      </c>
      <c r="DR27" s="42">
        <f>IF(H27=20,21,0)</f>
        <v>0</v>
      </c>
      <c r="DS27" s="42">
        <f>IF(H27=21,20,0)</f>
        <v>0</v>
      </c>
      <c r="DT27" s="42">
        <f>IF(H27=22,19,0)</f>
        <v>0</v>
      </c>
      <c r="DU27" s="42">
        <f>IF(H27=23,18,0)</f>
        <v>0</v>
      </c>
      <c r="DV27" s="42">
        <f>IF(H27=24,17,0)</f>
        <v>0</v>
      </c>
      <c r="DW27" s="42">
        <f>IF(H27=25,16,0)</f>
        <v>0</v>
      </c>
      <c r="DX27" s="42">
        <f>IF(H27=26,15,0)</f>
        <v>0</v>
      </c>
      <c r="DY27" s="42">
        <f>IF(H27=27,14,0)</f>
        <v>0</v>
      </c>
      <c r="DZ27" s="42">
        <f>IF(H27=28,13,0)</f>
        <v>0</v>
      </c>
      <c r="EA27" s="42">
        <f>IF(H27=29,12,0)</f>
        <v>0</v>
      </c>
      <c r="EB27" s="42">
        <f>IF(H27=30,11,0)</f>
        <v>0</v>
      </c>
      <c r="EC27" s="42">
        <f>IF(H27=31,10,0)</f>
        <v>0</v>
      </c>
      <c r="ED27" s="42">
        <f>IF(H27=32,9,0)</f>
        <v>0</v>
      </c>
      <c r="EE27" s="42">
        <f>IF(H27=33,8,0)</f>
        <v>0</v>
      </c>
      <c r="EF27" s="42">
        <f>IF(H27=34,7,0)</f>
        <v>0</v>
      </c>
      <c r="EG27" s="42">
        <f>IF(H27=35,6,0)</f>
        <v>0</v>
      </c>
      <c r="EH27" s="42">
        <f>IF(H27=36,5,0)</f>
        <v>0</v>
      </c>
      <c r="EI27" s="42">
        <f>IF(H27=37,4,0)</f>
        <v>0</v>
      </c>
      <c r="EJ27" s="42">
        <f>IF(H27=38,3,0)</f>
        <v>0</v>
      </c>
      <c r="EK27" s="42">
        <f>IF(H27=39,2,0)</f>
        <v>0</v>
      </c>
      <c r="EL27" s="42">
        <f>IF(H27=40,1,0)</f>
        <v>0</v>
      </c>
      <c r="EM27" s="42">
        <f>IF(H27&gt;20,0,0)</f>
        <v>0</v>
      </c>
      <c r="EN27" s="42">
        <f>IF(H27="сх",0,0)</f>
        <v>0</v>
      </c>
      <c r="EO27" s="42">
        <f>SUM(CY27:EN27)</f>
        <v>0</v>
      </c>
      <c r="EP27" s="42"/>
      <c r="EQ27" s="42" t="str">
        <f>IF(F27="сх","ноль",IF(F27&gt;0,F27,"Ноль"))</f>
        <v>Ноль</v>
      </c>
      <c r="ER27" s="42" t="str">
        <f>IF(H27="сх","ноль",IF(H27&gt;0,H27,"Ноль"))</f>
        <v>Ноль</v>
      </c>
      <c r="ES27" s="42"/>
      <c r="ET27" s="42">
        <f>MIN(EQ27,ER27)</f>
        <v>0</v>
      </c>
      <c r="EU27" s="42" t="e">
        <f>IF(J27=#REF!,IF(H27&lt;#REF!,#REF!,EY27),#REF!)</f>
        <v>#REF!</v>
      </c>
      <c r="EV27" s="42" t="e">
        <f>IF(J27=#REF!,IF(H27&lt;#REF!,0,1))</f>
        <v>#REF!</v>
      </c>
      <c r="EW27" s="42" t="e">
        <f>IF(AND(ET27&gt;=21,ET27&lt;&gt;0),ET27,IF(J27&lt;#REF!,"СТОП",EU27+EV27))</f>
        <v>#REF!</v>
      </c>
      <c r="EX27" s="42"/>
      <c r="EY27" s="42">
        <v>5</v>
      </c>
      <c r="EZ27" s="42">
        <v>6</v>
      </c>
      <c r="FA27" s="42"/>
      <c r="FB27" s="44">
        <f>IF(F27=1,25,0)</f>
        <v>0</v>
      </c>
      <c r="FC27" s="44">
        <f>IF(F27=2,22,0)</f>
        <v>0</v>
      </c>
      <c r="FD27" s="44">
        <f>IF(F27=3,20,0)</f>
        <v>0</v>
      </c>
      <c r="FE27" s="44">
        <f>IF(F27=4,18,0)</f>
        <v>0</v>
      </c>
      <c r="FF27" s="44">
        <f>IF(F27=5,16,0)</f>
        <v>0</v>
      </c>
      <c r="FG27" s="44">
        <f>IF(F27=6,15,0)</f>
        <v>0</v>
      </c>
      <c r="FH27" s="44">
        <f>IF(F27=7,14,0)</f>
        <v>0</v>
      </c>
      <c r="FI27" s="44">
        <f>IF(F27=8,13,0)</f>
        <v>0</v>
      </c>
      <c r="FJ27" s="44">
        <f>IF(F27=9,12,0)</f>
        <v>0</v>
      </c>
      <c r="FK27" s="44">
        <f>IF(F27=10,11,0)</f>
        <v>0</v>
      </c>
      <c r="FL27" s="44">
        <f>IF(F27=11,10,0)</f>
        <v>0</v>
      </c>
      <c r="FM27" s="44">
        <f>IF(F27=12,9,0)</f>
        <v>0</v>
      </c>
      <c r="FN27" s="44">
        <f>IF(F27=13,8,0)</f>
        <v>0</v>
      </c>
      <c r="FO27" s="44">
        <f>IF(F27=14,7,0)</f>
        <v>0</v>
      </c>
      <c r="FP27" s="44">
        <f>IF(F27=15,6,0)</f>
        <v>0</v>
      </c>
      <c r="FQ27" s="44">
        <f>IF(F27=16,5,0)</f>
        <v>0</v>
      </c>
      <c r="FR27" s="44">
        <f>IF(F27=17,4,0)</f>
        <v>0</v>
      </c>
      <c r="FS27" s="44">
        <f>IF(F27=18,3,0)</f>
        <v>0</v>
      </c>
      <c r="FT27" s="44">
        <f>IF(F27=19,2,0)</f>
        <v>0</v>
      </c>
      <c r="FU27" s="44">
        <f>IF(F27=20,1,0)</f>
        <v>0</v>
      </c>
      <c r="FV27" s="44">
        <f>IF(F27&gt;20,0,0)</f>
        <v>0</v>
      </c>
      <c r="FW27" s="44">
        <f>IF(F27="сх",0,0)</f>
        <v>0</v>
      </c>
      <c r="FX27" s="44">
        <f>SUM(FB27:FW27)</f>
        <v>0</v>
      </c>
      <c r="FY27" s="44">
        <f>IF(H27=1,25,0)</f>
        <v>0</v>
      </c>
      <c r="FZ27" s="44">
        <f>IF(H27=2,22,0)</f>
        <v>0</v>
      </c>
      <c r="GA27" s="44">
        <f>IF(H27=3,20,0)</f>
        <v>0</v>
      </c>
      <c r="GB27" s="44">
        <f>IF(H27=4,18,0)</f>
        <v>0</v>
      </c>
      <c r="GC27" s="44">
        <f>IF(H27=5,16,0)</f>
        <v>0</v>
      </c>
      <c r="GD27" s="44">
        <f>IF(H27=6,15,0)</f>
        <v>0</v>
      </c>
      <c r="GE27" s="44">
        <f>IF(H27=7,14,0)</f>
        <v>0</v>
      </c>
      <c r="GF27" s="44">
        <f>IF(H27=8,13,0)</f>
        <v>0</v>
      </c>
      <c r="GG27" s="44">
        <f>IF(H27=9,12,0)</f>
        <v>0</v>
      </c>
      <c r="GH27" s="44">
        <f>IF(H27=10,11,0)</f>
        <v>0</v>
      </c>
      <c r="GI27" s="44">
        <f>IF(H27=11,10,0)</f>
        <v>0</v>
      </c>
      <c r="GJ27" s="44">
        <f>IF(H27=12,9,0)</f>
        <v>0</v>
      </c>
      <c r="GK27" s="44">
        <f>IF(H27=13,8,0)</f>
        <v>0</v>
      </c>
      <c r="GL27" s="44">
        <f>IF(H27=14,7,0)</f>
        <v>0</v>
      </c>
      <c r="GM27" s="44">
        <f>IF(H27=15,6,0)</f>
        <v>0</v>
      </c>
      <c r="GN27" s="44">
        <f>IF(H27=16,5,0)</f>
        <v>0</v>
      </c>
      <c r="GO27" s="44">
        <f>IF(H27=17,4,0)</f>
        <v>0</v>
      </c>
      <c r="GP27" s="44">
        <f>IF(H27=18,3,0)</f>
        <v>0</v>
      </c>
      <c r="GQ27" s="44">
        <f>IF(H27=19,2,0)</f>
        <v>0</v>
      </c>
      <c r="GR27" s="44">
        <f>IF(H27=20,1,0)</f>
        <v>0</v>
      </c>
      <c r="GS27" s="44">
        <f>IF(H27&gt;20,0,0)</f>
        <v>0</v>
      </c>
      <c r="GT27" s="44">
        <f>IF(H27="сх",0,0)</f>
        <v>0</v>
      </c>
      <c r="GU27" s="44">
        <f>SUM(FY27:GT27)</f>
        <v>0</v>
      </c>
      <c r="GV27" s="44">
        <f>IF(F27=1,100,0)</f>
        <v>0</v>
      </c>
      <c r="GW27" s="44">
        <f>IF(F27=2,98,0)</f>
        <v>0</v>
      </c>
      <c r="GX27" s="44">
        <f>IF(F27=3,95,0)</f>
        <v>0</v>
      </c>
      <c r="GY27" s="44">
        <f>IF(F27=4,93,0)</f>
        <v>0</v>
      </c>
      <c r="GZ27" s="44">
        <f>IF(F27=5,90,0)</f>
        <v>0</v>
      </c>
      <c r="HA27" s="44">
        <f>IF(F27=6,88,0)</f>
        <v>0</v>
      </c>
      <c r="HB27" s="44">
        <f>IF(F27=7,85,0)</f>
        <v>0</v>
      </c>
      <c r="HC27" s="44">
        <f>IF(F27=8,83,0)</f>
        <v>0</v>
      </c>
      <c r="HD27" s="44">
        <f>IF(F27=9,80,0)</f>
        <v>0</v>
      </c>
      <c r="HE27" s="44">
        <f>IF(F27=10,78,0)</f>
        <v>0</v>
      </c>
      <c r="HF27" s="44">
        <f>IF(F27=11,75,0)</f>
        <v>0</v>
      </c>
      <c r="HG27" s="44">
        <f>IF(F27=12,73,0)</f>
        <v>0</v>
      </c>
      <c r="HH27" s="44">
        <f>IF(F27=13,70,0)</f>
        <v>0</v>
      </c>
      <c r="HI27" s="44">
        <f>IF(F27=14,68,0)</f>
        <v>0</v>
      </c>
      <c r="HJ27" s="44">
        <f>IF(F27=15,65,0)</f>
        <v>0</v>
      </c>
      <c r="HK27" s="44">
        <f>IF(F27=16,63,0)</f>
        <v>0</v>
      </c>
      <c r="HL27" s="44">
        <f>IF(F27=17,60,0)</f>
        <v>0</v>
      </c>
      <c r="HM27" s="44">
        <f>IF(F27=18,58,0)</f>
        <v>0</v>
      </c>
      <c r="HN27" s="44">
        <f>IF(F27=19,55,0)</f>
        <v>0</v>
      </c>
      <c r="HO27" s="44">
        <f>IF(F27=20,53,0)</f>
        <v>0</v>
      </c>
      <c r="HP27" s="44">
        <f>IF(F27&gt;20,0,0)</f>
        <v>0</v>
      </c>
      <c r="HQ27" s="44">
        <f>IF(F27="сх",0,0)</f>
        <v>0</v>
      </c>
      <c r="HR27" s="44">
        <f>SUM(GV27:HQ27)</f>
        <v>0</v>
      </c>
      <c r="HS27" s="44">
        <f>IF(H27=1,100,0)</f>
        <v>0</v>
      </c>
      <c r="HT27" s="44">
        <f>IF(H27=2,98,0)</f>
        <v>0</v>
      </c>
      <c r="HU27" s="44">
        <f>IF(H27=3,95,0)</f>
        <v>0</v>
      </c>
      <c r="HV27" s="44">
        <f>IF(H27=4,93,0)</f>
        <v>0</v>
      </c>
      <c r="HW27" s="44">
        <f>IF(H27=5,90,0)</f>
        <v>0</v>
      </c>
      <c r="HX27" s="44">
        <f>IF(H27=6,88,0)</f>
        <v>0</v>
      </c>
      <c r="HY27" s="44">
        <f>IF(H27=7,85,0)</f>
        <v>0</v>
      </c>
      <c r="HZ27" s="44">
        <f>IF(H27=8,83,0)</f>
        <v>0</v>
      </c>
      <c r="IA27" s="44">
        <f>IF(H27=9,80,0)</f>
        <v>0</v>
      </c>
      <c r="IB27" s="44">
        <f>IF(H27=10,78,0)</f>
        <v>0</v>
      </c>
      <c r="IC27" s="44">
        <f>IF(H27=11,75,0)</f>
        <v>0</v>
      </c>
      <c r="ID27" s="44">
        <f>IF(H27=12,73,0)</f>
        <v>0</v>
      </c>
      <c r="IE27" s="44">
        <f>IF(H27=13,70,0)</f>
        <v>0</v>
      </c>
      <c r="IF27" s="44">
        <f>IF(H27=14,68,0)</f>
        <v>0</v>
      </c>
      <c r="IG27" s="44">
        <f>IF(H27=15,65,0)</f>
        <v>0</v>
      </c>
      <c r="IH27" s="44">
        <f>IF(H27=16,63,0)</f>
        <v>0</v>
      </c>
      <c r="II27" s="44">
        <f>IF(H27=17,60,0)</f>
        <v>0</v>
      </c>
      <c r="IJ27" s="44">
        <f>IF(H27=18,58,0)</f>
        <v>0</v>
      </c>
      <c r="IK27" s="44">
        <f>IF(H27=19,55,0)</f>
        <v>0</v>
      </c>
      <c r="IL27" s="44">
        <f>IF(H27=20,53,0)</f>
        <v>0</v>
      </c>
      <c r="IM27" s="44">
        <f>IF(H27&gt;20,0,0)</f>
        <v>0</v>
      </c>
      <c r="IN27" s="44">
        <f>IF(H27="сх",0,0)</f>
        <v>0</v>
      </c>
      <c r="IO27" s="44">
        <f>SUM(HS27:IN27)</f>
        <v>0</v>
      </c>
      <c r="IP27" s="44"/>
      <c r="IQ27" s="44"/>
      <c r="IR27" s="44"/>
      <c r="IS27" s="44"/>
      <c r="IT27" s="44"/>
      <c r="IU27" s="42"/>
      <c r="IV27" s="70"/>
      <c r="IW27" s="71"/>
    </row>
    <row r="28" spans="1:257" s="3" customFormat="1" ht="115.2" thickBot="1" x14ac:dyDescent="0.3">
      <c r="A28" s="72"/>
      <c r="E28" s="60"/>
      <c r="F28" s="46"/>
      <c r="G28" s="39">
        <f>AJ28</f>
        <v>0</v>
      </c>
      <c r="H28" s="47"/>
      <c r="I28" s="39">
        <f>BG28</f>
        <v>0</v>
      </c>
      <c r="J28" s="45">
        <f>SUM(G28+I28)</f>
        <v>0</v>
      </c>
      <c r="K28" s="41">
        <f>G28+I28</f>
        <v>0</v>
      </c>
      <c r="L28" s="42"/>
      <c r="M28" s="43"/>
      <c r="N28" s="42">
        <f>IF(F28=1,25,0)</f>
        <v>0</v>
      </c>
      <c r="O28" s="42">
        <f>IF(F28=2,22,0)</f>
        <v>0</v>
      </c>
      <c r="P28" s="42">
        <f>IF(F28=3,20,0)</f>
        <v>0</v>
      </c>
      <c r="Q28" s="42">
        <f>IF(F28=4,18,0)</f>
        <v>0</v>
      </c>
      <c r="R28" s="42">
        <f>IF(F28=5,16,0)</f>
        <v>0</v>
      </c>
      <c r="S28" s="42">
        <f>IF(F28=6,15,0)</f>
        <v>0</v>
      </c>
      <c r="T28" s="42">
        <f>IF(F28=7,14,0)</f>
        <v>0</v>
      </c>
      <c r="U28" s="42">
        <f>IF(F28=8,13,0)</f>
        <v>0</v>
      </c>
      <c r="V28" s="42">
        <f>IF(F28=9,12,0)</f>
        <v>0</v>
      </c>
      <c r="W28" s="42">
        <f>IF(F28=10,11,0)</f>
        <v>0</v>
      </c>
      <c r="X28" s="42">
        <f>IF(F28=11,10,0)</f>
        <v>0</v>
      </c>
      <c r="Y28" s="42">
        <f>IF(F28=12,9,0)</f>
        <v>0</v>
      </c>
      <c r="Z28" s="42">
        <f>IF(F28=13,8,0)</f>
        <v>0</v>
      </c>
      <c r="AA28" s="42">
        <f>IF(F28=14,7,0)</f>
        <v>0</v>
      </c>
      <c r="AB28" s="42">
        <f>IF(F28=15,6,0)</f>
        <v>0</v>
      </c>
      <c r="AC28" s="42">
        <f>IF(F28=16,5,0)</f>
        <v>0</v>
      </c>
      <c r="AD28" s="42">
        <f>IF(F28=17,4,0)</f>
        <v>0</v>
      </c>
      <c r="AE28" s="42">
        <f>IF(F28=18,3,0)</f>
        <v>0</v>
      </c>
      <c r="AF28" s="42">
        <f>IF(F28=19,2,0)</f>
        <v>0</v>
      </c>
      <c r="AG28" s="42">
        <f>IF(F28=20,1,0)</f>
        <v>0</v>
      </c>
      <c r="AH28" s="42">
        <f>IF(F28&gt;20,0,0)</f>
        <v>0</v>
      </c>
      <c r="AI28" s="42">
        <f>IF(F28="сх",0,0)</f>
        <v>0</v>
      </c>
      <c r="AJ28" s="42">
        <f>SUM(N28:AH28)</f>
        <v>0</v>
      </c>
      <c r="AK28" s="42">
        <f>IF(H28=1,25,0)</f>
        <v>0</v>
      </c>
      <c r="AL28" s="42">
        <f>IF(H28=2,22,0)</f>
        <v>0</v>
      </c>
      <c r="AM28" s="42">
        <f>IF(H28=3,20,0)</f>
        <v>0</v>
      </c>
      <c r="AN28" s="42">
        <f>IF(H28=4,18,0)</f>
        <v>0</v>
      </c>
      <c r="AO28" s="42">
        <f>IF(H28=5,16,0)</f>
        <v>0</v>
      </c>
      <c r="AP28" s="42">
        <f>IF(H28=6,15,0)</f>
        <v>0</v>
      </c>
      <c r="AQ28" s="42">
        <f>IF(H28=7,14,0)</f>
        <v>0</v>
      </c>
      <c r="AR28" s="42">
        <f>IF(H28=8,13,0)</f>
        <v>0</v>
      </c>
      <c r="AS28" s="42">
        <f>IF(H28=9,12,0)</f>
        <v>0</v>
      </c>
      <c r="AT28" s="42">
        <f>IF(H28=10,11,0)</f>
        <v>0</v>
      </c>
      <c r="AU28" s="42">
        <f>IF(H28=11,10,0)</f>
        <v>0</v>
      </c>
      <c r="AV28" s="42">
        <f>IF(H28=12,9,0)</f>
        <v>0</v>
      </c>
      <c r="AW28" s="42">
        <f>IF(H28=13,8,0)</f>
        <v>0</v>
      </c>
      <c r="AX28" s="42">
        <f>IF(H28=14,7,0)</f>
        <v>0</v>
      </c>
      <c r="AY28" s="42">
        <f>IF(H28=15,6,0)</f>
        <v>0</v>
      </c>
      <c r="AZ28" s="42">
        <f>IF(H28=16,5,0)</f>
        <v>0</v>
      </c>
      <c r="BA28" s="42">
        <f>IF(H28=17,4,0)</f>
        <v>0</v>
      </c>
      <c r="BB28" s="42">
        <f>IF(H28=18,3,0)</f>
        <v>0</v>
      </c>
      <c r="BC28" s="42">
        <f>IF(H28=19,2,0)</f>
        <v>0</v>
      </c>
      <c r="BD28" s="42">
        <f>IF(H28=20,1,0)</f>
        <v>0</v>
      </c>
      <c r="BE28" s="42">
        <f>IF(H28&gt;20,0,0)</f>
        <v>0</v>
      </c>
      <c r="BF28" s="42">
        <f>IF(H28="сх",0,0)</f>
        <v>0</v>
      </c>
      <c r="BG28" s="42">
        <f>SUM(AK28:BE28)</f>
        <v>0</v>
      </c>
      <c r="BH28" s="42">
        <f>IF(F28=1,45,0)</f>
        <v>0</v>
      </c>
      <c r="BI28" s="42">
        <f>IF(F28=2,42,0)</f>
        <v>0</v>
      </c>
      <c r="BJ28" s="42">
        <f>IF(F28=3,40,0)</f>
        <v>0</v>
      </c>
      <c r="BK28" s="42">
        <f>IF(F28=4,38,0)</f>
        <v>0</v>
      </c>
      <c r="BL28" s="42">
        <f>IF(F28=5,36,0)</f>
        <v>0</v>
      </c>
      <c r="BM28" s="42">
        <f>IF(F28=6,35,0)</f>
        <v>0</v>
      </c>
      <c r="BN28" s="42">
        <f>IF(F28=7,34,0)</f>
        <v>0</v>
      </c>
      <c r="BO28" s="42">
        <f>IF(F28=8,33,0)</f>
        <v>0</v>
      </c>
      <c r="BP28" s="42">
        <f>IF(F28=9,32,0)</f>
        <v>0</v>
      </c>
      <c r="BQ28" s="42">
        <f>IF(F28=10,31,0)</f>
        <v>0</v>
      </c>
      <c r="BR28" s="42">
        <f>IF(F28=11,30,0)</f>
        <v>0</v>
      </c>
      <c r="BS28" s="42">
        <f>IF(F28=12,29,0)</f>
        <v>0</v>
      </c>
      <c r="BT28" s="42">
        <f>IF(F28=13,28,0)</f>
        <v>0</v>
      </c>
      <c r="BU28" s="42">
        <f>IF(F28=14,27,0)</f>
        <v>0</v>
      </c>
      <c r="BV28" s="42">
        <f>IF(F28=15,26,0)</f>
        <v>0</v>
      </c>
      <c r="BW28" s="42">
        <f>IF(F28=16,25,0)</f>
        <v>0</v>
      </c>
      <c r="BX28" s="42">
        <f>IF(F28=17,24,0)</f>
        <v>0</v>
      </c>
      <c r="BY28" s="42">
        <f>IF(F28=18,23,0)</f>
        <v>0</v>
      </c>
      <c r="BZ28" s="42">
        <f>IF(F28=19,22,0)</f>
        <v>0</v>
      </c>
      <c r="CA28" s="42">
        <f>IF(F28=20,21,0)</f>
        <v>0</v>
      </c>
      <c r="CB28" s="42">
        <f>IF(F28=21,20,0)</f>
        <v>0</v>
      </c>
      <c r="CC28" s="42">
        <f>IF(F28=22,19,0)</f>
        <v>0</v>
      </c>
      <c r="CD28" s="42">
        <f>IF(F28=23,18,0)</f>
        <v>0</v>
      </c>
      <c r="CE28" s="42">
        <f>IF(F28=24,17,0)</f>
        <v>0</v>
      </c>
      <c r="CF28" s="42">
        <f>IF(F28=25,16,0)</f>
        <v>0</v>
      </c>
      <c r="CG28" s="42">
        <f>IF(F28=26,15,0)</f>
        <v>0</v>
      </c>
      <c r="CH28" s="42">
        <f>IF(F28=27,14,0)</f>
        <v>0</v>
      </c>
      <c r="CI28" s="42">
        <f>IF(F28=28,13,0)</f>
        <v>0</v>
      </c>
      <c r="CJ28" s="42">
        <f>IF(F28=29,12,0)</f>
        <v>0</v>
      </c>
      <c r="CK28" s="42">
        <f>IF(F28=30,11,0)</f>
        <v>0</v>
      </c>
      <c r="CL28" s="42">
        <f>IF(F28=31,10,0)</f>
        <v>0</v>
      </c>
      <c r="CM28" s="42">
        <f>IF(F28=32,9,0)</f>
        <v>0</v>
      </c>
      <c r="CN28" s="42">
        <f>IF(F28=33,8,0)</f>
        <v>0</v>
      </c>
      <c r="CO28" s="42">
        <f>IF(F28=34,7,0)</f>
        <v>0</v>
      </c>
      <c r="CP28" s="42">
        <f>IF(F28=35,6,0)</f>
        <v>0</v>
      </c>
      <c r="CQ28" s="42">
        <f>IF(F28=36,5,0)</f>
        <v>0</v>
      </c>
      <c r="CR28" s="42">
        <f>IF(F28=37,4,0)</f>
        <v>0</v>
      </c>
      <c r="CS28" s="42">
        <f>IF(F28=38,3,0)</f>
        <v>0</v>
      </c>
      <c r="CT28" s="42">
        <f>IF(F28=39,2,0)</f>
        <v>0</v>
      </c>
      <c r="CU28" s="42">
        <f>IF(F28=40,1,0)</f>
        <v>0</v>
      </c>
      <c r="CV28" s="42">
        <f>IF(F28&gt;20,0,0)</f>
        <v>0</v>
      </c>
      <c r="CW28" s="42">
        <f>IF(F28="сх",0,0)</f>
        <v>0</v>
      </c>
      <c r="CX28" s="42">
        <f>SUM(BH28:CW28)</f>
        <v>0</v>
      </c>
      <c r="CY28" s="42">
        <f>IF(H28=1,45,0)</f>
        <v>0</v>
      </c>
      <c r="CZ28" s="42">
        <f>IF(H28=2,42,0)</f>
        <v>0</v>
      </c>
      <c r="DA28" s="42">
        <f>IF(H28=3,40,0)</f>
        <v>0</v>
      </c>
      <c r="DB28" s="42">
        <f>IF(H28=4,38,0)</f>
        <v>0</v>
      </c>
      <c r="DC28" s="42">
        <f>IF(H28=5,36,0)</f>
        <v>0</v>
      </c>
      <c r="DD28" s="42">
        <f>IF(H28=6,35,0)</f>
        <v>0</v>
      </c>
      <c r="DE28" s="42">
        <f>IF(H28=7,34,0)</f>
        <v>0</v>
      </c>
      <c r="DF28" s="42">
        <f>IF(H28=8,33,0)</f>
        <v>0</v>
      </c>
      <c r="DG28" s="42">
        <f>IF(H28=9,32,0)</f>
        <v>0</v>
      </c>
      <c r="DH28" s="42">
        <f>IF(H28=10,31,0)</f>
        <v>0</v>
      </c>
      <c r="DI28" s="42">
        <f>IF(H28=11,30,0)</f>
        <v>0</v>
      </c>
      <c r="DJ28" s="42">
        <f>IF(H28=12,29,0)</f>
        <v>0</v>
      </c>
      <c r="DK28" s="42">
        <f>IF(H28=13,28,0)</f>
        <v>0</v>
      </c>
      <c r="DL28" s="42">
        <f>IF(H28=14,27,0)</f>
        <v>0</v>
      </c>
      <c r="DM28" s="42">
        <f>IF(H28=15,26,0)</f>
        <v>0</v>
      </c>
      <c r="DN28" s="42">
        <f>IF(H28=16,25,0)</f>
        <v>0</v>
      </c>
      <c r="DO28" s="42">
        <f>IF(H28=17,24,0)</f>
        <v>0</v>
      </c>
      <c r="DP28" s="42">
        <f>IF(H28=18,23,0)</f>
        <v>0</v>
      </c>
      <c r="DQ28" s="42">
        <f>IF(H28=19,22,0)</f>
        <v>0</v>
      </c>
      <c r="DR28" s="42">
        <f>IF(H28=20,21,0)</f>
        <v>0</v>
      </c>
      <c r="DS28" s="42">
        <f>IF(H28=21,20,0)</f>
        <v>0</v>
      </c>
      <c r="DT28" s="42">
        <f>IF(H28=22,19,0)</f>
        <v>0</v>
      </c>
      <c r="DU28" s="42">
        <f>IF(H28=23,18,0)</f>
        <v>0</v>
      </c>
      <c r="DV28" s="42">
        <f>IF(H28=24,17,0)</f>
        <v>0</v>
      </c>
      <c r="DW28" s="42">
        <f>IF(H28=25,16,0)</f>
        <v>0</v>
      </c>
      <c r="DX28" s="42">
        <f>IF(H28=26,15,0)</f>
        <v>0</v>
      </c>
      <c r="DY28" s="42">
        <f>IF(H28=27,14,0)</f>
        <v>0</v>
      </c>
      <c r="DZ28" s="42">
        <f>IF(H28=28,13,0)</f>
        <v>0</v>
      </c>
      <c r="EA28" s="42">
        <f>IF(H28=29,12,0)</f>
        <v>0</v>
      </c>
      <c r="EB28" s="42">
        <f>IF(H28=30,11,0)</f>
        <v>0</v>
      </c>
      <c r="EC28" s="42">
        <f>IF(H28=31,10,0)</f>
        <v>0</v>
      </c>
      <c r="ED28" s="42">
        <f>IF(H28=32,9,0)</f>
        <v>0</v>
      </c>
      <c r="EE28" s="42">
        <f>IF(H28=33,8,0)</f>
        <v>0</v>
      </c>
      <c r="EF28" s="42">
        <f>IF(H28=34,7,0)</f>
        <v>0</v>
      </c>
      <c r="EG28" s="42">
        <f>IF(H28=35,6,0)</f>
        <v>0</v>
      </c>
      <c r="EH28" s="42">
        <f>IF(H28=36,5,0)</f>
        <v>0</v>
      </c>
      <c r="EI28" s="42">
        <f>IF(H28=37,4,0)</f>
        <v>0</v>
      </c>
      <c r="EJ28" s="42">
        <f>IF(H28=38,3,0)</f>
        <v>0</v>
      </c>
      <c r="EK28" s="42">
        <f>IF(H28=39,2,0)</f>
        <v>0</v>
      </c>
      <c r="EL28" s="42">
        <f>IF(H28=40,1,0)</f>
        <v>0</v>
      </c>
      <c r="EM28" s="42">
        <f>IF(H28&gt;20,0,0)</f>
        <v>0</v>
      </c>
      <c r="EN28" s="42">
        <f>IF(H28="сх",0,0)</f>
        <v>0</v>
      </c>
      <c r="EO28" s="42">
        <f>SUM(CY28:EN28)</f>
        <v>0</v>
      </c>
      <c r="EP28" s="42"/>
      <c r="EQ28" s="42" t="str">
        <f>IF(F28="сх","ноль",IF(F28&gt;0,F28,"Ноль"))</f>
        <v>Ноль</v>
      </c>
      <c r="ER28" s="42" t="str">
        <f>IF(H28="сх","ноль",IF(H28&gt;0,H28,"Ноль"))</f>
        <v>Ноль</v>
      </c>
      <c r="ES28" s="42"/>
      <c r="ET28" s="42">
        <f>MIN(EQ28,ER28)</f>
        <v>0</v>
      </c>
      <c r="EU28" s="42" t="e">
        <f>IF(J28=#REF!,IF(H28&lt;#REF!,#REF!,EY28),#REF!)</f>
        <v>#REF!</v>
      </c>
      <c r="EV28" s="42" t="e">
        <f>IF(J28=#REF!,IF(H28&lt;#REF!,0,1))</f>
        <v>#REF!</v>
      </c>
      <c r="EW28" s="42" t="e">
        <f>IF(AND(ET28&gt;=21,ET28&lt;&gt;0),ET28,IF(J28&lt;#REF!,"СТОП",EU28+EV28))</f>
        <v>#REF!</v>
      </c>
      <c r="EX28" s="42"/>
      <c r="EY28" s="42">
        <v>15</v>
      </c>
      <c r="EZ28" s="42">
        <v>16</v>
      </c>
      <c r="FA28" s="42"/>
      <c r="FB28" s="44">
        <f>IF(F28=1,25,0)</f>
        <v>0</v>
      </c>
      <c r="FC28" s="44">
        <f>IF(F28=2,22,0)</f>
        <v>0</v>
      </c>
      <c r="FD28" s="44">
        <f>IF(F28=3,20,0)</f>
        <v>0</v>
      </c>
      <c r="FE28" s="44">
        <f>IF(F28=4,18,0)</f>
        <v>0</v>
      </c>
      <c r="FF28" s="44">
        <f>IF(F28=5,16,0)</f>
        <v>0</v>
      </c>
      <c r="FG28" s="44">
        <f>IF(F28=6,15,0)</f>
        <v>0</v>
      </c>
      <c r="FH28" s="44">
        <f>IF(F28=7,14,0)</f>
        <v>0</v>
      </c>
      <c r="FI28" s="44">
        <f>IF(F28=8,13,0)</f>
        <v>0</v>
      </c>
      <c r="FJ28" s="44">
        <f>IF(F28=9,12,0)</f>
        <v>0</v>
      </c>
      <c r="FK28" s="44">
        <f>IF(F28=10,11,0)</f>
        <v>0</v>
      </c>
      <c r="FL28" s="44">
        <f>IF(F28=11,10,0)</f>
        <v>0</v>
      </c>
      <c r="FM28" s="44">
        <f>IF(F28=12,9,0)</f>
        <v>0</v>
      </c>
      <c r="FN28" s="44">
        <f>IF(F28=13,8,0)</f>
        <v>0</v>
      </c>
      <c r="FO28" s="44">
        <f>IF(F28=14,7,0)</f>
        <v>0</v>
      </c>
      <c r="FP28" s="44">
        <f>IF(F28=15,6,0)</f>
        <v>0</v>
      </c>
      <c r="FQ28" s="44">
        <f>IF(F28=16,5,0)</f>
        <v>0</v>
      </c>
      <c r="FR28" s="44">
        <f>IF(F28=17,4,0)</f>
        <v>0</v>
      </c>
      <c r="FS28" s="44">
        <f>IF(F28=18,3,0)</f>
        <v>0</v>
      </c>
      <c r="FT28" s="44">
        <f>IF(F28=19,2,0)</f>
        <v>0</v>
      </c>
      <c r="FU28" s="44">
        <f>IF(F28=20,1,0)</f>
        <v>0</v>
      </c>
      <c r="FV28" s="44">
        <f>IF(F28&gt;20,0,0)</f>
        <v>0</v>
      </c>
      <c r="FW28" s="44">
        <f>IF(F28="сх",0,0)</f>
        <v>0</v>
      </c>
      <c r="FX28" s="44">
        <f>SUM(FB28:FW28)</f>
        <v>0</v>
      </c>
      <c r="FY28" s="44">
        <f>IF(H28=1,25,0)</f>
        <v>0</v>
      </c>
      <c r="FZ28" s="44">
        <f>IF(H28=2,22,0)</f>
        <v>0</v>
      </c>
      <c r="GA28" s="44">
        <f>IF(H28=3,20,0)</f>
        <v>0</v>
      </c>
      <c r="GB28" s="44">
        <f>IF(H28=4,18,0)</f>
        <v>0</v>
      </c>
      <c r="GC28" s="44">
        <f>IF(H28=5,16,0)</f>
        <v>0</v>
      </c>
      <c r="GD28" s="44">
        <f>IF(H28=6,15,0)</f>
        <v>0</v>
      </c>
      <c r="GE28" s="44">
        <f>IF(H28=7,14,0)</f>
        <v>0</v>
      </c>
      <c r="GF28" s="44">
        <f>IF(H28=8,13,0)</f>
        <v>0</v>
      </c>
      <c r="GG28" s="44">
        <f>IF(H28=9,12,0)</f>
        <v>0</v>
      </c>
      <c r="GH28" s="44">
        <f>IF(H28=10,11,0)</f>
        <v>0</v>
      </c>
      <c r="GI28" s="44">
        <f>IF(H28=11,10,0)</f>
        <v>0</v>
      </c>
      <c r="GJ28" s="44">
        <f>IF(H28=12,9,0)</f>
        <v>0</v>
      </c>
      <c r="GK28" s="44">
        <f>IF(H28=13,8,0)</f>
        <v>0</v>
      </c>
      <c r="GL28" s="44">
        <f>IF(H28=14,7,0)</f>
        <v>0</v>
      </c>
      <c r="GM28" s="44">
        <f>IF(H28=15,6,0)</f>
        <v>0</v>
      </c>
      <c r="GN28" s="44">
        <f>IF(H28=16,5,0)</f>
        <v>0</v>
      </c>
      <c r="GO28" s="44">
        <f>IF(H28=17,4,0)</f>
        <v>0</v>
      </c>
      <c r="GP28" s="44">
        <f>IF(H28=18,3,0)</f>
        <v>0</v>
      </c>
      <c r="GQ28" s="44">
        <f>IF(H28=19,2,0)</f>
        <v>0</v>
      </c>
      <c r="GR28" s="44">
        <f>IF(H28=20,1,0)</f>
        <v>0</v>
      </c>
      <c r="GS28" s="44">
        <f>IF(H28&gt;20,0,0)</f>
        <v>0</v>
      </c>
      <c r="GT28" s="44">
        <f>IF(H28="сх",0,0)</f>
        <v>0</v>
      </c>
      <c r="GU28" s="44">
        <f>SUM(FY28:GT28)</f>
        <v>0</v>
      </c>
      <c r="GV28" s="44">
        <f>IF(F28=1,100,0)</f>
        <v>0</v>
      </c>
      <c r="GW28" s="44">
        <f>IF(F28=2,98,0)</f>
        <v>0</v>
      </c>
      <c r="GX28" s="44">
        <f>IF(F28=3,95,0)</f>
        <v>0</v>
      </c>
      <c r="GY28" s="44">
        <f>IF(F28=4,93,0)</f>
        <v>0</v>
      </c>
      <c r="GZ28" s="44">
        <f>IF(F28=5,90,0)</f>
        <v>0</v>
      </c>
      <c r="HA28" s="44">
        <f>IF(F28=6,88,0)</f>
        <v>0</v>
      </c>
      <c r="HB28" s="44">
        <f>IF(F28=7,85,0)</f>
        <v>0</v>
      </c>
      <c r="HC28" s="44">
        <f>IF(F28=8,83,0)</f>
        <v>0</v>
      </c>
      <c r="HD28" s="44">
        <f>IF(F28=9,80,0)</f>
        <v>0</v>
      </c>
      <c r="HE28" s="44">
        <f>IF(F28=10,78,0)</f>
        <v>0</v>
      </c>
      <c r="HF28" s="44">
        <f>IF(F28=11,75,0)</f>
        <v>0</v>
      </c>
      <c r="HG28" s="44">
        <f>IF(F28=12,73,0)</f>
        <v>0</v>
      </c>
      <c r="HH28" s="44">
        <f>IF(F28=13,70,0)</f>
        <v>0</v>
      </c>
      <c r="HI28" s="44">
        <f>IF(F28=14,68,0)</f>
        <v>0</v>
      </c>
      <c r="HJ28" s="44">
        <f>IF(F28=15,65,0)</f>
        <v>0</v>
      </c>
      <c r="HK28" s="44">
        <f>IF(F28=16,63,0)</f>
        <v>0</v>
      </c>
      <c r="HL28" s="44">
        <f>IF(F28=17,60,0)</f>
        <v>0</v>
      </c>
      <c r="HM28" s="44">
        <f>IF(F28=18,58,0)</f>
        <v>0</v>
      </c>
      <c r="HN28" s="44">
        <f>IF(F28=19,55,0)</f>
        <v>0</v>
      </c>
      <c r="HO28" s="44">
        <f>IF(F28=20,53,0)</f>
        <v>0</v>
      </c>
      <c r="HP28" s="44">
        <f>IF(F28&gt;20,0,0)</f>
        <v>0</v>
      </c>
      <c r="HQ28" s="44">
        <f>IF(F28="сх",0,0)</f>
        <v>0</v>
      </c>
      <c r="HR28" s="44">
        <f>SUM(GV28:HQ28)</f>
        <v>0</v>
      </c>
      <c r="HS28" s="44">
        <f>IF(H28=1,100,0)</f>
        <v>0</v>
      </c>
      <c r="HT28" s="44">
        <f>IF(H28=2,98,0)</f>
        <v>0</v>
      </c>
      <c r="HU28" s="44">
        <f>IF(H28=3,95,0)</f>
        <v>0</v>
      </c>
      <c r="HV28" s="44">
        <f>IF(H28=4,93,0)</f>
        <v>0</v>
      </c>
      <c r="HW28" s="44">
        <f>IF(H28=5,90,0)</f>
        <v>0</v>
      </c>
      <c r="HX28" s="44">
        <f>IF(H28=6,88,0)</f>
        <v>0</v>
      </c>
      <c r="HY28" s="44">
        <f>IF(H28=7,85,0)</f>
        <v>0</v>
      </c>
      <c r="HZ28" s="44">
        <f>IF(H28=8,83,0)</f>
        <v>0</v>
      </c>
      <c r="IA28" s="44">
        <f>IF(H28=9,80,0)</f>
        <v>0</v>
      </c>
      <c r="IB28" s="44">
        <f>IF(H28=10,78,0)</f>
        <v>0</v>
      </c>
      <c r="IC28" s="44">
        <f>IF(H28=11,75,0)</f>
        <v>0</v>
      </c>
      <c r="ID28" s="44">
        <f>IF(H28=12,73,0)</f>
        <v>0</v>
      </c>
      <c r="IE28" s="44">
        <f>IF(H28=13,70,0)</f>
        <v>0</v>
      </c>
      <c r="IF28" s="44">
        <f>IF(H28=14,68,0)</f>
        <v>0</v>
      </c>
      <c r="IG28" s="44">
        <f>IF(H28=15,65,0)</f>
        <v>0</v>
      </c>
      <c r="IH28" s="44">
        <f>IF(H28=16,63,0)</f>
        <v>0</v>
      </c>
      <c r="II28" s="44">
        <f>IF(H28=17,60,0)</f>
        <v>0</v>
      </c>
      <c r="IJ28" s="44">
        <f>IF(H28=18,58,0)</f>
        <v>0</v>
      </c>
      <c r="IK28" s="44">
        <f>IF(H28=19,55,0)</f>
        <v>0</v>
      </c>
      <c r="IL28" s="44">
        <f>IF(H28=20,53,0)</f>
        <v>0</v>
      </c>
      <c r="IM28" s="44">
        <f>IF(H28&gt;20,0,0)</f>
        <v>0</v>
      </c>
      <c r="IN28" s="44">
        <f>IF(H28="сх",0,0)</f>
        <v>0</v>
      </c>
      <c r="IO28" s="44">
        <f>SUM(HS28:IN28)</f>
        <v>0</v>
      </c>
      <c r="IP28" s="42"/>
      <c r="IQ28" s="42"/>
      <c r="IR28" s="42"/>
      <c r="IS28" s="42"/>
      <c r="IT28" s="42"/>
      <c r="IU28" s="42"/>
      <c r="IV28" s="70"/>
      <c r="IW28" s="71"/>
    </row>
    <row r="29" spans="1:257" s="3" customFormat="1" ht="98.25" customHeight="1" thickBot="1" x14ac:dyDescent="0.3">
      <c r="A29" s="74"/>
      <c r="E29" s="60"/>
      <c r="F29" s="46"/>
      <c r="G29" s="39">
        <f>AJ29</f>
        <v>0</v>
      </c>
      <c r="H29" s="47"/>
      <c r="I29" s="39">
        <f>BG29</f>
        <v>0</v>
      </c>
      <c r="J29" s="45">
        <f>SUM(G29+I29)</f>
        <v>0</v>
      </c>
      <c r="K29" s="41">
        <f>G29+I29</f>
        <v>0</v>
      </c>
      <c r="L29" s="42"/>
      <c r="M29" s="43"/>
      <c r="N29" s="42">
        <f>IF(F29=1,25,0)</f>
        <v>0</v>
      </c>
      <c r="O29" s="42">
        <f>IF(F29=2,22,0)</f>
        <v>0</v>
      </c>
      <c r="P29" s="42">
        <f>IF(F29=3,20,0)</f>
        <v>0</v>
      </c>
      <c r="Q29" s="42">
        <f>IF(F29=4,18,0)</f>
        <v>0</v>
      </c>
      <c r="R29" s="42">
        <f>IF(F29=5,16,0)</f>
        <v>0</v>
      </c>
      <c r="S29" s="42">
        <f>IF(F29=6,15,0)</f>
        <v>0</v>
      </c>
      <c r="T29" s="42">
        <f>IF(F29=7,14,0)</f>
        <v>0</v>
      </c>
      <c r="U29" s="42">
        <f>IF(F29=8,13,0)</f>
        <v>0</v>
      </c>
      <c r="V29" s="42">
        <f>IF(F29=9,12,0)</f>
        <v>0</v>
      </c>
      <c r="W29" s="42">
        <f>IF(F29=10,11,0)</f>
        <v>0</v>
      </c>
      <c r="X29" s="42">
        <f>IF(F29=11,10,0)</f>
        <v>0</v>
      </c>
      <c r="Y29" s="42">
        <f>IF(F29=12,9,0)</f>
        <v>0</v>
      </c>
      <c r="Z29" s="42">
        <f>IF(F29=13,8,0)</f>
        <v>0</v>
      </c>
      <c r="AA29" s="42">
        <f>IF(F29=14,7,0)</f>
        <v>0</v>
      </c>
      <c r="AB29" s="42">
        <f>IF(F29=15,6,0)</f>
        <v>0</v>
      </c>
      <c r="AC29" s="42">
        <f>IF(F29=16,5,0)</f>
        <v>0</v>
      </c>
      <c r="AD29" s="42">
        <f>IF(F29=17,4,0)</f>
        <v>0</v>
      </c>
      <c r="AE29" s="42">
        <f>IF(F29=18,3,0)</f>
        <v>0</v>
      </c>
      <c r="AF29" s="42">
        <f>IF(F29=19,2,0)</f>
        <v>0</v>
      </c>
      <c r="AG29" s="42">
        <f>IF(F29=20,1,0)</f>
        <v>0</v>
      </c>
      <c r="AH29" s="42">
        <f>IF(F29&gt;20,0,0)</f>
        <v>0</v>
      </c>
      <c r="AI29" s="42">
        <f>IF(F29="сх",0,0)</f>
        <v>0</v>
      </c>
      <c r="AJ29" s="42">
        <f>SUM(N29:AH29)</f>
        <v>0</v>
      </c>
      <c r="AK29" s="42">
        <f>IF(H29=1,25,0)</f>
        <v>0</v>
      </c>
      <c r="AL29" s="42">
        <f>IF(H29=2,22,0)</f>
        <v>0</v>
      </c>
      <c r="AM29" s="42">
        <f>IF(H29=3,20,0)</f>
        <v>0</v>
      </c>
      <c r="AN29" s="42">
        <f>IF(H29=4,18,0)</f>
        <v>0</v>
      </c>
      <c r="AO29" s="42">
        <f>IF(H29=5,16,0)</f>
        <v>0</v>
      </c>
      <c r="AP29" s="42">
        <f>IF(H29=6,15,0)</f>
        <v>0</v>
      </c>
      <c r="AQ29" s="42">
        <f>IF(H29=7,14,0)</f>
        <v>0</v>
      </c>
      <c r="AR29" s="42">
        <f>IF(H29=8,13,0)</f>
        <v>0</v>
      </c>
      <c r="AS29" s="42">
        <f>IF(H29=9,12,0)</f>
        <v>0</v>
      </c>
      <c r="AT29" s="42">
        <f>IF(H29=10,11,0)</f>
        <v>0</v>
      </c>
      <c r="AU29" s="42">
        <f>IF(H29=11,10,0)</f>
        <v>0</v>
      </c>
      <c r="AV29" s="42">
        <f>IF(H29=12,9,0)</f>
        <v>0</v>
      </c>
      <c r="AW29" s="42">
        <f>IF(H29=13,8,0)</f>
        <v>0</v>
      </c>
      <c r="AX29" s="42">
        <f>IF(H29=14,7,0)</f>
        <v>0</v>
      </c>
      <c r="AY29" s="42">
        <f>IF(H29=15,6,0)</f>
        <v>0</v>
      </c>
      <c r="AZ29" s="42">
        <f>IF(H29=16,5,0)</f>
        <v>0</v>
      </c>
      <c r="BA29" s="42">
        <f>IF(H29=17,4,0)</f>
        <v>0</v>
      </c>
      <c r="BB29" s="42">
        <f>IF(H29=18,3,0)</f>
        <v>0</v>
      </c>
      <c r="BC29" s="42">
        <f>IF(H29=19,2,0)</f>
        <v>0</v>
      </c>
      <c r="BD29" s="42">
        <f>IF(H29=20,1,0)</f>
        <v>0</v>
      </c>
      <c r="BE29" s="42">
        <f>IF(H29&gt;20,0,0)</f>
        <v>0</v>
      </c>
      <c r="BF29" s="42">
        <f>IF(H29="сх",0,0)</f>
        <v>0</v>
      </c>
      <c r="BG29" s="42">
        <f>SUM(AK29:BE29)</f>
        <v>0</v>
      </c>
      <c r="BH29" s="42">
        <f>IF(F29=1,45,0)</f>
        <v>0</v>
      </c>
      <c r="BI29" s="42">
        <f>IF(F29=2,42,0)</f>
        <v>0</v>
      </c>
      <c r="BJ29" s="42">
        <f>IF(F29=3,40,0)</f>
        <v>0</v>
      </c>
      <c r="BK29" s="42">
        <f>IF(F29=4,38,0)</f>
        <v>0</v>
      </c>
      <c r="BL29" s="42">
        <f>IF(F29=5,36,0)</f>
        <v>0</v>
      </c>
      <c r="BM29" s="42">
        <f>IF(F29=6,35,0)</f>
        <v>0</v>
      </c>
      <c r="BN29" s="42">
        <f>IF(F29=7,34,0)</f>
        <v>0</v>
      </c>
      <c r="BO29" s="42">
        <f>IF(F29=8,33,0)</f>
        <v>0</v>
      </c>
      <c r="BP29" s="42">
        <f>IF(F29=9,32,0)</f>
        <v>0</v>
      </c>
      <c r="BQ29" s="42">
        <f>IF(F29=10,31,0)</f>
        <v>0</v>
      </c>
      <c r="BR29" s="42">
        <f>IF(F29=11,30,0)</f>
        <v>0</v>
      </c>
      <c r="BS29" s="42">
        <f>IF(F29=12,29,0)</f>
        <v>0</v>
      </c>
      <c r="BT29" s="42">
        <f>IF(F29=13,28,0)</f>
        <v>0</v>
      </c>
      <c r="BU29" s="42">
        <f>IF(F29=14,27,0)</f>
        <v>0</v>
      </c>
      <c r="BV29" s="42">
        <f>IF(F29=15,26,0)</f>
        <v>0</v>
      </c>
      <c r="BW29" s="42">
        <f>IF(F29=16,25,0)</f>
        <v>0</v>
      </c>
      <c r="BX29" s="42">
        <f>IF(F29=17,24,0)</f>
        <v>0</v>
      </c>
      <c r="BY29" s="42">
        <f>IF(F29=18,23,0)</f>
        <v>0</v>
      </c>
      <c r="BZ29" s="42">
        <f>IF(F29=19,22,0)</f>
        <v>0</v>
      </c>
      <c r="CA29" s="42">
        <f>IF(F29=20,21,0)</f>
        <v>0</v>
      </c>
      <c r="CB29" s="42">
        <f>IF(F29=21,20,0)</f>
        <v>0</v>
      </c>
      <c r="CC29" s="42">
        <f>IF(F29=22,19,0)</f>
        <v>0</v>
      </c>
      <c r="CD29" s="42">
        <f>IF(F29=23,18,0)</f>
        <v>0</v>
      </c>
      <c r="CE29" s="42">
        <f>IF(F29=24,17,0)</f>
        <v>0</v>
      </c>
      <c r="CF29" s="42">
        <f>IF(F29=25,16,0)</f>
        <v>0</v>
      </c>
      <c r="CG29" s="42">
        <f>IF(F29=26,15,0)</f>
        <v>0</v>
      </c>
      <c r="CH29" s="42">
        <f>IF(F29=27,14,0)</f>
        <v>0</v>
      </c>
      <c r="CI29" s="42">
        <f>IF(F29=28,13,0)</f>
        <v>0</v>
      </c>
      <c r="CJ29" s="42">
        <f>IF(F29=29,12,0)</f>
        <v>0</v>
      </c>
      <c r="CK29" s="42">
        <f>IF(F29=30,11,0)</f>
        <v>0</v>
      </c>
      <c r="CL29" s="42">
        <f>IF(F29=31,10,0)</f>
        <v>0</v>
      </c>
      <c r="CM29" s="42">
        <f>IF(F29=32,9,0)</f>
        <v>0</v>
      </c>
      <c r="CN29" s="42">
        <f>IF(F29=33,8,0)</f>
        <v>0</v>
      </c>
      <c r="CO29" s="42">
        <f>IF(F29=34,7,0)</f>
        <v>0</v>
      </c>
      <c r="CP29" s="42">
        <f>IF(F29=35,6,0)</f>
        <v>0</v>
      </c>
      <c r="CQ29" s="42">
        <f>IF(F29=36,5,0)</f>
        <v>0</v>
      </c>
      <c r="CR29" s="42">
        <f>IF(F29=37,4,0)</f>
        <v>0</v>
      </c>
      <c r="CS29" s="42">
        <f>IF(F29=38,3,0)</f>
        <v>0</v>
      </c>
      <c r="CT29" s="42">
        <f>IF(F29=39,2,0)</f>
        <v>0</v>
      </c>
      <c r="CU29" s="42">
        <f>IF(F29=40,1,0)</f>
        <v>0</v>
      </c>
      <c r="CV29" s="42">
        <f>IF(F29&gt;20,0,0)</f>
        <v>0</v>
      </c>
      <c r="CW29" s="42">
        <f>IF(F29="сх",0,0)</f>
        <v>0</v>
      </c>
      <c r="CX29" s="42">
        <f>SUM(BH29:CW29)</f>
        <v>0</v>
      </c>
      <c r="CY29" s="42">
        <f>IF(H29=1,45,0)</f>
        <v>0</v>
      </c>
      <c r="CZ29" s="42">
        <f>IF(H29=2,42,0)</f>
        <v>0</v>
      </c>
      <c r="DA29" s="42">
        <f>IF(H29=3,40,0)</f>
        <v>0</v>
      </c>
      <c r="DB29" s="42">
        <f>IF(H29=4,38,0)</f>
        <v>0</v>
      </c>
      <c r="DC29" s="42">
        <f>IF(H29=5,36,0)</f>
        <v>0</v>
      </c>
      <c r="DD29" s="42">
        <f>IF(H29=6,35,0)</f>
        <v>0</v>
      </c>
      <c r="DE29" s="42">
        <f>IF(H29=7,34,0)</f>
        <v>0</v>
      </c>
      <c r="DF29" s="42">
        <f>IF(H29=8,33,0)</f>
        <v>0</v>
      </c>
      <c r="DG29" s="42">
        <f>IF(H29=9,32,0)</f>
        <v>0</v>
      </c>
      <c r="DH29" s="42">
        <f>IF(H29=10,31,0)</f>
        <v>0</v>
      </c>
      <c r="DI29" s="42">
        <f>IF(H29=11,30,0)</f>
        <v>0</v>
      </c>
      <c r="DJ29" s="42">
        <f>IF(H29=12,29,0)</f>
        <v>0</v>
      </c>
      <c r="DK29" s="42">
        <f>IF(H29=13,28,0)</f>
        <v>0</v>
      </c>
      <c r="DL29" s="42">
        <f>IF(H29=14,27,0)</f>
        <v>0</v>
      </c>
      <c r="DM29" s="42">
        <f>IF(H29=15,26,0)</f>
        <v>0</v>
      </c>
      <c r="DN29" s="42">
        <f>IF(H29=16,25,0)</f>
        <v>0</v>
      </c>
      <c r="DO29" s="42">
        <f>IF(H29=17,24,0)</f>
        <v>0</v>
      </c>
      <c r="DP29" s="42">
        <f>IF(H29=18,23,0)</f>
        <v>0</v>
      </c>
      <c r="DQ29" s="42">
        <f>IF(H29=19,22,0)</f>
        <v>0</v>
      </c>
      <c r="DR29" s="42">
        <f>IF(H29=20,21,0)</f>
        <v>0</v>
      </c>
      <c r="DS29" s="42">
        <f>IF(H29=21,20,0)</f>
        <v>0</v>
      </c>
      <c r="DT29" s="42">
        <f>IF(H29=22,19,0)</f>
        <v>0</v>
      </c>
      <c r="DU29" s="42">
        <f>IF(H29=23,18,0)</f>
        <v>0</v>
      </c>
      <c r="DV29" s="42">
        <f>IF(H29=24,17,0)</f>
        <v>0</v>
      </c>
      <c r="DW29" s="42">
        <f>IF(H29=25,16,0)</f>
        <v>0</v>
      </c>
      <c r="DX29" s="42">
        <f>IF(H29=26,15,0)</f>
        <v>0</v>
      </c>
      <c r="DY29" s="42">
        <f>IF(H29=27,14,0)</f>
        <v>0</v>
      </c>
      <c r="DZ29" s="42">
        <f>IF(H29=28,13,0)</f>
        <v>0</v>
      </c>
      <c r="EA29" s="42">
        <f>IF(H29=29,12,0)</f>
        <v>0</v>
      </c>
      <c r="EB29" s="42">
        <f>IF(H29=30,11,0)</f>
        <v>0</v>
      </c>
      <c r="EC29" s="42">
        <f>IF(H29=31,10,0)</f>
        <v>0</v>
      </c>
      <c r="ED29" s="42">
        <f>IF(H29=32,9,0)</f>
        <v>0</v>
      </c>
      <c r="EE29" s="42">
        <f>IF(H29=33,8,0)</f>
        <v>0</v>
      </c>
      <c r="EF29" s="42">
        <f>IF(H29=34,7,0)</f>
        <v>0</v>
      </c>
      <c r="EG29" s="42">
        <f>IF(H29=35,6,0)</f>
        <v>0</v>
      </c>
      <c r="EH29" s="42">
        <f>IF(H29=36,5,0)</f>
        <v>0</v>
      </c>
      <c r="EI29" s="42">
        <f>IF(H29=37,4,0)</f>
        <v>0</v>
      </c>
      <c r="EJ29" s="42">
        <f>IF(H29=38,3,0)</f>
        <v>0</v>
      </c>
      <c r="EK29" s="42">
        <f>IF(H29=39,2,0)</f>
        <v>0</v>
      </c>
      <c r="EL29" s="42">
        <f>IF(H29=40,1,0)</f>
        <v>0</v>
      </c>
      <c r="EM29" s="42">
        <f>IF(H29&gt;20,0,0)</f>
        <v>0</v>
      </c>
      <c r="EN29" s="42">
        <f>IF(H29="сх",0,0)</f>
        <v>0</v>
      </c>
      <c r="EO29" s="42">
        <f>SUM(CY29:EN29)</f>
        <v>0</v>
      </c>
      <c r="EP29" s="42"/>
      <c r="EQ29" s="42" t="str">
        <f>IF(F29="сх","ноль",IF(F29&gt;0,F29,"Ноль"))</f>
        <v>Ноль</v>
      </c>
      <c r="ER29" s="42" t="str">
        <f>IF(H29="сх","ноль",IF(H29&gt;0,H29,"Ноль"))</f>
        <v>Ноль</v>
      </c>
      <c r="ES29" s="42"/>
      <c r="ET29" s="42">
        <f>MIN(EQ29,ER29)</f>
        <v>0</v>
      </c>
      <c r="EU29" s="42" t="e">
        <f>IF(J29=#REF!,IF(H29&lt;#REF!,#REF!,EY29),#REF!)</f>
        <v>#REF!</v>
      </c>
      <c r="EV29" s="42" t="e">
        <f>IF(J29=#REF!,IF(H29&lt;#REF!,0,1))</f>
        <v>#REF!</v>
      </c>
      <c r="EW29" s="42" t="e">
        <f>IF(AND(ET29&gt;=21,ET29&lt;&gt;0),ET29,IF(J29&lt;#REF!,"СТОП",EU29+EV29))</f>
        <v>#REF!</v>
      </c>
      <c r="EX29" s="42"/>
      <c r="EY29" s="42">
        <v>15</v>
      </c>
      <c r="EZ29" s="42">
        <v>16</v>
      </c>
      <c r="FA29" s="42"/>
      <c r="FB29" s="44">
        <f>IF(F29=1,25,0)</f>
        <v>0</v>
      </c>
      <c r="FC29" s="44">
        <f>IF(F29=2,22,0)</f>
        <v>0</v>
      </c>
      <c r="FD29" s="44">
        <f>IF(F29=3,20,0)</f>
        <v>0</v>
      </c>
      <c r="FE29" s="44">
        <f>IF(F29=4,18,0)</f>
        <v>0</v>
      </c>
      <c r="FF29" s="44">
        <f>IF(F29=5,16,0)</f>
        <v>0</v>
      </c>
      <c r="FG29" s="44">
        <f>IF(F29=6,15,0)</f>
        <v>0</v>
      </c>
      <c r="FH29" s="44">
        <f>IF(F29=7,14,0)</f>
        <v>0</v>
      </c>
      <c r="FI29" s="44">
        <f>IF(F29=8,13,0)</f>
        <v>0</v>
      </c>
      <c r="FJ29" s="44">
        <f>IF(F29=9,12,0)</f>
        <v>0</v>
      </c>
      <c r="FK29" s="44">
        <f>IF(F29=10,11,0)</f>
        <v>0</v>
      </c>
      <c r="FL29" s="44">
        <f>IF(F29=11,10,0)</f>
        <v>0</v>
      </c>
      <c r="FM29" s="44">
        <f>IF(F29=12,9,0)</f>
        <v>0</v>
      </c>
      <c r="FN29" s="44">
        <f>IF(F29=13,8,0)</f>
        <v>0</v>
      </c>
      <c r="FO29" s="44">
        <f>IF(F29=14,7,0)</f>
        <v>0</v>
      </c>
      <c r="FP29" s="44">
        <f>IF(F29=15,6,0)</f>
        <v>0</v>
      </c>
      <c r="FQ29" s="44">
        <f>IF(F29=16,5,0)</f>
        <v>0</v>
      </c>
      <c r="FR29" s="44">
        <f>IF(F29=17,4,0)</f>
        <v>0</v>
      </c>
      <c r="FS29" s="44">
        <f>IF(F29=18,3,0)</f>
        <v>0</v>
      </c>
      <c r="FT29" s="44">
        <f>IF(F29=19,2,0)</f>
        <v>0</v>
      </c>
      <c r="FU29" s="44">
        <f>IF(F29=20,1,0)</f>
        <v>0</v>
      </c>
      <c r="FV29" s="44">
        <f>IF(F29&gt;20,0,0)</f>
        <v>0</v>
      </c>
      <c r="FW29" s="44">
        <f>IF(F29="сх",0,0)</f>
        <v>0</v>
      </c>
      <c r="FX29" s="44">
        <f>SUM(FB29:FW29)</f>
        <v>0</v>
      </c>
      <c r="FY29" s="44">
        <f>IF(H29=1,25,0)</f>
        <v>0</v>
      </c>
      <c r="FZ29" s="44">
        <f>IF(H29=2,22,0)</f>
        <v>0</v>
      </c>
      <c r="GA29" s="44">
        <f>IF(H29=3,20,0)</f>
        <v>0</v>
      </c>
      <c r="GB29" s="44">
        <f>IF(H29=4,18,0)</f>
        <v>0</v>
      </c>
      <c r="GC29" s="44">
        <f>IF(H29=5,16,0)</f>
        <v>0</v>
      </c>
      <c r="GD29" s="44">
        <f>IF(H29=6,15,0)</f>
        <v>0</v>
      </c>
      <c r="GE29" s="44">
        <f>IF(H29=7,14,0)</f>
        <v>0</v>
      </c>
      <c r="GF29" s="44">
        <f>IF(H29=8,13,0)</f>
        <v>0</v>
      </c>
      <c r="GG29" s="44">
        <f>IF(H29=9,12,0)</f>
        <v>0</v>
      </c>
      <c r="GH29" s="44">
        <f>IF(H29=10,11,0)</f>
        <v>0</v>
      </c>
      <c r="GI29" s="44">
        <f>IF(H29=11,10,0)</f>
        <v>0</v>
      </c>
      <c r="GJ29" s="44">
        <f>IF(H29=12,9,0)</f>
        <v>0</v>
      </c>
      <c r="GK29" s="44">
        <f>IF(H29=13,8,0)</f>
        <v>0</v>
      </c>
      <c r="GL29" s="44">
        <f>IF(H29=14,7,0)</f>
        <v>0</v>
      </c>
      <c r="GM29" s="44">
        <f>IF(H29=15,6,0)</f>
        <v>0</v>
      </c>
      <c r="GN29" s="44">
        <f>IF(H29=16,5,0)</f>
        <v>0</v>
      </c>
      <c r="GO29" s="44">
        <f>IF(H29=17,4,0)</f>
        <v>0</v>
      </c>
      <c r="GP29" s="44">
        <f>IF(H29=18,3,0)</f>
        <v>0</v>
      </c>
      <c r="GQ29" s="44">
        <f>IF(H29=19,2,0)</f>
        <v>0</v>
      </c>
      <c r="GR29" s="44">
        <f>IF(H29=20,1,0)</f>
        <v>0</v>
      </c>
      <c r="GS29" s="44">
        <f>IF(H29&gt;20,0,0)</f>
        <v>0</v>
      </c>
      <c r="GT29" s="44">
        <f>IF(H29="сх",0,0)</f>
        <v>0</v>
      </c>
      <c r="GU29" s="44">
        <f>SUM(FY29:GT29)</f>
        <v>0</v>
      </c>
      <c r="GV29" s="44">
        <f>IF(F29=1,100,0)</f>
        <v>0</v>
      </c>
      <c r="GW29" s="44">
        <f>IF(F29=2,98,0)</f>
        <v>0</v>
      </c>
      <c r="GX29" s="44">
        <f>IF(F29=3,95,0)</f>
        <v>0</v>
      </c>
      <c r="GY29" s="44">
        <f>IF(F29=4,93,0)</f>
        <v>0</v>
      </c>
      <c r="GZ29" s="44">
        <f>IF(F29=5,90,0)</f>
        <v>0</v>
      </c>
      <c r="HA29" s="44">
        <f>IF(F29=6,88,0)</f>
        <v>0</v>
      </c>
      <c r="HB29" s="44">
        <f>IF(F29=7,85,0)</f>
        <v>0</v>
      </c>
      <c r="HC29" s="44">
        <f>IF(F29=8,83,0)</f>
        <v>0</v>
      </c>
      <c r="HD29" s="44">
        <f>IF(F29=9,80,0)</f>
        <v>0</v>
      </c>
      <c r="HE29" s="44">
        <f>IF(F29=10,78,0)</f>
        <v>0</v>
      </c>
      <c r="HF29" s="44">
        <f>IF(F29=11,75,0)</f>
        <v>0</v>
      </c>
      <c r="HG29" s="44">
        <f>IF(F29=12,73,0)</f>
        <v>0</v>
      </c>
      <c r="HH29" s="44">
        <f>IF(F29=13,70,0)</f>
        <v>0</v>
      </c>
      <c r="HI29" s="44">
        <f>IF(F29=14,68,0)</f>
        <v>0</v>
      </c>
      <c r="HJ29" s="44">
        <f>IF(F29=15,65,0)</f>
        <v>0</v>
      </c>
      <c r="HK29" s="44">
        <f>IF(F29=16,63,0)</f>
        <v>0</v>
      </c>
      <c r="HL29" s="44">
        <f>IF(F29=17,60,0)</f>
        <v>0</v>
      </c>
      <c r="HM29" s="44">
        <f>IF(F29=18,58,0)</f>
        <v>0</v>
      </c>
      <c r="HN29" s="44">
        <f>IF(F29=19,55,0)</f>
        <v>0</v>
      </c>
      <c r="HO29" s="44">
        <f>IF(F29=20,53,0)</f>
        <v>0</v>
      </c>
      <c r="HP29" s="44">
        <f>IF(F29&gt;20,0,0)</f>
        <v>0</v>
      </c>
      <c r="HQ29" s="44">
        <f>IF(F29="сх",0,0)</f>
        <v>0</v>
      </c>
      <c r="HR29" s="44">
        <f>SUM(GV29:HQ29)</f>
        <v>0</v>
      </c>
      <c r="HS29" s="44">
        <f>IF(H29=1,100,0)</f>
        <v>0</v>
      </c>
      <c r="HT29" s="44">
        <f>IF(H29=2,98,0)</f>
        <v>0</v>
      </c>
      <c r="HU29" s="44">
        <f>IF(H29=3,95,0)</f>
        <v>0</v>
      </c>
      <c r="HV29" s="44">
        <f>IF(H29=4,93,0)</f>
        <v>0</v>
      </c>
      <c r="HW29" s="44">
        <f>IF(H29=5,90,0)</f>
        <v>0</v>
      </c>
      <c r="HX29" s="44">
        <f>IF(H29=6,88,0)</f>
        <v>0</v>
      </c>
      <c r="HY29" s="44">
        <f>IF(H29=7,85,0)</f>
        <v>0</v>
      </c>
      <c r="HZ29" s="44">
        <f>IF(H29=8,83,0)</f>
        <v>0</v>
      </c>
      <c r="IA29" s="44">
        <f>IF(H29=9,80,0)</f>
        <v>0</v>
      </c>
      <c r="IB29" s="44">
        <f>IF(H29=10,78,0)</f>
        <v>0</v>
      </c>
      <c r="IC29" s="44">
        <f>IF(H29=11,75,0)</f>
        <v>0</v>
      </c>
      <c r="ID29" s="44">
        <f>IF(H29=12,73,0)</f>
        <v>0</v>
      </c>
      <c r="IE29" s="44">
        <f>IF(H29=13,70,0)</f>
        <v>0</v>
      </c>
      <c r="IF29" s="44">
        <f>IF(H29=14,68,0)</f>
        <v>0</v>
      </c>
      <c r="IG29" s="44">
        <f>IF(H29=15,65,0)</f>
        <v>0</v>
      </c>
      <c r="IH29" s="44">
        <f>IF(H29=16,63,0)</f>
        <v>0</v>
      </c>
      <c r="II29" s="44">
        <f>IF(H29=17,60,0)</f>
        <v>0</v>
      </c>
      <c r="IJ29" s="44">
        <f>IF(H29=18,58,0)</f>
        <v>0</v>
      </c>
      <c r="IK29" s="44">
        <f>IF(H29=19,55,0)</f>
        <v>0</v>
      </c>
      <c r="IL29" s="44">
        <f>IF(H29=20,53,0)</f>
        <v>0</v>
      </c>
      <c r="IM29" s="44">
        <f>IF(H29&gt;20,0,0)</f>
        <v>0</v>
      </c>
      <c r="IN29" s="44">
        <f>IF(H29="сх",0,0)</f>
        <v>0</v>
      </c>
      <c r="IO29" s="44">
        <f>SUM(HS29:IN29)</f>
        <v>0</v>
      </c>
      <c r="IP29" s="42"/>
      <c r="IQ29" s="42"/>
      <c r="IR29" s="42"/>
      <c r="IS29" s="42"/>
      <c r="IT29" s="42"/>
      <c r="IU29" s="42"/>
      <c r="IV29" s="70"/>
      <c r="IW29" s="71"/>
    </row>
    <row r="30" spans="1:257" s="3" customFormat="1" ht="100.2" thickBot="1" x14ac:dyDescent="0.3">
      <c r="A30" s="59"/>
      <c r="E30" s="60"/>
      <c r="F30" s="46"/>
      <c r="G30" s="39">
        <f>AJ30</f>
        <v>0</v>
      </c>
      <c r="H30" s="47"/>
      <c r="I30" s="39">
        <f>BG30</f>
        <v>0</v>
      </c>
      <c r="J30" s="45">
        <f>SUM(G30+I30)</f>
        <v>0</v>
      </c>
      <c r="K30" s="41">
        <f>G30+I30</f>
        <v>0</v>
      </c>
      <c r="L30" s="42"/>
      <c r="M30" s="43"/>
      <c r="N30" s="42">
        <f>IF(F30=1,25,0)</f>
        <v>0</v>
      </c>
      <c r="O30" s="42">
        <f>IF(F30=2,22,0)</f>
        <v>0</v>
      </c>
      <c r="P30" s="42">
        <f>IF(F30=3,20,0)</f>
        <v>0</v>
      </c>
      <c r="Q30" s="42">
        <f>IF(F30=4,18,0)</f>
        <v>0</v>
      </c>
      <c r="R30" s="42">
        <f>IF(F30=5,16,0)</f>
        <v>0</v>
      </c>
      <c r="S30" s="42">
        <f>IF(F30=6,15,0)</f>
        <v>0</v>
      </c>
      <c r="T30" s="42">
        <f>IF(F30=7,14,0)</f>
        <v>0</v>
      </c>
      <c r="U30" s="42">
        <f>IF(F30=8,13,0)</f>
        <v>0</v>
      </c>
      <c r="V30" s="42">
        <f>IF(F30=9,12,0)</f>
        <v>0</v>
      </c>
      <c r="W30" s="42">
        <f>IF(F30=10,11,0)</f>
        <v>0</v>
      </c>
      <c r="X30" s="42">
        <f>IF(F30=11,10,0)</f>
        <v>0</v>
      </c>
      <c r="Y30" s="42">
        <f>IF(F30=12,9,0)</f>
        <v>0</v>
      </c>
      <c r="Z30" s="42">
        <f>IF(F30=13,8,0)</f>
        <v>0</v>
      </c>
      <c r="AA30" s="42">
        <f>IF(F30=14,7,0)</f>
        <v>0</v>
      </c>
      <c r="AB30" s="42">
        <f>IF(F30=15,6,0)</f>
        <v>0</v>
      </c>
      <c r="AC30" s="42">
        <f>IF(F30=16,5,0)</f>
        <v>0</v>
      </c>
      <c r="AD30" s="42">
        <f>IF(F30=17,4,0)</f>
        <v>0</v>
      </c>
      <c r="AE30" s="42">
        <f>IF(F30=18,3,0)</f>
        <v>0</v>
      </c>
      <c r="AF30" s="42">
        <f>IF(F30=19,2,0)</f>
        <v>0</v>
      </c>
      <c r="AG30" s="42">
        <f>IF(F30=20,1,0)</f>
        <v>0</v>
      </c>
      <c r="AH30" s="42">
        <f>IF(F30&gt;20,0,0)</f>
        <v>0</v>
      </c>
      <c r="AI30" s="42">
        <f>IF(F30="сх",0,0)</f>
        <v>0</v>
      </c>
      <c r="AJ30" s="42">
        <f>SUM(N30:AH30)</f>
        <v>0</v>
      </c>
      <c r="AK30" s="42">
        <f>IF(H30=1,25,0)</f>
        <v>0</v>
      </c>
      <c r="AL30" s="42">
        <f>IF(H30=2,22,0)</f>
        <v>0</v>
      </c>
      <c r="AM30" s="42">
        <f>IF(H30=3,20,0)</f>
        <v>0</v>
      </c>
      <c r="AN30" s="42">
        <f>IF(H30=4,18,0)</f>
        <v>0</v>
      </c>
      <c r="AO30" s="42">
        <f>IF(H30=5,16,0)</f>
        <v>0</v>
      </c>
      <c r="AP30" s="42">
        <f>IF(H30=6,15,0)</f>
        <v>0</v>
      </c>
      <c r="AQ30" s="42">
        <f>IF(H30=7,14,0)</f>
        <v>0</v>
      </c>
      <c r="AR30" s="42">
        <f>IF(H30=8,13,0)</f>
        <v>0</v>
      </c>
      <c r="AS30" s="42">
        <f>IF(H30=9,12,0)</f>
        <v>0</v>
      </c>
      <c r="AT30" s="42">
        <f>IF(H30=10,11,0)</f>
        <v>0</v>
      </c>
      <c r="AU30" s="42">
        <f>IF(H30=11,10,0)</f>
        <v>0</v>
      </c>
      <c r="AV30" s="42">
        <f>IF(H30=12,9,0)</f>
        <v>0</v>
      </c>
      <c r="AW30" s="42">
        <f>IF(H30=13,8,0)</f>
        <v>0</v>
      </c>
      <c r="AX30" s="42">
        <f>IF(H30=14,7,0)</f>
        <v>0</v>
      </c>
      <c r="AY30" s="42">
        <f>IF(H30=15,6,0)</f>
        <v>0</v>
      </c>
      <c r="AZ30" s="42">
        <f>IF(H30=16,5,0)</f>
        <v>0</v>
      </c>
      <c r="BA30" s="42">
        <f>IF(H30=17,4,0)</f>
        <v>0</v>
      </c>
      <c r="BB30" s="42">
        <f>IF(H30=18,3,0)</f>
        <v>0</v>
      </c>
      <c r="BC30" s="42">
        <f>IF(H30=19,2,0)</f>
        <v>0</v>
      </c>
      <c r="BD30" s="42">
        <f>IF(H30=20,1,0)</f>
        <v>0</v>
      </c>
      <c r="BE30" s="42">
        <f>IF(H30&gt;20,0,0)</f>
        <v>0</v>
      </c>
      <c r="BF30" s="42">
        <f>IF(H30="сх",0,0)</f>
        <v>0</v>
      </c>
      <c r="BG30" s="42">
        <f>SUM(AK30:BE30)</f>
        <v>0</v>
      </c>
      <c r="BH30" s="42">
        <f>IF(F30=1,45,0)</f>
        <v>0</v>
      </c>
      <c r="BI30" s="42">
        <f>IF(F30=2,42,0)</f>
        <v>0</v>
      </c>
      <c r="BJ30" s="42">
        <f>IF(F30=3,40,0)</f>
        <v>0</v>
      </c>
      <c r="BK30" s="42">
        <f>IF(F30=4,38,0)</f>
        <v>0</v>
      </c>
      <c r="BL30" s="42">
        <f>IF(F30=5,36,0)</f>
        <v>0</v>
      </c>
      <c r="BM30" s="42">
        <f>IF(F30=6,35,0)</f>
        <v>0</v>
      </c>
      <c r="BN30" s="42">
        <f>IF(F30=7,34,0)</f>
        <v>0</v>
      </c>
      <c r="BO30" s="42">
        <f>IF(F30=8,33,0)</f>
        <v>0</v>
      </c>
      <c r="BP30" s="42">
        <f>IF(F30=9,32,0)</f>
        <v>0</v>
      </c>
      <c r="BQ30" s="42">
        <f>IF(F30=10,31,0)</f>
        <v>0</v>
      </c>
      <c r="BR30" s="42">
        <f>IF(F30=11,30,0)</f>
        <v>0</v>
      </c>
      <c r="BS30" s="42">
        <f>IF(F30=12,29,0)</f>
        <v>0</v>
      </c>
      <c r="BT30" s="42">
        <f>IF(F30=13,28,0)</f>
        <v>0</v>
      </c>
      <c r="BU30" s="42">
        <f>IF(F30=14,27,0)</f>
        <v>0</v>
      </c>
      <c r="BV30" s="42">
        <f>IF(F30=15,26,0)</f>
        <v>0</v>
      </c>
      <c r="BW30" s="42">
        <f>IF(F30=16,25,0)</f>
        <v>0</v>
      </c>
      <c r="BX30" s="42">
        <f>IF(F30=17,24,0)</f>
        <v>0</v>
      </c>
      <c r="BY30" s="42">
        <f>IF(F30=18,23,0)</f>
        <v>0</v>
      </c>
      <c r="BZ30" s="42">
        <f>IF(F30=19,22,0)</f>
        <v>0</v>
      </c>
      <c r="CA30" s="42">
        <f>IF(F30=20,21,0)</f>
        <v>0</v>
      </c>
      <c r="CB30" s="42">
        <f>IF(F30=21,20,0)</f>
        <v>0</v>
      </c>
      <c r="CC30" s="42">
        <f>IF(F30=22,19,0)</f>
        <v>0</v>
      </c>
      <c r="CD30" s="42">
        <f>IF(F30=23,18,0)</f>
        <v>0</v>
      </c>
      <c r="CE30" s="42">
        <f>IF(F30=24,17,0)</f>
        <v>0</v>
      </c>
      <c r="CF30" s="42">
        <f>IF(F30=25,16,0)</f>
        <v>0</v>
      </c>
      <c r="CG30" s="42">
        <f>IF(F30=26,15,0)</f>
        <v>0</v>
      </c>
      <c r="CH30" s="42">
        <f>IF(F30=27,14,0)</f>
        <v>0</v>
      </c>
      <c r="CI30" s="42">
        <f>IF(F30=28,13,0)</f>
        <v>0</v>
      </c>
      <c r="CJ30" s="42">
        <f>IF(F30=29,12,0)</f>
        <v>0</v>
      </c>
      <c r="CK30" s="42">
        <f>IF(F30=30,11,0)</f>
        <v>0</v>
      </c>
      <c r="CL30" s="42">
        <f>IF(F30=31,10,0)</f>
        <v>0</v>
      </c>
      <c r="CM30" s="42">
        <f>IF(F30=32,9,0)</f>
        <v>0</v>
      </c>
      <c r="CN30" s="42">
        <f>IF(F30=33,8,0)</f>
        <v>0</v>
      </c>
      <c r="CO30" s="42">
        <f>IF(F30=34,7,0)</f>
        <v>0</v>
      </c>
      <c r="CP30" s="42">
        <f>IF(F30=35,6,0)</f>
        <v>0</v>
      </c>
      <c r="CQ30" s="42">
        <f>IF(F30=36,5,0)</f>
        <v>0</v>
      </c>
      <c r="CR30" s="42">
        <f>IF(F30=37,4,0)</f>
        <v>0</v>
      </c>
      <c r="CS30" s="42">
        <f>IF(F30=38,3,0)</f>
        <v>0</v>
      </c>
      <c r="CT30" s="42">
        <f>IF(F30=39,2,0)</f>
        <v>0</v>
      </c>
      <c r="CU30" s="42">
        <f>IF(F30=40,1,0)</f>
        <v>0</v>
      </c>
      <c r="CV30" s="42">
        <f>IF(F30&gt;20,0,0)</f>
        <v>0</v>
      </c>
      <c r="CW30" s="42">
        <f>IF(F30="сх",0,0)</f>
        <v>0</v>
      </c>
      <c r="CX30" s="42">
        <f>SUM(BH30:CW30)</f>
        <v>0</v>
      </c>
      <c r="CY30" s="42">
        <f>IF(H30=1,45,0)</f>
        <v>0</v>
      </c>
      <c r="CZ30" s="42">
        <f>IF(H30=2,42,0)</f>
        <v>0</v>
      </c>
      <c r="DA30" s="42">
        <f>IF(H30=3,40,0)</f>
        <v>0</v>
      </c>
      <c r="DB30" s="42">
        <f>IF(H30=4,38,0)</f>
        <v>0</v>
      </c>
      <c r="DC30" s="42">
        <f>IF(H30=5,36,0)</f>
        <v>0</v>
      </c>
      <c r="DD30" s="42">
        <f>IF(H30=6,35,0)</f>
        <v>0</v>
      </c>
      <c r="DE30" s="42">
        <f>IF(H30=7,34,0)</f>
        <v>0</v>
      </c>
      <c r="DF30" s="42">
        <f>IF(H30=8,33,0)</f>
        <v>0</v>
      </c>
      <c r="DG30" s="42">
        <f>IF(H30=9,32,0)</f>
        <v>0</v>
      </c>
      <c r="DH30" s="42">
        <f>IF(H30=10,31,0)</f>
        <v>0</v>
      </c>
      <c r="DI30" s="42">
        <f>IF(H30=11,30,0)</f>
        <v>0</v>
      </c>
      <c r="DJ30" s="42">
        <f>IF(H30=12,29,0)</f>
        <v>0</v>
      </c>
      <c r="DK30" s="42">
        <f>IF(H30=13,28,0)</f>
        <v>0</v>
      </c>
      <c r="DL30" s="42">
        <f>IF(H30=14,27,0)</f>
        <v>0</v>
      </c>
      <c r="DM30" s="42">
        <f>IF(H30=15,26,0)</f>
        <v>0</v>
      </c>
      <c r="DN30" s="42">
        <f>IF(H30=16,25,0)</f>
        <v>0</v>
      </c>
      <c r="DO30" s="42">
        <f>IF(H30=17,24,0)</f>
        <v>0</v>
      </c>
      <c r="DP30" s="42">
        <f>IF(H30=18,23,0)</f>
        <v>0</v>
      </c>
      <c r="DQ30" s="42">
        <f>IF(H30=19,22,0)</f>
        <v>0</v>
      </c>
      <c r="DR30" s="42">
        <f>IF(H30=20,21,0)</f>
        <v>0</v>
      </c>
      <c r="DS30" s="42">
        <f>IF(H30=21,20,0)</f>
        <v>0</v>
      </c>
      <c r="DT30" s="42">
        <f>IF(H30=22,19,0)</f>
        <v>0</v>
      </c>
      <c r="DU30" s="42">
        <f>IF(H30=23,18,0)</f>
        <v>0</v>
      </c>
      <c r="DV30" s="42">
        <f>IF(H30=24,17,0)</f>
        <v>0</v>
      </c>
      <c r="DW30" s="42">
        <f>IF(H30=25,16,0)</f>
        <v>0</v>
      </c>
      <c r="DX30" s="42">
        <f>IF(H30=26,15,0)</f>
        <v>0</v>
      </c>
      <c r="DY30" s="42">
        <f>IF(H30=27,14,0)</f>
        <v>0</v>
      </c>
      <c r="DZ30" s="42">
        <f>IF(H30=28,13,0)</f>
        <v>0</v>
      </c>
      <c r="EA30" s="42">
        <f>IF(H30=29,12,0)</f>
        <v>0</v>
      </c>
      <c r="EB30" s="42">
        <f>IF(H30=30,11,0)</f>
        <v>0</v>
      </c>
      <c r="EC30" s="42">
        <f>IF(H30=31,10,0)</f>
        <v>0</v>
      </c>
      <c r="ED30" s="42">
        <f>IF(H30=32,9,0)</f>
        <v>0</v>
      </c>
      <c r="EE30" s="42">
        <f>IF(H30=33,8,0)</f>
        <v>0</v>
      </c>
      <c r="EF30" s="42">
        <f>IF(H30=34,7,0)</f>
        <v>0</v>
      </c>
      <c r="EG30" s="42">
        <f>IF(H30=35,6,0)</f>
        <v>0</v>
      </c>
      <c r="EH30" s="42">
        <f>IF(H30=36,5,0)</f>
        <v>0</v>
      </c>
      <c r="EI30" s="42">
        <f>IF(H30=37,4,0)</f>
        <v>0</v>
      </c>
      <c r="EJ30" s="42">
        <f>IF(H30=38,3,0)</f>
        <v>0</v>
      </c>
      <c r="EK30" s="42">
        <f>IF(H30=39,2,0)</f>
        <v>0</v>
      </c>
      <c r="EL30" s="42">
        <f>IF(H30=40,1,0)</f>
        <v>0</v>
      </c>
      <c r="EM30" s="42">
        <f>IF(H30&gt;20,0,0)</f>
        <v>0</v>
      </c>
      <c r="EN30" s="42">
        <f>IF(H30="сх",0,0)</f>
        <v>0</v>
      </c>
      <c r="EO30" s="42">
        <f>SUM(CY30:EN30)</f>
        <v>0</v>
      </c>
      <c r="EP30" s="42"/>
      <c r="EQ30" s="42" t="str">
        <f>IF(F30="сх","ноль",IF(F30&gt;0,F30,"Ноль"))</f>
        <v>Ноль</v>
      </c>
      <c r="ER30" s="42" t="str">
        <f>IF(H30="сх","ноль",IF(H30&gt;0,H30,"Ноль"))</f>
        <v>Ноль</v>
      </c>
      <c r="ES30" s="42"/>
      <c r="ET30" s="42">
        <f>MIN(EQ30,ER30)</f>
        <v>0</v>
      </c>
      <c r="EU30" s="42" t="e">
        <f>IF(J30=#REF!,IF(H30&lt;#REF!,#REF!,EY30),#REF!)</f>
        <v>#REF!</v>
      </c>
      <c r="EV30" s="42" t="e">
        <f>IF(J30=#REF!,IF(H30&lt;#REF!,0,1))</f>
        <v>#REF!</v>
      </c>
      <c r="EW30" s="42" t="e">
        <f>IF(AND(ET30&gt;=21,ET30&lt;&gt;0),ET30,IF(J30&lt;#REF!,"СТОП",EU30+EV30))</f>
        <v>#REF!</v>
      </c>
      <c r="EX30" s="42"/>
      <c r="EY30" s="42">
        <v>15</v>
      </c>
      <c r="EZ30" s="42">
        <v>16</v>
      </c>
      <c r="FA30" s="42"/>
      <c r="FB30" s="44">
        <f>IF(F30=1,25,0)</f>
        <v>0</v>
      </c>
      <c r="FC30" s="44">
        <f>IF(F30=2,22,0)</f>
        <v>0</v>
      </c>
      <c r="FD30" s="44">
        <f>IF(F30=3,20,0)</f>
        <v>0</v>
      </c>
      <c r="FE30" s="44">
        <f>IF(F30=4,18,0)</f>
        <v>0</v>
      </c>
      <c r="FF30" s="44">
        <f>IF(F30=5,16,0)</f>
        <v>0</v>
      </c>
      <c r="FG30" s="44">
        <f>IF(F30=6,15,0)</f>
        <v>0</v>
      </c>
      <c r="FH30" s="44">
        <f>IF(F30=7,14,0)</f>
        <v>0</v>
      </c>
      <c r="FI30" s="44">
        <f>IF(F30=8,13,0)</f>
        <v>0</v>
      </c>
      <c r="FJ30" s="44">
        <f>IF(F30=9,12,0)</f>
        <v>0</v>
      </c>
      <c r="FK30" s="44">
        <f>IF(F30=10,11,0)</f>
        <v>0</v>
      </c>
      <c r="FL30" s="44">
        <f>IF(F30=11,10,0)</f>
        <v>0</v>
      </c>
      <c r="FM30" s="44">
        <f>IF(F30=12,9,0)</f>
        <v>0</v>
      </c>
      <c r="FN30" s="44">
        <f>IF(F30=13,8,0)</f>
        <v>0</v>
      </c>
      <c r="FO30" s="44">
        <f>IF(F30=14,7,0)</f>
        <v>0</v>
      </c>
      <c r="FP30" s="44">
        <f>IF(F30=15,6,0)</f>
        <v>0</v>
      </c>
      <c r="FQ30" s="44">
        <f>IF(F30=16,5,0)</f>
        <v>0</v>
      </c>
      <c r="FR30" s="44">
        <f>IF(F30=17,4,0)</f>
        <v>0</v>
      </c>
      <c r="FS30" s="44">
        <f>IF(F30=18,3,0)</f>
        <v>0</v>
      </c>
      <c r="FT30" s="44">
        <f>IF(F30=19,2,0)</f>
        <v>0</v>
      </c>
      <c r="FU30" s="44">
        <f>IF(F30=20,1,0)</f>
        <v>0</v>
      </c>
      <c r="FV30" s="44">
        <f>IF(F30&gt;20,0,0)</f>
        <v>0</v>
      </c>
      <c r="FW30" s="44">
        <f>IF(F30="сх",0,0)</f>
        <v>0</v>
      </c>
      <c r="FX30" s="44">
        <f>SUM(FB30:FW30)</f>
        <v>0</v>
      </c>
      <c r="FY30" s="44">
        <f>IF(H30=1,25,0)</f>
        <v>0</v>
      </c>
      <c r="FZ30" s="44">
        <f>IF(H30=2,22,0)</f>
        <v>0</v>
      </c>
      <c r="GA30" s="44">
        <f>IF(H30=3,20,0)</f>
        <v>0</v>
      </c>
      <c r="GB30" s="44">
        <f>IF(H30=4,18,0)</f>
        <v>0</v>
      </c>
      <c r="GC30" s="44">
        <f>IF(H30=5,16,0)</f>
        <v>0</v>
      </c>
      <c r="GD30" s="44">
        <f>IF(H30=6,15,0)</f>
        <v>0</v>
      </c>
      <c r="GE30" s="44">
        <f>IF(H30=7,14,0)</f>
        <v>0</v>
      </c>
      <c r="GF30" s="44">
        <f>IF(H30=8,13,0)</f>
        <v>0</v>
      </c>
      <c r="GG30" s="44">
        <f>IF(H30=9,12,0)</f>
        <v>0</v>
      </c>
      <c r="GH30" s="44">
        <f>IF(H30=10,11,0)</f>
        <v>0</v>
      </c>
      <c r="GI30" s="44">
        <f>IF(H30=11,10,0)</f>
        <v>0</v>
      </c>
      <c r="GJ30" s="44">
        <f>IF(H30=12,9,0)</f>
        <v>0</v>
      </c>
      <c r="GK30" s="44">
        <f>IF(H30=13,8,0)</f>
        <v>0</v>
      </c>
      <c r="GL30" s="44">
        <f>IF(H30=14,7,0)</f>
        <v>0</v>
      </c>
      <c r="GM30" s="44">
        <f>IF(H30=15,6,0)</f>
        <v>0</v>
      </c>
      <c r="GN30" s="44">
        <f>IF(H30=16,5,0)</f>
        <v>0</v>
      </c>
      <c r="GO30" s="44">
        <f>IF(H30=17,4,0)</f>
        <v>0</v>
      </c>
      <c r="GP30" s="44">
        <f>IF(H30=18,3,0)</f>
        <v>0</v>
      </c>
      <c r="GQ30" s="44">
        <f>IF(H30=19,2,0)</f>
        <v>0</v>
      </c>
      <c r="GR30" s="44">
        <f>IF(H30=20,1,0)</f>
        <v>0</v>
      </c>
      <c r="GS30" s="44">
        <f>IF(H30&gt;20,0,0)</f>
        <v>0</v>
      </c>
      <c r="GT30" s="44">
        <f>IF(H30="сх",0,0)</f>
        <v>0</v>
      </c>
      <c r="GU30" s="44">
        <f>SUM(FY30:GT30)</f>
        <v>0</v>
      </c>
      <c r="GV30" s="44">
        <f>IF(F30=1,100,0)</f>
        <v>0</v>
      </c>
      <c r="GW30" s="44">
        <f>IF(F30=2,98,0)</f>
        <v>0</v>
      </c>
      <c r="GX30" s="44">
        <f>IF(F30=3,95,0)</f>
        <v>0</v>
      </c>
      <c r="GY30" s="44">
        <f>IF(F30=4,93,0)</f>
        <v>0</v>
      </c>
      <c r="GZ30" s="44">
        <f>IF(F30=5,90,0)</f>
        <v>0</v>
      </c>
      <c r="HA30" s="44">
        <f>IF(F30=6,88,0)</f>
        <v>0</v>
      </c>
      <c r="HB30" s="44">
        <f>IF(F30=7,85,0)</f>
        <v>0</v>
      </c>
      <c r="HC30" s="44">
        <f>IF(F30=8,83,0)</f>
        <v>0</v>
      </c>
      <c r="HD30" s="44">
        <f>IF(F30=9,80,0)</f>
        <v>0</v>
      </c>
      <c r="HE30" s="44">
        <f>IF(F30=10,78,0)</f>
        <v>0</v>
      </c>
      <c r="HF30" s="44">
        <f>IF(F30=11,75,0)</f>
        <v>0</v>
      </c>
      <c r="HG30" s="44">
        <f>IF(F30=12,73,0)</f>
        <v>0</v>
      </c>
      <c r="HH30" s="44">
        <f>IF(F30=13,70,0)</f>
        <v>0</v>
      </c>
      <c r="HI30" s="44">
        <f>IF(F30=14,68,0)</f>
        <v>0</v>
      </c>
      <c r="HJ30" s="44">
        <f>IF(F30=15,65,0)</f>
        <v>0</v>
      </c>
      <c r="HK30" s="44">
        <f>IF(F30=16,63,0)</f>
        <v>0</v>
      </c>
      <c r="HL30" s="44">
        <f>IF(F30=17,60,0)</f>
        <v>0</v>
      </c>
      <c r="HM30" s="44">
        <f>IF(F30=18,58,0)</f>
        <v>0</v>
      </c>
      <c r="HN30" s="44">
        <f>IF(F30=19,55,0)</f>
        <v>0</v>
      </c>
      <c r="HO30" s="44">
        <f>IF(F30=20,53,0)</f>
        <v>0</v>
      </c>
      <c r="HP30" s="44">
        <f>IF(F30&gt;20,0,0)</f>
        <v>0</v>
      </c>
      <c r="HQ30" s="44">
        <f>IF(F30="сх",0,0)</f>
        <v>0</v>
      </c>
      <c r="HR30" s="44">
        <f>SUM(GV30:HQ30)</f>
        <v>0</v>
      </c>
      <c r="HS30" s="44">
        <f>IF(H30=1,100,0)</f>
        <v>0</v>
      </c>
      <c r="HT30" s="44">
        <f>IF(H30=2,98,0)</f>
        <v>0</v>
      </c>
      <c r="HU30" s="44">
        <f>IF(H30=3,95,0)</f>
        <v>0</v>
      </c>
      <c r="HV30" s="44">
        <f>IF(H30=4,93,0)</f>
        <v>0</v>
      </c>
      <c r="HW30" s="44">
        <f>IF(H30=5,90,0)</f>
        <v>0</v>
      </c>
      <c r="HX30" s="44">
        <f>IF(H30=6,88,0)</f>
        <v>0</v>
      </c>
      <c r="HY30" s="44">
        <f>IF(H30=7,85,0)</f>
        <v>0</v>
      </c>
      <c r="HZ30" s="44">
        <f>IF(H30=8,83,0)</f>
        <v>0</v>
      </c>
      <c r="IA30" s="44">
        <f>IF(H30=9,80,0)</f>
        <v>0</v>
      </c>
      <c r="IB30" s="44">
        <f>IF(H30=10,78,0)</f>
        <v>0</v>
      </c>
      <c r="IC30" s="44">
        <f>IF(H30=11,75,0)</f>
        <v>0</v>
      </c>
      <c r="ID30" s="44">
        <f>IF(H30=12,73,0)</f>
        <v>0</v>
      </c>
      <c r="IE30" s="44">
        <f>IF(H30=13,70,0)</f>
        <v>0</v>
      </c>
      <c r="IF30" s="44">
        <f>IF(H30=14,68,0)</f>
        <v>0</v>
      </c>
      <c r="IG30" s="44">
        <f>IF(H30=15,65,0)</f>
        <v>0</v>
      </c>
      <c r="IH30" s="44">
        <f>IF(H30=16,63,0)</f>
        <v>0</v>
      </c>
      <c r="II30" s="44">
        <f>IF(H30=17,60,0)</f>
        <v>0</v>
      </c>
      <c r="IJ30" s="44">
        <f>IF(H30=18,58,0)</f>
        <v>0</v>
      </c>
      <c r="IK30" s="44">
        <f>IF(H30=19,55,0)</f>
        <v>0</v>
      </c>
      <c r="IL30" s="44">
        <f>IF(H30=20,53,0)</f>
        <v>0</v>
      </c>
      <c r="IM30" s="44">
        <f>IF(H30&gt;20,0,0)</f>
        <v>0</v>
      </c>
      <c r="IN30" s="44">
        <f>IF(H30="сх",0,0)</f>
        <v>0</v>
      </c>
      <c r="IO30" s="44">
        <f>SUM(HS30:IN30)</f>
        <v>0</v>
      </c>
      <c r="IP30" s="42"/>
      <c r="IQ30" s="42"/>
      <c r="IR30" s="42"/>
      <c r="IS30" s="42"/>
      <c r="IT30" s="42"/>
      <c r="IU30" s="42"/>
      <c r="IV30" s="70"/>
      <c r="IW30" s="71"/>
    </row>
    <row r="31" spans="1:257" s="3" customFormat="1" ht="115.2" thickBot="1" x14ac:dyDescent="2">
      <c r="A31" s="59"/>
      <c r="B31" s="88"/>
      <c r="C31" s="86"/>
      <c r="D31" s="73"/>
      <c r="E31" s="60"/>
      <c r="F31" s="46"/>
      <c r="G31" s="39">
        <f>AJ31</f>
        <v>0</v>
      </c>
      <c r="H31" s="47"/>
      <c r="I31" s="39">
        <f>BG31</f>
        <v>0</v>
      </c>
      <c r="J31" s="45">
        <f>SUM(G31+I31)</f>
        <v>0</v>
      </c>
      <c r="K31" s="41">
        <f>G31+I31</f>
        <v>0</v>
      </c>
      <c r="L31" s="42"/>
      <c r="M31" s="43"/>
      <c r="N31" s="42">
        <f>IF(F31=1,25,0)</f>
        <v>0</v>
      </c>
      <c r="O31" s="42">
        <f>IF(F31=2,22,0)</f>
        <v>0</v>
      </c>
      <c r="P31" s="42">
        <f>IF(F31=3,20,0)</f>
        <v>0</v>
      </c>
      <c r="Q31" s="42">
        <f>IF(F31=4,18,0)</f>
        <v>0</v>
      </c>
      <c r="R31" s="42">
        <f>IF(F31=5,16,0)</f>
        <v>0</v>
      </c>
      <c r="S31" s="42">
        <f>IF(F31=6,15,0)</f>
        <v>0</v>
      </c>
      <c r="T31" s="42">
        <f>IF(F31=7,14,0)</f>
        <v>0</v>
      </c>
      <c r="U31" s="42">
        <f>IF(F31=8,13,0)</f>
        <v>0</v>
      </c>
      <c r="V31" s="42">
        <f>IF(F31=9,12,0)</f>
        <v>0</v>
      </c>
      <c r="W31" s="42">
        <f>IF(F31=10,11,0)</f>
        <v>0</v>
      </c>
      <c r="X31" s="42">
        <f>IF(F31=11,10,0)</f>
        <v>0</v>
      </c>
      <c r="Y31" s="42">
        <f>IF(F31=12,9,0)</f>
        <v>0</v>
      </c>
      <c r="Z31" s="42">
        <f>IF(F31=13,8,0)</f>
        <v>0</v>
      </c>
      <c r="AA31" s="42">
        <f>IF(F31=14,7,0)</f>
        <v>0</v>
      </c>
      <c r="AB31" s="42">
        <f>IF(F31=15,6,0)</f>
        <v>0</v>
      </c>
      <c r="AC31" s="42">
        <f>IF(F31=16,5,0)</f>
        <v>0</v>
      </c>
      <c r="AD31" s="42">
        <f>IF(F31=17,4,0)</f>
        <v>0</v>
      </c>
      <c r="AE31" s="42">
        <f>IF(F31=18,3,0)</f>
        <v>0</v>
      </c>
      <c r="AF31" s="42">
        <f>IF(F31=19,2,0)</f>
        <v>0</v>
      </c>
      <c r="AG31" s="42">
        <f>IF(F31=20,1,0)</f>
        <v>0</v>
      </c>
      <c r="AH31" s="42">
        <f>IF(F31&gt;20,0,0)</f>
        <v>0</v>
      </c>
      <c r="AI31" s="42">
        <f>IF(F31="сх",0,0)</f>
        <v>0</v>
      </c>
      <c r="AJ31" s="42">
        <f>SUM(N31:AH31)</f>
        <v>0</v>
      </c>
      <c r="AK31" s="42">
        <f>IF(H31=1,25,0)</f>
        <v>0</v>
      </c>
      <c r="AL31" s="42">
        <f>IF(H31=2,22,0)</f>
        <v>0</v>
      </c>
      <c r="AM31" s="42">
        <f>IF(H31=3,20,0)</f>
        <v>0</v>
      </c>
      <c r="AN31" s="42">
        <f>IF(H31=4,18,0)</f>
        <v>0</v>
      </c>
      <c r="AO31" s="42">
        <f>IF(H31=5,16,0)</f>
        <v>0</v>
      </c>
      <c r="AP31" s="42">
        <f>IF(H31=6,15,0)</f>
        <v>0</v>
      </c>
      <c r="AQ31" s="42">
        <f>IF(H31=7,14,0)</f>
        <v>0</v>
      </c>
      <c r="AR31" s="42">
        <f>IF(H31=8,13,0)</f>
        <v>0</v>
      </c>
      <c r="AS31" s="42">
        <f>IF(H31=9,12,0)</f>
        <v>0</v>
      </c>
      <c r="AT31" s="42">
        <f>IF(H31=10,11,0)</f>
        <v>0</v>
      </c>
      <c r="AU31" s="42">
        <f>IF(H31=11,10,0)</f>
        <v>0</v>
      </c>
      <c r="AV31" s="42">
        <f>IF(H31=12,9,0)</f>
        <v>0</v>
      </c>
      <c r="AW31" s="42">
        <f>IF(H31=13,8,0)</f>
        <v>0</v>
      </c>
      <c r="AX31" s="42">
        <f>IF(H31=14,7,0)</f>
        <v>0</v>
      </c>
      <c r="AY31" s="42">
        <f>IF(H31=15,6,0)</f>
        <v>0</v>
      </c>
      <c r="AZ31" s="42">
        <f>IF(H31=16,5,0)</f>
        <v>0</v>
      </c>
      <c r="BA31" s="42">
        <f>IF(H31=17,4,0)</f>
        <v>0</v>
      </c>
      <c r="BB31" s="42">
        <f>IF(H31=18,3,0)</f>
        <v>0</v>
      </c>
      <c r="BC31" s="42">
        <f>IF(H31=19,2,0)</f>
        <v>0</v>
      </c>
      <c r="BD31" s="42">
        <f>IF(H31=20,1,0)</f>
        <v>0</v>
      </c>
      <c r="BE31" s="42">
        <f>IF(H31&gt;20,0,0)</f>
        <v>0</v>
      </c>
      <c r="BF31" s="42">
        <f>IF(H31="сх",0,0)</f>
        <v>0</v>
      </c>
      <c r="BG31" s="42">
        <f>SUM(AK31:BE31)</f>
        <v>0</v>
      </c>
      <c r="BH31" s="42">
        <f>IF(F31=1,45,0)</f>
        <v>0</v>
      </c>
      <c r="BI31" s="42">
        <f>IF(F31=2,42,0)</f>
        <v>0</v>
      </c>
      <c r="BJ31" s="42">
        <f>IF(F31=3,40,0)</f>
        <v>0</v>
      </c>
      <c r="BK31" s="42">
        <f>IF(F31=4,38,0)</f>
        <v>0</v>
      </c>
      <c r="BL31" s="42">
        <f>IF(F31=5,36,0)</f>
        <v>0</v>
      </c>
      <c r="BM31" s="42">
        <f>IF(F31=6,35,0)</f>
        <v>0</v>
      </c>
      <c r="BN31" s="42">
        <f>IF(F31=7,34,0)</f>
        <v>0</v>
      </c>
      <c r="BO31" s="42">
        <f>IF(F31=8,33,0)</f>
        <v>0</v>
      </c>
      <c r="BP31" s="42">
        <f>IF(F31=9,32,0)</f>
        <v>0</v>
      </c>
      <c r="BQ31" s="42">
        <f>IF(F31=10,31,0)</f>
        <v>0</v>
      </c>
      <c r="BR31" s="42">
        <f>IF(F31=11,30,0)</f>
        <v>0</v>
      </c>
      <c r="BS31" s="42">
        <f>IF(F31=12,29,0)</f>
        <v>0</v>
      </c>
      <c r="BT31" s="42">
        <f>IF(F31=13,28,0)</f>
        <v>0</v>
      </c>
      <c r="BU31" s="42">
        <f>IF(F31=14,27,0)</f>
        <v>0</v>
      </c>
      <c r="BV31" s="42">
        <f>IF(F31=15,26,0)</f>
        <v>0</v>
      </c>
      <c r="BW31" s="42">
        <f>IF(F31=16,25,0)</f>
        <v>0</v>
      </c>
      <c r="BX31" s="42">
        <f>IF(F31=17,24,0)</f>
        <v>0</v>
      </c>
      <c r="BY31" s="42">
        <f>IF(F31=18,23,0)</f>
        <v>0</v>
      </c>
      <c r="BZ31" s="42">
        <f>IF(F31=19,22,0)</f>
        <v>0</v>
      </c>
      <c r="CA31" s="42">
        <f>IF(F31=20,21,0)</f>
        <v>0</v>
      </c>
      <c r="CB31" s="42">
        <f>IF(F31=21,20,0)</f>
        <v>0</v>
      </c>
      <c r="CC31" s="42">
        <f>IF(F31=22,19,0)</f>
        <v>0</v>
      </c>
      <c r="CD31" s="42">
        <f>IF(F31=23,18,0)</f>
        <v>0</v>
      </c>
      <c r="CE31" s="42">
        <f>IF(F31=24,17,0)</f>
        <v>0</v>
      </c>
      <c r="CF31" s="42">
        <f>IF(F31=25,16,0)</f>
        <v>0</v>
      </c>
      <c r="CG31" s="42">
        <f>IF(F31=26,15,0)</f>
        <v>0</v>
      </c>
      <c r="CH31" s="42">
        <f>IF(F31=27,14,0)</f>
        <v>0</v>
      </c>
      <c r="CI31" s="42">
        <f>IF(F31=28,13,0)</f>
        <v>0</v>
      </c>
      <c r="CJ31" s="42">
        <f>IF(F31=29,12,0)</f>
        <v>0</v>
      </c>
      <c r="CK31" s="42">
        <f>IF(F31=30,11,0)</f>
        <v>0</v>
      </c>
      <c r="CL31" s="42">
        <f>IF(F31=31,10,0)</f>
        <v>0</v>
      </c>
      <c r="CM31" s="42">
        <f>IF(F31=32,9,0)</f>
        <v>0</v>
      </c>
      <c r="CN31" s="42">
        <f>IF(F31=33,8,0)</f>
        <v>0</v>
      </c>
      <c r="CO31" s="42">
        <f>IF(F31=34,7,0)</f>
        <v>0</v>
      </c>
      <c r="CP31" s="42">
        <f>IF(F31=35,6,0)</f>
        <v>0</v>
      </c>
      <c r="CQ31" s="42">
        <f>IF(F31=36,5,0)</f>
        <v>0</v>
      </c>
      <c r="CR31" s="42">
        <f>IF(F31=37,4,0)</f>
        <v>0</v>
      </c>
      <c r="CS31" s="42">
        <f>IF(F31=38,3,0)</f>
        <v>0</v>
      </c>
      <c r="CT31" s="42">
        <f>IF(F31=39,2,0)</f>
        <v>0</v>
      </c>
      <c r="CU31" s="42">
        <f>IF(F31=40,1,0)</f>
        <v>0</v>
      </c>
      <c r="CV31" s="42">
        <f>IF(F31&gt;20,0,0)</f>
        <v>0</v>
      </c>
      <c r="CW31" s="42">
        <f>IF(F31="сх",0,0)</f>
        <v>0</v>
      </c>
      <c r="CX31" s="42">
        <f>SUM(BH31:CW31)</f>
        <v>0</v>
      </c>
      <c r="CY31" s="42">
        <f>IF(H31=1,45,0)</f>
        <v>0</v>
      </c>
      <c r="CZ31" s="42">
        <f>IF(H31=2,42,0)</f>
        <v>0</v>
      </c>
      <c r="DA31" s="42">
        <f>IF(H31=3,40,0)</f>
        <v>0</v>
      </c>
      <c r="DB31" s="42">
        <f>IF(H31=4,38,0)</f>
        <v>0</v>
      </c>
      <c r="DC31" s="42">
        <f>IF(H31=5,36,0)</f>
        <v>0</v>
      </c>
      <c r="DD31" s="42">
        <f>IF(H31=6,35,0)</f>
        <v>0</v>
      </c>
      <c r="DE31" s="42">
        <f>IF(H31=7,34,0)</f>
        <v>0</v>
      </c>
      <c r="DF31" s="42">
        <f>IF(H31=8,33,0)</f>
        <v>0</v>
      </c>
      <c r="DG31" s="42">
        <f>IF(H31=9,32,0)</f>
        <v>0</v>
      </c>
      <c r="DH31" s="42">
        <f>IF(H31=10,31,0)</f>
        <v>0</v>
      </c>
      <c r="DI31" s="42">
        <f>IF(H31=11,30,0)</f>
        <v>0</v>
      </c>
      <c r="DJ31" s="42">
        <f>IF(H31=12,29,0)</f>
        <v>0</v>
      </c>
      <c r="DK31" s="42">
        <f>IF(H31=13,28,0)</f>
        <v>0</v>
      </c>
      <c r="DL31" s="42">
        <f>IF(H31=14,27,0)</f>
        <v>0</v>
      </c>
      <c r="DM31" s="42">
        <f>IF(H31=15,26,0)</f>
        <v>0</v>
      </c>
      <c r="DN31" s="42">
        <f>IF(H31=16,25,0)</f>
        <v>0</v>
      </c>
      <c r="DO31" s="42">
        <f>IF(H31=17,24,0)</f>
        <v>0</v>
      </c>
      <c r="DP31" s="42">
        <f>IF(H31=18,23,0)</f>
        <v>0</v>
      </c>
      <c r="DQ31" s="42">
        <f>IF(H31=19,22,0)</f>
        <v>0</v>
      </c>
      <c r="DR31" s="42">
        <f>IF(H31=20,21,0)</f>
        <v>0</v>
      </c>
      <c r="DS31" s="42">
        <f>IF(H31=21,20,0)</f>
        <v>0</v>
      </c>
      <c r="DT31" s="42">
        <f>IF(H31=22,19,0)</f>
        <v>0</v>
      </c>
      <c r="DU31" s="42">
        <f>IF(H31=23,18,0)</f>
        <v>0</v>
      </c>
      <c r="DV31" s="42">
        <f>IF(H31=24,17,0)</f>
        <v>0</v>
      </c>
      <c r="DW31" s="42">
        <f>IF(H31=25,16,0)</f>
        <v>0</v>
      </c>
      <c r="DX31" s="42">
        <f>IF(H31=26,15,0)</f>
        <v>0</v>
      </c>
      <c r="DY31" s="42">
        <f>IF(H31=27,14,0)</f>
        <v>0</v>
      </c>
      <c r="DZ31" s="42">
        <f>IF(H31=28,13,0)</f>
        <v>0</v>
      </c>
      <c r="EA31" s="42">
        <f>IF(H31=29,12,0)</f>
        <v>0</v>
      </c>
      <c r="EB31" s="42">
        <f>IF(H31=30,11,0)</f>
        <v>0</v>
      </c>
      <c r="EC31" s="42">
        <f>IF(H31=31,10,0)</f>
        <v>0</v>
      </c>
      <c r="ED31" s="42">
        <f>IF(H31=32,9,0)</f>
        <v>0</v>
      </c>
      <c r="EE31" s="42">
        <f>IF(H31=33,8,0)</f>
        <v>0</v>
      </c>
      <c r="EF31" s="42">
        <f>IF(H31=34,7,0)</f>
        <v>0</v>
      </c>
      <c r="EG31" s="42">
        <f>IF(H31=35,6,0)</f>
        <v>0</v>
      </c>
      <c r="EH31" s="42">
        <f>IF(H31=36,5,0)</f>
        <v>0</v>
      </c>
      <c r="EI31" s="42">
        <f>IF(H31=37,4,0)</f>
        <v>0</v>
      </c>
      <c r="EJ31" s="42">
        <f>IF(H31=38,3,0)</f>
        <v>0</v>
      </c>
      <c r="EK31" s="42">
        <f>IF(H31=39,2,0)</f>
        <v>0</v>
      </c>
      <c r="EL31" s="42">
        <f>IF(H31=40,1,0)</f>
        <v>0</v>
      </c>
      <c r="EM31" s="42">
        <f>IF(H31&gt;20,0,0)</f>
        <v>0</v>
      </c>
      <c r="EN31" s="42">
        <f>IF(H31="сх",0,0)</f>
        <v>0</v>
      </c>
      <c r="EO31" s="42">
        <f>SUM(CY31:EN31)</f>
        <v>0</v>
      </c>
      <c r="EP31" s="42"/>
      <c r="EQ31" s="42" t="str">
        <f>IF(F31="сх","ноль",IF(F31&gt;0,F31,"Ноль"))</f>
        <v>Ноль</v>
      </c>
      <c r="ER31" s="42" t="str">
        <f>IF(H31="сх","ноль",IF(H31&gt;0,H31,"Ноль"))</f>
        <v>Ноль</v>
      </c>
      <c r="ES31" s="42"/>
      <c r="ET31" s="42">
        <f>MIN(EQ31,ER31)</f>
        <v>0</v>
      </c>
      <c r="EU31" s="42" t="e">
        <f>IF(J31=#REF!,IF(H31&lt;#REF!,#REF!,EY31),#REF!)</f>
        <v>#REF!</v>
      </c>
      <c r="EV31" s="42" t="e">
        <f>IF(J31=#REF!,IF(H31&lt;#REF!,0,1))</f>
        <v>#REF!</v>
      </c>
      <c r="EW31" s="42" t="e">
        <f>IF(AND(ET31&gt;=21,ET31&lt;&gt;0),ET31,IF(J31&lt;#REF!,"СТОП",EU31+EV31))</f>
        <v>#REF!</v>
      </c>
      <c r="EX31" s="42"/>
      <c r="EY31" s="42">
        <v>5</v>
      </c>
      <c r="EZ31" s="42">
        <v>6</v>
      </c>
      <c r="FA31" s="42"/>
      <c r="FB31" s="44">
        <f>IF(F31=1,25,0)</f>
        <v>0</v>
      </c>
      <c r="FC31" s="44">
        <f>IF(F31=2,22,0)</f>
        <v>0</v>
      </c>
      <c r="FD31" s="44">
        <f>IF(F31=3,20,0)</f>
        <v>0</v>
      </c>
      <c r="FE31" s="44">
        <f>IF(F31=4,18,0)</f>
        <v>0</v>
      </c>
      <c r="FF31" s="44">
        <f>IF(F31=5,16,0)</f>
        <v>0</v>
      </c>
      <c r="FG31" s="44">
        <f>IF(F31=6,15,0)</f>
        <v>0</v>
      </c>
      <c r="FH31" s="44">
        <f>IF(F31=7,14,0)</f>
        <v>0</v>
      </c>
      <c r="FI31" s="44">
        <f>IF(F31=8,13,0)</f>
        <v>0</v>
      </c>
      <c r="FJ31" s="44">
        <f>IF(F31=9,12,0)</f>
        <v>0</v>
      </c>
      <c r="FK31" s="44">
        <f>IF(F31=10,11,0)</f>
        <v>0</v>
      </c>
      <c r="FL31" s="44">
        <f>IF(F31=11,10,0)</f>
        <v>0</v>
      </c>
      <c r="FM31" s="44">
        <f>IF(F31=12,9,0)</f>
        <v>0</v>
      </c>
      <c r="FN31" s="44">
        <f>IF(F31=13,8,0)</f>
        <v>0</v>
      </c>
      <c r="FO31" s="44">
        <f>IF(F31=14,7,0)</f>
        <v>0</v>
      </c>
      <c r="FP31" s="44">
        <f>IF(F31=15,6,0)</f>
        <v>0</v>
      </c>
      <c r="FQ31" s="44">
        <f>IF(F31=16,5,0)</f>
        <v>0</v>
      </c>
      <c r="FR31" s="44">
        <f>IF(F31=17,4,0)</f>
        <v>0</v>
      </c>
      <c r="FS31" s="44">
        <f>IF(F31=18,3,0)</f>
        <v>0</v>
      </c>
      <c r="FT31" s="44">
        <f>IF(F31=19,2,0)</f>
        <v>0</v>
      </c>
      <c r="FU31" s="44">
        <f>IF(F31=20,1,0)</f>
        <v>0</v>
      </c>
      <c r="FV31" s="44">
        <f>IF(F31&gt;20,0,0)</f>
        <v>0</v>
      </c>
      <c r="FW31" s="44">
        <f>IF(F31="сх",0,0)</f>
        <v>0</v>
      </c>
      <c r="FX31" s="44">
        <f>SUM(FB31:FW31)</f>
        <v>0</v>
      </c>
      <c r="FY31" s="44">
        <f>IF(H31=1,25,0)</f>
        <v>0</v>
      </c>
      <c r="FZ31" s="44">
        <f>IF(H31=2,22,0)</f>
        <v>0</v>
      </c>
      <c r="GA31" s="44">
        <f>IF(H31=3,20,0)</f>
        <v>0</v>
      </c>
      <c r="GB31" s="44">
        <f>IF(H31=4,18,0)</f>
        <v>0</v>
      </c>
      <c r="GC31" s="44">
        <f>IF(H31=5,16,0)</f>
        <v>0</v>
      </c>
      <c r="GD31" s="44">
        <f>IF(H31=6,15,0)</f>
        <v>0</v>
      </c>
      <c r="GE31" s="44">
        <f>IF(H31=7,14,0)</f>
        <v>0</v>
      </c>
      <c r="GF31" s="44">
        <f>IF(H31=8,13,0)</f>
        <v>0</v>
      </c>
      <c r="GG31" s="44">
        <f>IF(H31=9,12,0)</f>
        <v>0</v>
      </c>
      <c r="GH31" s="44">
        <f>IF(H31=10,11,0)</f>
        <v>0</v>
      </c>
      <c r="GI31" s="44">
        <f>IF(H31=11,10,0)</f>
        <v>0</v>
      </c>
      <c r="GJ31" s="44">
        <f>IF(H31=12,9,0)</f>
        <v>0</v>
      </c>
      <c r="GK31" s="44">
        <f>IF(H31=13,8,0)</f>
        <v>0</v>
      </c>
      <c r="GL31" s="44">
        <f>IF(H31=14,7,0)</f>
        <v>0</v>
      </c>
      <c r="GM31" s="44">
        <f>IF(H31=15,6,0)</f>
        <v>0</v>
      </c>
      <c r="GN31" s="44">
        <f>IF(H31=16,5,0)</f>
        <v>0</v>
      </c>
      <c r="GO31" s="44">
        <f>IF(H31=17,4,0)</f>
        <v>0</v>
      </c>
      <c r="GP31" s="44">
        <f>IF(H31=18,3,0)</f>
        <v>0</v>
      </c>
      <c r="GQ31" s="44">
        <f>IF(H31=19,2,0)</f>
        <v>0</v>
      </c>
      <c r="GR31" s="44">
        <f>IF(H31=20,1,0)</f>
        <v>0</v>
      </c>
      <c r="GS31" s="44">
        <f>IF(H31&gt;20,0,0)</f>
        <v>0</v>
      </c>
      <c r="GT31" s="44">
        <f>IF(H31="сх",0,0)</f>
        <v>0</v>
      </c>
      <c r="GU31" s="44">
        <f>SUM(FY31:GT31)</f>
        <v>0</v>
      </c>
      <c r="GV31" s="44">
        <f>IF(F31=1,100,0)</f>
        <v>0</v>
      </c>
      <c r="GW31" s="44">
        <f>IF(F31=2,98,0)</f>
        <v>0</v>
      </c>
      <c r="GX31" s="44">
        <f>IF(F31=3,95,0)</f>
        <v>0</v>
      </c>
      <c r="GY31" s="44">
        <f>IF(F31=4,93,0)</f>
        <v>0</v>
      </c>
      <c r="GZ31" s="44">
        <f>IF(F31=5,90,0)</f>
        <v>0</v>
      </c>
      <c r="HA31" s="44">
        <f>IF(F31=6,88,0)</f>
        <v>0</v>
      </c>
      <c r="HB31" s="44">
        <f>IF(F31=7,85,0)</f>
        <v>0</v>
      </c>
      <c r="HC31" s="44">
        <f>IF(F31=8,83,0)</f>
        <v>0</v>
      </c>
      <c r="HD31" s="44">
        <f>IF(F31=9,80,0)</f>
        <v>0</v>
      </c>
      <c r="HE31" s="44">
        <f>IF(F31=10,78,0)</f>
        <v>0</v>
      </c>
      <c r="HF31" s="44">
        <f>IF(F31=11,75,0)</f>
        <v>0</v>
      </c>
      <c r="HG31" s="44">
        <f>IF(F31=12,73,0)</f>
        <v>0</v>
      </c>
      <c r="HH31" s="44">
        <f>IF(F31=13,70,0)</f>
        <v>0</v>
      </c>
      <c r="HI31" s="44">
        <f>IF(F31=14,68,0)</f>
        <v>0</v>
      </c>
      <c r="HJ31" s="44">
        <f>IF(F31=15,65,0)</f>
        <v>0</v>
      </c>
      <c r="HK31" s="44">
        <f>IF(F31=16,63,0)</f>
        <v>0</v>
      </c>
      <c r="HL31" s="44">
        <f>IF(F31=17,60,0)</f>
        <v>0</v>
      </c>
      <c r="HM31" s="44">
        <f>IF(F31=18,58,0)</f>
        <v>0</v>
      </c>
      <c r="HN31" s="44">
        <f>IF(F31=19,55,0)</f>
        <v>0</v>
      </c>
      <c r="HO31" s="44">
        <f>IF(F31=20,53,0)</f>
        <v>0</v>
      </c>
      <c r="HP31" s="44">
        <f>IF(F31&gt;20,0,0)</f>
        <v>0</v>
      </c>
      <c r="HQ31" s="44">
        <f>IF(F31="сх",0,0)</f>
        <v>0</v>
      </c>
      <c r="HR31" s="44">
        <f>SUM(GV31:HQ31)</f>
        <v>0</v>
      </c>
      <c r="HS31" s="44">
        <f>IF(H31=1,100,0)</f>
        <v>0</v>
      </c>
      <c r="HT31" s="44">
        <f>IF(H31=2,98,0)</f>
        <v>0</v>
      </c>
      <c r="HU31" s="44">
        <f>IF(H31=3,95,0)</f>
        <v>0</v>
      </c>
      <c r="HV31" s="44">
        <f>IF(H31=4,93,0)</f>
        <v>0</v>
      </c>
      <c r="HW31" s="44">
        <f>IF(H31=5,90,0)</f>
        <v>0</v>
      </c>
      <c r="HX31" s="44">
        <f>IF(H31=6,88,0)</f>
        <v>0</v>
      </c>
      <c r="HY31" s="44">
        <f>IF(H31=7,85,0)</f>
        <v>0</v>
      </c>
      <c r="HZ31" s="44">
        <f>IF(H31=8,83,0)</f>
        <v>0</v>
      </c>
      <c r="IA31" s="44">
        <f>IF(H31=9,80,0)</f>
        <v>0</v>
      </c>
      <c r="IB31" s="44">
        <f>IF(H31=10,78,0)</f>
        <v>0</v>
      </c>
      <c r="IC31" s="44">
        <f>IF(H31=11,75,0)</f>
        <v>0</v>
      </c>
      <c r="ID31" s="44">
        <f>IF(H31=12,73,0)</f>
        <v>0</v>
      </c>
      <c r="IE31" s="44">
        <f>IF(H31=13,70,0)</f>
        <v>0</v>
      </c>
      <c r="IF31" s="44">
        <f>IF(H31=14,68,0)</f>
        <v>0</v>
      </c>
      <c r="IG31" s="44">
        <f>IF(H31=15,65,0)</f>
        <v>0</v>
      </c>
      <c r="IH31" s="44">
        <f>IF(H31=16,63,0)</f>
        <v>0</v>
      </c>
      <c r="II31" s="44">
        <f>IF(H31=17,60,0)</f>
        <v>0</v>
      </c>
      <c r="IJ31" s="44">
        <f>IF(H31=18,58,0)</f>
        <v>0</v>
      </c>
      <c r="IK31" s="44">
        <f>IF(H31=19,55,0)</f>
        <v>0</v>
      </c>
      <c r="IL31" s="44">
        <f>IF(H31=20,53,0)</f>
        <v>0</v>
      </c>
      <c r="IM31" s="44">
        <f>IF(H31&gt;20,0,0)</f>
        <v>0</v>
      </c>
      <c r="IN31" s="44">
        <f>IF(H31="сх",0,0)</f>
        <v>0</v>
      </c>
      <c r="IO31" s="44">
        <f>SUM(HS31:IN31)</f>
        <v>0</v>
      </c>
      <c r="IP31" s="44"/>
      <c r="IQ31" s="44"/>
      <c r="IR31" s="44"/>
      <c r="IS31" s="44"/>
      <c r="IT31" s="44"/>
      <c r="IU31" s="42"/>
      <c r="IV31" s="70"/>
      <c r="IW31" s="71"/>
    </row>
    <row r="32" spans="1:257" s="3" customFormat="1" ht="115.2" thickBot="1" x14ac:dyDescent="0.3">
      <c r="A32" s="72"/>
      <c r="E32" s="60"/>
      <c r="F32" s="46"/>
      <c r="G32" s="39">
        <f>AJ32</f>
        <v>0</v>
      </c>
      <c r="H32" s="47"/>
      <c r="I32" s="39">
        <f>BG32</f>
        <v>0</v>
      </c>
      <c r="J32" s="45">
        <f>SUM(G32+I32)</f>
        <v>0</v>
      </c>
      <c r="K32" s="41">
        <f>G32+I32</f>
        <v>0</v>
      </c>
      <c r="L32" s="42"/>
      <c r="M32" s="43"/>
      <c r="N32" s="42">
        <f>IF(F32=1,25,0)</f>
        <v>0</v>
      </c>
      <c r="O32" s="42">
        <f>IF(F32=2,22,0)</f>
        <v>0</v>
      </c>
      <c r="P32" s="42">
        <f>IF(F32=3,20,0)</f>
        <v>0</v>
      </c>
      <c r="Q32" s="42">
        <f>IF(F32=4,18,0)</f>
        <v>0</v>
      </c>
      <c r="R32" s="42">
        <f>IF(F32=5,16,0)</f>
        <v>0</v>
      </c>
      <c r="S32" s="42">
        <f>IF(F32=6,15,0)</f>
        <v>0</v>
      </c>
      <c r="T32" s="42">
        <f>IF(F32=7,14,0)</f>
        <v>0</v>
      </c>
      <c r="U32" s="42">
        <f>IF(F32=8,13,0)</f>
        <v>0</v>
      </c>
      <c r="V32" s="42">
        <f>IF(F32=9,12,0)</f>
        <v>0</v>
      </c>
      <c r="W32" s="42">
        <f>IF(F32=10,11,0)</f>
        <v>0</v>
      </c>
      <c r="X32" s="42">
        <f>IF(F32=11,10,0)</f>
        <v>0</v>
      </c>
      <c r="Y32" s="42">
        <f>IF(F32=12,9,0)</f>
        <v>0</v>
      </c>
      <c r="Z32" s="42">
        <f>IF(F32=13,8,0)</f>
        <v>0</v>
      </c>
      <c r="AA32" s="42">
        <f>IF(F32=14,7,0)</f>
        <v>0</v>
      </c>
      <c r="AB32" s="42">
        <f>IF(F32=15,6,0)</f>
        <v>0</v>
      </c>
      <c r="AC32" s="42">
        <f>IF(F32=16,5,0)</f>
        <v>0</v>
      </c>
      <c r="AD32" s="42">
        <f>IF(F32=17,4,0)</f>
        <v>0</v>
      </c>
      <c r="AE32" s="42">
        <f>IF(F32=18,3,0)</f>
        <v>0</v>
      </c>
      <c r="AF32" s="42">
        <f>IF(F32=19,2,0)</f>
        <v>0</v>
      </c>
      <c r="AG32" s="42">
        <f>IF(F32=20,1,0)</f>
        <v>0</v>
      </c>
      <c r="AH32" s="42">
        <f>IF(F32&gt;20,0,0)</f>
        <v>0</v>
      </c>
      <c r="AI32" s="42">
        <f>IF(F32="сх",0,0)</f>
        <v>0</v>
      </c>
      <c r="AJ32" s="42">
        <f>SUM(N32:AH32)</f>
        <v>0</v>
      </c>
      <c r="AK32" s="42">
        <f>IF(H32=1,25,0)</f>
        <v>0</v>
      </c>
      <c r="AL32" s="42">
        <f>IF(H32=2,22,0)</f>
        <v>0</v>
      </c>
      <c r="AM32" s="42">
        <f>IF(H32=3,20,0)</f>
        <v>0</v>
      </c>
      <c r="AN32" s="42">
        <f>IF(H32=4,18,0)</f>
        <v>0</v>
      </c>
      <c r="AO32" s="42">
        <f>IF(H32=5,16,0)</f>
        <v>0</v>
      </c>
      <c r="AP32" s="42">
        <f>IF(H32=6,15,0)</f>
        <v>0</v>
      </c>
      <c r="AQ32" s="42">
        <f>IF(H32=7,14,0)</f>
        <v>0</v>
      </c>
      <c r="AR32" s="42">
        <f>IF(H32=8,13,0)</f>
        <v>0</v>
      </c>
      <c r="AS32" s="42">
        <f>IF(H32=9,12,0)</f>
        <v>0</v>
      </c>
      <c r="AT32" s="42">
        <f>IF(H32=10,11,0)</f>
        <v>0</v>
      </c>
      <c r="AU32" s="42">
        <f>IF(H32=11,10,0)</f>
        <v>0</v>
      </c>
      <c r="AV32" s="42">
        <f>IF(H32=12,9,0)</f>
        <v>0</v>
      </c>
      <c r="AW32" s="42">
        <f>IF(H32=13,8,0)</f>
        <v>0</v>
      </c>
      <c r="AX32" s="42">
        <f>IF(H32=14,7,0)</f>
        <v>0</v>
      </c>
      <c r="AY32" s="42">
        <f>IF(H32=15,6,0)</f>
        <v>0</v>
      </c>
      <c r="AZ32" s="42">
        <f>IF(H32=16,5,0)</f>
        <v>0</v>
      </c>
      <c r="BA32" s="42">
        <f>IF(H32=17,4,0)</f>
        <v>0</v>
      </c>
      <c r="BB32" s="42">
        <f>IF(H32=18,3,0)</f>
        <v>0</v>
      </c>
      <c r="BC32" s="42">
        <f>IF(H32=19,2,0)</f>
        <v>0</v>
      </c>
      <c r="BD32" s="42">
        <f>IF(H32=20,1,0)</f>
        <v>0</v>
      </c>
      <c r="BE32" s="42">
        <f>IF(H32&gt;20,0,0)</f>
        <v>0</v>
      </c>
      <c r="BF32" s="42">
        <f>IF(H32="сх",0,0)</f>
        <v>0</v>
      </c>
      <c r="BG32" s="42">
        <f>SUM(AK32:BE32)</f>
        <v>0</v>
      </c>
      <c r="BH32" s="42">
        <f>IF(F32=1,45,0)</f>
        <v>0</v>
      </c>
      <c r="BI32" s="42">
        <f>IF(F32=2,42,0)</f>
        <v>0</v>
      </c>
      <c r="BJ32" s="42">
        <f>IF(F32=3,40,0)</f>
        <v>0</v>
      </c>
      <c r="BK32" s="42">
        <f>IF(F32=4,38,0)</f>
        <v>0</v>
      </c>
      <c r="BL32" s="42">
        <f>IF(F32=5,36,0)</f>
        <v>0</v>
      </c>
      <c r="BM32" s="42">
        <f>IF(F32=6,35,0)</f>
        <v>0</v>
      </c>
      <c r="BN32" s="42">
        <f>IF(F32=7,34,0)</f>
        <v>0</v>
      </c>
      <c r="BO32" s="42">
        <f>IF(F32=8,33,0)</f>
        <v>0</v>
      </c>
      <c r="BP32" s="42">
        <f>IF(F32=9,32,0)</f>
        <v>0</v>
      </c>
      <c r="BQ32" s="42">
        <f>IF(F32=10,31,0)</f>
        <v>0</v>
      </c>
      <c r="BR32" s="42">
        <f>IF(F32=11,30,0)</f>
        <v>0</v>
      </c>
      <c r="BS32" s="42">
        <f>IF(F32=12,29,0)</f>
        <v>0</v>
      </c>
      <c r="BT32" s="42">
        <f>IF(F32=13,28,0)</f>
        <v>0</v>
      </c>
      <c r="BU32" s="42">
        <f>IF(F32=14,27,0)</f>
        <v>0</v>
      </c>
      <c r="BV32" s="42">
        <f>IF(F32=15,26,0)</f>
        <v>0</v>
      </c>
      <c r="BW32" s="42">
        <f>IF(F32=16,25,0)</f>
        <v>0</v>
      </c>
      <c r="BX32" s="42">
        <f>IF(F32=17,24,0)</f>
        <v>0</v>
      </c>
      <c r="BY32" s="42">
        <f>IF(F32=18,23,0)</f>
        <v>0</v>
      </c>
      <c r="BZ32" s="42">
        <f>IF(F32=19,22,0)</f>
        <v>0</v>
      </c>
      <c r="CA32" s="42">
        <f>IF(F32=20,21,0)</f>
        <v>0</v>
      </c>
      <c r="CB32" s="42">
        <f>IF(F32=21,20,0)</f>
        <v>0</v>
      </c>
      <c r="CC32" s="42">
        <f>IF(F32=22,19,0)</f>
        <v>0</v>
      </c>
      <c r="CD32" s="42">
        <f>IF(F32=23,18,0)</f>
        <v>0</v>
      </c>
      <c r="CE32" s="42">
        <f>IF(F32=24,17,0)</f>
        <v>0</v>
      </c>
      <c r="CF32" s="42">
        <f>IF(F32=25,16,0)</f>
        <v>0</v>
      </c>
      <c r="CG32" s="42">
        <f>IF(F32=26,15,0)</f>
        <v>0</v>
      </c>
      <c r="CH32" s="42">
        <f>IF(F32=27,14,0)</f>
        <v>0</v>
      </c>
      <c r="CI32" s="42">
        <f>IF(F32=28,13,0)</f>
        <v>0</v>
      </c>
      <c r="CJ32" s="42">
        <f>IF(F32=29,12,0)</f>
        <v>0</v>
      </c>
      <c r="CK32" s="42">
        <f>IF(F32=30,11,0)</f>
        <v>0</v>
      </c>
      <c r="CL32" s="42">
        <f>IF(F32=31,10,0)</f>
        <v>0</v>
      </c>
      <c r="CM32" s="42">
        <f>IF(F32=32,9,0)</f>
        <v>0</v>
      </c>
      <c r="CN32" s="42">
        <f>IF(F32=33,8,0)</f>
        <v>0</v>
      </c>
      <c r="CO32" s="42">
        <f>IF(F32=34,7,0)</f>
        <v>0</v>
      </c>
      <c r="CP32" s="42">
        <f>IF(F32=35,6,0)</f>
        <v>0</v>
      </c>
      <c r="CQ32" s="42">
        <f>IF(F32=36,5,0)</f>
        <v>0</v>
      </c>
      <c r="CR32" s="42">
        <f>IF(F32=37,4,0)</f>
        <v>0</v>
      </c>
      <c r="CS32" s="42">
        <f>IF(F32=38,3,0)</f>
        <v>0</v>
      </c>
      <c r="CT32" s="42">
        <f>IF(F32=39,2,0)</f>
        <v>0</v>
      </c>
      <c r="CU32" s="42">
        <f>IF(F32=40,1,0)</f>
        <v>0</v>
      </c>
      <c r="CV32" s="42">
        <f>IF(F32&gt;20,0,0)</f>
        <v>0</v>
      </c>
      <c r="CW32" s="42">
        <f>IF(F32="сх",0,0)</f>
        <v>0</v>
      </c>
      <c r="CX32" s="42">
        <f>SUM(BH32:CW32)</f>
        <v>0</v>
      </c>
      <c r="CY32" s="42">
        <f>IF(H32=1,45,0)</f>
        <v>0</v>
      </c>
      <c r="CZ32" s="42">
        <f>IF(H32=2,42,0)</f>
        <v>0</v>
      </c>
      <c r="DA32" s="42">
        <f>IF(H32=3,40,0)</f>
        <v>0</v>
      </c>
      <c r="DB32" s="42">
        <f>IF(H32=4,38,0)</f>
        <v>0</v>
      </c>
      <c r="DC32" s="42">
        <f>IF(H32=5,36,0)</f>
        <v>0</v>
      </c>
      <c r="DD32" s="42">
        <f>IF(H32=6,35,0)</f>
        <v>0</v>
      </c>
      <c r="DE32" s="42">
        <f>IF(H32=7,34,0)</f>
        <v>0</v>
      </c>
      <c r="DF32" s="42">
        <f>IF(H32=8,33,0)</f>
        <v>0</v>
      </c>
      <c r="DG32" s="42">
        <f>IF(H32=9,32,0)</f>
        <v>0</v>
      </c>
      <c r="DH32" s="42">
        <f>IF(H32=10,31,0)</f>
        <v>0</v>
      </c>
      <c r="DI32" s="42">
        <f>IF(H32=11,30,0)</f>
        <v>0</v>
      </c>
      <c r="DJ32" s="42">
        <f>IF(H32=12,29,0)</f>
        <v>0</v>
      </c>
      <c r="DK32" s="42">
        <f>IF(H32=13,28,0)</f>
        <v>0</v>
      </c>
      <c r="DL32" s="42">
        <f>IF(H32=14,27,0)</f>
        <v>0</v>
      </c>
      <c r="DM32" s="42">
        <f>IF(H32=15,26,0)</f>
        <v>0</v>
      </c>
      <c r="DN32" s="42">
        <f>IF(H32=16,25,0)</f>
        <v>0</v>
      </c>
      <c r="DO32" s="42">
        <f>IF(H32=17,24,0)</f>
        <v>0</v>
      </c>
      <c r="DP32" s="42">
        <f>IF(H32=18,23,0)</f>
        <v>0</v>
      </c>
      <c r="DQ32" s="42">
        <f>IF(H32=19,22,0)</f>
        <v>0</v>
      </c>
      <c r="DR32" s="42">
        <f>IF(H32=20,21,0)</f>
        <v>0</v>
      </c>
      <c r="DS32" s="42">
        <f>IF(H32=21,20,0)</f>
        <v>0</v>
      </c>
      <c r="DT32" s="42">
        <f>IF(H32=22,19,0)</f>
        <v>0</v>
      </c>
      <c r="DU32" s="42">
        <f>IF(H32=23,18,0)</f>
        <v>0</v>
      </c>
      <c r="DV32" s="42">
        <f>IF(H32=24,17,0)</f>
        <v>0</v>
      </c>
      <c r="DW32" s="42">
        <f>IF(H32=25,16,0)</f>
        <v>0</v>
      </c>
      <c r="DX32" s="42">
        <f>IF(H32=26,15,0)</f>
        <v>0</v>
      </c>
      <c r="DY32" s="42">
        <f>IF(H32=27,14,0)</f>
        <v>0</v>
      </c>
      <c r="DZ32" s="42">
        <f>IF(H32=28,13,0)</f>
        <v>0</v>
      </c>
      <c r="EA32" s="42">
        <f>IF(H32=29,12,0)</f>
        <v>0</v>
      </c>
      <c r="EB32" s="42">
        <f>IF(H32=30,11,0)</f>
        <v>0</v>
      </c>
      <c r="EC32" s="42">
        <f>IF(H32=31,10,0)</f>
        <v>0</v>
      </c>
      <c r="ED32" s="42">
        <f>IF(H32=32,9,0)</f>
        <v>0</v>
      </c>
      <c r="EE32" s="42">
        <f>IF(H32=33,8,0)</f>
        <v>0</v>
      </c>
      <c r="EF32" s="42">
        <f>IF(H32=34,7,0)</f>
        <v>0</v>
      </c>
      <c r="EG32" s="42">
        <f>IF(H32=35,6,0)</f>
        <v>0</v>
      </c>
      <c r="EH32" s="42">
        <f>IF(H32=36,5,0)</f>
        <v>0</v>
      </c>
      <c r="EI32" s="42">
        <f>IF(H32=37,4,0)</f>
        <v>0</v>
      </c>
      <c r="EJ32" s="42">
        <f>IF(H32=38,3,0)</f>
        <v>0</v>
      </c>
      <c r="EK32" s="42">
        <f>IF(H32=39,2,0)</f>
        <v>0</v>
      </c>
      <c r="EL32" s="42">
        <f>IF(H32=40,1,0)</f>
        <v>0</v>
      </c>
      <c r="EM32" s="42">
        <f>IF(H32&gt;20,0,0)</f>
        <v>0</v>
      </c>
      <c r="EN32" s="42">
        <f>IF(H32="сх",0,0)</f>
        <v>0</v>
      </c>
      <c r="EO32" s="42">
        <f>SUM(CY32:EN32)</f>
        <v>0</v>
      </c>
      <c r="EP32" s="42"/>
      <c r="EQ32" s="42" t="str">
        <f>IF(F32="сх","ноль",IF(F32&gt;0,F32,"Ноль"))</f>
        <v>Ноль</v>
      </c>
      <c r="ER32" s="42" t="str">
        <f>IF(H32="сх","ноль",IF(H32&gt;0,H32,"Ноль"))</f>
        <v>Ноль</v>
      </c>
      <c r="ES32" s="42"/>
      <c r="ET32" s="42">
        <f>MIN(EQ32,ER32)</f>
        <v>0</v>
      </c>
      <c r="EU32" s="42" t="e">
        <f>IF(J32=#REF!,IF(H32&lt;#REF!,#REF!,EY32),#REF!)</f>
        <v>#REF!</v>
      </c>
      <c r="EV32" s="42" t="e">
        <f>IF(J32=#REF!,IF(H32&lt;#REF!,0,1))</f>
        <v>#REF!</v>
      </c>
      <c r="EW32" s="42" t="e">
        <f>IF(AND(ET32&gt;=21,ET32&lt;&gt;0),ET32,IF(J32&lt;#REF!,"СТОП",EU32+EV32))</f>
        <v>#REF!</v>
      </c>
      <c r="EX32" s="42"/>
      <c r="EY32" s="42">
        <v>15</v>
      </c>
      <c r="EZ32" s="42">
        <v>16</v>
      </c>
      <c r="FA32" s="42"/>
      <c r="FB32" s="44">
        <f>IF(F32=1,25,0)</f>
        <v>0</v>
      </c>
      <c r="FC32" s="44">
        <f>IF(F32=2,22,0)</f>
        <v>0</v>
      </c>
      <c r="FD32" s="44">
        <f>IF(F32=3,20,0)</f>
        <v>0</v>
      </c>
      <c r="FE32" s="44">
        <f>IF(F32=4,18,0)</f>
        <v>0</v>
      </c>
      <c r="FF32" s="44">
        <f>IF(F32=5,16,0)</f>
        <v>0</v>
      </c>
      <c r="FG32" s="44">
        <f>IF(F32=6,15,0)</f>
        <v>0</v>
      </c>
      <c r="FH32" s="44">
        <f>IF(F32=7,14,0)</f>
        <v>0</v>
      </c>
      <c r="FI32" s="44">
        <f>IF(F32=8,13,0)</f>
        <v>0</v>
      </c>
      <c r="FJ32" s="44">
        <f>IF(F32=9,12,0)</f>
        <v>0</v>
      </c>
      <c r="FK32" s="44">
        <f>IF(F32=10,11,0)</f>
        <v>0</v>
      </c>
      <c r="FL32" s="44">
        <f>IF(F32=11,10,0)</f>
        <v>0</v>
      </c>
      <c r="FM32" s="44">
        <f>IF(F32=12,9,0)</f>
        <v>0</v>
      </c>
      <c r="FN32" s="44">
        <f>IF(F32=13,8,0)</f>
        <v>0</v>
      </c>
      <c r="FO32" s="44">
        <f>IF(F32=14,7,0)</f>
        <v>0</v>
      </c>
      <c r="FP32" s="44">
        <f>IF(F32=15,6,0)</f>
        <v>0</v>
      </c>
      <c r="FQ32" s="44">
        <f>IF(F32=16,5,0)</f>
        <v>0</v>
      </c>
      <c r="FR32" s="44">
        <f>IF(F32=17,4,0)</f>
        <v>0</v>
      </c>
      <c r="FS32" s="44">
        <f>IF(F32=18,3,0)</f>
        <v>0</v>
      </c>
      <c r="FT32" s="44">
        <f>IF(F32=19,2,0)</f>
        <v>0</v>
      </c>
      <c r="FU32" s="44">
        <f>IF(F32=20,1,0)</f>
        <v>0</v>
      </c>
      <c r="FV32" s="44">
        <f>IF(F32&gt;20,0,0)</f>
        <v>0</v>
      </c>
      <c r="FW32" s="44">
        <f>IF(F32="сх",0,0)</f>
        <v>0</v>
      </c>
      <c r="FX32" s="44">
        <f>SUM(FB32:FW32)</f>
        <v>0</v>
      </c>
      <c r="FY32" s="44">
        <f>IF(H32=1,25,0)</f>
        <v>0</v>
      </c>
      <c r="FZ32" s="44">
        <f>IF(H32=2,22,0)</f>
        <v>0</v>
      </c>
      <c r="GA32" s="44">
        <f>IF(H32=3,20,0)</f>
        <v>0</v>
      </c>
      <c r="GB32" s="44">
        <f>IF(H32=4,18,0)</f>
        <v>0</v>
      </c>
      <c r="GC32" s="44">
        <f>IF(H32=5,16,0)</f>
        <v>0</v>
      </c>
      <c r="GD32" s="44">
        <f>IF(H32=6,15,0)</f>
        <v>0</v>
      </c>
      <c r="GE32" s="44">
        <f>IF(H32=7,14,0)</f>
        <v>0</v>
      </c>
      <c r="GF32" s="44">
        <f>IF(H32=8,13,0)</f>
        <v>0</v>
      </c>
      <c r="GG32" s="44">
        <f>IF(H32=9,12,0)</f>
        <v>0</v>
      </c>
      <c r="GH32" s="44">
        <f>IF(H32=10,11,0)</f>
        <v>0</v>
      </c>
      <c r="GI32" s="44">
        <f>IF(H32=11,10,0)</f>
        <v>0</v>
      </c>
      <c r="GJ32" s="44">
        <f>IF(H32=12,9,0)</f>
        <v>0</v>
      </c>
      <c r="GK32" s="44">
        <f>IF(H32=13,8,0)</f>
        <v>0</v>
      </c>
      <c r="GL32" s="44">
        <f>IF(H32=14,7,0)</f>
        <v>0</v>
      </c>
      <c r="GM32" s="44">
        <f>IF(H32=15,6,0)</f>
        <v>0</v>
      </c>
      <c r="GN32" s="44">
        <f>IF(H32=16,5,0)</f>
        <v>0</v>
      </c>
      <c r="GO32" s="44">
        <f>IF(H32=17,4,0)</f>
        <v>0</v>
      </c>
      <c r="GP32" s="44">
        <f>IF(H32=18,3,0)</f>
        <v>0</v>
      </c>
      <c r="GQ32" s="44">
        <f>IF(H32=19,2,0)</f>
        <v>0</v>
      </c>
      <c r="GR32" s="44">
        <f>IF(H32=20,1,0)</f>
        <v>0</v>
      </c>
      <c r="GS32" s="44">
        <f>IF(H32&gt;20,0,0)</f>
        <v>0</v>
      </c>
      <c r="GT32" s="44">
        <f>IF(H32="сх",0,0)</f>
        <v>0</v>
      </c>
      <c r="GU32" s="44">
        <f>SUM(FY32:GT32)</f>
        <v>0</v>
      </c>
      <c r="GV32" s="44">
        <f>IF(F32=1,100,0)</f>
        <v>0</v>
      </c>
      <c r="GW32" s="44">
        <f>IF(F32=2,98,0)</f>
        <v>0</v>
      </c>
      <c r="GX32" s="44">
        <f>IF(F32=3,95,0)</f>
        <v>0</v>
      </c>
      <c r="GY32" s="44">
        <f>IF(F32=4,93,0)</f>
        <v>0</v>
      </c>
      <c r="GZ32" s="44">
        <f>IF(F32=5,90,0)</f>
        <v>0</v>
      </c>
      <c r="HA32" s="44">
        <f>IF(F32=6,88,0)</f>
        <v>0</v>
      </c>
      <c r="HB32" s="44">
        <f>IF(F32=7,85,0)</f>
        <v>0</v>
      </c>
      <c r="HC32" s="44">
        <f>IF(F32=8,83,0)</f>
        <v>0</v>
      </c>
      <c r="HD32" s="44">
        <f>IF(F32=9,80,0)</f>
        <v>0</v>
      </c>
      <c r="HE32" s="44">
        <f>IF(F32=10,78,0)</f>
        <v>0</v>
      </c>
      <c r="HF32" s="44">
        <f>IF(F32=11,75,0)</f>
        <v>0</v>
      </c>
      <c r="HG32" s="44">
        <f>IF(F32=12,73,0)</f>
        <v>0</v>
      </c>
      <c r="HH32" s="44">
        <f>IF(F32=13,70,0)</f>
        <v>0</v>
      </c>
      <c r="HI32" s="44">
        <f>IF(F32=14,68,0)</f>
        <v>0</v>
      </c>
      <c r="HJ32" s="44">
        <f>IF(F32=15,65,0)</f>
        <v>0</v>
      </c>
      <c r="HK32" s="44">
        <f>IF(F32=16,63,0)</f>
        <v>0</v>
      </c>
      <c r="HL32" s="44">
        <f>IF(F32=17,60,0)</f>
        <v>0</v>
      </c>
      <c r="HM32" s="44">
        <f>IF(F32=18,58,0)</f>
        <v>0</v>
      </c>
      <c r="HN32" s="44">
        <f>IF(F32=19,55,0)</f>
        <v>0</v>
      </c>
      <c r="HO32" s="44">
        <f>IF(F32=20,53,0)</f>
        <v>0</v>
      </c>
      <c r="HP32" s="44">
        <f>IF(F32&gt;20,0,0)</f>
        <v>0</v>
      </c>
      <c r="HQ32" s="44">
        <f>IF(F32="сх",0,0)</f>
        <v>0</v>
      </c>
      <c r="HR32" s="44">
        <f>SUM(GV32:HQ32)</f>
        <v>0</v>
      </c>
      <c r="HS32" s="44">
        <f>IF(H32=1,100,0)</f>
        <v>0</v>
      </c>
      <c r="HT32" s="44">
        <f>IF(H32=2,98,0)</f>
        <v>0</v>
      </c>
      <c r="HU32" s="44">
        <f>IF(H32=3,95,0)</f>
        <v>0</v>
      </c>
      <c r="HV32" s="44">
        <f>IF(H32=4,93,0)</f>
        <v>0</v>
      </c>
      <c r="HW32" s="44">
        <f>IF(H32=5,90,0)</f>
        <v>0</v>
      </c>
      <c r="HX32" s="44">
        <f>IF(H32=6,88,0)</f>
        <v>0</v>
      </c>
      <c r="HY32" s="44">
        <f>IF(H32=7,85,0)</f>
        <v>0</v>
      </c>
      <c r="HZ32" s="44">
        <f>IF(H32=8,83,0)</f>
        <v>0</v>
      </c>
      <c r="IA32" s="44">
        <f>IF(H32=9,80,0)</f>
        <v>0</v>
      </c>
      <c r="IB32" s="44">
        <f>IF(H32=10,78,0)</f>
        <v>0</v>
      </c>
      <c r="IC32" s="44">
        <f>IF(H32=11,75,0)</f>
        <v>0</v>
      </c>
      <c r="ID32" s="44">
        <f>IF(H32=12,73,0)</f>
        <v>0</v>
      </c>
      <c r="IE32" s="44">
        <f>IF(H32=13,70,0)</f>
        <v>0</v>
      </c>
      <c r="IF32" s="44">
        <f>IF(H32=14,68,0)</f>
        <v>0</v>
      </c>
      <c r="IG32" s="44">
        <f>IF(H32=15,65,0)</f>
        <v>0</v>
      </c>
      <c r="IH32" s="44">
        <f>IF(H32=16,63,0)</f>
        <v>0</v>
      </c>
      <c r="II32" s="44">
        <f>IF(H32=17,60,0)</f>
        <v>0</v>
      </c>
      <c r="IJ32" s="44">
        <f>IF(H32=18,58,0)</f>
        <v>0</v>
      </c>
      <c r="IK32" s="44">
        <f>IF(H32=19,55,0)</f>
        <v>0</v>
      </c>
      <c r="IL32" s="44">
        <f>IF(H32=20,53,0)</f>
        <v>0</v>
      </c>
      <c r="IM32" s="44">
        <f>IF(H32&gt;20,0,0)</f>
        <v>0</v>
      </c>
      <c r="IN32" s="44">
        <f>IF(H32="сх",0,0)</f>
        <v>0</v>
      </c>
      <c r="IO32" s="44">
        <f>SUM(HS32:IN32)</f>
        <v>0</v>
      </c>
      <c r="IP32" s="42"/>
      <c r="IQ32" s="42"/>
      <c r="IR32" s="42"/>
      <c r="IS32" s="42"/>
      <c r="IT32" s="42"/>
      <c r="IU32" s="42"/>
      <c r="IV32" s="70"/>
      <c r="IW32" s="71"/>
    </row>
    <row r="33" spans="1:257" s="3" customFormat="1" ht="115.2" thickBot="1" x14ac:dyDescent="2">
      <c r="A33" s="56"/>
      <c r="B33" s="87"/>
      <c r="C33" s="73"/>
      <c r="D33" s="73"/>
      <c r="E33" s="60"/>
      <c r="F33" s="46"/>
      <c r="G33" s="39">
        <f>AJ33</f>
        <v>0</v>
      </c>
      <c r="H33" s="47"/>
      <c r="I33" s="39">
        <f>BG33</f>
        <v>0</v>
      </c>
      <c r="J33" s="45">
        <f>SUM(G33+I33)</f>
        <v>0</v>
      </c>
      <c r="K33" s="41">
        <f>G33+I33</f>
        <v>0</v>
      </c>
      <c r="L33" s="42"/>
      <c r="M33" s="43"/>
      <c r="N33" s="42">
        <f>IF(F33=1,25,0)</f>
        <v>0</v>
      </c>
      <c r="O33" s="42">
        <f>IF(F33=2,22,0)</f>
        <v>0</v>
      </c>
      <c r="P33" s="42">
        <f>IF(F33=3,20,0)</f>
        <v>0</v>
      </c>
      <c r="Q33" s="42">
        <f>IF(F33=4,18,0)</f>
        <v>0</v>
      </c>
      <c r="R33" s="42">
        <f>IF(F33=5,16,0)</f>
        <v>0</v>
      </c>
      <c r="S33" s="42">
        <f>IF(F33=6,15,0)</f>
        <v>0</v>
      </c>
      <c r="T33" s="42">
        <f>IF(F33=7,14,0)</f>
        <v>0</v>
      </c>
      <c r="U33" s="42">
        <f>IF(F33=8,13,0)</f>
        <v>0</v>
      </c>
      <c r="V33" s="42">
        <f>IF(F33=9,12,0)</f>
        <v>0</v>
      </c>
      <c r="W33" s="42">
        <f>IF(F33=10,11,0)</f>
        <v>0</v>
      </c>
      <c r="X33" s="42">
        <f>IF(F33=11,10,0)</f>
        <v>0</v>
      </c>
      <c r="Y33" s="42">
        <f>IF(F33=12,9,0)</f>
        <v>0</v>
      </c>
      <c r="Z33" s="42">
        <f>IF(F33=13,8,0)</f>
        <v>0</v>
      </c>
      <c r="AA33" s="42">
        <f>IF(F33=14,7,0)</f>
        <v>0</v>
      </c>
      <c r="AB33" s="42">
        <f>IF(F33=15,6,0)</f>
        <v>0</v>
      </c>
      <c r="AC33" s="42">
        <f>IF(F33=16,5,0)</f>
        <v>0</v>
      </c>
      <c r="AD33" s="42">
        <f>IF(F33=17,4,0)</f>
        <v>0</v>
      </c>
      <c r="AE33" s="42">
        <f>IF(F33=18,3,0)</f>
        <v>0</v>
      </c>
      <c r="AF33" s="42">
        <f>IF(F33=19,2,0)</f>
        <v>0</v>
      </c>
      <c r="AG33" s="42">
        <f>IF(F33=20,1,0)</f>
        <v>0</v>
      </c>
      <c r="AH33" s="42">
        <f>IF(F33&gt;20,0,0)</f>
        <v>0</v>
      </c>
      <c r="AI33" s="42">
        <f>IF(F33="сх",0,0)</f>
        <v>0</v>
      </c>
      <c r="AJ33" s="42">
        <f>SUM(N33:AH33)</f>
        <v>0</v>
      </c>
      <c r="AK33" s="42">
        <f>IF(H33=1,25,0)</f>
        <v>0</v>
      </c>
      <c r="AL33" s="42">
        <f>IF(H33=2,22,0)</f>
        <v>0</v>
      </c>
      <c r="AM33" s="42">
        <f>IF(H33=3,20,0)</f>
        <v>0</v>
      </c>
      <c r="AN33" s="42">
        <f>IF(H33=4,18,0)</f>
        <v>0</v>
      </c>
      <c r="AO33" s="42">
        <f>IF(H33=5,16,0)</f>
        <v>0</v>
      </c>
      <c r="AP33" s="42">
        <f>IF(H33=6,15,0)</f>
        <v>0</v>
      </c>
      <c r="AQ33" s="42">
        <f>IF(H33=7,14,0)</f>
        <v>0</v>
      </c>
      <c r="AR33" s="42">
        <f>IF(H33=8,13,0)</f>
        <v>0</v>
      </c>
      <c r="AS33" s="42">
        <f>IF(H33=9,12,0)</f>
        <v>0</v>
      </c>
      <c r="AT33" s="42">
        <f>IF(H33=10,11,0)</f>
        <v>0</v>
      </c>
      <c r="AU33" s="42">
        <f>IF(H33=11,10,0)</f>
        <v>0</v>
      </c>
      <c r="AV33" s="42">
        <f>IF(H33=12,9,0)</f>
        <v>0</v>
      </c>
      <c r="AW33" s="42">
        <f>IF(H33=13,8,0)</f>
        <v>0</v>
      </c>
      <c r="AX33" s="42">
        <f>IF(H33=14,7,0)</f>
        <v>0</v>
      </c>
      <c r="AY33" s="42">
        <f>IF(H33=15,6,0)</f>
        <v>0</v>
      </c>
      <c r="AZ33" s="42">
        <f>IF(H33=16,5,0)</f>
        <v>0</v>
      </c>
      <c r="BA33" s="42">
        <f>IF(H33=17,4,0)</f>
        <v>0</v>
      </c>
      <c r="BB33" s="42">
        <f>IF(H33=18,3,0)</f>
        <v>0</v>
      </c>
      <c r="BC33" s="42">
        <f>IF(H33=19,2,0)</f>
        <v>0</v>
      </c>
      <c r="BD33" s="42">
        <f>IF(H33=20,1,0)</f>
        <v>0</v>
      </c>
      <c r="BE33" s="42">
        <f>IF(H33&gt;20,0,0)</f>
        <v>0</v>
      </c>
      <c r="BF33" s="42">
        <f>IF(H33="сх",0,0)</f>
        <v>0</v>
      </c>
      <c r="BG33" s="42">
        <f>SUM(AK33:BE33)</f>
        <v>0</v>
      </c>
      <c r="BH33" s="42">
        <f>IF(F33=1,45,0)</f>
        <v>0</v>
      </c>
      <c r="BI33" s="42">
        <f>IF(F33=2,42,0)</f>
        <v>0</v>
      </c>
      <c r="BJ33" s="42">
        <f>IF(F33=3,40,0)</f>
        <v>0</v>
      </c>
      <c r="BK33" s="42">
        <f>IF(F33=4,38,0)</f>
        <v>0</v>
      </c>
      <c r="BL33" s="42">
        <f>IF(F33=5,36,0)</f>
        <v>0</v>
      </c>
      <c r="BM33" s="42">
        <f>IF(F33=6,35,0)</f>
        <v>0</v>
      </c>
      <c r="BN33" s="42">
        <f>IF(F33=7,34,0)</f>
        <v>0</v>
      </c>
      <c r="BO33" s="42">
        <f>IF(F33=8,33,0)</f>
        <v>0</v>
      </c>
      <c r="BP33" s="42">
        <f>IF(F33=9,32,0)</f>
        <v>0</v>
      </c>
      <c r="BQ33" s="42">
        <f>IF(F33=10,31,0)</f>
        <v>0</v>
      </c>
      <c r="BR33" s="42">
        <f>IF(F33=11,30,0)</f>
        <v>0</v>
      </c>
      <c r="BS33" s="42">
        <f>IF(F33=12,29,0)</f>
        <v>0</v>
      </c>
      <c r="BT33" s="42">
        <f>IF(F33=13,28,0)</f>
        <v>0</v>
      </c>
      <c r="BU33" s="42">
        <f>IF(F33=14,27,0)</f>
        <v>0</v>
      </c>
      <c r="BV33" s="42">
        <f>IF(F33=15,26,0)</f>
        <v>0</v>
      </c>
      <c r="BW33" s="42">
        <f>IF(F33=16,25,0)</f>
        <v>0</v>
      </c>
      <c r="BX33" s="42">
        <f>IF(F33=17,24,0)</f>
        <v>0</v>
      </c>
      <c r="BY33" s="42">
        <f>IF(F33=18,23,0)</f>
        <v>0</v>
      </c>
      <c r="BZ33" s="42">
        <f>IF(F33=19,22,0)</f>
        <v>0</v>
      </c>
      <c r="CA33" s="42">
        <f>IF(F33=20,21,0)</f>
        <v>0</v>
      </c>
      <c r="CB33" s="42">
        <f>IF(F33=21,20,0)</f>
        <v>0</v>
      </c>
      <c r="CC33" s="42">
        <f>IF(F33=22,19,0)</f>
        <v>0</v>
      </c>
      <c r="CD33" s="42">
        <f>IF(F33=23,18,0)</f>
        <v>0</v>
      </c>
      <c r="CE33" s="42">
        <f>IF(F33=24,17,0)</f>
        <v>0</v>
      </c>
      <c r="CF33" s="42">
        <f>IF(F33=25,16,0)</f>
        <v>0</v>
      </c>
      <c r="CG33" s="42">
        <f>IF(F33=26,15,0)</f>
        <v>0</v>
      </c>
      <c r="CH33" s="42">
        <f>IF(F33=27,14,0)</f>
        <v>0</v>
      </c>
      <c r="CI33" s="42">
        <f>IF(F33=28,13,0)</f>
        <v>0</v>
      </c>
      <c r="CJ33" s="42">
        <f>IF(F33=29,12,0)</f>
        <v>0</v>
      </c>
      <c r="CK33" s="42">
        <f>IF(F33=30,11,0)</f>
        <v>0</v>
      </c>
      <c r="CL33" s="42">
        <f>IF(F33=31,10,0)</f>
        <v>0</v>
      </c>
      <c r="CM33" s="42">
        <f>IF(F33=32,9,0)</f>
        <v>0</v>
      </c>
      <c r="CN33" s="42">
        <f>IF(F33=33,8,0)</f>
        <v>0</v>
      </c>
      <c r="CO33" s="42">
        <f>IF(F33=34,7,0)</f>
        <v>0</v>
      </c>
      <c r="CP33" s="42">
        <f>IF(F33=35,6,0)</f>
        <v>0</v>
      </c>
      <c r="CQ33" s="42">
        <f>IF(F33=36,5,0)</f>
        <v>0</v>
      </c>
      <c r="CR33" s="42">
        <f>IF(F33=37,4,0)</f>
        <v>0</v>
      </c>
      <c r="CS33" s="42">
        <f>IF(F33=38,3,0)</f>
        <v>0</v>
      </c>
      <c r="CT33" s="42">
        <f>IF(F33=39,2,0)</f>
        <v>0</v>
      </c>
      <c r="CU33" s="42">
        <f>IF(F33=40,1,0)</f>
        <v>0</v>
      </c>
      <c r="CV33" s="42">
        <f>IF(F33&gt;20,0,0)</f>
        <v>0</v>
      </c>
      <c r="CW33" s="42">
        <f>IF(F33="сх",0,0)</f>
        <v>0</v>
      </c>
      <c r="CX33" s="42">
        <f>SUM(BH33:CW33)</f>
        <v>0</v>
      </c>
      <c r="CY33" s="42">
        <f>IF(H33=1,45,0)</f>
        <v>0</v>
      </c>
      <c r="CZ33" s="42">
        <f>IF(H33=2,42,0)</f>
        <v>0</v>
      </c>
      <c r="DA33" s="42">
        <f>IF(H33=3,40,0)</f>
        <v>0</v>
      </c>
      <c r="DB33" s="42">
        <f>IF(H33=4,38,0)</f>
        <v>0</v>
      </c>
      <c r="DC33" s="42">
        <f>IF(H33=5,36,0)</f>
        <v>0</v>
      </c>
      <c r="DD33" s="42">
        <f>IF(H33=6,35,0)</f>
        <v>0</v>
      </c>
      <c r="DE33" s="42">
        <f>IF(H33=7,34,0)</f>
        <v>0</v>
      </c>
      <c r="DF33" s="42">
        <f>IF(H33=8,33,0)</f>
        <v>0</v>
      </c>
      <c r="DG33" s="42">
        <f>IF(H33=9,32,0)</f>
        <v>0</v>
      </c>
      <c r="DH33" s="42">
        <f>IF(H33=10,31,0)</f>
        <v>0</v>
      </c>
      <c r="DI33" s="42">
        <f>IF(H33=11,30,0)</f>
        <v>0</v>
      </c>
      <c r="DJ33" s="42">
        <f>IF(H33=12,29,0)</f>
        <v>0</v>
      </c>
      <c r="DK33" s="42">
        <f>IF(H33=13,28,0)</f>
        <v>0</v>
      </c>
      <c r="DL33" s="42">
        <f>IF(H33=14,27,0)</f>
        <v>0</v>
      </c>
      <c r="DM33" s="42">
        <f>IF(H33=15,26,0)</f>
        <v>0</v>
      </c>
      <c r="DN33" s="42">
        <f>IF(H33=16,25,0)</f>
        <v>0</v>
      </c>
      <c r="DO33" s="42">
        <f>IF(H33=17,24,0)</f>
        <v>0</v>
      </c>
      <c r="DP33" s="42">
        <f>IF(H33=18,23,0)</f>
        <v>0</v>
      </c>
      <c r="DQ33" s="42">
        <f>IF(H33=19,22,0)</f>
        <v>0</v>
      </c>
      <c r="DR33" s="42">
        <f>IF(H33=20,21,0)</f>
        <v>0</v>
      </c>
      <c r="DS33" s="42">
        <f>IF(H33=21,20,0)</f>
        <v>0</v>
      </c>
      <c r="DT33" s="42">
        <f>IF(H33=22,19,0)</f>
        <v>0</v>
      </c>
      <c r="DU33" s="42">
        <f>IF(H33=23,18,0)</f>
        <v>0</v>
      </c>
      <c r="DV33" s="42">
        <f>IF(H33=24,17,0)</f>
        <v>0</v>
      </c>
      <c r="DW33" s="42">
        <f>IF(H33=25,16,0)</f>
        <v>0</v>
      </c>
      <c r="DX33" s="42">
        <f>IF(H33=26,15,0)</f>
        <v>0</v>
      </c>
      <c r="DY33" s="42">
        <f>IF(H33=27,14,0)</f>
        <v>0</v>
      </c>
      <c r="DZ33" s="42">
        <f>IF(H33=28,13,0)</f>
        <v>0</v>
      </c>
      <c r="EA33" s="42">
        <f>IF(H33=29,12,0)</f>
        <v>0</v>
      </c>
      <c r="EB33" s="42">
        <f>IF(H33=30,11,0)</f>
        <v>0</v>
      </c>
      <c r="EC33" s="42">
        <f>IF(H33=31,10,0)</f>
        <v>0</v>
      </c>
      <c r="ED33" s="42">
        <f>IF(H33=32,9,0)</f>
        <v>0</v>
      </c>
      <c r="EE33" s="42">
        <f>IF(H33=33,8,0)</f>
        <v>0</v>
      </c>
      <c r="EF33" s="42">
        <f>IF(H33=34,7,0)</f>
        <v>0</v>
      </c>
      <c r="EG33" s="42">
        <f>IF(H33=35,6,0)</f>
        <v>0</v>
      </c>
      <c r="EH33" s="42">
        <f>IF(H33=36,5,0)</f>
        <v>0</v>
      </c>
      <c r="EI33" s="42">
        <f>IF(H33=37,4,0)</f>
        <v>0</v>
      </c>
      <c r="EJ33" s="42">
        <f>IF(H33=38,3,0)</f>
        <v>0</v>
      </c>
      <c r="EK33" s="42">
        <f>IF(H33=39,2,0)</f>
        <v>0</v>
      </c>
      <c r="EL33" s="42">
        <f>IF(H33=40,1,0)</f>
        <v>0</v>
      </c>
      <c r="EM33" s="42">
        <f>IF(H33&gt;20,0,0)</f>
        <v>0</v>
      </c>
      <c r="EN33" s="42">
        <f>IF(H33="сх",0,0)</f>
        <v>0</v>
      </c>
      <c r="EO33" s="42">
        <f>SUM(CY33:EN33)</f>
        <v>0</v>
      </c>
      <c r="EP33" s="42"/>
      <c r="EQ33" s="42" t="str">
        <f>IF(F33="сх","ноль",IF(F33&gt;0,F33,"Ноль"))</f>
        <v>Ноль</v>
      </c>
      <c r="ER33" s="42" t="str">
        <f>IF(H33="сх","ноль",IF(H33&gt;0,H33,"Ноль"))</f>
        <v>Ноль</v>
      </c>
      <c r="ES33" s="42"/>
      <c r="ET33" s="42">
        <f>MIN(EQ33,ER33)</f>
        <v>0</v>
      </c>
      <c r="EU33" s="42" t="e">
        <f>IF(J33=#REF!,IF(H33&lt;#REF!,#REF!,EY33),#REF!)</f>
        <v>#REF!</v>
      </c>
      <c r="EV33" s="42" t="e">
        <f>IF(J33=#REF!,IF(H33&lt;#REF!,0,1))</f>
        <v>#REF!</v>
      </c>
      <c r="EW33" s="42" t="e">
        <f>IF(AND(ET33&gt;=21,ET33&lt;&gt;0),ET33,IF(J33&lt;#REF!,"СТОП",EU33+EV33))</f>
        <v>#REF!</v>
      </c>
      <c r="EX33" s="42"/>
      <c r="EY33" s="42">
        <v>15</v>
      </c>
      <c r="EZ33" s="42">
        <v>16</v>
      </c>
      <c r="FA33" s="42"/>
      <c r="FB33" s="44">
        <f>IF(F33=1,25,0)</f>
        <v>0</v>
      </c>
      <c r="FC33" s="44">
        <f>IF(F33=2,22,0)</f>
        <v>0</v>
      </c>
      <c r="FD33" s="44">
        <f>IF(F33=3,20,0)</f>
        <v>0</v>
      </c>
      <c r="FE33" s="44">
        <f>IF(F33=4,18,0)</f>
        <v>0</v>
      </c>
      <c r="FF33" s="44">
        <f>IF(F33=5,16,0)</f>
        <v>0</v>
      </c>
      <c r="FG33" s="44">
        <f>IF(F33=6,15,0)</f>
        <v>0</v>
      </c>
      <c r="FH33" s="44">
        <f>IF(F33=7,14,0)</f>
        <v>0</v>
      </c>
      <c r="FI33" s="44">
        <f>IF(F33=8,13,0)</f>
        <v>0</v>
      </c>
      <c r="FJ33" s="44">
        <f>IF(F33=9,12,0)</f>
        <v>0</v>
      </c>
      <c r="FK33" s="44">
        <f>IF(F33=10,11,0)</f>
        <v>0</v>
      </c>
      <c r="FL33" s="44">
        <f>IF(F33=11,10,0)</f>
        <v>0</v>
      </c>
      <c r="FM33" s="44">
        <f>IF(F33=12,9,0)</f>
        <v>0</v>
      </c>
      <c r="FN33" s="44">
        <f>IF(F33=13,8,0)</f>
        <v>0</v>
      </c>
      <c r="FO33" s="44">
        <f>IF(F33=14,7,0)</f>
        <v>0</v>
      </c>
      <c r="FP33" s="44">
        <f>IF(F33=15,6,0)</f>
        <v>0</v>
      </c>
      <c r="FQ33" s="44">
        <f>IF(F33=16,5,0)</f>
        <v>0</v>
      </c>
      <c r="FR33" s="44">
        <f>IF(F33=17,4,0)</f>
        <v>0</v>
      </c>
      <c r="FS33" s="44">
        <f>IF(F33=18,3,0)</f>
        <v>0</v>
      </c>
      <c r="FT33" s="44">
        <f>IF(F33=19,2,0)</f>
        <v>0</v>
      </c>
      <c r="FU33" s="44">
        <f>IF(F33=20,1,0)</f>
        <v>0</v>
      </c>
      <c r="FV33" s="44">
        <f>IF(F33&gt;20,0,0)</f>
        <v>0</v>
      </c>
      <c r="FW33" s="44">
        <f>IF(F33="сх",0,0)</f>
        <v>0</v>
      </c>
      <c r="FX33" s="44">
        <f>SUM(FB33:FW33)</f>
        <v>0</v>
      </c>
      <c r="FY33" s="44">
        <f>IF(H33=1,25,0)</f>
        <v>0</v>
      </c>
      <c r="FZ33" s="44">
        <f>IF(H33=2,22,0)</f>
        <v>0</v>
      </c>
      <c r="GA33" s="44">
        <f>IF(H33=3,20,0)</f>
        <v>0</v>
      </c>
      <c r="GB33" s="44">
        <f>IF(H33=4,18,0)</f>
        <v>0</v>
      </c>
      <c r="GC33" s="44">
        <f>IF(H33=5,16,0)</f>
        <v>0</v>
      </c>
      <c r="GD33" s="44">
        <f>IF(H33=6,15,0)</f>
        <v>0</v>
      </c>
      <c r="GE33" s="44">
        <f>IF(H33=7,14,0)</f>
        <v>0</v>
      </c>
      <c r="GF33" s="44">
        <f>IF(H33=8,13,0)</f>
        <v>0</v>
      </c>
      <c r="GG33" s="44">
        <f>IF(H33=9,12,0)</f>
        <v>0</v>
      </c>
      <c r="GH33" s="44">
        <f>IF(H33=10,11,0)</f>
        <v>0</v>
      </c>
      <c r="GI33" s="44">
        <f>IF(H33=11,10,0)</f>
        <v>0</v>
      </c>
      <c r="GJ33" s="44">
        <f>IF(H33=12,9,0)</f>
        <v>0</v>
      </c>
      <c r="GK33" s="44">
        <f>IF(H33=13,8,0)</f>
        <v>0</v>
      </c>
      <c r="GL33" s="44">
        <f>IF(H33=14,7,0)</f>
        <v>0</v>
      </c>
      <c r="GM33" s="44">
        <f>IF(H33=15,6,0)</f>
        <v>0</v>
      </c>
      <c r="GN33" s="44">
        <f>IF(H33=16,5,0)</f>
        <v>0</v>
      </c>
      <c r="GO33" s="44">
        <f>IF(H33=17,4,0)</f>
        <v>0</v>
      </c>
      <c r="GP33" s="44">
        <f>IF(H33=18,3,0)</f>
        <v>0</v>
      </c>
      <c r="GQ33" s="44">
        <f>IF(H33=19,2,0)</f>
        <v>0</v>
      </c>
      <c r="GR33" s="44">
        <f>IF(H33=20,1,0)</f>
        <v>0</v>
      </c>
      <c r="GS33" s="44">
        <f>IF(H33&gt;20,0,0)</f>
        <v>0</v>
      </c>
      <c r="GT33" s="44">
        <f>IF(H33="сх",0,0)</f>
        <v>0</v>
      </c>
      <c r="GU33" s="44">
        <f>SUM(FY33:GT33)</f>
        <v>0</v>
      </c>
      <c r="GV33" s="44">
        <f>IF(F33=1,100,0)</f>
        <v>0</v>
      </c>
      <c r="GW33" s="44">
        <f>IF(F33=2,98,0)</f>
        <v>0</v>
      </c>
      <c r="GX33" s="44">
        <f>IF(F33=3,95,0)</f>
        <v>0</v>
      </c>
      <c r="GY33" s="44">
        <f>IF(F33=4,93,0)</f>
        <v>0</v>
      </c>
      <c r="GZ33" s="44">
        <f>IF(F33=5,90,0)</f>
        <v>0</v>
      </c>
      <c r="HA33" s="44">
        <f>IF(F33=6,88,0)</f>
        <v>0</v>
      </c>
      <c r="HB33" s="44">
        <f>IF(F33=7,85,0)</f>
        <v>0</v>
      </c>
      <c r="HC33" s="44">
        <f>IF(F33=8,83,0)</f>
        <v>0</v>
      </c>
      <c r="HD33" s="44">
        <f>IF(F33=9,80,0)</f>
        <v>0</v>
      </c>
      <c r="HE33" s="44">
        <f>IF(F33=10,78,0)</f>
        <v>0</v>
      </c>
      <c r="HF33" s="44">
        <f>IF(F33=11,75,0)</f>
        <v>0</v>
      </c>
      <c r="HG33" s="44">
        <f>IF(F33=12,73,0)</f>
        <v>0</v>
      </c>
      <c r="HH33" s="44">
        <f>IF(F33=13,70,0)</f>
        <v>0</v>
      </c>
      <c r="HI33" s="44">
        <f>IF(F33=14,68,0)</f>
        <v>0</v>
      </c>
      <c r="HJ33" s="44">
        <f>IF(F33=15,65,0)</f>
        <v>0</v>
      </c>
      <c r="HK33" s="44">
        <f>IF(F33=16,63,0)</f>
        <v>0</v>
      </c>
      <c r="HL33" s="44">
        <f>IF(F33=17,60,0)</f>
        <v>0</v>
      </c>
      <c r="HM33" s="44">
        <f>IF(F33=18,58,0)</f>
        <v>0</v>
      </c>
      <c r="HN33" s="44">
        <f>IF(F33=19,55,0)</f>
        <v>0</v>
      </c>
      <c r="HO33" s="44">
        <f>IF(F33=20,53,0)</f>
        <v>0</v>
      </c>
      <c r="HP33" s="44">
        <f>IF(F33&gt;20,0,0)</f>
        <v>0</v>
      </c>
      <c r="HQ33" s="44">
        <f>IF(F33="сх",0,0)</f>
        <v>0</v>
      </c>
      <c r="HR33" s="44">
        <f>SUM(GV33:HQ33)</f>
        <v>0</v>
      </c>
      <c r="HS33" s="44">
        <f>IF(H33=1,100,0)</f>
        <v>0</v>
      </c>
      <c r="HT33" s="44">
        <f>IF(H33=2,98,0)</f>
        <v>0</v>
      </c>
      <c r="HU33" s="44">
        <f>IF(H33=3,95,0)</f>
        <v>0</v>
      </c>
      <c r="HV33" s="44">
        <f>IF(H33=4,93,0)</f>
        <v>0</v>
      </c>
      <c r="HW33" s="44">
        <f>IF(H33=5,90,0)</f>
        <v>0</v>
      </c>
      <c r="HX33" s="44">
        <f>IF(H33=6,88,0)</f>
        <v>0</v>
      </c>
      <c r="HY33" s="44">
        <f>IF(H33=7,85,0)</f>
        <v>0</v>
      </c>
      <c r="HZ33" s="44">
        <f>IF(H33=8,83,0)</f>
        <v>0</v>
      </c>
      <c r="IA33" s="44">
        <f>IF(H33=9,80,0)</f>
        <v>0</v>
      </c>
      <c r="IB33" s="44">
        <f>IF(H33=10,78,0)</f>
        <v>0</v>
      </c>
      <c r="IC33" s="44">
        <f>IF(H33=11,75,0)</f>
        <v>0</v>
      </c>
      <c r="ID33" s="44">
        <f>IF(H33=12,73,0)</f>
        <v>0</v>
      </c>
      <c r="IE33" s="44">
        <f>IF(H33=13,70,0)</f>
        <v>0</v>
      </c>
      <c r="IF33" s="44">
        <f>IF(H33=14,68,0)</f>
        <v>0</v>
      </c>
      <c r="IG33" s="44">
        <f>IF(H33=15,65,0)</f>
        <v>0</v>
      </c>
      <c r="IH33" s="44">
        <f>IF(H33=16,63,0)</f>
        <v>0</v>
      </c>
      <c r="II33" s="44">
        <f>IF(H33=17,60,0)</f>
        <v>0</v>
      </c>
      <c r="IJ33" s="44">
        <f>IF(H33=18,58,0)</f>
        <v>0</v>
      </c>
      <c r="IK33" s="44">
        <f>IF(H33=19,55,0)</f>
        <v>0</v>
      </c>
      <c r="IL33" s="44">
        <f>IF(H33=20,53,0)</f>
        <v>0</v>
      </c>
      <c r="IM33" s="44">
        <f>IF(H33&gt;20,0,0)</f>
        <v>0</v>
      </c>
      <c r="IN33" s="44">
        <f>IF(H33="сх",0,0)</f>
        <v>0</v>
      </c>
      <c r="IO33" s="44">
        <f>SUM(HS33:IN33)</f>
        <v>0</v>
      </c>
      <c r="IP33" s="42"/>
      <c r="IQ33" s="42"/>
      <c r="IR33" s="42"/>
      <c r="IS33" s="42"/>
      <c r="IT33" s="42"/>
      <c r="IU33" s="42"/>
      <c r="IV33" s="70"/>
      <c r="IW33" s="71"/>
    </row>
    <row r="34" spans="1:257" s="3" customFormat="1" ht="115.2" thickBot="1" x14ac:dyDescent="2">
      <c r="A34" s="72"/>
      <c r="B34" s="83"/>
      <c r="C34" s="76"/>
      <c r="D34" s="77"/>
      <c r="E34" s="60"/>
      <c r="F34" s="46"/>
      <c r="G34" s="39">
        <f>AJ34</f>
        <v>0</v>
      </c>
      <c r="H34" s="47"/>
      <c r="I34" s="39">
        <f>BG34</f>
        <v>0</v>
      </c>
      <c r="J34" s="45">
        <f>SUM(G34+I34)</f>
        <v>0</v>
      </c>
      <c r="K34" s="41">
        <f>G34+I34</f>
        <v>0</v>
      </c>
      <c r="L34" s="42"/>
      <c r="M34" s="43"/>
      <c r="N34" s="42">
        <f>IF(F34=1,25,0)</f>
        <v>0</v>
      </c>
      <c r="O34" s="42">
        <f>IF(F34=2,22,0)</f>
        <v>0</v>
      </c>
      <c r="P34" s="42">
        <f>IF(F34=3,20,0)</f>
        <v>0</v>
      </c>
      <c r="Q34" s="42">
        <f>IF(F34=4,18,0)</f>
        <v>0</v>
      </c>
      <c r="R34" s="42">
        <f>IF(F34=5,16,0)</f>
        <v>0</v>
      </c>
      <c r="S34" s="42">
        <f>IF(F34=6,15,0)</f>
        <v>0</v>
      </c>
      <c r="T34" s="42">
        <f>IF(F34=7,14,0)</f>
        <v>0</v>
      </c>
      <c r="U34" s="42">
        <f>IF(F34=8,13,0)</f>
        <v>0</v>
      </c>
      <c r="V34" s="42">
        <f>IF(F34=9,12,0)</f>
        <v>0</v>
      </c>
      <c r="W34" s="42">
        <f>IF(F34=10,11,0)</f>
        <v>0</v>
      </c>
      <c r="X34" s="42">
        <f>IF(F34=11,10,0)</f>
        <v>0</v>
      </c>
      <c r="Y34" s="42">
        <f>IF(F34=12,9,0)</f>
        <v>0</v>
      </c>
      <c r="Z34" s="42">
        <f>IF(F34=13,8,0)</f>
        <v>0</v>
      </c>
      <c r="AA34" s="42">
        <f>IF(F34=14,7,0)</f>
        <v>0</v>
      </c>
      <c r="AB34" s="42">
        <f>IF(F34=15,6,0)</f>
        <v>0</v>
      </c>
      <c r="AC34" s="42">
        <f>IF(F34=16,5,0)</f>
        <v>0</v>
      </c>
      <c r="AD34" s="42">
        <f>IF(F34=17,4,0)</f>
        <v>0</v>
      </c>
      <c r="AE34" s="42">
        <f>IF(F34=18,3,0)</f>
        <v>0</v>
      </c>
      <c r="AF34" s="42">
        <f>IF(F34=19,2,0)</f>
        <v>0</v>
      </c>
      <c r="AG34" s="42">
        <f>IF(F34=20,1,0)</f>
        <v>0</v>
      </c>
      <c r="AH34" s="42">
        <f>IF(F34&gt;20,0,0)</f>
        <v>0</v>
      </c>
      <c r="AI34" s="42">
        <f>IF(F34="сх",0,0)</f>
        <v>0</v>
      </c>
      <c r="AJ34" s="42">
        <f>SUM(N34:AH34)</f>
        <v>0</v>
      </c>
      <c r="AK34" s="42">
        <f>IF(H34=1,25,0)</f>
        <v>0</v>
      </c>
      <c r="AL34" s="42">
        <f>IF(H34=2,22,0)</f>
        <v>0</v>
      </c>
      <c r="AM34" s="42">
        <f>IF(H34=3,20,0)</f>
        <v>0</v>
      </c>
      <c r="AN34" s="42">
        <f>IF(H34=4,18,0)</f>
        <v>0</v>
      </c>
      <c r="AO34" s="42">
        <f>IF(H34=5,16,0)</f>
        <v>0</v>
      </c>
      <c r="AP34" s="42">
        <f>IF(H34=6,15,0)</f>
        <v>0</v>
      </c>
      <c r="AQ34" s="42">
        <f>IF(H34=7,14,0)</f>
        <v>0</v>
      </c>
      <c r="AR34" s="42">
        <f>IF(H34=8,13,0)</f>
        <v>0</v>
      </c>
      <c r="AS34" s="42">
        <f>IF(H34=9,12,0)</f>
        <v>0</v>
      </c>
      <c r="AT34" s="42">
        <f>IF(H34=10,11,0)</f>
        <v>0</v>
      </c>
      <c r="AU34" s="42">
        <f>IF(H34=11,10,0)</f>
        <v>0</v>
      </c>
      <c r="AV34" s="42">
        <f>IF(H34=12,9,0)</f>
        <v>0</v>
      </c>
      <c r="AW34" s="42">
        <f>IF(H34=13,8,0)</f>
        <v>0</v>
      </c>
      <c r="AX34" s="42">
        <f>IF(H34=14,7,0)</f>
        <v>0</v>
      </c>
      <c r="AY34" s="42">
        <f>IF(H34=15,6,0)</f>
        <v>0</v>
      </c>
      <c r="AZ34" s="42">
        <f>IF(H34=16,5,0)</f>
        <v>0</v>
      </c>
      <c r="BA34" s="42">
        <f>IF(H34=17,4,0)</f>
        <v>0</v>
      </c>
      <c r="BB34" s="42">
        <f>IF(H34=18,3,0)</f>
        <v>0</v>
      </c>
      <c r="BC34" s="42">
        <f>IF(H34=19,2,0)</f>
        <v>0</v>
      </c>
      <c r="BD34" s="42">
        <f>IF(H34=20,1,0)</f>
        <v>0</v>
      </c>
      <c r="BE34" s="42">
        <f>IF(H34&gt;20,0,0)</f>
        <v>0</v>
      </c>
      <c r="BF34" s="42">
        <f>IF(H34="сх",0,0)</f>
        <v>0</v>
      </c>
      <c r="BG34" s="42">
        <f>SUM(AK34:BE34)</f>
        <v>0</v>
      </c>
      <c r="BH34" s="42">
        <f>IF(F34=1,45,0)</f>
        <v>0</v>
      </c>
      <c r="BI34" s="42">
        <f>IF(F34=2,42,0)</f>
        <v>0</v>
      </c>
      <c r="BJ34" s="42">
        <f>IF(F34=3,40,0)</f>
        <v>0</v>
      </c>
      <c r="BK34" s="42">
        <f>IF(F34=4,38,0)</f>
        <v>0</v>
      </c>
      <c r="BL34" s="42">
        <f>IF(F34=5,36,0)</f>
        <v>0</v>
      </c>
      <c r="BM34" s="42">
        <f>IF(F34=6,35,0)</f>
        <v>0</v>
      </c>
      <c r="BN34" s="42">
        <f>IF(F34=7,34,0)</f>
        <v>0</v>
      </c>
      <c r="BO34" s="42">
        <f>IF(F34=8,33,0)</f>
        <v>0</v>
      </c>
      <c r="BP34" s="42">
        <f>IF(F34=9,32,0)</f>
        <v>0</v>
      </c>
      <c r="BQ34" s="42">
        <f>IF(F34=10,31,0)</f>
        <v>0</v>
      </c>
      <c r="BR34" s="42">
        <f>IF(F34=11,30,0)</f>
        <v>0</v>
      </c>
      <c r="BS34" s="42">
        <f>IF(F34=12,29,0)</f>
        <v>0</v>
      </c>
      <c r="BT34" s="42">
        <f>IF(F34=13,28,0)</f>
        <v>0</v>
      </c>
      <c r="BU34" s="42">
        <f>IF(F34=14,27,0)</f>
        <v>0</v>
      </c>
      <c r="BV34" s="42">
        <f>IF(F34=15,26,0)</f>
        <v>0</v>
      </c>
      <c r="BW34" s="42">
        <f>IF(F34=16,25,0)</f>
        <v>0</v>
      </c>
      <c r="BX34" s="42">
        <f>IF(F34=17,24,0)</f>
        <v>0</v>
      </c>
      <c r="BY34" s="42">
        <f>IF(F34=18,23,0)</f>
        <v>0</v>
      </c>
      <c r="BZ34" s="42">
        <f>IF(F34=19,22,0)</f>
        <v>0</v>
      </c>
      <c r="CA34" s="42">
        <f>IF(F34=20,21,0)</f>
        <v>0</v>
      </c>
      <c r="CB34" s="42">
        <f>IF(F34=21,20,0)</f>
        <v>0</v>
      </c>
      <c r="CC34" s="42">
        <f>IF(F34=22,19,0)</f>
        <v>0</v>
      </c>
      <c r="CD34" s="42">
        <f>IF(F34=23,18,0)</f>
        <v>0</v>
      </c>
      <c r="CE34" s="42">
        <f>IF(F34=24,17,0)</f>
        <v>0</v>
      </c>
      <c r="CF34" s="42">
        <f>IF(F34=25,16,0)</f>
        <v>0</v>
      </c>
      <c r="CG34" s="42">
        <f>IF(F34=26,15,0)</f>
        <v>0</v>
      </c>
      <c r="CH34" s="42">
        <f>IF(F34=27,14,0)</f>
        <v>0</v>
      </c>
      <c r="CI34" s="42">
        <f>IF(F34=28,13,0)</f>
        <v>0</v>
      </c>
      <c r="CJ34" s="42">
        <f>IF(F34=29,12,0)</f>
        <v>0</v>
      </c>
      <c r="CK34" s="42">
        <f>IF(F34=30,11,0)</f>
        <v>0</v>
      </c>
      <c r="CL34" s="42">
        <f>IF(F34=31,10,0)</f>
        <v>0</v>
      </c>
      <c r="CM34" s="42">
        <f>IF(F34=32,9,0)</f>
        <v>0</v>
      </c>
      <c r="CN34" s="42">
        <f>IF(F34=33,8,0)</f>
        <v>0</v>
      </c>
      <c r="CO34" s="42">
        <f>IF(F34=34,7,0)</f>
        <v>0</v>
      </c>
      <c r="CP34" s="42">
        <f>IF(F34=35,6,0)</f>
        <v>0</v>
      </c>
      <c r="CQ34" s="42">
        <f>IF(F34=36,5,0)</f>
        <v>0</v>
      </c>
      <c r="CR34" s="42">
        <f>IF(F34=37,4,0)</f>
        <v>0</v>
      </c>
      <c r="CS34" s="42">
        <f>IF(F34=38,3,0)</f>
        <v>0</v>
      </c>
      <c r="CT34" s="42">
        <f>IF(F34=39,2,0)</f>
        <v>0</v>
      </c>
      <c r="CU34" s="42">
        <f>IF(F34=40,1,0)</f>
        <v>0</v>
      </c>
      <c r="CV34" s="42">
        <f>IF(F34&gt;20,0,0)</f>
        <v>0</v>
      </c>
      <c r="CW34" s="42">
        <f>IF(F34="сх",0,0)</f>
        <v>0</v>
      </c>
      <c r="CX34" s="42">
        <f>SUM(BH34:CW34)</f>
        <v>0</v>
      </c>
      <c r="CY34" s="42">
        <f>IF(H34=1,45,0)</f>
        <v>0</v>
      </c>
      <c r="CZ34" s="42">
        <f>IF(H34=2,42,0)</f>
        <v>0</v>
      </c>
      <c r="DA34" s="42">
        <f>IF(H34=3,40,0)</f>
        <v>0</v>
      </c>
      <c r="DB34" s="42">
        <f>IF(H34=4,38,0)</f>
        <v>0</v>
      </c>
      <c r="DC34" s="42">
        <f>IF(H34=5,36,0)</f>
        <v>0</v>
      </c>
      <c r="DD34" s="42">
        <f>IF(H34=6,35,0)</f>
        <v>0</v>
      </c>
      <c r="DE34" s="42">
        <f>IF(H34=7,34,0)</f>
        <v>0</v>
      </c>
      <c r="DF34" s="42">
        <f>IF(H34=8,33,0)</f>
        <v>0</v>
      </c>
      <c r="DG34" s="42">
        <f>IF(H34=9,32,0)</f>
        <v>0</v>
      </c>
      <c r="DH34" s="42">
        <f>IF(H34=10,31,0)</f>
        <v>0</v>
      </c>
      <c r="DI34" s="42">
        <f>IF(H34=11,30,0)</f>
        <v>0</v>
      </c>
      <c r="DJ34" s="42">
        <f>IF(H34=12,29,0)</f>
        <v>0</v>
      </c>
      <c r="DK34" s="42">
        <f>IF(H34=13,28,0)</f>
        <v>0</v>
      </c>
      <c r="DL34" s="42">
        <f>IF(H34=14,27,0)</f>
        <v>0</v>
      </c>
      <c r="DM34" s="42">
        <f>IF(H34=15,26,0)</f>
        <v>0</v>
      </c>
      <c r="DN34" s="42">
        <f>IF(H34=16,25,0)</f>
        <v>0</v>
      </c>
      <c r="DO34" s="42">
        <f>IF(H34=17,24,0)</f>
        <v>0</v>
      </c>
      <c r="DP34" s="42">
        <f>IF(H34=18,23,0)</f>
        <v>0</v>
      </c>
      <c r="DQ34" s="42">
        <f>IF(H34=19,22,0)</f>
        <v>0</v>
      </c>
      <c r="DR34" s="42">
        <f>IF(H34=20,21,0)</f>
        <v>0</v>
      </c>
      <c r="DS34" s="42">
        <f>IF(H34=21,20,0)</f>
        <v>0</v>
      </c>
      <c r="DT34" s="42">
        <f>IF(H34=22,19,0)</f>
        <v>0</v>
      </c>
      <c r="DU34" s="42">
        <f>IF(H34=23,18,0)</f>
        <v>0</v>
      </c>
      <c r="DV34" s="42">
        <f>IF(H34=24,17,0)</f>
        <v>0</v>
      </c>
      <c r="DW34" s="42">
        <f>IF(H34=25,16,0)</f>
        <v>0</v>
      </c>
      <c r="DX34" s="42">
        <f>IF(H34=26,15,0)</f>
        <v>0</v>
      </c>
      <c r="DY34" s="42">
        <f>IF(H34=27,14,0)</f>
        <v>0</v>
      </c>
      <c r="DZ34" s="42">
        <f>IF(H34=28,13,0)</f>
        <v>0</v>
      </c>
      <c r="EA34" s="42">
        <f>IF(H34=29,12,0)</f>
        <v>0</v>
      </c>
      <c r="EB34" s="42">
        <f>IF(H34=30,11,0)</f>
        <v>0</v>
      </c>
      <c r="EC34" s="42">
        <f>IF(H34=31,10,0)</f>
        <v>0</v>
      </c>
      <c r="ED34" s="42">
        <f>IF(H34=32,9,0)</f>
        <v>0</v>
      </c>
      <c r="EE34" s="42">
        <f>IF(H34=33,8,0)</f>
        <v>0</v>
      </c>
      <c r="EF34" s="42">
        <f>IF(H34=34,7,0)</f>
        <v>0</v>
      </c>
      <c r="EG34" s="42">
        <f>IF(H34=35,6,0)</f>
        <v>0</v>
      </c>
      <c r="EH34" s="42">
        <f>IF(H34=36,5,0)</f>
        <v>0</v>
      </c>
      <c r="EI34" s="42">
        <f>IF(H34=37,4,0)</f>
        <v>0</v>
      </c>
      <c r="EJ34" s="42">
        <f>IF(H34=38,3,0)</f>
        <v>0</v>
      </c>
      <c r="EK34" s="42">
        <f>IF(H34=39,2,0)</f>
        <v>0</v>
      </c>
      <c r="EL34" s="42">
        <f>IF(H34=40,1,0)</f>
        <v>0</v>
      </c>
      <c r="EM34" s="42">
        <f>IF(H34&gt;20,0,0)</f>
        <v>0</v>
      </c>
      <c r="EN34" s="42">
        <f>IF(H34="сх",0,0)</f>
        <v>0</v>
      </c>
      <c r="EO34" s="42">
        <f>SUM(CY34:EN34)</f>
        <v>0</v>
      </c>
      <c r="EP34" s="42"/>
      <c r="EQ34" s="42" t="str">
        <f>IF(F34="сх","ноль",IF(F34&gt;0,F34,"Ноль"))</f>
        <v>Ноль</v>
      </c>
      <c r="ER34" s="42" t="str">
        <f>IF(H34="сх","ноль",IF(H34&gt;0,H34,"Ноль"))</f>
        <v>Ноль</v>
      </c>
      <c r="ES34" s="42"/>
      <c r="ET34" s="42">
        <f>MIN(EQ34,ER34)</f>
        <v>0</v>
      </c>
      <c r="EU34" s="42" t="e">
        <f>IF(J34=#REF!,IF(H34&lt;#REF!,#REF!,EY34),#REF!)</f>
        <v>#REF!</v>
      </c>
      <c r="EV34" s="42" t="e">
        <f>IF(J34=#REF!,IF(H34&lt;#REF!,0,1))</f>
        <v>#REF!</v>
      </c>
      <c r="EW34" s="42" t="e">
        <f>IF(AND(ET34&gt;=21,ET34&lt;&gt;0),ET34,IF(J34&lt;#REF!,"СТОП",EU34+EV34))</f>
        <v>#REF!</v>
      </c>
      <c r="EX34" s="42"/>
      <c r="EY34" s="42">
        <v>5</v>
      </c>
      <c r="EZ34" s="42">
        <v>6</v>
      </c>
      <c r="FA34" s="42"/>
      <c r="FB34" s="44">
        <f>IF(F34=1,25,0)</f>
        <v>0</v>
      </c>
      <c r="FC34" s="44">
        <f>IF(F34=2,22,0)</f>
        <v>0</v>
      </c>
      <c r="FD34" s="44">
        <f>IF(F34=3,20,0)</f>
        <v>0</v>
      </c>
      <c r="FE34" s="44">
        <f>IF(F34=4,18,0)</f>
        <v>0</v>
      </c>
      <c r="FF34" s="44">
        <f>IF(F34=5,16,0)</f>
        <v>0</v>
      </c>
      <c r="FG34" s="44">
        <f>IF(F34=6,15,0)</f>
        <v>0</v>
      </c>
      <c r="FH34" s="44">
        <f>IF(F34=7,14,0)</f>
        <v>0</v>
      </c>
      <c r="FI34" s="44">
        <f>IF(F34=8,13,0)</f>
        <v>0</v>
      </c>
      <c r="FJ34" s="44">
        <f>IF(F34=9,12,0)</f>
        <v>0</v>
      </c>
      <c r="FK34" s="44">
        <f>IF(F34=10,11,0)</f>
        <v>0</v>
      </c>
      <c r="FL34" s="44">
        <f>IF(F34=11,10,0)</f>
        <v>0</v>
      </c>
      <c r="FM34" s="44">
        <f>IF(F34=12,9,0)</f>
        <v>0</v>
      </c>
      <c r="FN34" s="44">
        <f>IF(F34=13,8,0)</f>
        <v>0</v>
      </c>
      <c r="FO34" s="44">
        <f>IF(F34=14,7,0)</f>
        <v>0</v>
      </c>
      <c r="FP34" s="44">
        <f>IF(F34=15,6,0)</f>
        <v>0</v>
      </c>
      <c r="FQ34" s="44">
        <f>IF(F34=16,5,0)</f>
        <v>0</v>
      </c>
      <c r="FR34" s="44">
        <f>IF(F34=17,4,0)</f>
        <v>0</v>
      </c>
      <c r="FS34" s="44">
        <f>IF(F34=18,3,0)</f>
        <v>0</v>
      </c>
      <c r="FT34" s="44">
        <f>IF(F34=19,2,0)</f>
        <v>0</v>
      </c>
      <c r="FU34" s="44">
        <f>IF(F34=20,1,0)</f>
        <v>0</v>
      </c>
      <c r="FV34" s="44">
        <f>IF(F34&gt;20,0,0)</f>
        <v>0</v>
      </c>
      <c r="FW34" s="44">
        <f>IF(F34="сх",0,0)</f>
        <v>0</v>
      </c>
      <c r="FX34" s="44">
        <f>SUM(FB34:FW34)</f>
        <v>0</v>
      </c>
      <c r="FY34" s="44">
        <f>IF(H34=1,25,0)</f>
        <v>0</v>
      </c>
      <c r="FZ34" s="44">
        <f>IF(H34=2,22,0)</f>
        <v>0</v>
      </c>
      <c r="GA34" s="44">
        <f>IF(H34=3,20,0)</f>
        <v>0</v>
      </c>
      <c r="GB34" s="44">
        <f>IF(H34=4,18,0)</f>
        <v>0</v>
      </c>
      <c r="GC34" s="44">
        <f>IF(H34=5,16,0)</f>
        <v>0</v>
      </c>
      <c r="GD34" s="44">
        <f>IF(H34=6,15,0)</f>
        <v>0</v>
      </c>
      <c r="GE34" s="44">
        <f>IF(H34=7,14,0)</f>
        <v>0</v>
      </c>
      <c r="GF34" s="44">
        <f>IF(H34=8,13,0)</f>
        <v>0</v>
      </c>
      <c r="GG34" s="44">
        <f>IF(H34=9,12,0)</f>
        <v>0</v>
      </c>
      <c r="GH34" s="44">
        <f>IF(H34=10,11,0)</f>
        <v>0</v>
      </c>
      <c r="GI34" s="44">
        <f>IF(H34=11,10,0)</f>
        <v>0</v>
      </c>
      <c r="GJ34" s="44">
        <f>IF(H34=12,9,0)</f>
        <v>0</v>
      </c>
      <c r="GK34" s="44">
        <f>IF(H34=13,8,0)</f>
        <v>0</v>
      </c>
      <c r="GL34" s="44">
        <f>IF(H34=14,7,0)</f>
        <v>0</v>
      </c>
      <c r="GM34" s="44">
        <f>IF(H34=15,6,0)</f>
        <v>0</v>
      </c>
      <c r="GN34" s="44">
        <f>IF(H34=16,5,0)</f>
        <v>0</v>
      </c>
      <c r="GO34" s="44">
        <f>IF(H34=17,4,0)</f>
        <v>0</v>
      </c>
      <c r="GP34" s="44">
        <f>IF(H34=18,3,0)</f>
        <v>0</v>
      </c>
      <c r="GQ34" s="44">
        <f>IF(H34=19,2,0)</f>
        <v>0</v>
      </c>
      <c r="GR34" s="44">
        <f>IF(H34=20,1,0)</f>
        <v>0</v>
      </c>
      <c r="GS34" s="44">
        <f>IF(H34&gt;20,0,0)</f>
        <v>0</v>
      </c>
      <c r="GT34" s="44">
        <f>IF(H34="сх",0,0)</f>
        <v>0</v>
      </c>
      <c r="GU34" s="44">
        <f>SUM(FY34:GT34)</f>
        <v>0</v>
      </c>
      <c r="GV34" s="44">
        <f>IF(F34=1,100,0)</f>
        <v>0</v>
      </c>
      <c r="GW34" s="44">
        <f>IF(F34=2,98,0)</f>
        <v>0</v>
      </c>
      <c r="GX34" s="44">
        <f>IF(F34=3,95,0)</f>
        <v>0</v>
      </c>
      <c r="GY34" s="44">
        <f>IF(F34=4,93,0)</f>
        <v>0</v>
      </c>
      <c r="GZ34" s="44">
        <f>IF(F34=5,90,0)</f>
        <v>0</v>
      </c>
      <c r="HA34" s="44">
        <f>IF(F34=6,88,0)</f>
        <v>0</v>
      </c>
      <c r="HB34" s="44">
        <f>IF(F34=7,85,0)</f>
        <v>0</v>
      </c>
      <c r="HC34" s="44">
        <f>IF(F34=8,83,0)</f>
        <v>0</v>
      </c>
      <c r="HD34" s="44">
        <f>IF(F34=9,80,0)</f>
        <v>0</v>
      </c>
      <c r="HE34" s="44">
        <f>IF(F34=10,78,0)</f>
        <v>0</v>
      </c>
      <c r="HF34" s="44">
        <f>IF(F34=11,75,0)</f>
        <v>0</v>
      </c>
      <c r="HG34" s="44">
        <f>IF(F34=12,73,0)</f>
        <v>0</v>
      </c>
      <c r="HH34" s="44">
        <f>IF(F34=13,70,0)</f>
        <v>0</v>
      </c>
      <c r="HI34" s="44">
        <f>IF(F34=14,68,0)</f>
        <v>0</v>
      </c>
      <c r="HJ34" s="44">
        <f>IF(F34=15,65,0)</f>
        <v>0</v>
      </c>
      <c r="HK34" s="44">
        <f>IF(F34=16,63,0)</f>
        <v>0</v>
      </c>
      <c r="HL34" s="44">
        <f>IF(F34=17,60,0)</f>
        <v>0</v>
      </c>
      <c r="HM34" s="44">
        <f>IF(F34=18,58,0)</f>
        <v>0</v>
      </c>
      <c r="HN34" s="44">
        <f>IF(F34=19,55,0)</f>
        <v>0</v>
      </c>
      <c r="HO34" s="44">
        <f>IF(F34=20,53,0)</f>
        <v>0</v>
      </c>
      <c r="HP34" s="44">
        <f>IF(F34&gt;20,0,0)</f>
        <v>0</v>
      </c>
      <c r="HQ34" s="44">
        <f>IF(F34="сх",0,0)</f>
        <v>0</v>
      </c>
      <c r="HR34" s="44">
        <f>SUM(GV34:HQ34)</f>
        <v>0</v>
      </c>
      <c r="HS34" s="44">
        <f>IF(H34=1,100,0)</f>
        <v>0</v>
      </c>
      <c r="HT34" s="44">
        <f>IF(H34=2,98,0)</f>
        <v>0</v>
      </c>
      <c r="HU34" s="44">
        <f>IF(H34=3,95,0)</f>
        <v>0</v>
      </c>
      <c r="HV34" s="44">
        <f>IF(H34=4,93,0)</f>
        <v>0</v>
      </c>
      <c r="HW34" s="44">
        <f>IF(H34=5,90,0)</f>
        <v>0</v>
      </c>
      <c r="HX34" s="44">
        <f>IF(H34=6,88,0)</f>
        <v>0</v>
      </c>
      <c r="HY34" s="44">
        <f>IF(H34=7,85,0)</f>
        <v>0</v>
      </c>
      <c r="HZ34" s="44">
        <f>IF(H34=8,83,0)</f>
        <v>0</v>
      </c>
      <c r="IA34" s="44">
        <f>IF(H34=9,80,0)</f>
        <v>0</v>
      </c>
      <c r="IB34" s="44">
        <f>IF(H34=10,78,0)</f>
        <v>0</v>
      </c>
      <c r="IC34" s="44">
        <f>IF(H34=11,75,0)</f>
        <v>0</v>
      </c>
      <c r="ID34" s="44">
        <f>IF(H34=12,73,0)</f>
        <v>0</v>
      </c>
      <c r="IE34" s="44">
        <f>IF(H34=13,70,0)</f>
        <v>0</v>
      </c>
      <c r="IF34" s="44">
        <f>IF(H34=14,68,0)</f>
        <v>0</v>
      </c>
      <c r="IG34" s="44">
        <f>IF(H34=15,65,0)</f>
        <v>0</v>
      </c>
      <c r="IH34" s="44">
        <f>IF(H34=16,63,0)</f>
        <v>0</v>
      </c>
      <c r="II34" s="44">
        <f>IF(H34=17,60,0)</f>
        <v>0</v>
      </c>
      <c r="IJ34" s="44">
        <f>IF(H34=18,58,0)</f>
        <v>0</v>
      </c>
      <c r="IK34" s="44">
        <f>IF(H34=19,55,0)</f>
        <v>0</v>
      </c>
      <c r="IL34" s="44">
        <f>IF(H34=20,53,0)</f>
        <v>0</v>
      </c>
      <c r="IM34" s="44">
        <f>IF(H34&gt;20,0,0)</f>
        <v>0</v>
      </c>
      <c r="IN34" s="44">
        <f>IF(H34="сх",0,0)</f>
        <v>0</v>
      </c>
      <c r="IO34" s="44">
        <f>SUM(HS34:IN34)</f>
        <v>0</v>
      </c>
      <c r="IP34" s="44"/>
      <c r="IQ34" s="44"/>
      <c r="IR34" s="44"/>
      <c r="IS34" s="44"/>
      <c r="IT34" s="44"/>
      <c r="IU34" s="42"/>
      <c r="IV34" s="70"/>
      <c r="IW34" s="71"/>
    </row>
    <row r="35" spans="1:257" s="3" customFormat="1" ht="115.2" thickBot="1" x14ac:dyDescent="2">
      <c r="A35" s="59"/>
      <c r="B35" s="87"/>
      <c r="C35" s="75"/>
      <c r="D35" s="75"/>
      <c r="E35" s="60"/>
      <c r="F35" s="46"/>
      <c r="G35" s="39">
        <f>AJ35</f>
        <v>0</v>
      </c>
      <c r="H35" s="47"/>
      <c r="I35" s="39">
        <f>BG35</f>
        <v>0</v>
      </c>
      <c r="J35" s="45">
        <f>SUM(G35+I35)</f>
        <v>0</v>
      </c>
      <c r="K35" s="41">
        <f>G35+I35</f>
        <v>0</v>
      </c>
      <c r="L35" s="42"/>
      <c r="M35" s="43"/>
      <c r="N35" s="42">
        <f>IF(F35=1,25,0)</f>
        <v>0</v>
      </c>
      <c r="O35" s="42">
        <f>IF(F35=2,22,0)</f>
        <v>0</v>
      </c>
      <c r="P35" s="42">
        <f>IF(F35=3,20,0)</f>
        <v>0</v>
      </c>
      <c r="Q35" s="42">
        <f>IF(F35=4,18,0)</f>
        <v>0</v>
      </c>
      <c r="R35" s="42">
        <f>IF(F35=5,16,0)</f>
        <v>0</v>
      </c>
      <c r="S35" s="42">
        <f>IF(F35=6,15,0)</f>
        <v>0</v>
      </c>
      <c r="T35" s="42">
        <f>IF(F35=7,14,0)</f>
        <v>0</v>
      </c>
      <c r="U35" s="42">
        <f>IF(F35=8,13,0)</f>
        <v>0</v>
      </c>
      <c r="V35" s="42">
        <f>IF(F35=9,12,0)</f>
        <v>0</v>
      </c>
      <c r="W35" s="42">
        <f>IF(F35=10,11,0)</f>
        <v>0</v>
      </c>
      <c r="X35" s="42">
        <f>IF(F35=11,10,0)</f>
        <v>0</v>
      </c>
      <c r="Y35" s="42">
        <f>IF(F35=12,9,0)</f>
        <v>0</v>
      </c>
      <c r="Z35" s="42">
        <f>IF(F35=13,8,0)</f>
        <v>0</v>
      </c>
      <c r="AA35" s="42">
        <f>IF(F35=14,7,0)</f>
        <v>0</v>
      </c>
      <c r="AB35" s="42">
        <f>IF(F35=15,6,0)</f>
        <v>0</v>
      </c>
      <c r="AC35" s="42">
        <f>IF(F35=16,5,0)</f>
        <v>0</v>
      </c>
      <c r="AD35" s="42">
        <f>IF(F35=17,4,0)</f>
        <v>0</v>
      </c>
      <c r="AE35" s="42">
        <f>IF(F35=18,3,0)</f>
        <v>0</v>
      </c>
      <c r="AF35" s="42">
        <f>IF(F35=19,2,0)</f>
        <v>0</v>
      </c>
      <c r="AG35" s="42">
        <f>IF(F35=20,1,0)</f>
        <v>0</v>
      </c>
      <c r="AH35" s="42">
        <f>IF(F35&gt;20,0,0)</f>
        <v>0</v>
      </c>
      <c r="AI35" s="42">
        <f>IF(F35="сх",0,0)</f>
        <v>0</v>
      </c>
      <c r="AJ35" s="42">
        <f>SUM(N35:AH35)</f>
        <v>0</v>
      </c>
      <c r="AK35" s="42">
        <f>IF(H35=1,25,0)</f>
        <v>0</v>
      </c>
      <c r="AL35" s="42">
        <f>IF(H35=2,22,0)</f>
        <v>0</v>
      </c>
      <c r="AM35" s="42">
        <f>IF(H35=3,20,0)</f>
        <v>0</v>
      </c>
      <c r="AN35" s="42">
        <f>IF(H35=4,18,0)</f>
        <v>0</v>
      </c>
      <c r="AO35" s="42">
        <f>IF(H35=5,16,0)</f>
        <v>0</v>
      </c>
      <c r="AP35" s="42">
        <f>IF(H35=6,15,0)</f>
        <v>0</v>
      </c>
      <c r="AQ35" s="42">
        <f>IF(H35=7,14,0)</f>
        <v>0</v>
      </c>
      <c r="AR35" s="42">
        <f>IF(H35=8,13,0)</f>
        <v>0</v>
      </c>
      <c r="AS35" s="42">
        <f>IF(H35=9,12,0)</f>
        <v>0</v>
      </c>
      <c r="AT35" s="42">
        <f>IF(H35=10,11,0)</f>
        <v>0</v>
      </c>
      <c r="AU35" s="42">
        <f>IF(H35=11,10,0)</f>
        <v>0</v>
      </c>
      <c r="AV35" s="42">
        <f>IF(H35=12,9,0)</f>
        <v>0</v>
      </c>
      <c r="AW35" s="42">
        <f>IF(H35=13,8,0)</f>
        <v>0</v>
      </c>
      <c r="AX35" s="42">
        <f>IF(H35=14,7,0)</f>
        <v>0</v>
      </c>
      <c r="AY35" s="42">
        <f>IF(H35=15,6,0)</f>
        <v>0</v>
      </c>
      <c r="AZ35" s="42">
        <f>IF(H35=16,5,0)</f>
        <v>0</v>
      </c>
      <c r="BA35" s="42">
        <f>IF(H35=17,4,0)</f>
        <v>0</v>
      </c>
      <c r="BB35" s="42">
        <f>IF(H35=18,3,0)</f>
        <v>0</v>
      </c>
      <c r="BC35" s="42">
        <f>IF(H35=19,2,0)</f>
        <v>0</v>
      </c>
      <c r="BD35" s="42">
        <f>IF(H35=20,1,0)</f>
        <v>0</v>
      </c>
      <c r="BE35" s="42">
        <f>IF(H35&gt;20,0,0)</f>
        <v>0</v>
      </c>
      <c r="BF35" s="42">
        <f>IF(H35="сх",0,0)</f>
        <v>0</v>
      </c>
      <c r="BG35" s="42">
        <f>SUM(AK35:BE35)</f>
        <v>0</v>
      </c>
      <c r="BH35" s="42">
        <f>IF(F35=1,45,0)</f>
        <v>0</v>
      </c>
      <c r="BI35" s="42">
        <f>IF(F35=2,42,0)</f>
        <v>0</v>
      </c>
      <c r="BJ35" s="42">
        <f>IF(F35=3,40,0)</f>
        <v>0</v>
      </c>
      <c r="BK35" s="42">
        <f>IF(F35=4,38,0)</f>
        <v>0</v>
      </c>
      <c r="BL35" s="42">
        <f>IF(F35=5,36,0)</f>
        <v>0</v>
      </c>
      <c r="BM35" s="42">
        <f>IF(F35=6,35,0)</f>
        <v>0</v>
      </c>
      <c r="BN35" s="42">
        <f>IF(F35=7,34,0)</f>
        <v>0</v>
      </c>
      <c r="BO35" s="42">
        <f>IF(F35=8,33,0)</f>
        <v>0</v>
      </c>
      <c r="BP35" s="42">
        <f>IF(F35=9,32,0)</f>
        <v>0</v>
      </c>
      <c r="BQ35" s="42">
        <f>IF(F35=10,31,0)</f>
        <v>0</v>
      </c>
      <c r="BR35" s="42">
        <f>IF(F35=11,30,0)</f>
        <v>0</v>
      </c>
      <c r="BS35" s="42">
        <f>IF(F35=12,29,0)</f>
        <v>0</v>
      </c>
      <c r="BT35" s="42">
        <f>IF(F35=13,28,0)</f>
        <v>0</v>
      </c>
      <c r="BU35" s="42">
        <f>IF(F35=14,27,0)</f>
        <v>0</v>
      </c>
      <c r="BV35" s="42">
        <f>IF(F35=15,26,0)</f>
        <v>0</v>
      </c>
      <c r="BW35" s="42">
        <f>IF(F35=16,25,0)</f>
        <v>0</v>
      </c>
      <c r="BX35" s="42">
        <f>IF(F35=17,24,0)</f>
        <v>0</v>
      </c>
      <c r="BY35" s="42">
        <f>IF(F35=18,23,0)</f>
        <v>0</v>
      </c>
      <c r="BZ35" s="42">
        <f>IF(F35=19,22,0)</f>
        <v>0</v>
      </c>
      <c r="CA35" s="42">
        <f>IF(F35=20,21,0)</f>
        <v>0</v>
      </c>
      <c r="CB35" s="42">
        <f>IF(F35=21,20,0)</f>
        <v>0</v>
      </c>
      <c r="CC35" s="42">
        <f>IF(F35=22,19,0)</f>
        <v>0</v>
      </c>
      <c r="CD35" s="42">
        <f>IF(F35=23,18,0)</f>
        <v>0</v>
      </c>
      <c r="CE35" s="42">
        <f>IF(F35=24,17,0)</f>
        <v>0</v>
      </c>
      <c r="CF35" s="42">
        <f>IF(F35=25,16,0)</f>
        <v>0</v>
      </c>
      <c r="CG35" s="42">
        <f>IF(F35=26,15,0)</f>
        <v>0</v>
      </c>
      <c r="CH35" s="42">
        <f>IF(F35=27,14,0)</f>
        <v>0</v>
      </c>
      <c r="CI35" s="42">
        <f>IF(F35=28,13,0)</f>
        <v>0</v>
      </c>
      <c r="CJ35" s="42">
        <f>IF(F35=29,12,0)</f>
        <v>0</v>
      </c>
      <c r="CK35" s="42">
        <f>IF(F35=30,11,0)</f>
        <v>0</v>
      </c>
      <c r="CL35" s="42">
        <f>IF(F35=31,10,0)</f>
        <v>0</v>
      </c>
      <c r="CM35" s="42">
        <f>IF(F35=32,9,0)</f>
        <v>0</v>
      </c>
      <c r="CN35" s="42">
        <f>IF(F35=33,8,0)</f>
        <v>0</v>
      </c>
      <c r="CO35" s="42">
        <f>IF(F35=34,7,0)</f>
        <v>0</v>
      </c>
      <c r="CP35" s="42">
        <f>IF(F35=35,6,0)</f>
        <v>0</v>
      </c>
      <c r="CQ35" s="42">
        <f>IF(F35=36,5,0)</f>
        <v>0</v>
      </c>
      <c r="CR35" s="42">
        <f>IF(F35=37,4,0)</f>
        <v>0</v>
      </c>
      <c r="CS35" s="42">
        <f>IF(F35=38,3,0)</f>
        <v>0</v>
      </c>
      <c r="CT35" s="42">
        <f>IF(F35=39,2,0)</f>
        <v>0</v>
      </c>
      <c r="CU35" s="42">
        <f>IF(F35=40,1,0)</f>
        <v>0</v>
      </c>
      <c r="CV35" s="42">
        <f>IF(F35&gt;20,0,0)</f>
        <v>0</v>
      </c>
      <c r="CW35" s="42">
        <f>IF(F35="сх",0,0)</f>
        <v>0</v>
      </c>
      <c r="CX35" s="42">
        <f>SUM(BH35:CW35)</f>
        <v>0</v>
      </c>
      <c r="CY35" s="42">
        <f>IF(H35=1,45,0)</f>
        <v>0</v>
      </c>
      <c r="CZ35" s="42">
        <f>IF(H35=2,42,0)</f>
        <v>0</v>
      </c>
      <c r="DA35" s="42">
        <f>IF(H35=3,40,0)</f>
        <v>0</v>
      </c>
      <c r="DB35" s="42">
        <f>IF(H35=4,38,0)</f>
        <v>0</v>
      </c>
      <c r="DC35" s="42">
        <f>IF(H35=5,36,0)</f>
        <v>0</v>
      </c>
      <c r="DD35" s="42">
        <f>IF(H35=6,35,0)</f>
        <v>0</v>
      </c>
      <c r="DE35" s="42">
        <f>IF(H35=7,34,0)</f>
        <v>0</v>
      </c>
      <c r="DF35" s="42">
        <f>IF(H35=8,33,0)</f>
        <v>0</v>
      </c>
      <c r="DG35" s="42">
        <f>IF(H35=9,32,0)</f>
        <v>0</v>
      </c>
      <c r="DH35" s="42">
        <f>IF(H35=10,31,0)</f>
        <v>0</v>
      </c>
      <c r="DI35" s="42">
        <f>IF(H35=11,30,0)</f>
        <v>0</v>
      </c>
      <c r="DJ35" s="42">
        <f>IF(H35=12,29,0)</f>
        <v>0</v>
      </c>
      <c r="DK35" s="42">
        <f>IF(H35=13,28,0)</f>
        <v>0</v>
      </c>
      <c r="DL35" s="42">
        <f>IF(H35=14,27,0)</f>
        <v>0</v>
      </c>
      <c r="DM35" s="42">
        <f>IF(H35=15,26,0)</f>
        <v>0</v>
      </c>
      <c r="DN35" s="42">
        <f>IF(H35=16,25,0)</f>
        <v>0</v>
      </c>
      <c r="DO35" s="42">
        <f>IF(H35=17,24,0)</f>
        <v>0</v>
      </c>
      <c r="DP35" s="42">
        <f>IF(H35=18,23,0)</f>
        <v>0</v>
      </c>
      <c r="DQ35" s="42">
        <f>IF(H35=19,22,0)</f>
        <v>0</v>
      </c>
      <c r="DR35" s="42">
        <f>IF(H35=20,21,0)</f>
        <v>0</v>
      </c>
      <c r="DS35" s="42">
        <f>IF(H35=21,20,0)</f>
        <v>0</v>
      </c>
      <c r="DT35" s="42">
        <f>IF(H35=22,19,0)</f>
        <v>0</v>
      </c>
      <c r="DU35" s="42">
        <f>IF(H35=23,18,0)</f>
        <v>0</v>
      </c>
      <c r="DV35" s="42">
        <f>IF(H35=24,17,0)</f>
        <v>0</v>
      </c>
      <c r="DW35" s="42">
        <f>IF(H35=25,16,0)</f>
        <v>0</v>
      </c>
      <c r="DX35" s="42">
        <f>IF(H35=26,15,0)</f>
        <v>0</v>
      </c>
      <c r="DY35" s="42">
        <f>IF(H35=27,14,0)</f>
        <v>0</v>
      </c>
      <c r="DZ35" s="42">
        <f>IF(H35=28,13,0)</f>
        <v>0</v>
      </c>
      <c r="EA35" s="42">
        <f>IF(H35=29,12,0)</f>
        <v>0</v>
      </c>
      <c r="EB35" s="42">
        <f>IF(H35=30,11,0)</f>
        <v>0</v>
      </c>
      <c r="EC35" s="42">
        <f>IF(H35=31,10,0)</f>
        <v>0</v>
      </c>
      <c r="ED35" s="42">
        <f>IF(H35=32,9,0)</f>
        <v>0</v>
      </c>
      <c r="EE35" s="42">
        <f>IF(H35=33,8,0)</f>
        <v>0</v>
      </c>
      <c r="EF35" s="42">
        <f>IF(H35=34,7,0)</f>
        <v>0</v>
      </c>
      <c r="EG35" s="42">
        <f>IF(H35=35,6,0)</f>
        <v>0</v>
      </c>
      <c r="EH35" s="42">
        <f>IF(H35=36,5,0)</f>
        <v>0</v>
      </c>
      <c r="EI35" s="42">
        <f>IF(H35=37,4,0)</f>
        <v>0</v>
      </c>
      <c r="EJ35" s="42">
        <f>IF(H35=38,3,0)</f>
        <v>0</v>
      </c>
      <c r="EK35" s="42">
        <f>IF(H35=39,2,0)</f>
        <v>0</v>
      </c>
      <c r="EL35" s="42">
        <f>IF(H35=40,1,0)</f>
        <v>0</v>
      </c>
      <c r="EM35" s="42">
        <f>IF(H35&gt;20,0,0)</f>
        <v>0</v>
      </c>
      <c r="EN35" s="42">
        <f>IF(H35="сх",0,0)</f>
        <v>0</v>
      </c>
      <c r="EO35" s="42">
        <f>SUM(CY35:EN35)</f>
        <v>0</v>
      </c>
      <c r="EP35" s="42"/>
      <c r="EQ35" s="42" t="str">
        <f>IF(F35="сх","ноль",IF(F35&gt;0,F35,"Ноль"))</f>
        <v>Ноль</v>
      </c>
      <c r="ER35" s="42" t="str">
        <f>IF(H35="сх","ноль",IF(H35&gt;0,H35,"Ноль"))</f>
        <v>Ноль</v>
      </c>
      <c r="ES35" s="42"/>
      <c r="ET35" s="42">
        <f>MIN(EQ35,ER35)</f>
        <v>0</v>
      </c>
      <c r="EU35" s="42" t="e">
        <f>IF(J35=#REF!,IF(H35&lt;#REF!,#REF!,EY35),#REF!)</f>
        <v>#REF!</v>
      </c>
      <c r="EV35" s="42" t="e">
        <f>IF(J35=#REF!,IF(H35&lt;#REF!,0,1))</f>
        <v>#REF!</v>
      </c>
      <c r="EW35" s="42" t="e">
        <f>IF(AND(ET35&gt;=21,ET35&lt;&gt;0),ET35,IF(J35&lt;#REF!,"СТОП",EU35+EV35))</f>
        <v>#REF!</v>
      </c>
      <c r="EX35" s="42"/>
      <c r="EY35" s="42">
        <v>15</v>
      </c>
      <c r="EZ35" s="42">
        <v>16</v>
      </c>
      <c r="FA35" s="42"/>
      <c r="FB35" s="44">
        <f>IF(F35=1,25,0)</f>
        <v>0</v>
      </c>
      <c r="FC35" s="44">
        <f>IF(F35=2,22,0)</f>
        <v>0</v>
      </c>
      <c r="FD35" s="44">
        <f>IF(F35=3,20,0)</f>
        <v>0</v>
      </c>
      <c r="FE35" s="44">
        <f>IF(F35=4,18,0)</f>
        <v>0</v>
      </c>
      <c r="FF35" s="44">
        <f>IF(F35=5,16,0)</f>
        <v>0</v>
      </c>
      <c r="FG35" s="44">
        <f>IF(F35=6,15,0)</f>
        <v>0</v>
      </c>
      <c r="FH35" s="44">
        <f>IF(F35=7,14,0)</f>
        <v>0</v>
      </c>
      <c r="FI35" s="44">
        <f>IF(F35=8,13,0)</f>
        <v>0</v>
      </c>
      <c r="FJ35" s="44">
        <f>IF(F35=9,12,0)</f>
        <v>0</v>
      </c>
      <c r="FK35" s="44">
        <f>IF(F35=10,11,0)</f>
        <v>0</v>
      </c>
      <c r="FL35" s="44">
        <f>IF(F35=11,10,0)</f>
        <v>0</v>
      </c>
      <c r="FM35" s="44">
        <f>IF(F35=12,9,0)</f>
        <v>0</v>
      </c>
      <c r="FN35" s="44">
        <f>IF(F35=13,8,0)</f>
        <v>0</v>
      </c>
      <c r="FO35" s="44">
        <f>IF(F35=14,7,0)</f>
        <v>0</v>
      </c>
      <c r="FP35" s="44">
        <f>IF(F35=15,6,0)</f>
        <v>0</v>
      </c>
      <c r="FQ35" s="44">
        <f>IF(F35=16,5,0)</f>
        <v>0</v>
      </c>
      <c r="FR35" s="44">
        <f>IF(F35=17,4,0)</f>
        <v>0</v>
      </c>
      <c r="FS35" s="44">
        <f>IF(F35=18,3,0)</f>
        <v>0</v>
      </c>
      <c r="FT35" s="44">
        <f>IF(F35=19,2,0)</f>
        <v>0</v>
      </c>
      <c r="FU35" s="44">
        <f>IF(F35=20,1,0)</f>
        <v>0</v>
      </c>
      <c r="FV35" s="44">
        <f>IF(F35&gt;20,0,0)</f>
        <v>0</v>
      </c>
      <c r="FW35" s="44">
        <f>IF(F35="сх",0,0)</f>
        <v>0</v>
      </c>
      <c r="FX35" s="44">
        <f>SUM(FB35:FW35)</f>
        <v>0</v>
      </c>
      <c r="FY35" s="44">
        <f>IF(H35=1,25,0)</f>
        <v>0</v>
      </c>
      <c r="FZ35" s="44">
        <f>IF(H35=2,22,0)</f>
        <v>0</v>
      </c>
      <c r="GA35" s="44">
        <f>IF(H35=3,20,0)</f>
        <v>0</v>
      </c>
      <c r="GB35" s="44">
        <f>IF(H35=4,18,0)</f>
        <v>0</v>
      </c>
      <c r="GC35" s="44">
        <f>IF(H35=5,16,0)</f>
        <v>0</v>
      </c>
      <c r="GD35" s="44">
        <f>IF(H35=6,15,0)</f>
        <v>0</v>
      </c>
      <c r="GE35" s="44">
        <f>IF(H35=7,14,0)</f>
        <v>0</v>
      </c>
      <c r="GF35" s="44">
        <f>IF(H35=8,13,0)</f>
        <v>0</v>
      </c>
      <c r="GG35" s="44">
        <f>IF(H35=9,12,0)</f>
        <v>0</v>
      </c>
      <c r="GH35" s="44">
        <f>IF(H35=10,11,0)</f>
        <v>0</v>
      </c>
      <c r="GI35" s="44">
        <f>IF(H35=11,10,0)</f>
        <v>0</v>
      </c>
      <c r="GJ35" s="44">
        <f>IF(H35=12,9,0)</f>
        <v>0</v>
      </c>
      <c r="GK35" s="44">
        <f>IF(H35=13,8,0)</f>
        <v>0</v>
      </c>
      <c r="GL35" s="44">
        <f>IF(H35=14,7,0)</f>
        <v>0</v>
      </c>
      <c r="GM35" s="44">
        <f>IF(H35=15,6,0)</f>
        <v>0</v>
      </c>
      <c r="GN35" s="44">
        <f>IF(H35=16,5,0)</f>
        <v>0</v>
      </c>
      <c r="GO35" s="44">
        <f>IF(H35=17,4,0)</f>
        <v>0</v>
      </c>
      <c r="GP35" s="44">
        <f>IF(H35=18,3,0)</f>
        <v>0</v>
      </c>
      <c r="GQ35" s="44">
        <f>IF(H35=19,2,0)</f>
        <v>0</v>
      </c>
      <c r="GR35" s="44">
        <f>IF(H35=20,1,0)</f>
        <v>0</v>
      </c>
      <c r="GS35" s="44">
        <f>IF(H35&gt;20,0,0)</f>
        <v>0</v>
      </c>
      <c r="GT35" s="44">
        <f>IF(H35="сх",0,0)</f>
        <v>0</v>
      </c>
      <c r="GU35" s="44">
        <f>SUM(FY35:GT35)</f>
        <v>0</v>
      </c>
      <c r="GV35" s="44">
        <f>IF(F35=1,100,0)</f>
        <v>0</v>
      </c>
      <c r="GW35" s="44">
        <f>IF(F35=2,98,0)</f>
        <v>0</v>
      </c>
      <c r="GX35" s="44">
        <f>IF(F35=3,95,0)</f>
        <v>0</v>
      </c>
      <c r="GY35" s="44">
        <f>IF(F35=4,93,0)</f>
        <v>0</v>
      </c>
      <c r="GZ35" s="44">
        <f>IF(F35=5,90,0)</f>
        <v>0</v>
      </c>
      <c r="HA35" s="44">
        <f>IF(F35=6,88,0)</f>
        <v>0</v>
      </c>
      <c r="HB35" s="44">
        <f>IF(F35=7,85,0)</f>
        <v>0</v>
      </c>
      <c r="HC35" s="44">
        <f>IF(F35=8,83,0)</f>
        <v>0</v>
      </c>
      <c r="HD35" s="44">
        <f>IF(F35=9,80,0)</f>
        <v>0</v>
      </c>
      <c r="HE35" s="44">
        <f>IF(F35=10,78,0)</f>
        <v>0</v>
      </c>
      <c r="HF35" s="44">
        <f>IF(F35=11,75,0)</f>
        <v>0</v>
      </c>
      <c r="HG35" s="44">
        <f>IF(F35=12,73,0)</f>
        <v>0</v>
      </c>
      <c r="HH35" s="44">
        <f>IF(F35=13,70,0)</f>
        <v>0</v>
      </c>
      <c r="HI35" s="44">
        <f>IF(F35=14,68,0)</f>
        <v>0</v>
      </c>
      <c r="HJ35" s="44">
        <f>IF(F35=15,65,0)</f>
        <v>0</v>
      </c>
      <c r="HK35" s="44">
        <f>IF(F35=16,63,0)</f>
        <v>0</v>
      </c>
      <c r="HL35" s="44">
        <f>IF(F35=17,60,0)</f>
        <v>0</v>
      </c>
      <c r="HM35" s="44">
        <f>IF(F35=18,58,0)</f>
        <v>0</v>
      </c>
      <c r="HN35" s="44">
        <f>IF(F35=19,55,0)</f>
        <v>0</v>
      </c>
      <c r="HO35" s="44">
        <f>IF(F35=20,53,0)</f>
        <v>0</v>
      </c>
      <c r="HP35" s="44">
        <f>IF(F35&gt;20,0,0)</f>
        <v>0</v>
      </c>
      <c r="HQ35" s="44">
        <f>IF(F35="сх",0,0)</f>
        <v>0</v>
      </c>
      <c r="HR35" s="44">
        <f>SUM(GV35:HQ35)</f>
        <v>0</v>
      </c>
      <c r="HS35" s="44">
        <f>IF(H35=1,100,0)</f>
        <v>0</v>
      </c>
      <c r="HT35" s="44">
        <f>IF(H35=2,98,0)</f>
        <v>0</v>
      </c>
      <c r="HU35" s="44">
        <f>IF(H35=3,95,0)</f>
        <v>0</v>
      </c>
      <c r="HV35" s="44">
        <f>IF(H35=4,93,0)</f>
        <v>0</v>
      </c>
      <c r="HW35" s="44">
        <f>IF(H35=5,90,0)</f>
        <v>0</v>
      </c>
      <c r="HX35" s="44">
        <f>IF(H35=6,88,0)</f>
        <v>0</v>
      </c>
      <c r="HY35" s="44">
        <f>IF(H35=7,85,0)</f>
        <v>0</v>
      </c>
      <c r="HZ35" s="44">
        <f>IF(H35=8,83,0)</f>
        <v>0</v>
      </c>
      <c r="IA35" s="44">
        <f>IF(H35=9,80,0)</f>
        <v>0</v>
      </c>
      <c r="IB35" s="44">
        <f>IF(H35=10,78,0)</f>
        <v>0</v>
      </c>
      <c r="IC35" s="44">
        <f>IF(H35=11,75,0)</f>
        <v>0</v>
      </c>
      <c r="ID35" s="44">
        <f>IF(H35=12,73,0)</f>
        <v>0</v>
      </c>
      <c r="IE35" s="44">
        <f>IF(H35=13,70,0)</f>
        <v>0</v>
      </c>
      <c r="IF35" s="44">
        <f>IF(H35=14,68,0)</f>
        <v>0</v>
      </c>
      <c r="IG35" s="44">
        <f>IF(H35=15,65,0)</f>
        <v>0</v>
      </c>
      <c r="IH35" s="44">
        <f>IF(H35=16,63,0)</f>
        <v>0</v>
      </c>
      <c r="II35" s="44">
        <f>IF(H35=17,60,0)</f>
        <v>0</v>
      </c>
      <c r="IJ35" s="44">
        <f>IF(H35=18,58,0)</f>
        <v>0</v>
      </c>
      <c r="IK35" s="44">
        <f>IF(H35=19,55,0)</f>
        <v>0</v>
      </c>
      <c r="IL35" s="44">
        <f>IF(H35=20,53,0)</f>
        <v>0</v>
      </c>
      <c r="IM35" s="44">
        <f>IF(H35&gt;20,0,0)</f>
        <v>0</v>
      </c>
      <c r="IN35" s="44">
        <f>IF(H35="сх",0,0)</f>
        <v>0</v>
      </c>
      <c r="IO35" s="44">
        <f>SUM(HS35:IN35)</f>
        <v>0</v>
      </c>
      <c r="IP35" s="42"/>
      <c r="IQ35" s="42"/>
      <c r="IR35" s="42"/>
      <c r="IS35" s="42"/>
      <c r="IT35" s="42"/>
      <c r="IU35" s="42"/>
      <c r="IV35" s="70"/>
      <c r="IW35" s="71"/>
    </row>
    <row r="36" spans="1:257" s="3" customFormat="1" ht="115.2" thickBot="1" x14ac:dyDescent="2">
      <c r="A36" s="59"/>
      <c r="B36" s="87"/>
      <c r="C36" s="73"/>
      <c r="D36" s="73"/>
      <c r="E36" s="60"/>
      <c r="F36" s="46"/>
      <c r="G36" s="39">
        <f>AJ36</f>
        <v>0</v>
      </c>
      <c r="H36" s="47"/>
      <c r="I36" s="39">
        <f>BG36</f>
        <v>0</v>
      </c>
      <c r="J36" s="45">
        <f>SUM(G36+I36)</f>
        <v>0</v>
      </c>
      <c r="K36" s="41">
        <f>G36+I36</f>
        <v>0</v>
      </c>
      <c r="L36" s="42"/>
      <c r="M36" s="43"/>
      <c r="N36" s="42">
        <f>IF(F36=1,25,0)</f>
        <v>0</v>
      </c>
      <c r="O36" s="42">
        <f>IF(F36=2,22,0)</f>
        <v>0</v>
      </c>
      <c r="P36" s="42">
        <f>IF(F36=3,20,0)</f>
        <v>0</v>
      </c>
      <c r="Q36" s="42">
        <f>IF(F36=4,18,0)</f>
        <v>0</v>
      </c>
      <c r="R36" s="42">
        <f>IF(F36=5,16,0)</f>
        <v>0</v>
      </c>
      <c r="S36" s="42">
        <f>IF(F36=6,15,0)</f>
        <v>0</v>
      </c>
      <c r="T36" s="42">
        <f>IF(F36=7,14,0)</f>
        <v>0</v>
      </c>
      <c r="U36" s="42">
        <f>IF(F36=8,13,0)</f>
        <v>0</v>
      </c>
      <c r="V36" s="42">
        <f>IF(F36=9,12,0)</f>
        <v>0</v>
      </c>
      <c r="W36" s="42">
        <f>IF(F36=10,11,0)</f>
        <v>0</v>
      </c>
      <c r="X36" s="42">
        <f>IF(F36=11,10,0)</f>
        <v>0</v>
      </c>
      <c r="Y36" s="42">
        <f>IF(F36=12,9,0)</f>
        <v>0</v>
      </c>
      <c r="Z36" s="42">
        <f>IF(F36=13,8,0)</f>
        <v>0</v>
      </c>
      <c r="AA36" s="42">
        <f>IF(F36=14,7,0)</f>
        <v>0</v>
      </c>
      <c r="AB36" s="42">
        <f>IF(F36=15,6,0)</f>
        <v>0</v>
      </c>
      <c r="AC36" s="42">
        <f>IF(F36=16,5,0)</f>
        <v>0</v>
      </c>
      <c r="AD36" s="42">
        <f>IF(F36=17,4,0)</f>
        <v>0</v>
      </c>
      <c r="AE36" s="42">
        <f>IF(F36=18,3,0)</f>
        <v>0</v>
      </c>
      <c r="AF36" s="42">
        <f>IF(F36=19,2,0)</f>
        <v>0</v>
      </c>
      <c r="AG36" s="42">
        <f>IF(F36=20,1,0)</f>
        <v>0</v>
      </c>
      <c r="AH36" s="42">
        <f>IF(F36&gt;20,0,0)</f>
        <v>0</v>
      </c>
      <c r="AI36" s="42">
        <f>IF(F36="сх",0,0)</f>
        <v>0</v>
      </c>
      <c r="AJ36" s="42">
        <f>SUM(N36:AH36)</f>
        <v>0</v>
      </c>
      <c r="AK36" s="42">
        <f>IF(H36=1,25,0)</f>
        <v>0</v>
      </c>
      <c r="AL36" s="42">
        <f>IF(H36=2,22,0)</f>
        <v>0</v>
      </c>
      <c r="AM36" s="42">
        <f>IF(H36=3,20,0)</f>
        <v>0</v>
      </c>
      <c r="AN36" s="42">
        <f>IF(H36=4,18,0)</f>
        <v>0</v>
      </c>
      <c r="AO36" s="42">
        <f>IF(H36=5,16,0)</f>
        <v>0</v>
      </c>
      <c r="AP36" s="42">
        <f>IF(H36=6,15,0)</f>
        <v>0</v>
      </c>
      <c r="AQ36" s="42">
        <f>IF(H36=7,14,0)</f>
        <v>0</v>
      </c>
      <c r="AR36" s="42">
        <f>IF(H36=8,13,0)</f>
        <v>0</v>
      </c>
      <c r="AS36" s="42">
        <f>IF(H36=9,12,0)</f>
        <v>0</v>
      </c>
      <c r="AT36" s="42">
        <f>IF(H36=10,11,0)</f>
        <v>0</v>
      </c>
      <c r="AU36" s="42">
        <f>IF(H36=11,10,0)</f>
        <v>0</v>
      </c>
      <c r="AV36" s="42">
        <f>IF(H36=12,9,0)</f>
        <v>0</v>
      </c>
      <c r="AW36" s="42">
        <f>IF(H36=13,8,0)</f>
        <v>0</v>
      </c>
      <c r="AX36" s="42">
        <f>IF(H36=14,7,0)</f>
        <v>0</v>
      </c>
      <c r="AY36" s="42">
        <f>IF(H36=15,6,0)</f>
        <v>0</v>
      </c>
      <c r="AZ36" s="42">
        <f>IF(H36=16,5,0)</f>
        <v>0</v>
      </c>
      <c r="BA36" s="42">
        <f>IF(H36=17,4,0)</f>
        <v>0</v>
      </c>
      <c r="BB36" s="42">
        <f>IF(H36=18,3,0)</f>
        <v>0</v>
      </c>
      <c r="BC36" s="42">
        <f>IF(H36=19,2,0)</f>
        <v>0</v>
      </c>
      <c r="BD36" s="42">
        <f>IF(H36=20,1,0)</f>
        <v>0</v>
      </c>
      <c r="BE36" s="42">
        <f>IF(H36&gt;20,0,0)</f>
        <v>0</v>
      </c>
      <c r="BF36" s="42">
        <f>IF(H36="сх",0,0)</f>
        <v>0</v>
      </c>
      <c r="BG36" s="42">
        <f>SUM(AK36:BE36)</f>
        <v>0</v>
      </c>
      <c r="BH36" s="42">
        <f>IF(F36=1,45,0)</f>
        <v>0</v>
      </c>
      <c r="BI36" s="42">
        <f>IF(F36=2,42,0)</f>
        <v>0</v>
      </c>
      <c r="BJ36" s="42">
        <f>IF(F36=3,40,0)</f>
        <v>0</v>
      </c>
      <c r="BK36" s="42">
        <f>IF(F36=4,38,0)</f>
        <v>0</v>
      </c>
      <c r="BL36" s="42">
        <f>IF(F36=5,36,0)</f>
        <v>0</v>
      </c>
      <c r="BM36" s="42">
        <f>IF(F36=6,35,0)</f>
        <v>0</v>
      </c>
      <c r="BN36" s="42">
        <f>IF(F36=7,34,0)</f>
        <v>0</v>
      </c>
      <c r="BO36" s="42">
        <f>IF(F36=8,33,0)</f>
        <v>0</v>
      </c>
      <c r="BP36" s="42">
        <f>IF(F36=9,32,0)</f>
        <v>0</v>
      </c>
      <c r="BQ36" s="42">
        <f>IF(F36=10,31,0)</f>
        <v>0</v>
      </c>
      <c r="BR36" s="42">
        <f>IF(F36=11,30,0)</f>
        <v>0</v>
      </c>
      <c r="BS36" s="42">
        <f>IF(F36=12,29,0)</f>
        <v>0</v>
      </c>
      <c r="BT36" s="42">
        <f>IF(F36=13,28,0)</f>
        <v>0</v>
      </c>
      <c r="BU36" s="42">
        <f>IF(F36=14,27,0)</f>
        <v>0</v>
      </c>
      <c r="BV36" s="42">
        <f>IF(F36=15,26,0)</f>
        <v>0</v>
      </c>
      <c r="BW36" s="42">
        <f>IF(F36=16,25,0)</f>
        <v>0</v>
      </c>
      <c r="BX36" s="42">
        <f>IF(F36=17,24,0)</f>
        <v>0</v>
      </c>
      <c r="BY36" s="42">
        <f>IF(F36=18,23,0)</f>
        <v>0</v>
      </c>
      <c r="BZ36" s="42">
        <f>IF(F36=19,22,0)</f>
        <v>0</v>
      </c>
      <c r="CA36" s="42">
        <f>IF(F36=20,21,0)</f>
        <v>0</v>
      </c>
      <c r="CB36" s="42">
        <f>IF(F36=21,20,0)</f>
        <v>0</v>
      </c>
      <c r="CC36" s="42">
        <f>IF(F36=22,19,0)</f>
        <v>0</v>
      </c>
      <c r="CD36" s="42">
        <f>IF(F36=23,18,0)</f>
        <v>0</v>
      </c>
      <c r="CE36" s="42">
        <f>IF(F36=24,17,0)</f>
        <v>0</v>
      </c>
      <c r="CF36" s="42">
        <f>IF(F36=25,16,0)</f>
        <v>0</v>
      </c>
      <c r="CG36" s="42">
        <f>IF(F36=26,15,0)</f>
        <v>0</v>
      </c>
      <c r="CH36" s="42">
        <f>IF(F36=27,14,0)</f>
        <v>0</v>
      </c>
      <c r="CI36" s="42">
        <f>IF(F36=28,13,0)</f>
        <v>0</v>
      </c>
      <c r="CJ36" s="42">
        <f>IF(F36=29,12,0)</f>
        <v>0</v>
      </c>
      <c r="CK36" s="42">
        <f>IF(F36=30,11,0)</f>
        <v>0</v>
      </c>
      <c r="CL36" s="42">
        <f>IF(F36=31,10,0)</f>
        <v>0</v>
      </c>
      <c r="CM36" s="42">
        <f>IF(F36=32,9,0)</f>
        <v>0</v>
      </c>
      <c r="CN36" s="42">
        <f>IF(F36=33,8,0)</f>
        <v>0</v>
      </c>
      <c r="CO36" s="42">
        <f>IF(F36=34,7,0)</f>
        <v>0</v>
      </c>
      <c r="CP36" s="42">
        <f>IF(F36=35,6,0)</f>
        <v>0</v>
      </c>
      <c r="CQ36" s="42">
        <f>IF(F36=36,5,0)</f>
        <v>0</v>
      </c>
      <c r="CR36" s="42">
        <f>IF(F36=37,4,0)</f>
        <v>0</v>
      </c>
      <c r="CS36" s="42">
        <f>IF(F36=38,3,0)</f>
        <v>0</v>
      </c>
      <c r="CT36" s="42">
        <f>IF(F36=39,2,0)</f>
        <v>0</v>
      </c>
      <c r="CU36" s="42">
        <f>IF(F36=40,1,0)</f>
        <v>0</v>
      </c>
      <c r="CV36" s="42">
        <f>IF(F36&gt;20,0,0)</f>
        <v>0</v>
      </c>
      <c r="CW36" s="42">
        <f>IF(F36="сх",0,0)</f>
        <v>0</v>
      </c>
      <c r="CX36" s="42">
        <f>SUM(BH36:CW36)</f>
        <v>0</v>
      </c>
      <c r="CY36" s="42">
        <f>IF(H36=1,45,0)</f>
        <v>0</v>
      </c>
      <c r="CZ36" s="42">
        <f>IF(H36=2,42,0)</f>
        <v>0</v>
      </c>
      <c r="DA36" s="42">
        <f>IF(H36=3,40,0)</f>
        <v>0</v>
      </c>
      <c r="DB36" s="42">
        <f>IF(H36=4,38,0)</f>
        <v>0</v>
      </c>
      <c r="DC36" s="42">
        <f>IF(H36=5,36,0)</f>
        <v>0</v>
      </c>
      <c r="DD36" s="42">
        <f>IF(H36=6,35,0)</f>
        <v>0</v>
      </c>
      <c r="DE36" s="42">
        <f>IF(H36=7,34,0)</f>
        <v>0</v>
      </c>
      <c r="DF36" s="42">
        <f>IF(H36=8,33,0)</f>
        <v>0</v>
      </c>
      <c r="DG36" s="42">
        <f>IF(H36=9,32,0)</f>
        <v>0</v>
      </c>
      <c r="DH36" s="42">
        <f>IF(H36=10,31,0)</f>
        <v>0</v>
      </c>
      <c r="DI36" s="42">
        <f>IF(H36=11,30,0)</f>
        <v>0</v>
      </c>
      <c r="DJ36" s="42">
        <f>IF(H36=12,29,0)</f>
        <v>0</v>
      </c>
      <c r="DK36" s="42">
        <f>IF(H36=13,28,0)</f>
        <v>0</v>
      </c>
      <c r="DL36" s="42">
        <f>IF(H36=14,27,0)</f>
        <v>0</v>
      </c>
      <c r="DM36" s="42">
        <f>IF(H36=15,26,0)</f>
        <v>0</v>
      </c>
      <c r="DN36" s="42">
        <f>IF(H36=16,25,0)</f>
        <v>0</v>
      </c>
      <c r="DO36" s="42">
        <f>IF(H36=17,24,0)</f>
        <v>0</v>
      </c>
      <c r="DP36" s="42">
        <f>IF(H36=18,23,0)</f>
        <v>0</v>
      </c>
      <c r="DQ36" s="42">
        <f>IF(H36=19,22,0)</f>
        <v>0</v>
      </c>
      <c r="DR36" s="42">
        <f>IF(H36=20,21,0)</f>
        <v>0</v>
      </c>
      <c r="DS36" s="42">
        <f>IF(H36=21,20,0)</f>
        <v>0</v>
      </c>
      <c r="DT36" s="42">
        <f>IF(H36=22,19,0)</f>
        <v>0</v>
      </c>
      <c r="DU36" s="42">
        <f>IF(H36=23,18,0)</f>
        <v>0</v>
      </c>
      <c r="DV36" s="42">
        <f>IF(H36=24,17,0)</f>
        <v>0</v>
      </c>
      <c r="DW36" s="42">
        <f>IF(H36=25,16,0)</f>
        <v>0</v>
      </c>
      <c r="DX36" s="42">
        <f>IF(H36=26,15,0)</f>
        <v>0</v>
      </c>
      <c r="DY36" s="42">
        <f>IF(H36=27,14,0)</f>
        <v>0</v>
      </c>
      <c r="DZ36" s="42">
        <f>IF(H36=28,13,0)</f>
        <v>0</v>
      </c>
      <c r="EA36" s="42">
        <f>IF(H36=29,12,0)</f>
        <v>0</v>
      </c>
      <c r="EB36" s="42">
        <f>IF(H36=30,11,0)</f>
        <v>0</v>
      </c>
      <c r="EC36" s="42">
        <f>IF(H36=31,10,0)</f>
        <v>0</v>
      </c>
      <c r="ED36" s="42">
        <f>IF(H36=32,9,0)</f>
        <v>0</v>
      </c>
      <c r="EE36" s="42">
        <f>IF(H36=33,8,0)</f>
        <v>0</v>
      </c>
      <c r="EF36" s="42">
        <f>IF(H36=34,7,0)</f>
        <v>0</v>
      </c>
      <c r="EG36" s="42">
        <f>IF(H36=35,6,0)</f>
        <v>0</v>
      </c>
      <c r="EH36" s="42">
        <f>IF(H36=36,5,0)</f>
        <v>0</v>
      </c>
      <c r="EI36" s="42">
        <f>IF(H36=37,4,0)</f>
        <v>0</v>
      </c>
      <c r="EJ36" s="42">
        <f>IF(H36=38,3,0)</f>
        <v>0</v>
      </c>
      <c r="EK36" s="42">
        <f>IF(H36=39,2,0)</f>
        <v>0</v>
      </c>
      <c r="EL36" s="42">
        <f>IF(H36=40,1,0)</f>
        <v>0</v>
      </c>
      <c r="EM36" s="42">
        <f>IF(H36&gt;20,0,0)</f>
        <v>0</v>
      </c>
      <c r="EN36" s="42">
        <f>IF(H36="сх",0,0)</f>
        <v>0</v>
      </c>
      <c r="EO36" s="42">
        <f>SUM(CY36:EN36)</f>
        <v>0</v>
      </c>
      <c r="EP36" s="42"/>
      <c r="EQ36" s="42" t="str">
        <f>IF(F36="сх","ноль",IF(F36&gt;0,F36,"Ноль"))</f>
        <v>Ноль</v>
      </c>
      <c r="ER36" s="42" t="str">
        <f>IF(H36="сх","ноль",IF(H36&gt;0,H36,"Ноль"))</f>
        <v>Ноль</v>
      </c>
      <c r="ES36" s="42"/>
      <c r="ET36" s="42">
        <f>MIN(EQ36,ER36)</f>
        <v>0</v>
      </c>
      <c r="EU36" s="42" t="e">
        <f>IF(J36=#REF!,IF(H36&lt;#REF!,#REF!,EY36),#REF!)</f>
        <v>#REF!</v>
      </c>
      <c r="EV36" s="42" t="e">
        <f>IF(J36=#REF!,IF(H36&lt;#REF!,0,1))</f>
        <v>#REF!</v>
      </c>
      <c r="EW36" s="42" t="e">
        <f>IF(AND(ET36&gt;=21,ET36&lt;&gt;0),ET36,IF(J36&lt;#REF!,"СТОП",EU36+EV36))</f>
        <v>#REF!</v>
      </c>
      <c r="EX36" s="42"/>
      <c r="EY36" s="42">
        <v>15</v>
      </c>
      <c r="EZ36" s="42">
        <v>16</v>
      </c>
      <c r="FA36" s="42"/>
      <c r="FB36" s="44">
        <f>IF(F36=1,25,0)</f>
        <v>0</v>
      </c>
      <c r="FC36" s="44">
        <f>IF(F36=2,22,0)</f>
        <v>0</v>
      </c>
      <c r="FD36" s="44">
        <f>IF(F36=3,20,0)</f>
        <v>0</v>
      </c>
      <c r="FE36" s="44">
        <f>IF(F36=4,18,0)</f>
        <v>0</v>
      </c>
      <c r="FF36" s="44">
        <f>IF(F36=5,16,0)</f>
        <v>0</v>
      </c>
      <c r="FG36" s="44">
        <f>IF(F36=6,15,0)</f>
        <v>0</v>
      </c>
      <c r="FH36" s="44">
        <f>IF(F36=7,14,0)</f>
        <v>0</v>
      </c>
      <c r="FI36" s="44">
        <f>IF(F36=8,13,0)</f>
        <v>0</v>
      </c>
      <c r="FJ36" s="44">
        <f>IF(F36=9,12,0)</f>
        <v>0</v>
      </c>
      <c r="FK36" s="44">
        <f>IF(F36=10,11,0)</f>
        <v>0</v>
      </c>
      <c r="FL36" s="44">
        <f>IF(F36=11,10,0)</f>
        <v>0</v>
      </c>
      <c r="FM36" s="44">
        <f>IF(F36=12,9,0)</f>
        <v>0</v>
      </c>
      <c r="FN36" s="44">
        <f>IF(F36=13,8,0)</f>
        <v>0</v>
      </c>
      <c r="FO36" s="44">
        <f>IF(F36=14,7,0)</f>
        <v>0</v>
      </c>
      <c r="FP36" s="44">
        <f>IF(F36=15,6,0)</f>
        <v>0</v>
      </c>
      <c r="FQ36" s="44">
        <f>IF(F36=16,5,0)</f>
        <v>0</v>
      </c>
      <c r="FR36" s="44">
        <f>IF(F36=17,4,0)</f>
        <v>0</v>
      </c>
      <c r="FS36" s="44">
        <f>IF(F36=18,3,0)</f>
        <v>0</v>
      </c>
      <c r="FT36" s="44">
        <f>IF(F36=19,2,0)</f>
        <v>0</v>
      </c>
      <c r="FU36" s="44">
        <f>IF(F36=20,1,0)</f>
        <v>0</v>
      </c>
      <c r="FV36" s="44">
        <f>IF(F36&gt;20,0,0)</f>
        <v>0</v>
      </c>
      <c r="FW36" s="44">
        <f>IF(F36="сх",0,0)</f>
        <v>0</v>
      </c>
      <c r="FX36" s="44">
        <f>SUM(FB36:FW36)</f>
        <v>0</v>
      </c>
      <c r="FY36" s="44">
        <f>IF(H36=1,25,0)</f>
        <v>0</v>
      </c>
      <c r="FZ36" s="44">
        <f>IF(H36=2,22,0)</f>
        <v>0</v>
      </c>
      <c r="GA36" s="44">
        <f>IF(H36=3,20,0)</f>
        <v>0</v>
      </c>
      <c r="GB36" s="44">
        <f>IF(H36=4,18,0)</f>
        <v>0</v>
      </c>
      <c r="GC36" s="44">
        <f>IF(H36=5,16,0)</f>
        <v>0</v>
      </c>
      <c r="GD36" s="44">
        <f>IF(H36=6,15,0)</f>
        <v>0</v>
      </c>
      <c r="GE36" s="44">
        <f>IF(H36=7,14,0)</f>
        <v>0</v>
      </c>
      <c r="GF36" s="44">
        <f>IF(H36=8,13,0)</f>
        <v>0</v>
      </c>
      <c r="GG36" s="44">
        <f>IF(H36=9,12,0)</f>
        <v>0</v>
      </c>
      <c r="GH36" s="44">
        <f>IF(H36=10,11,0)</f>
        <v>0</v>
      </c>
      <c r="GI36" s="44">
        <f>IF(H36=11,10,0)</f>
        <v>0</v>
      </c>
      <c r="GJ36" s="44">
        <f>IF(H36=12,9,0)</f>
        <v>0</v>
      </c>
      <c r="GK36" s="44">
        <f>IF(H36=13,8,0)</f>
        <v>0</v>
      </c>
      <c r="GL36" s="44">
        <f>IF(H36=14,7,0)</f>
        <v>0</v>
      </c>
      <c r="GM36" s="44">
        <f>IF(H36=15,6,0)</f>
        <v>0</v>
      </c>
      <c r="GN36" s="44">
        <f>IF(H36=16,5,0)</f>
        <v>0</v>
      </c>
      <c r="GO36" s="44">
        <f>IF(H36=17,4,0)</f>
        <v>0</v>
      </c>
      <c r="GP36" s="44">
        <f>IF(H36=18,3,0)</f>
        <v>0</v>
      </c>
      <c r="GQ36" s="44">
        <f>IF(H36=19,2,0)</f>
        <v>0</v>
      </c>
      <c r="GR36" s="44">
        <f>IF(H36=20,1,0)</f>
        <v>0</v>
      </c>
      <c r="GS36" s="44">
        <f>IF(H36&gt;20,0,0)</f>
        <v>0</v>
      </c>
      <c r="GT36" s="44">
        <f>IF(H36="сх",0,0)</f>
        <v>0</v>
      </c>
      <c r="GU36" s="44">
        <f>SUM(FY36:GT36)</f>
        <v>0</v>
      </c>
      <c r="GV36" s="44">
        <f>IF(F36=1,100,0)</f>
        <v>0</v>
      </c>
      <c r="GW36" s="44">
        <f>IF(F36=2,98,0)</f>
        <v>0</v>
      </c>
      <c r="GX36" s="44">
        <f>IF(F36=3,95,0)</f>
        <v>0</v>
      </c>
      <c r="GY36" s="44">
        <f>IF(F36=4,93,0)</f>
        <v>0</v>
      </c>
      <c r="GZ36" s="44">
        <f>IF(F36=5,90,0)</f>
        <v>0</v>
      </c>
      <c r="HA36" s="44">
        <f>IF(F36=6,88,0)</f>
        <v>0</v>
      </c>
      <c r="HB36" s="44">
        <f>IF(F36=7,85,0)</f>
        <v>0</v>
      </c>
      <c r="HC36" s="44">
        <f>IF(F36=8,83,0)</f>
        <v>0</v>
      </c>
      <c r="HD36" s="44">
        <f>IF(F36=9,80,0)</f>
        <v>0</v>
      </c>
      <c r="HE36" s="44">
        <f>IF(F36=10,78,0)</f>
        <v>0</v>
      </c>
      <c r="HF36" s="44">
        <f>IF(F36=11,75,0)</f>
        <v>0</v>
      </c>
      <c r="HG36" s="44">
        <f>IF(F36=12,73,0)</f>
        <v>0</v>
      </c>
      <c r="HH36" s="44">
        <f>IF(F36=13,70,0)</f>
        <v>0</v>
      </c>
      <c r="HI36" s="44">
        <f>IF(F36=14,68,0)</f>
        <v>0</v>
      </c>
      <c r="HJ36" s="44">
        <f>IF(F36=15,65,0)</f>
        <v>0</v>
      </c>
      <c r="HK36" s="44">
        <f>IF(F36=16,63,0)</f>
        <v>0</v>
      </c>
      <c r="HL36" s="44">
        <f>IF(F36=17,60,0)</f>
        <v>0</v>
      </c>
      <c r="HM36" s="44">
        <f>IF(F36=18,58,0)</f>
        <v>0</v>
      </c>
      <c r="HN36" s="44">
        <f>IF(F36=19,55,0)</f>
        <v>0</v>
      </c>
      <c r="HO36" s="44">
        <f>IF(F36=20,53,0)</f>
        <v>0</v>
      </c>
      <c r="HP36" s="44">
        <f>IF(F36&gt;20,0,0)</f>
        <v>0</v>
      </c>
      <c r="HQ36" s="44">
        <f>IF(F36="сх",0,0)</f>
        <v>0</v>
      </c>
      <c r="HR36" s="44">
        <f>SUM(GV36:HQ36)</f>
        <v>0</v>
      </c>
      <c r="HS36" s="44">
        <f>IF(H36=1,100,0)</f>
        <v>0</v>
      </c>
      <c r="HT36" s="44">
        <f>IF(H36=2,98,0)</f>
        <v>0</v>
      </c>
      <c r="HU36" s="44">
        <f>IF(H36=3,95,0)</f>
        <v>0</v>
      </c>
      <c r="HV36" s="44">
        <f>IF(H36=4,93,0)</f>
        <v>0</v>
      </c>
      <c r="HW36" s="44">
        <f>IF(H36=5,90,0)</f>
        <v>0</v>
      </c>
      <c r="HX36" s="44">
        <f>IF(H36=6,88,0)</f>
        <v>0</v>
      </c>
      <c r="HY36" s="44">
        <f>IF(H36=7,85,0)</f>
        <v>0</v>
      </c>
      <c r="HZ36" s="44">
        <f>IF(H36=8,83,0)</f>
        <v>0</v>
      </c>
      <c r="IA36" s="44">
        <f>IF(H36=9,80,0)</f>
        <v>0</v>
      </c>
      <c r="IB36" s="44">
        <f>IF(H36=10,78,0)</f>
        <v>0</v>
      </c>
      <c r="IC36" s="44">
        <f>IF(H36=11,75,0)</f>
        <v>0</v>
      </c>
      <c r="ID36" s="44">
        <f>IF(H36=12,73,0)</f>
        <v>0</v>
      </c>
      <c r="IE36" s="44">
        <f>IF(H36=13,70,0)</f>
        <v>0</v>
      </c>
      <c r="IF36" s="44">
        <f>IF(H36=14,68,0)</f>
        <v>0</v>
      </c>
      <c r="IG36" s="44">
        <f>IF(H36=15,65,0)</f>
        <v>0</v>
      </c>
      <c r="IH36" s="44">
        <f>IF(H36=16,63,0)</f>
        <v>0</v>
      </c>
      <c r="II36" s="44">
        <f>IF(H36=17,60,0)</f>
        <v>0</v>
      </c>
      <c r="IJ36" s="44">
        <f>IF(H36=18,58,0)</f>
        <v>0</v>
      </c>
      <c r="IK36" s="44">
        <f>IF(H36=19,55,0)</f>
        <v>0</v>
      </c>
      <c r="IL36" s="44">
        <f>IF(H36=20,53,0)</f>
        <v>0</v>
      </c>
      <c r="IM36" s="44">
        <f>IF(H36&gt;20,0,0)</f>
        <v>0</v>
      </c>
      <c r="IN36" s="44">
        <f>IF(H36="сх",0,0)</f>
        <v>0</v>
      </c>
      <c r="IO36" s="44">
        <f>SUM(HS36:IN36)</f>
        <v>0</v>
      </c>
      <c r="IP36" s="42"/>
      <c r="IQ36" s="42"/>
      <c r="IR36" s="42"/>
      <c r="IS36" s="42"/>
      <c r="IT36" s="42"/>
      <c r="IU36" s="42"/>
      <c r="IV36" s="70"/>
      <c r="IW36" s="71"/>
    </row>
    <row r="37" spans="1:257" s="3" customFormat="1" ht="115.2" thickBot="1" x14ac:dyDescent="2">
      <c r="A37" s="56"/>
      <c r="B37" s="87"/>
      <c r="C37" s="73"/>
      <c r="D37" s="73"/>
      <c r="E37" s="60"/>
      <c r="F37" s="46"/>
      <c r="G37" s="39">
        <f>AJ37</f>
        <v>0</v>
      </c>
      <c r="H37" s="47"/>
      <c r="I37" s="39">
        <f>BG37</f>
        <v>0</v>
      </c>
      <c r="J37" s="45">
        <f>SUM(G37+I37)</f>
        <v>0</v>
      </c>
      <c r="K37" s="41">
        <f>G37+I37</f>
        <v>0</v>
      </c>
      <c r="L37" s="42"/>
      <c r="M37" s="43"/>
      <c r="N37" s="42">
        <f>IF(F37=1,25,0)</f>
        <v>0</v>
      </c>
      <c r="O37" s="42">
        <f>IF(F37=2,22,0)</f>
        <v>0</v>
      </c>
      <c r="P37" s="42">
        <f>IF(F37=3,20,0)</f>
        <v>0</v>
      </c>
      <c r="Q37" s="42">
        <f>IF(F37=4,18,0)</f>
        <v>0</v>
      </c>
      <c r="R37" s="42">
        <f>IF(F37=5,16,0)</f>
        <v>0</v>
      </c>
      <c r="S37" s="42">
        <f>IF(F37=6,15,0)</f>
        <v>0</v>
      </c>
      <c r="T37" s="42">
        <f>IF(F37=7,14,0)</f>
        <v>0</v>
      </c>
      <c r="U37" s="42">
        <f>IF(F37=8,13,0)</f>
        <v>0</v>
      </c>
      <c r="V37" s="42">
        <f>IF(F37=9,12,0)</f>
        <v>0</v>
      </c>
      <c r="W37" s="42">
        <f>IF(F37=10,11,0)</f>
        <v>0</v>
      </c>
      <c r="X37" s="42">
        <f>IF(F37=11,10,0)</f>
        <v>0</v>
      </c>
      <c r="Y37" s="42">
        <f>IF(F37=12,9,0)</f>
        <v>0</v>
      </c>
      <c r="Z37" s="42">
        <f>IF(F37=13,8,0)</f>
        <v>0</v>
      </c>
      <c r="AA37" s="42">
        <f>IF(F37=14,7,0)</f>
        <v>0</v>
      </c>
      <c r="AB37" s="42">
        <f>IF(F37=15,6,0)</f>
        <v>0</v>
      </c>
      <c r="AC37" s="42">
        <f>IF(F37=16,5,0)</f>
        <v>0</v>
      </c>
      <c r="AD37" s="42">
        <f>IF(F37=17,4,0)</f>
        <v>0</v>
      </c>
      <c r="AE37" s="42">
        <f>IF(F37=18,3,0)</f>
        <v>0</v>
      </c>
      <c r="AF37" s="42">
        <f>IF(F37=19,2,0)</f>
        <v>0</v>
      </c>
      <c r="AG37" s="42">
        <f>IF(F37=20,1,0)</f>
        <v>0</v>
      </c>
      <c r="AH37" s="42">
        <f>IF(F37&gt;20,0,0)</f>
        <v>0</v>
      </c>
      <c r="AI37" s="42">
        <f>IF(F37="сх",0,0)</f>
        <v>0</v>
      </c>
      <c r="AJ37" s="42">
        <f>SUM(N37:AH37)</f>
        <v>0</v>
      </c>
      <c r="AK37" s="42">
        <f>IF(H37=1,25,0)</f>
        <v>0</v>
      </c>
      <c r="AL37" s="42">
        <f>IF(H37=2,22,0)</f>
        <v>0</v>
      </c>
      <c r="AM37" s="42">
        <f>IF(H37=3,20,0)</f>
        <v>0</v>
      </c>
      <c r="AN37" s="42">
        <f>IF(H37=4,18,0)</f>
        <v>0</v>
      </c>
      <c r="AO37" s="42">
        <f>IF(H37=5,16,0)</f>
        <v>0</v>
      </c>
      <c r="AP37" s="42">
        <f>IF(H37=6,15,0)</f>
        <v>0</v>
      </c>
      <c r="AQ37" s="42">
        <f>IF(H37=7,14,0)</f>
        <v>0</v>
      </c>
      <c r="AR37" s="42">
        <f>IF(H37=8,13,0)</f>
        <v>0</v>
      </c>
      <c r="AS37" s="42">
        <f>IF(H37=9,12,0)</f>
        <v>0</v>
      </c>
      <c r="AT37" s="42">
        <f>IF(H37=10,11,0)</f>
        <v>0</v>
      </c>
      <c r="AU37" s="42">
        <f>IF(H37=11,10,0)</f>
        <v>0</v>
      </c>
      <c r="AV37" s="42">
        <f>IF(H37=12,9,0)</f>
        <v>0</v>
      </c>
      <c r="AW37" s="42">
        <f>IF(H37=13,8,0)</f>
        <v>0</v>
      </c>
      <c r="AX37" s="42">
        <f>IF(H37=14,7,0)</f>
        <v>0</v>
      </c>
      <c r="AY37" s="42">
        <f>IF(H37=15,6,0)</f>
        <v>0</v>
      </c>
      <c r="AZ37" s="42">
        <f>IF(H37=16,5,0)</f>
        <v>0</v>
      </c>
      <c r="BA37" s="42">
        <f>IF(H37=17,4,0)</f>
        <v>0</v>
      </c>
      <c r="BB37" s="42">
        <f>IF(H37=18,3,0)</f>
        <v>0</v>
      </c>
      <c r="BC37" s="42">
        <f>IF(H37=19,2,0)</f>
        <v>0</v>
      </c>
      <c r="BD37" s="42">
        <f>IF(H37=20,1,0)</f>
        <v>0</v>
      </c>
      <c r="BE37" s="42">
        <f>IF(H37&gt;20,0,0)</f>
        <v>0</v>
      </c>
      <c r="BF37" s="42">
        <f>IF(H37="сх",0,0)</f>
        <v>0</v>
      </c>
      <c r="BG37" s="42">
        <f>SUM(AK37:BE37)</f>
        <v>0</v>
      </c>
      <c r="BH37" s="42">
        <f>IF(F37=1,45,0)</f>
        <v>0</v>
      </c>
      <c r="BI37" s="42">
        <f>IF(F37=2,42,0)</f>
        <v>0</v>
      </c>
      <c r="BJ37" s="42">
        <f>IF(F37=3,40,0)</f>
        <v>0</v>
      </c>
      <c r="BK37" s="42">
        <f>IF(F37=4,38,0)</f>
        <v>0</v>
      </c>
      <c r="BL37" s="42">
        <f>IF(F37=5,36,0)</f>
        <v>0</v>
      </c>
      <c r="BM37" s="42">
        <f>IF(F37=6,35,0)</f>
        <v>0</v>
      </c>
      <c r="BN37" s="42">
        <f>IF(F37=7,34,0)</f>
        <v>0</v>
      </c>
      <c r="BO37" s="42">
        <f>IF(F37=8,33,0)</f>
        <v>0</v>
      </c>
      <c r="BP37" s="42">
        <f>IF(F37=9,32,0)</f>
        <v>0</v>
      </c>
      <c r="BQ37" s="42">
        <f>IF(F37=10,31,0)</f>
        <v>0</v>
      </c>
      <c r="BR37" s="42">
        <f>IF(F37=11,30,0)</f>
        <v>0</v>
      </c>
      <c r="BS37" s="42">
        <f>IF(F37=12,29,0)</f>
        <v>0</v>
      </c>
      <c r="BT37" s="42">
        <f>IF(F37=13,28,0)</f>
        <v>0</v>
      </c>
      <c r="BU37" s="42">
        <f>IF(F37=14,27,0)</f>
        <v>0</v>
      </c>
      <c r="BV37" s="42">
        <f>IF(F37=15,26,0)</f>
        <v>0</v>
      </c>
      <c r="BW37" s="42">
        <f>IF(F37=16,25,0)</f>
        <v>0</v>
      </c>
      <c r="BX37" s="42">
        <f>IF(F37=17,24,0)</f>
        <v>0</v>
      </c>
      <c r="BY37" s="42">
        <f>IF(F37=18,23,0)</f>
        <v>0</v>
      </c>
      <c r="BZ37" s="42">
        <f>IF(F37=19,22,0)</f>
        <v>0</v>
      </c>
      <c r="CA37" s="42">
        <f>IF(F37=20,21,0)</f>
        <v>0</v>
      </c>
      <c r="CB37" s="42">
        <f>IF(F37=21,20,0)</f>
        <v>0</v>
      </c>
      <c r="CC37" s="42">
        <f>IF(F37=22,19,0)</f>
        <v>0</v>
      </c>
      <c r="CD37" s="42">
        <f>IF(F37=23,18,0)</f>
        <v>0</v>
      </c>
      <c r="CE37" s="42">
        <f>IF(F37=24,17,0)</f>
        <v>0</v>
      </c>
      <c r="CF37" s="42">
        <f>IF(F37=25,16,0)</f>
        <v>0</v>
      </c>
      <c r="CG37" s="42">
        <f>IF(F37=26,15,0)</f>
        <v>0</v>
      </c>
      <c r="CH37" s="42">
        <f>IF(F37=27,14,0)</f>
        <v>0</v>
      </c>
      <c r="CI37" s="42">
        <f>IF(F37=28,13,0)</f>
        <v>0</v>
      </c>
      <c r="CJ37" s="42">
        <f>IF(F37=29,12,0)</f>
        <v>0</v>
      </c>
      <c r="CK37" s="42">
        <f>IF(F37=30,11,0)</f>
        <v>0</v>
      </c>
      <c r="CL37" s="42">
        <f>IF(F37=31,10,0)</f>
        <v>0</v>
      </c>
      <c r="CM37" s="42">
        <f>IF(F37=32,9,0)</f>
        <v>0</v>
      </c>
      <c r="CN37" s="42">
        <f>IF(F37=33,8,0)</f>
        <v>0</v>
      </c>
      <c r="CO37" s="42">
        <f>IF(F37=34,7,0)</f>
        <v>0</v>
      </c>
      <c r="CP37" s="42">
        <f>IF(F37=35,6,0)</f>
        <v>0</v>
      </c>
      <c r="CQ37" s="42">
        <f>IF(F37=36,5,0)</f>
        <v>0</v>
      </c>
      <c r="CR37" s="42">
        <f>IF(F37=37,4,0)</f>
        <v>0</v>
      </c>
      <c r="CS37" s="42">
        <f>IF(F37=38,3,0)</f>
        <v>0</v>
      </c>
      <c r="CT37" s="42">
        <f>IF(F37=39,2,0)</f>
        <v>0</v>
      </c>
      <c r="CU37" s="42">
        <f>IF(F37=40,1,0)</f>
        <v>0</v>
      </c>
      <c r="CV37" s="42">
        <f>IF(F37&gt;20,0,0)</f>
        <v>0</v>
      </c>
      <c r="CW37" s="42">
        <f>IF(F37="сх",0,0)</f>
        <v>0</v>
      </c>
      <c r="CX37" s="42">
        <f>SUM(BH37:CW37)</f>
        <v>0</v>
      </c>
      <c r="CY37" s="42">
        <f>IF(H37=1,45,0)</f>
        <v>0</v>
      </c>
      <c r="CZ37" s="42">
        <f>IF(H37=2,42,0)</f>
        <v>0</v>
      </c>
      <c r="DA37" s="42">
        <f>IF(H37=3,40,0)</f>
        <v>0</v>
      </c>
      <c r="DB37" s="42">
        <f>IF(H37=4,38,0)</f>
        <v>0</v>
      </c>
      <c r="DC37" s="42">
        <f>IF(H37=5,36,0)</f>
        <v>0</v>
      </c>
      <c r="DD37" s="42">
        <f>IF(H37=6,35,0)</f>
        <v>0</v>
      </c>
      <c r="DE37" s="42">
        <f>IF(H37=7,34,0)</f>
        <v>0</v>
      </c>
      <c r="DF37" s="42">
        <f>IF(H37=8,33,0)</f>
        <v>0</v>
      </c>
      <c r="DG37" s="42">
        <f>IF(H37=9,32,0)</f>
        <v>0</v>
      </c>
      <c r="DH37" s="42">
        <f>IF(H37=10,31,0)</f>
        <v>0</v>
      </c>
      <c r="DI37" s="42">
        <f>IF(H37=11,30,0)</f>
        <v>0</v>
      </c>
      <c r="DJ37" s="42">
        <f>IF(H37=12,29,0)</f>
        <v>0</v>
      </c>
      <c r="DK37" s="42">
        <f>IF(H37=13,28,0)</f>
        <v>0</v>
      </c>
      <c r="DL37" s="42">
        <f>IF(H37=14,27,0)</f>
        <v>0</v>
      </c>
      <c r="DM37" s="42">
        <f>IF(H37=15,26,0)</f>
        <v>0</v>
      </c>
      <c r="DN37" s="42">
        <f>IF(H37=16,25,0)</f>
        <v>0</v>
      </c>
      <c r="DO37" s="42">
        <f>IF(H37=17,24,0)</f>
        <v>0</v>
      </c>
      <c r="DP37" s="42">
        <f>IF(H37=18,23,0)</f>
        <v>0</v>
      </c>
      <c r="DQ37" s="42">
        <f>IF(H37=19,22,0)</f>
        <v>0</v>
      </c>
      <c r="DR37" s="42">
        <f>IF(H37=20,21,0)</f>
        <v>0</v>
      </c>
      <c r="DS37" s="42">
        <f>IF(H37=21,20,0)</f>
        <v>0</v>
      </c>
      <c r="DT37" s="42">
        <f>IF(H37=22,19,0)</f>
        <v>0</v>
      </c>
      <c r="DU37" s="42">
        <f>IF(H37=23,18,0)</f>
        <v>0</v>
      </c>
      <c r="DV37" s="42">
        <f>IF(H37=24,17,0)</f>
        <v>0</v>
      </c>
      <c r="DW37" s="42">
        <f>IF(H37=25,16,0)</f>
        <v>0</v>
      </c>
      <c r="DX37" s="42">
        <f>IF(H37=26,15,0)</f>
        <v>0</v>
      </c>
      <c r="DY37" s="42">
        <f>IF(H37=27,14,0)</f>
        <v>0</v>
      </c>
      <c r="DZ37" s="42">
        <f>IF(H37=28,13,0)</f>
        <v>0</v>
      </c>
      <c r="EA37" s="42">
        <f>IF(H37=29,12,0)</f>
        <v>0</v>
      </c>
      <c r="EB37" s="42">
        <f>IF(H37=30,11,0)</f>
        <v>0</v>
      </c>
      <c r="EC37" s="42">
        <f>IF(H37=31,10,0)</f>
        <v>0</v>
      </c>
      <c r="ED37" s="42">
        <f>IF(H37=32,9,0)</f>
        <v>0</v>
      </c>
      <c r="EE37" s="42">
        <f>IF(H37=33,8,0)</f>
        <v>0</v>
      </c>
      <c r="EF37" s="42">
        <f>IF(H37=34,7,0)</f>
        <v>0</v>
      </c>
      <c r="EG37" s="42">
        <f>IF(H37=35,6,0)</f>
        <v>0</v>
      </c>
      <c r="EH37" s="42">
        <f>IF(H37=36,5,0)</f>
        <v>0</v>
      </c>
      <c r="EI37" s="42">
        <f>IF(H37=37,4,0)</f>
        <v>0</v>
      </c>
      <c r="EJ37" s="42">
        <f>IF(H37=38,3,0)</f>
        <v>0</v>
      </c>
      <c r="EK37" s="42">
        <f>IF(H37=39,2,0)</f>
        <v>0</v>
      </c>
      <c r="EL37" s="42">
        <f>IF(H37=40,1,0)</f>
        <v>0</v>
      </c>
      <c r="EM37" s="42">
        <f>IF(H37&gt;20,0,0)</f>
        <v>0</v>
      </c>
      <c r="EN37" s="42">
        <f>IF(H37="сх",0,0)</f>
        <v>0</v>
      </c>
      <c r="EO37" s="42">
        <f>SUM(CY37:EN37)</f>
        <v>0</v>
      </c>
      <c r="EP37" s="42"/>
      <c r="EQ37" s="42" t="str">
        <f>IF(F37="сх","ноль",IF(F37&gt;0,F37,"Ноль"))</f>
        <v>Ноль</v>
      </c>
      <c r="ER37" s="42" t="str">
        <f>IF(H37="сх","ноль",IF(H37&gt;0,H37,"Ноль"))</f>
        <v>Ноль</v>
      </c>
      <c r="ES37" s="42"/>
      <c r="ET37" s="42">
        <f>MIN(EQ37,ER37)</f>
        <v>0</v>
      </c>
      <c r="EU37" s="42" t="e">
        <f>IF(J37=#REF!,IF(H37&lt;#REF!,#REF!,EY37),#REF!)</f>
        <v>#REF!</v>
      </c>
      <c r="EV37" s="42" t="e">
        <f>IF(J37=#REF!,IF(H37&lt;#REF!,0,1))</f>
        <v>#REF!</v>
      </c>
      <c r="EW37" s="42" t="e">
        <f>IF(AND(ET37&gt;=21,ET37&lt;&gt;0),ET37,IF(J37&lt;#REF!,"СТОП",EU37+EV37))</f>
        <v>#REF!</v>
      </c>
      <c r="EX37" s="42"/>
      <c r="EY37" s="42">
        <v>15</v>
      </c>
      <c r="EZ37" s="42">
        <v>16</v>
      </c>
      <c r="FA37" s="42"/>
      <c r="FB37" s="44">
        <f>IF(F37=1,25,0)</f>
        <v>0</v>
      </c>
      <c r="FC37" s="44">
        <f>IF(F37=2,22,0)</f>
        <v>0</v>
      </c>
      <c r="FD37" s="44">
        <f>IF(F37=3,20,0)</f>
        <v>0</v>
      </c>
      <c r="FE37" s="44">
        <f>IF(F37=4,18,0)</f>
        <v>0</v>
      </c>
      <c r="FF37" s="44">
        <f>IF(F37=5,16,0)</f>
        <v>0</v>
      </c>
      <c r="FG37" s="44">
        <f>IF(F37=6,15,0)</f>
        <v>0</v>
      </c>
      <c r="FH37" s="44">
        <f>IF(F37=7,14,0)</f>
        <v>0</v>
      </c>
      <c r="FI37" s="44">
        <f>IF(F37=8,13,0)</f>
        <v>0</v>
      </c>
      <c r="FJ37" s="44">
        <f>IF(F37=9,12,0)</f>
        <v>0</v>
      </c>
      <c r="FK37" s="44">
        <f>IF(F37=10,11,0)</f>
        <v>0</v>
      </c>
      <c r="FL37" s="44">
        <f>IF(F37=11,10,0)</f>
        <v>0</v>
      </c>
      <c r="FM37" s="44">
        <f>IF(F37=12,9,0)</f>
        <v>0</v>
      </c>
      <c r="FN37" s="44">
        <f>IF(F37=13,8,0)</f>
        <v>0</v>
      </c>
      <c r="FO37" s="44">
        <f>IF(F37=14,7,0)</f>
        <v>0</v>
      </c>
      <c r="FP37" s="44">
        <f>IF(F37=15,6,0)</f>
        <v>0</v>
      </c>
      <c r="FQ37" s="44">
        <f>IF(F37=16,5,0)</f>
        <v>0</v>
      </c>
      <c r="FR37" s="44">
        <f>IF(F37=17,4,0)</f>
        <v>0</v>
      </c>
      <c r="FS37" s="44">
        <f>IF(F37=18,3,0)</f>
        <v>0</v>
      </c>
      <c r="FT37" s="44">
        <f>IF(F37=19,2,0)</f>
        <v>0</v>
      </c>
      <c r="FU37" s="44">
        <f>IF(F37=20,1,0)</f>
        <v>0</v>
      </c>
      <c r="FV37" s="44">
        <f>IF(F37&gt;20,0,0)</f>
        <v>0</v>
      </c>
      <c r="FW37" s="44">
        <f>IF(F37="сх",0,0)</f>
        <v>0</v>
      </c>
      <c r="FX37" s="44">
        <f>SUM(FB37:FW37)</f>
        <v>0</v>
      </c>
      <c r="FY37" s="44">
        <f>IF(H37=1,25,0)</f>
        <v>0</v>
      </c>
      <c r="FZ37" s="44">
        <f>IF(H37=2,22,0)</f>
        <v>0</v>
      </c>
      <c r="GA37" s="44">
        <f>IF(H37=3,20,0)</f>
        <v>0</v>
      </c>
      <c r="GB37" s="44">
        <f>IF(H37=4,18,0)</f>
        <v>0</v>
      </c>
      <c r="GC37" s="44">
        <f>IF(H37=5,16,0)</f>
        <v>0</v>
      </c>
      <c r="GD37" s="44">
        <f>IF(H37=6,15,0)</f>
        <v>0</v>
      </c>
      <c r="GE37" s="44">
        <f>IF(H37=7,14,0)</f>
        <v>0</v>
      </c>
      <c r="GF37" s="44">
        <f>IF(H37=8,13,0)</f>
        <v>0</v>
      </c>
      <c r="GG37" s="44">
        <f>IF(H37=9,12,0)</f>
        <v>0</v>
      </c>
      <c r="GH37" s="44">
        <f>IF(H37=10,11,0)</f>
        <v>0</v>
      </c>
      <c r="GI37" s="44">
        <f>IF(H37=11,10,0)</f>
        <v>0</v>
      </c>
      <c r="GJ37" s="44">
        <f>IF(H37=12,9,0)</f>
        <v>0</v>
      </c>
      <c r="GK37" s="44">
        <f>IF(H37=13,8,0)</f>
        <v>0</v>
      </c>
      <c r="GL37" s="44">
        <f>IF(H37=14,7,0)</f>
        <v>0</v>
      </c>
      <c r="GM37" s="44">
        <f>IF(H37=15,6,0)</f>
        <v>0</v>
      </c>
      <c r="GN37" s="44">
        <f>IF(H37=16,5,0)</f>
        <v>0</v>
      </c>
      <c r="GO37" s="44">
        <f>IF(H37=17,4,0)</f>
        <v>0</v>
      </c>
      <c r="GP37" s="44">
        <f>IF(H37=18,3,0)</f>
        <v>0</v>
      </c>
      <c r="GQ37" s="44">
        <f>IF(H37=19,2,0)</f>
        <v>0</v>
      </c>
      <c r="GR37" s="44">
        <f>IF(H37=20,1,0)</f>
        <v>0</v>
      </c>
      <c r="GS37" s="44">
        <f>IF(H37&gt;20,0,0)</f>
        <v>0</v>
      </c>
      <c r="GT37" s="44">
        <f>IF(H37="сх",0,0)</f>
        <v>0</v>
      </c>
      <c r="GU37" s="44">
        <f>SUM(FY37:GT37)</f>
        <v>0</v>
      </c>
      <c r="GV37" s="44">
        <f>IF(F37=1,100,0)</f>
        <v>0</v>
      </c>
      <c r="GW37" s="44">
        <f>IF(F37=2,98,0)</f>
        <v>0</v>
      </c>
      <c r="GX37" s="44">
        <f>IF(F37=3,95,0)</f>
        <v>0</v>
      </c>
      <c r="GY37" s="44">
        <f>IF(F37=4,93,0)</f>
        <v>0</v>
      </c>
      <c r="GZ37" s="44">
        <f>IF(F37=5,90,0)</f>
        <v>0</v>
      </c>
      <c r="HA37" s="44">
        <f>IF(F37=6,88,0)</f>
        <v>0</v>
      </c>
      <c r="HB37" s="44">
        <f>IF(F37=7,85,0)</f>
        <v>0</v>
      </c>
      <c r="HC37" s="44">
        <f>IF(F37=8,83,0)</f>
        <v>0</v>
      </c>
      <c r="HD37" s="44">
        <f>IF(F37=9,80,0)</f>
        <v>0</v>
      </c>
      <c r="HE37" s="44">
        <f>IF(F37=10,78,0)</f>
        <v>0</v>
      </c>
      <c r="HF37" s="44">
        <f>IF(F37=11,75,0)</f>
        <v>0</v>
      </c>
      <c r="HG37" s="44">
        <f>IF(F37=12,73,0)</f>
        <v>0</v>
      </c>
      <c r="HH37" s="44">
        <f>IF(F37=13,70,0)</f>
        <v>0</v>
      </c>
      <c r="HI37" s="44">
        <f>IF(F37=14,68,0)</f>
        <v>0</v>
      </c>
      <c r="HJ37" s="44">
        <f>IF(F37=15,65,0)</f>
        <v>0</v>
      </c>
      <c r="HK37" s="44">
        <f>IF(F37=16,63,0)</f>
        <v>0</v>
      </c>
      <c r="HL37" s="44">
        <f>IF(F37=17,60,0)</f>
        <v>0</v>
      </c>
      <c r="HM37" s="44">
        <f>IF(F37=18,58,0)</f>
        <v>0</v>
      </c>
      <c r="HN37" s="44">
        <f>IF(F37=19,55,0)</f>
        <v>0</v>
      </c>
      <c r="HO37" s="44">
        <f>IF(F37=20,53,0)</f>
        <v>0</v>
      </c>
      <c r="HP37" s="44">
        <f>IF(F37&gt;20,0,0)</f>
        <v>0</v>
      </c>
      <c r="HQ37" s="44">
        <f>IF(F37="сх",0,0)</f>
        <v>0</v>
      </c>
      <c r="HR37" s="44">
        <f>SUM(GV37:HQ37)</f>
        <v>0</v>
      </c>
      <c r="HS37" s="44">
        <f>IF(H37=1,100,0)</f>
        <v>0</v>
      </c>
      <c r="HT37" s="44">
        <f>IF(H37=2,98,0)</f>
        <v>0</v>
      </c>
      <c r="HU37" s="44">
        <f>IF(H37=3,95,0)</f>
        <v>0</v>
      </c>
      <c r="HV37" s="44">
        <f>IF(H37=4,93,0)</f>
        <v>0</v>
      </c>
      <c r="HW37" s="44">
        <f>IF(H37=5,90,0)</f>
        <v>0</v>
      </c>
      <c r="HX37" s="44">
        <f>IF(H37=6,88,0)</f>
        <v>0</v>
      </c>
      <c r="HY37" s="44">
        <f>IF(H37=7,85,0)</f>
        <v>0</v>
      </c>
      <c r="HZ37" s="44">
        <f>IF(H37=8,83,0)</f>
        <v>0</v>
      </c>
      <c r="IA37" s="44">
        <f>IF(H37=9,80,0)</f>
        <v>0</v>
      </c>
      <c r="IB37" s="44">
        <f>IF(H37=10,78,0)</f>
        <v>0</v>
      </c>
      <c r="IC37" s="44">
        <f>IF(H37=11,75,0)</f>
        <v>0</v>
      </c>
      <c r="ID37" s="44">
        <f>IF(H37=12,73,0)</f>
        <v>0</v>
      </c>
      <c r="IE37" s="44">
        <f>IF(H37=13,70,0)</f>
        <v>0</v>
      </c>
      <c r="IF37" s="44">
        <f>IF(H37=14,68,0)</f>
        <v>0</v>
      </c>
      <c r="IG37" s="44">
        <f>IF(H37=15,65,0)</f>
        <v>0</v>
      </c>
      <c r="IH37" s="44">
        <f>IF(H37=16,63,0)</f>
        <v>0</v>
      </c>
      <c r="II37" s="44">
        <f>IF(H37=17,60,0)</f>
        <v>0</v>
      </c>
      <c r="IJ37" s="44">
        <f>IF(H37=18,58,0)</f>
        <v>0</v>
      </c>
      <c r="IK37" s="44">
        <f>IF(H37=19,55,0)</f>
        <v>0</v>
      </c>
      <c r="IL37" s="44">
        <f>IF(H37=20,53,0)</f>
        <v>0</v>
      </c>
      <c r="IM37" s="44">
        <f>IF(H37&gt;20,0,0)</f>
        <v>0</v>
      </c>
      <c r="IN37" s="44">
        <f>IF(H37="сх",0,0)</f>
        <v>0</v>
      </c>
      <c r="IO37" s="44">
        <f>SUM(HS37:IN37)</f>
        <v>0</v>
      </c>
      <c r="IP37" s="42"/>
      <c r="IQ37" s="42"/>
      <c r="IR37" s="42"/>
      <c r="IS37" s="42"/>
      <c r="IT37" s="42"/>
      <c r="IU37" s="42"/>
      <c r="IV37" s="70"/>
      <c r="IW37" s="71"/>
    </row>
    <row r="38" spans="1:257" s="3" customFormat="1" ht="115.2" thickBot="1" x14ac:dyDescent="0.3">
      <c r="A38" s="72"/>
      <c r="B38" s="78"/>
      <c r="C38" s="79"/>
      <c r="D38" s="80"/>
      <c r="E38" s="60"/>
      <c r="F38" s="46"/>
      <c r="G38" s="39">
        <f>AJ38</f>
        <v>0</v>
      </c>
      <c r="H38" s="47"/>
      <c r="I38" s="39">
        <f>BG38</f>
        <v>0</v>
      </c>
      <c r="J38" s="45">
        <f>SUM(G38+I38)</f>
        <v>0</v>
      </c>
      <c r="K38" s="41">
        <f>G38+I38</f>
        <v>0</v>
      </c>
      <c r="L38" s="42"/>
      <c r="M38" s="43"/>
      <c r="N38" s="42">
        <f>IF(F38=1,25,0)</f>
        <v>0</v>
      </c>
      <c r="O38" s="42">
        <f>IF(F38=2,22,0)</f>
        <v>0</v>
      </c>
      <c r="P38" s="42">
        <f>IF(F38=3,20,0)</f>
        <v>0</v>
      </c>
      <c r="Q38" s="42">
        <f>IF(F38=4,18,0)</f>
        <v>0</v>
      </c>
      <c r="R38" s="42">
        <f>IF(F38=5,16,0)</f>
        <v>0</v>
      </c>
      <c r="S38" s="42">
        <f>IF(F38=6,15,0)</f>
        <v>0</v>
      </c>
      <c r="T38" s="42">
        <f>IF(F38=7,14,0)</f>
        <v>0</v>
      </c>
      <c r="U38" s="42">
        <f>IF(F38=8,13,0)</f>
        <v>0</v>
      </c>
      <c r="V38" s="42">
        <f>IF(F38=9,12,0)</f>
        <v>0</v>
      </c>
      <c r="W38" s="42">
        <f>IF(F38=10,11,0)</f>
        <v>0</v>
      </c>
      <c r="X38" s="42">
        <f>IF(F38=11,10,0)</f>
        <v>0</v>
      </c>
      <c r="Y38" s="42">
        <f>IF(F38=12,9,0)</f>
        <v>0</v>
      </c>
      <c r="Z38" s="42">
        <f>IF(F38=13,8,0)</f>
        <v>0</v>
      </c>
      <c r="AA38" s="42">
        <f>IF(F38=14,7,0)</f>
        <v>0</v>
      </c>
      <c r="AB38" s="42">
        <f>IF(F38=15,6,0)</f>
        <v>0</v>
      </c>
      <c r="AC38" s="42">
        <f>IF(F38=16,5,0)</f>
        <v>0</v>
      </c>
      <c r="AD38" s="42">
        <f>IF(F38=17,4,0)</f>
        <v>0</v>
      </c>
      <c r="AE38" s="42">
        <f>IF(F38=18,3,0)</f>
        <v>0</v>
      </c>
      <c r="AF38" s="42">
        <f>IF(F38=19,2,0)</f>
        <v>0</v>
      </c>
      <c r="AG38" s="42">
        <f>IF(F38=20,1,0)</f>
        <v>0</v>
      </c>
      <c r="AH38" s="42">
        <f>IF(F38&gt;20,0,0)</f>
        <v>0</v>
      </c>
      <c r="AI38" s="42">
        <f>IF(F38="сх",0,0)</f>
        <v>0</v>
      </c>
      <c r="AJ38" s="42">
        <f>SUM(N38:AH38)</f>
        <v>0</v>
      </c>
      <c r="AK38" s="42">
        <f>IF(H38=1,25,0)</f>
        <v>0</v>
      </c>
      <c r="AL38" s="42">
        <f>IF(H38=2,22,0)</f>
        <v>0</v>
      </c>
      <c r="AM38" s="42">
        <f>IF(H38=3,20,0)</f>
        <v>0</v>
      </c>
      <c r="AN38" s="42">
        <f>IF(H38=4,18,0)</f>
        <v>0</v>
      </c>
      <c r="AO38" s="42">
        <f>IF(H38=5,16,0)</f>
        <v>0</v>
      </c>
      <c r="AP38" s="42">
        <f>IF(H38=6,15,0)</f>
        <v>0</v>
      </c>
      <c r="AQ38" s="42">
        <f>IF(H38=7,14,0)</f>
        <v>0</v>
      </c>
      <c r="AR38" s="42">
        <f>IF(H38=8,13,0)</f>
        <v>0</v>
      </c>
      <c r="AS38" s="42">
        <f>IF(H38=9,12,0)</f>
        <v>0</v>
      </c>
      <c r="AT38" s="42">
        <f>IF(H38=10,11,0)</f>
        <v>0</v>
      </c>
      <c r="AU38" s="42">
        <f>IF(H38=11,10,0)</f>
        <v>0</v>
      </c>
      <c r="AV38" s="42">
        <f>IF(H38=12,9,0)</f>
        <v>0</v>
      </c>
      <c r="AW38" s="42">
        <f>IF(H38=13,8,0)</f>
        <v>0</v>
      </c>
      <c r="AX38" s="42">
        <f>IF(H38=14,7,0)</f>
        <v>0</v>
      </c>
      <c r="AY38" s="42">
        <f>IF(H38=15,6,0)</f>
        <v>0</v>
      </c>
      <c r="AZ38" s="42">
        <f>IF(H38=16,5,0)</f>
        <v>0</v>
      </c>
      <c r="BA38" s="42">
        <f>IF(H38=17,4,0)</f>
        <v>0</v>
      </c>
      <c r="BB38" s="42">
        <f>IF(H38=18,3,0)</f>
        <v>0</v>
      </c>
      <c r="BC38" s="42">
        <f>IF(H38=19,2,0)</f>
        <v>0</v>
      </c>
      <c r="BD38" s="42">
        <f>IF(H38=20,1,0)</f>
        <v>0</v>
      </c>
      <c r="BE38" s="42">
        <f>IF(H38&gt;20,0,0)</f>
        <v>0</v>
      </c>
      <c r="BF38" s="42">
        <f>IF(H38="сх",0,0)</f>
        <v>0</v>
      </c>
      <c r="BG38" s="42">
        <f>SUM(AK38:BE38)</f>
        <v>0</v>
      </c>
      <c r="BH38" s="42">
        <f>IF(F38=1,45,0)</f>
        <v>0</v>
      </c>
      <c r="BI38" s="42">
        <f>IF(F38=2,42,0)</f>
        <v>0</v>
      </c>
      <c r="BJ38" s="42">
        <f>IF(F38=3,40,0)</f>
        <v>0</v>
      </c>
      <c r="BK38" s="42">
        <f>IF(F38=4,38,0)</f>
        <v>0</v>
      </c>
      <c r="BL38" s="42">
        <f>IF(F38=5,36,0)</f>
        <v>0</v>
      </c>
      <c r="BM38" s="42">
        <f>IF(F38=6,35,0)</f>
        <v>0</v>
      </c>
      <c r="BN38" s="42">
        <f>IF(F38=7,34,0)</f>
        <v>0</v>
      </c>
      <c r="BO38" s="42">
        <f>IF(F38=8,33,0)</f>
        <v>0</v>
      </c>
      <c r="BP38" s="42">
        <f>IF(F38=9,32,0)</f>
        <v>0</v>
      </c>
      <c r="BQ38" s="42">
        <f>IF(F38=10,31,0)</f>
        <v>0</v>
      </c>
      <c r="BR38" s="42">
        <f>IF(F38=11,30,0)</f>
        <v>0</v>
      </c>
      <c r="BS38" s="42">
        <f>IF(F38=12,29,0)</f>
        <v>0</v>
      </c>
      <c r="BT38" s="42">
        <f>IF(F38=13,28,0)</f>
        <v>0</v>
      </c>
      <c r="BU38" s="42">
        <f>IF(F38=14,27,0)</f>
        <v>0</v>
      </c>
      <c r="BV38" s="42">
        <f>IF(F38=15,26,0)</f>
        <v>0</v>
      </c>
      <c r="BW38" s="42">
        <f>IF(F38=16,25,0)</f>
        <v>0</v>
      </c>
      <c r="BX38" s="42">
        <f>IF(F38=17,24,0)</f>
        <v>0</v>
      </c>
      <c r="BY38" s="42">
        <f>IF(F38=18,23,0)</f>
        <v>0</v>
      </c>
      <c r="BZ38" s="42">
        <f>IF(F38=19,22,0)</f>
        <v>0</v>
      </c>
      <c r="CA38" s="42">
        <f>IF(F38=20,21,0)</f>
        <v>0</v>
      </c>
      <c r="CB38" s="42">
        <f>IF(F38=21,20,0)</f>
        <v>0</v>
      </c>
      <c r="CC38" s="42">
        <f>IF(F38=22,19,0)</f>
        <v>0</v>
      </c>
      <c r="CD38" s="42">
        <f>IF(F38=23,18,0)</f>
        <v>0</v>
      </c>
      <c r="CE38" s="42">
        <f>IF(F38=24,17,0)</f>
        <v>0</v>
      </c>
      <c r="CF38" s="42">
        <f>IF(F38=25,16,0)</f>
        <v>0</v>
      </c>
      <c r="CG38" s="42">
        <f>IF(F38=26,15,0)</f>
        <v>0</v>
      </c>
      <c r="CH38" s="42">
        <f>IF(F38=27,14,0)</f>
        <v>0</v>
      </c>
      <c r="CI38" s="42">
        <f>IF(F38=28,13,0)</f>
        <v>0</v>
      </c>
      <c r="CJ38" s="42">
        <f>IF(F38=29,12,0)</f>
        <v>0</v>
      </c>
      <c r="CK38" s="42">
        <f>IF(F38=30,11,0)</f>
        <v>0</v>
      </c>
      <c r="CL38" s="42">
        <f>IF(F38=31,10,0)</f>
        <v>0</v>
      </c>
      <c r="CM38" s="42">
        <f>IF(F38=32,9,0)</f>
        <v>0</v>
      </c>
      <c r="CN38" s="42">
        <f>IF(F38=33,8,0)</f>
        <v>0</v>
      </c>
      <c r="CO38" s="42">
        <f>IF(F38=34,7,0)</f>
        <v>0</v>
      </c>
      <c r="CP38" s="42">
        <f>IF(F38=35,6,0)</f>
        <v>0</v>
      </c>
      <c r="CQ38" s="42">
        <f>IF(F38=36,5,0)</f>
        <v>0</v>
      </c>
      <c r="CR38" s="42">
        <f>IF(F38=37,4,0)</f>
        <v>0</v>
      </c>
      <c r="CS38" s="42">
        <f>IF(F38=38,3,0)</f>
        <v>0</v>
      </c>
      <c r="CT38" s="42">
        <f>IF(F38=39,2,0)</f>
        <v>0</v>
      </c>
      <c r="CU38" s="42">
        <f>IF(F38=40,1,0)</f>
        <v>0</v>
      </c>
      <c r="CV38" s="42">
        <f>IF(F38&gt;20,0,0)</f>
        <v>0</v>
      </c>
      <c r="CW38" s="42">
        <f>IF(F38="сх",0,0)</f>
        <v>0</v>
      </c>
      <c r="CX38" s="42">
        <f>SUM(BH38:CW38)</f>
        <v>0</v>
      </c>
      <c r="CY38" s="42">
        <f>IF(H38=1,45,0)</f>
        <v>0</v>
      </c>
      <c r="CZ38" s="42">
        <f>IF(H38=2,42,0)</f>
        <v>0</v>
      </c>
      <c r="DA38" s="42">
        <f>IF(H38=3,40,0)</f>
        <v>0</v>
      </c>
      <c r="DB38" s="42">
        <f>IF(H38=4,38,0)</f>
        <v>0</v>
      </c>
      <c r="DC38" s="42">
        <f>IF(H38=5,36,0)</f>
        <v>0</v>
      </c>
      <c r="DD38" s="42">
        <f>IF(H38=6,35,0)</f>
        <v>0</v>
      </c>
      <c r="DE38" s="42">
        <f>IF(H38=7,34,0)</f>
        <v>0</v>
      </c>
      <c r="DF38" s="42">
        <f>IF(H38=8,33,0)</f>
        <v>0</v>
      </c>
      <c r="DG38" s="42">
        <f>IF(H38=9,32,0)</f>
        <v>0</v>
      </c>
      <c r="DH38" s="42">
        <f>IF(H38=10,31,0)</f>
        <v>0</v>
      </c>
      <c r="DI38" s="42">
        <f>IF(H38=11,30,0)</f>
        <v>0</v>
      </c>
      <c r="DJ38" s="42">
        <f>IF(H38=12,29,0)</f>
        <v>0</v>
      </c>
      <c r="DK38" s="42">
        <f>IF(H38=13,28,0)</f>
        <v>0</v>
      </c>
      <c r="DL38" s="42">
        <f>IF(H38=14,27,0)</f>
        <v>0</v>
      </c>
      <c r="DM38" s="42">
        <f>IF(H38=15,26,0)</f>
        <v>0</v>
      </c>
      <c r="DN38" s="42">
        <f>IF(H38=16,25,0)</f>
        <v>0</v>
      </c>
      <c r="DO38" s="42">
        <f>IF(H38=17,24,0)</f>
        <v>0</v>
      </c>
      <c r="DP38" s="42">
        <f>IF(H38=18,23,0)</f>
        <v>0</v>
      </c>
      <c r="DQ38" s="42">
        <f>IF(H38=19,22,0)</f>
        <v>0</v>
      </c>
      <c r="DR38" s="42">
        <f>IF(H38=20,21,0)</f>
        <v>0</v>
      </c>
      <c r="DS38" s="42">
        <f>IF(H38=21,20,0)</f>
        <v>0</v>
      </c>
      <c r="DT38" s="42">
        <f>IF(H38=22,19,0)</f>
        <v>0</v>
      </c>
      <c r="DU38" s="42">
        <f>IF(H38=23,18,0)</f>
        <v>0</v>
      </c>
      <c r="DV38" s="42">
        <f>IF(H38=24,17,0)</f>
        <v>0</v>
      </c>
      <c r="DW38" s="42">
        <f>IF(H38=25,16,0)</f>
        <v>0</v>
      </c>
      <c r="DX38" s="42">
        <f>IF(H38=26,15,0)</f>
        <v>0</v>
      </c>
      <c r="DY38" s="42">
        <f>IF(H38=27,14,0)</f>
        <v>0</v>
      </c>
      <c r="DZ38" s="42">
        <f>IF(H38=28,13,0)</f>
        <v>0</v>
      </c>
      <c r="EA38" s="42">
        <f>IF(H38=29,12,0)</f>
        <v>0</v>
      </c>
      <c r="EB38" s="42">
        <f>IF(H38=30,11,0)</f>
        <v>0</v>
      </c>
      <c r="EC38" s="42">
        <f>IF(H38=31,10,0)</f>
        <v>0</v>
      </c>
      <c r="ED38" s="42">
        <f>IF(H38=32,9,0)</f>
        <v>0</v>
      </c>
      <c r="EE38" s="42">
        <f>IF(H38=33,8,0)</f>
        <v>0</v>
      </c>
      <c r="EF38" s="42">
        <f>IF(H38=34,7,0)</f>
        <v>0</v>
      </c>
      <c r="EG38" s="42">
        <f>IF(H38=35,6,0)</f>
        <v>0</v>
      </c>
      <c r="EH38" s="42">
        <f>IF(H38=36,5,0)</f>
        <v>0</v>
      </c>
      <c r="EI38" s="42">
        <f>IF(H38=37,4,0)</f>
        <v>0</v>
      </c>
      <c r="EJ38" s="42">
        <f>IF(H38=38,3,0)</f>
        <v>0</v>
      </c>
      <c r="EK38" s="42">
        <f>IF(H38=39,2,0)</f>
        <v>0</v>
      </c>
      <c r="EL38" s="42">
        <f>IF(H38=40,1,0)</f>
        <v>0</v>
      </c>
      <c r="EM38" s="42">
        <f>IF(H38&gt;20,0,0)</f>
        <v>0</v>
      </c>
      <c r="EN38" s="42">
        <f>IF(H38="сх",0,0)</f>
        <v>0</v>
      </c>
      <c r="EO38" s="42">
        <f>SUM(CY38:EN38)</f>
        <v>0</v>
      </c>
      <c r="EP38" s="42"/>
      <c r="EQ38" s="42" t="str">
        <f>IF(F38="сх","ноль",IF(F38&gt;0,F38,"Ноль"))</f>
        <v>Ноль</v>
      </c>
      <c r="ER38" s="42" t="str">
        <f>IF(H38="сх","ноль",IF(H38&gt;0,H38,"Ноль"))</f>
        <v>Ноль</v>
      </c>
      <c r="ES38" s="42"/>
      <c r="ET38" s="42">
        <f>MIN(EQ38,ER38)</f>
        <v>0</v>
      </c>
      <c r="EU38" s="42" t="e">
        <f>IF(J38=#REF!,IF(H38&lt;#REF!,#REF!,EY38),#REF!)</f>
        <v>#REF!</v>
      </c>
      <c r="EV38" s="42" t="e">
        <f>IF(J38=#REF!,IF(H38&lt;#REF!,0,1))</f>
        <v>#REF!</v>
      </c>
      <c r="EW38" s="42" t="e">
        <f>IF(AND(ET38&gt;=21,ET38&lt;&gt;0),ET38,IF(J38&lt;#REF!,"СТОП",EU38+EV38))</f>
        <v>#REF!</v>
      </c>
      <c r="EX38" s="42"/>
      <c r="EY38" s="42">
        <v>15</v>
      </c>
      <c r="EZ38" s="42">
        <v>16</v>
      </c>
      <c r="FA38" s="42"/>
      <c r="FB38" s="44">
        <f>IF(F38=1,25,0)</f>
        <v>0</v>
      </c>
      <c r="FC38" s="44">
        <f>IF(F38=2,22,0)</f>
        <v>0</v>
      </c>
      <c r="FD38" s="44">
        <f>IF(F38=3,20,0)</f>
        <v>0</v>
      </c>
      <c r="FE38" s="44">
        <f>IF(F38=4,18,0)</f>
        <v>0</v>
      </c>
      <c r="FF38" s="44">
        <f>IF(F38=5,16,0)</f>
        <v>0</v>
      </c>
      <c r="FG38" s="44">
        <f>IF(F38=6,15,0)</f>
        <v>0</v>
      </c>
      <c r="FH38" s="44">
        <f>IF(F38=7,14,0)</f>
        <v>0</v>
      </c>
      <c r="FI38" s="44">
        <f>IF(F38=8,13,0)</f>
        <v>0</v>
      </c>
      <c r="FJ38" s="44">
        <f>IF(F38=9,12,0)</f>
        <v>0</v>
      </c>
      <c r="FK38" s="44">
        <f>IF(F38=10,11,0)</f>
        <v>0</v>
      </c>
      <c r="FL38" s="44">
        <f>IF(F38=11,10,0)</f>
        <v>0</v>
      </c>
      <c r="FM38" s="44">
        <f>IF(F38=12,9,0)</f>
        <v>0</v>
      </c>
      <c r="FN38" s="44">
        <f>IF(F38=13,8,0)</f>
        <v>0</v>
      </c>
      <c r="FO38" s="44">
        <f>IF(F38=14,7,0)</f>
        <v>0</v>
      </c>
      <c r="FP38" s="44">
        <f>IF(F38=15,6,0)</f>
        <v>0</v>
      </c>
      <c r="FQ38" s="44">
        <f>IF(F38=16,5,0)</f>
        <v>0</v>
      </c>
      <c r="FR38" s="44">
        <f>IF(F38=17,4,0)</f>
        <v>0</v>
      </c>
      <c r="FS38" s="44">
        <f>IF(F38=18,3,0)</f>
        <v>0</v>
      </c>
      <c r="FT38" s="44">
        <f>IF(F38=19,2,0)</f>
        <v>0</v>
      </c>
      <c r="FU38" s="44">
        <f>IF(F38=20,1,0)</f>
        <v>0</v>
      </c>
      <c r="FV38" s="44">
        <f>IF(F38&gt;20,0,0)</f>
        <v>0</v>
      </c>
      <c r="FW38" s="44">
        <f>IF(F38="сх",0,0)</f>
        <v>0</v>
      </c>
      <c r="FX38" s="44">
        <f>SUM(FB38:FW38)</f>
        <v>0</v>
      </c>
      <c r="FY38" s="44">
        <f>IF(H38=1,25,0)</f>
        <v>0</v>
      </c>
      <c r="FZ38" s="44">
        <f>IF(H38=2,22,0)</f>
        <v>0</v>
      </c>
      <c r="GA38" s="44">
        <f>IF(H38=3,20,0)</f>
        <v>0</v>
      </c>
      <c r="GB38" s="44">
        <f>IF(H38=4,18,0)</f>
        <v>0</v>
      </c>
      <c r="GC38" s="44">
        <f>IF(H38=5,16,0)</f>
        <v>0</v>
      </c>
      <c r="GD38" s="44">
        <f>IF(H38=6,15,0)</f>
        <v>0</v>
      </c>
      <c r="GE38" s="44">
        <f>IF(H38=7,14,0)</f>
        <v>0</v>
      </c>
      <c r="GF38" s="44">
        <f>IF(H38=8,13,0)</f>
        <v>0</v>
      </c>
      <c r="GG38" s="44">
        <f>IF(H38=9,12,0)</f>
        <v>0</v>
      </c>
      <c r="GH38" s="44">
        <f>IF(H38=10,11,0)</f>
        <v>0</v>
      </c>
      <c r="GI38" s="44">
        <f>IF(H38=11,10,0)</f>
        <v>0</v>
      </c>
      <c r="GJ38" s="44">
        <f>IF(H38=12,9,0)</f>
        <v>0</v>
      </c>
      <c r="GK38" s="44">
        <f>IF(H38=13,8,0)</f>
        <v>0</v>
      </c>
      <c r="GL38" s="44">
        <f>IF(H38=14,7,0)</f>
        <v>0</v>
      </c>
      <c r="GM38" s="44">
        <f>IF(H38=15,6,0)</f>
        <v>0</v>
      </c>
      <c r="GN38" s="44">
        <f>IF(H38=16,5,0)</f>
        <v>0</v>
      </c>
      <c r="GO38" s="44">
        <f>IF(H38=17,4,0)</f>
        <v>0</v>
      </c>
      <c r="GP38" s="44">
        <f>IF(H38=18,3,0)</f>
        <v>0</v>
      </c>
      <c r="GQ38" s="44">
        <f>IF(H38=19,2,0)</f>
        <v>0</v>
      </c>
      <c r="GR38" s="44">
        <f>IF(H38=20,1,0)</f>
        <v>0</v>
      </c>
      <c r="GS38" s="44">
        <f>IF(H38&gt;20,0,0)</f>
        <v>0</v>
      </c>
      <c r="GT38" s="44">
        <f>IF(H38="сх",0,0)</f>
        <v>0</v>
      </c>
      <c r="GU38" s="44">
        <f>SUM(FY38:GT38)</f>
        <v>0</v>
      </c>
      <c r="GV38" s="44">
        <f>IF(F38=1,100,0)</f>
        <v>0</v>
      </c>
      <c r="GW38" s="44">
        <f>IF(F38=2,98,0)</f>
        <v>0</v>
      </c>
      <c r="GX38" s="44">
        <f>IF(F38=3,95,0)</f>
        <v>0</v>
      </c>
      <c r="GY38" s="44">
        <f>IF(F38=4,93,0)</f>
        <v>0</v>
      </c>
      <c r="GZ38" s="44">
        <f>IF(F38=5,90,0)</f>
        <v>0</v>
      </c>
      <c r="HA38" s="44">
        <f>IF(F38=6,88,0)</f>
        <v>0</v>
      </c>
      <c r="HB38" s="44">
        <f>IF(F38=7,85,0)</f>
        <v>0</v>
      </c>
      <c r="HC38" s="44">
        <f>IF(F38=8,83,0)</f>
        <v>0</v>
      </c>
      <c r="HD38" s="44">
        <f>IF(F38=9,80,0)</f>
        <v>0</v>
      </c>
      <c r="HE38" s="44">
        <f>IF(F38=10,78,0)</f>
        <v>0</v>
      </c>
      <c r="HF38" s="44">
        <f>IF(F38=11,75,0)</f>
        <v>0</v>
      </c>
      <c r="HG38" s="44">
        <f>IF(F38=12,73,0)</f>
        <v>0</v>
      </c>
      <c r="HH38" s="44">
        <f>IF(F38=13,70,0)</f>
        <v>0</v>
      </c>
      <c r="HI38" s="44">
        <f>IF(F38=14,68,0)</f>
        <v>0</v>
      </c>
      <c r="HJ38" s="44">
        <f>IF(F38=15,65,0)</f>
        <v>0</v>
      </c>
      <c r="HK38" s="44">
        <f>IF(F38=16,63,0)</f>
        <v>0</v>
      </c>
      <c r="HL38" s="44">
        <f>IF(F38=17,60,0)</f>
        <v>0</v>
      </c>
      <c r="HM38" s="44">
        <f>IF(F38=18,58,0)</f>
        <v>0</v>
      </c>
      <c r="HN38" s="44">
        <f>IF(F38=19,55,0)</f>
        <v>0</v>
      </c>
      <c r="HO38" s="44">
        <f>IF(F38=20,53,0)</f>
        <v>0</v>
      </c>
      <c r="HP38" s="44">
        <f>IF(F38&gt;20,0,0)</f>
        <v>0</v>
      </c>
      <c r="HQ38" s="44">
        <f>IF(F38="сх",0,0)</f>
        <v>0</v>
      </c>
      <c r="HR38" s="44">
        <f>SUM(GV38:HQ38)</f>
        <v>0</v>
      </c>
      <c r="HS38" s="44">
        <f>IF(H38=1,100,0)</f>
        <v>0</v>
      </c>
      <c r="HT38" s="44">
        <f>IF(H38=2,98,0)</f>
        <v>0</v>
      </c>
      <c r="HU38" s="44">
        <f>IF(H38=3,95,0)</f>
        <v>0</v>
      </c>
      <c r="HV38" s="44">
        <f>IF(H38=4,93,0)</f>
        <v>0</v>
      </c>
      <c r="HW38" s="44">
        <f>IF(H38=5,90,0)</f>
        <v>0</v>
      </c>
      <c r="HX38" s="44">
        <f>IF(H38=6,88,0)</f>
        <v>0</v>
      </c>
      <c r="HY38" s="44">
        <f>IF(H38=7,85,0)</f>
        <v>0</v>
      </c>
      <c r="HZ38" s="44">
        <f>IF(H38=8,83,0)</f>
        <v>0</v>
      </c>
      <c r="IA38" s="44">
        <f>IF(H38=9,80,0)</f>
        <v>0</v>
      </c>
      <c r="IB38" s="44">
        <f>IF(H38=10,78,0)</f>
        <v>0</v>
      </c>
      <c r="IC38" s="44">
        <f>IF(H38=11,75,0)</f>
        <v>0</v>
      </c>
      <c r="ID38" s="44">
        <f>IF(H38=12,73,0)</f>
        <v>0</v>
      </c>
      <c r="IE38" s="44">
        <f>IF(H38=13,70,0)</f>
        <v>0</v>
      </c>
      <c r="IF38" s="44">
        <f>IF(H38=14,68,0)</f>
        <v>0</v>
      </c>
      <c r="IG38" s="44">
        <f>IF(H38=15,65,0)</f>
        <v>0</v>
      </c>
      <c r="IH38" s="44">
        <f>IF(H38=16,63,0)</f>
        <v>0</v>
      </c>
      <c r="II38" s="44">
        <f>IF(H38=17,60,0)</f>
        <v>0</v>
      </c>
      <c r="IJ38" s="44">
        <f>IF(H38=18,58,0)</f>
        <v>0</v>
      </c>
      <c r="IK38" s="44">
        <f>IF(H38=19,55,0)</f>
        <v>0</v>
      </c>
      <c r="IL38" s="44">
        <f>IF(H38=20,53,0)</f>
        <v>0</v>
      </c>
      <c r="IM38" s="44">
        <f>IF(H38&gt;20,0,0)</f>
        <v>0</v>
      </c>
      <c r="IN38" s="44">
        <f>IF(H38="сх",0,0)</f>
        <v>0</v>
      </c>
      <c r="IO38" s="44">
        <f>SUM(HS38:IN38)</f>
        <v>0</v>
      </c>
      <c r="IP38" s="42"/>
      <c r="IQ38" s="42"/>
      <c r="IR38" s="42"/>
      <c r="IS38" s="42"/>
      <c r="IT38" s="42"/>
      <c r="IU38" s="42"/>
      <c r="IV38" s="70"/>
      <c r="IW38" s="71"/>
    </row>
    <row r="39" spans="1:257" s="3" customFormat="1" ht="115.2" thickBot="1" x14ac:dyDescent="0.3">
      <c r="A39" s="72"/>
      <c r="B39" s="78"/>
      <c r="C39" s="79"/>
      <c r="D39" s="80"/>
      <c r="E39" s="60"/>
      <c r="F39" s="46"/>
      <c r="G39" s="39">
        <f>AJ39</f>
        <v>0</v>
      </c>
      <c r="H39" s="47"/>
      <c r="I39" s="39">
        <f>BG39</f>
        <v>0</v>
      </c>
      <c r="J39" s="45">
        <f>SUM(G39+I39)</f>
        <v>0</v>
      </c>
      <c r="K39" s="41">
        <f>G39+I39</f>
        <v>0</v>
      </c>
      <c r="L39" s="42"/>
      <c r="M39" s="43"/>
      <c r="N39" s="42">
        <f>IF(F39=1,25,0)</f>
        <v>0</v>
      </c>
      <c r="O39" s="42">
        <f>IF(F39=2,22,0)</f>
        <v>0</v>
      </c>
      <c r="P39" s="42">
        <f>IF(F39=3,20,0)</f>
        <v>0</v>
      </c>
      <c r="Q39" s="42">
        <f>IF(F39=4,18,0)</f>
        <v>0</v>
      </c>
      <c r="R39" s="42">
        <f>IF(F39=5,16,0)</f>
        <v>0</v>
      </c>
      <c r="S39" s="42">
        <f>IF(F39=6,15,0)</f>
        <v>0</v>
      </c>
      <c r="T39" s="42">
        <f>IF(F39=7,14,0)</f>
        <v>0</v>
      </c>
      <c r="U39" s="42">
        <f>IF(F39=8,13,0)</f>
        <v>0</v>
      </c>
      <c r="V39" s="42">
        <f>IF(F39=9,12,0)</f>
        <v>0</v>
      </c>
      <c r="W39" s="42">
        <f>IF(F39=10,11,0)</f>
        <v>0</v>
      </c>
      <c r="X39" s="42">
        <f>IF(F39=11,10,0)</f>
        <v>0</v>
      </c>
      <c r="Y39" s="42">
        <f>IF(F39=12,9,0)</f>
        <v>0</v>
      </c>
      <c r="Z39" s="42">
        <f>IF(F39=13,8,0)</f>
        <v>0</v>
      </c>
      <c r="AA39" s="42">
        <f>IF(F39=14,7,0)</f>
        <v>0</v>
      </c>
      <c r="AB39" s="42">
        <f>IF(F39=15,6,0)</f>
        <v>0</v>
      </c>
      <c r="AC39" s="42">
        <f>IF(F39=16,5,0)</f>
        <v>0</v>
      </c>
      <c r="AD39" s="42">
        <f>IF(F39=17,4,0)</f>
        <v>0</v>
      </c>
      <c r="AE39" s="42">
        <f>IF(F39=18,3,0)</f>
        <v>0</v>
      </c>
      <c r="AF39" s="42">
        <f>IF(F39=19,2,0)</f>
        <v>0</v>
      </c>
      <c r="AG39" s="42">
        <f>IF(F39=20,1,0)</f>
        <v>0</v>
      </c>
      <c r="AH39" s="42">
        <f>IF(F39&gt;20,0,0)</f>
        <v>0</v>
      </c>
      <c r="AI39" s="42">
        <f>IF(F39="сх",0,0)</f>
        <v>0</v>
      </c>
      <c r="AJ39" s="42">
        <f>SUM(N39:AH39)</f>
        <v>0</v>
      </c>
      <c r="AK39" s="42">
        <f>IF(H39=1,25,0)</f>
        <v>0</v>
      </c>
      <c r="AL39" s="42">
        <f>IF(H39=2,22,0)</f>
        <v>0</v>
      </c>
      <c r="AM39" s="42">
        <f>IF(H39=3,20,0)</f>
        <v>0</v>
      </c>
      <c r="AN39" s="42">
        <f>IF(H39=4,18,0)</f>
        <v>0</v>
      </c>
      <c r="AO39" s="42">
        <f>IF(H39=5,16,0)</f>
        <v>0</v>
      </c>
      <c r="AP39" s="42">
        <f>IF(H39=6,15,0)</f>
        <v>0</v>
      </c>
      <c r="AQ39" s="42">
        <f>IF(H39=7,14,0)</f>
        <v>0</v>
      </c>
      <c r="AR39" s="42">
        <f>IF(H39=8,13,0)</f>
        <v>0</v>
      </c>
      <c r="AS39" s="42">
        <f>IF(H39=9,12,0)</f>
        <v>0</v>
      </c>
      <c r="AT39" s="42">
        <f>IF(H39=10,11,0)</f>
        <v>0</v>
      </c>
      <c r="AU39" s="42">
        <f>IF(H39=11,10,0)</f>
        <v>0</v>
      </c>
      <c r="AV39" s="42">
        <f>IF(H39=12,9,0)</f>
        <v>0</v>
      </c>
      <c r="AW39" s="42">
        <f>IF(H39=13,8,0)</f>
        <v>0</v>
      </c>
      <c r="AX39" s="42">
        <f>IF(H39=14,7,0)</f>
        <v>0</v>
      </c>
      <c r="AY39" s="42">
        <f>IF(H39=15,6,0)</f>
        <v>0</v>
      </c>
      <c r="AZ39" s="42">
        <f>IF(H39=16,5,0)</f>
        <v>0</v>
      </c>
      <c r="BA39" s="42">
        <f>IF(H39=17,4,0)</f>
        <v>0</v>
      </c>
      <c r="BB39" s="42">
        <f>IF(H39=18,3,0)</f>
        <v>0</v>
      </c>
      <c r="BC39" s="42">
        <f>IF(H39=19,2,0)</f>
        <v>0</v>
      </c>
      <c r="BD39" s="42">
        <f>IF(H39=20,1,0)</f>
        <v>0</v>
      </c>
      <c r="BE39" s="42">
        <f>IF(H39&gt;20,0,0)</f>
        <v>0</v>
      </c>
      <c r="BF39" s="42">
        <f>IF(H39="сх",0,0)</f>
        <v>0</v>
      </c>
      <c r="BG39" s="42">
        <f>SUM(AK39:BE39)</f>
        <v>0</v>
      </c>
      <c r="BH39" s="42">
        <f>IF(F39=1,45,0)</f>
        <v>0</v>
      </c>
      <c r="BI39" s="42">
        <f>IF(F39=2,42,0)</f>
        <v>0</v>
      </c>
      <c r="BJ39" s="42">
        <f>IF(F39=3,40,0)</f>
        <v>0</v>
      </c>
      <c r="BK39" s="42">
        <f>IF(F39=4,38,0)</f>
        <v>0</v>
      </c>
      <c r="BL39" s="42">
        <f>IF(F39=5,36,0)</f>
        <v>0</v>
      </c>
      <c r="BM39" s="42">
        <f>IF(F39=6,35,0)</f>
        <v>0</v>
      </c>
      <c r="BN39" s="42">
        <f>IF(F39=7,34,0)</f>
        <v>0</v>
      </c>
      <c r="BO39" s="42">
        <f>IF(F39=8,33,0)</f>
        <v>0</v>
      </c>
      <c r="BP39" s="42">
        <f>IF(F39=9,32,0)</f>
        <v>0</v>
      </c>
      <c r="BQ39" s="42">
        <f>IF(F39=10,31,0)</f>
        <v>0</v>
      </c>
      <c r="BR39" s="42">
        <f>IF(F39=11,30,0)</f>
        <v>0</v>
      </c>
      <c r="BS39" s="42">
        <f>IF(F39=12,29,0)</f>
        <v>0</v>
      </c>
      <c r="BT39" s="42">
        <f>IF(F39=13,28,0)</f>
        <v>0</v>
      </c>
      <c r="BU39" s="42">
        <f>IF(F39=14,27,0)</f>
        <v>0</v>
      </c>
      <c r="BV39" s="42">
        <f>IF(F39=15,26,0)</f>
        <v>0</v>
      </c>
      <c r="BW39" s="42">
        <f>IF(F39=16,25,0)</f>
        <v>0</v>
      </c>
      <c r="BX39" s="42">
        <f>IF(F39=17,24,0)</f>
        <v>0</v>
      </c>
      <c r="BY39" s="42">
        <f>IF(F39=18,23,0)</f>
        <v>0</v>
      </c>
      <c r="BZ39" s="42">
        <f>IF(F39=19,22,0)</f>
        <v>0</v>
      </c>
      <c r="CA39" s="42">
        <f>IF(F39=20,21,0)</f>
        <v>0</v>
      </c>
      <c r="CB39" s="42">
        <f>IF(F39=21,20,0)</f>
        <v>0</v>
      </c>
      <c r="CC39" s="42">
        <f>IF(F39=22,19,0)</f>
        <v>0</v>
      </c>
      <c r="CD39" s="42">
        <f>IF(F39=23,18,0)</f>
        <v>0</v>
      </c>
      <c r="CE39" s="42">
        <f>IF(F39=24,17,0)</f>
        <v>0</v>
      </c>
      <c r="CF39" s="42">
        <f>IF(F39=25,16,0)</f>
        <v>0</v>
      </c>
      <c r="CG39" s="42">
        <f>IF(F39=26,15,0)</f>
        <v>0</v>
      </c>
      <c r="CH39" s="42">
        <f>IF(F39=27,14,0)</f>
        <v>0</v>
      </c>
      <c r="CI39" s="42">
        <f>IF(F39=28,13,0)</f>
        <v>0</v>
      </c>
      <c r="CJ39" s="42">
        <f>IF(F39=29,12,0)</f>
        <v>0</v>
      </c>
      <c r="CK39" s="42">
        <f>IF(F39=30,11,0)</f>
        <v>0</v>
      </c>
      <c r="CL39" s="42">
        <f>IF(F39=31,10,0)</f>
        <v>0</v>
      </c>
      <c r="CM39" s="42">
        <f>IF(F39=32,9,0)</f>
        <v>0</v>
      </c>
      <c r="CN39" s="42">
        <f>IF(F39=33,8,0)</f>
        <v>0</v>
      </c>
      <c r="CO39" s="42">
        <f>IF(F39=34,7,0)</f>
        <v>0</v>
      </c>
      <c r="CP39" s="42">
        <f>IF(F39=35,6,0)</f>
        <v>0</v>
      </c>
      <c r="CQ39" s="42">
        <f>IF(F39=36,5,0)</f>
        <v>0</v>
      </c>
      <c r="CR39" s="42">
        <f>IF(F39=37,4,0)</f>
        <v>0</v>
      </c>
      <c r="CS39" s="42">
        <f>IF(F39=38,3,0)</f>
        <v>0</v>
      </c>
      <c r="CT39" s="42">
        <f>IF(F39=39,2,0)</f>
        <v>0</v>
      </c>
      <c r="CU39" s="42">
        <f>IF(F39=40,1,0)</f>
        <v>0</v>
      </c>
      <c r="CV39" s="42">
        <f>IF(F39&gt;20,0,0)</f>
        <v>0</v>
      </c>
      <c r="CW39" s="42">
        <f>IF(F39="сх",0,0)</f>
        <v>0</v>
      </c>
      <c r="CX39" s="42">
        <f>SUM(BH39:CW39)</f>
        <v>0</v>
      </c>
      <c r="CY39" s="42">
        <f>IF(H39=1,45,0)</f>
        <v>0</v>
      </c>
      <c r="CZ39" s="42">
        <f>IF(H39=2,42,0)</f>
        <v>0</v>
      </c>
      <c r="DA39" s="42">
        <f>IF(H39=3,40,0)</f>
        <v>0</v>
      </c>
      <c r="DB39" s="42">
        <f>IF(H39=4,38,0)</f>
        <v>0</v>
      </c>
      <c r="DC39" s="42">
        <f>IF(H39=5,36,0)</f>
        <v>0</v>
      </c>
      <c r="DD39" s="42">
        <f>IF(H39=6,35,0)</f>
        <v>0</v>
      </c>
      <c r="DE39" s="42">
        <f>IF(H39=7,34,0)</f>
        <v>0</v>
      </c>
      <c r="DF39" s="42">
        <f>IF(H39=8,33,0)</f>
        <v>0</v>
      </c>
      <c r="DG39" s="42">
        <f>IF(H39=9,32,0)</f>
        <v>0</v>
      </c>
      <c r="DH39" s="42">
        <f>IF(H39=10,31,0)</f>
        <v>0</v>
      </c>
      <c r="DI39" s="42">
        <f>IF(H39=11,30,0)</f>
        <v>0</v>
      </c>
      <c r="DJ39" s="42">
        <f>IF(H39=12,29,0)</f>
        <v>0</v>
      </c>
      <c r="DK39" s="42">
        <f>IF(H39=13,28,0)</f>
        <v>0</v>
      </c>
      <c r="DL39" s="42">
        <f>IF(H39=14,27,0)</f>
        <v>0</v>
      </c>
      <c r="DM39" s="42">
        <f>IF(H39=15,26,0)</f>
        <v>0</v>
      </c>
      <c r="DN39" s="42">
        <f>IF(H39=16,25,0)</f>
        <v>0</v>
      </c>
      <c r="DO39" s="42">
        <f>IF(H39=17,24,0)</f>
        <v>0</v>
      </c>
      <c r="DP39" s="42">
        <f>IF(H39=18,23,0)</f>
        <v>0</v>
      </c>
      <c r="DQ39" s="42">
        <f>IF(H39=19,22,0)</f>
        <v>0</v>
      </c>
      <c r="DR39" s="42">
        <f>IF(H39=20,21,0)</f>
        <v>0</v>
      </c>
      <c r="DS39" s="42">
        <f>IF(H39=21,20,0)</f>
        <v>0</v>
      </c>
      <c r="DT39" s="42">
        <f>IF(H39=22,19,0)</f>
        <v>0</v>
      </c>
      <c r="DU39" s="42">
        <f>IF(H39=23,18,0)</f>
        <v>0</v>
      </c>
      <c r="DV39" s="42">
        <f>IF(H39=24,17,0)</f>
        <v>0</v>
      </c>
      <c r="DW39" s="42">
        <f>IF(H39=25,16,0)</f>
        <v>0</v>
      </c>
      <c r="DX39" s="42">
        <f>IF(H39=26,15,0)</f>
        <v>0</v>
      </c>
      <c r="DY39" s="42">
        <f>IF(H39=27,14,0)</f>
        <v>0</v>
      </c>
      <c r="DZ39" s="42">
        <f>IF(H39=28,13,0)</f>
        <v>0</v>
      </c>
      <c r="EA39" s="42">
        <f>IF(H39=29,12,0)</f>
        <v>0</v>
      </c>
      <c r="EB39" s="42">
        <f>IF(H39=30,11,0)</f>
        <v>0</v>
      </c>
      <c r="EC39" s="42">
        <f>IF(H39=31,10,0)</f>
        <v>0</v>
      </c>
      <c r="ED39" s="42">
        <f>IF(H39=32,9,0)</f>
        <v>0</v>
      </c>
      <c r="EE39" s="42">
        <f>IF(H39=33,8,0)</f>
        <v>0</v>
      </c>
      <c r="EF39" s="42">
        <f>IF(H39=34,7,0)</f>
        <v>0</v>
      </c>
      <c r="EG39" s="42">
        <f>IF(H39=35,6,0)</f>
        <v>0</v>
      </c>
      <c r="EH39" s="42">
        <f>IF(H39=36,5,0)</f>
        <v>0</v>
      </c>
      <c r="EI39" s="42">
        <f>IF(H39=37,4,0)</f>
        <v>0</v>
      </c>
      <c r="EJ39" s="42">
        <f>IF(H39=38,3,0)</f>
        <v>0</v>
      </c>
      <c r="EK39" s="42">
        <f>IF(H39=39,2,0)</f>
        <v>0</v>
      </c>
      <c r="EL39" s="42">
        <f>IF(H39=40,1,0)</f>
        <v>0</v>
      </c>
      <c r="EM39" s="42">
        <f>IF(H39&gt;20,0,0)</f>
        <v>0</v>
      </c>
      <c r="EN39" s="42">
        <f>IF(H39="сх",0,0)</f>
        <v>0</v>
      </c>
      <c r="EO39" s="42">
        <f>SUM(CY39:EN39)</f>
        <v>0</v>
      </c>
      <c r="EP39" s="42"/>
      <c r="EQ39" s="42" t="str">
        <f>IF(F39="сх","ноль",IF(F39&gt;0,F39,"Ноль"))</f>
        <v>Ноль</v>
      </c>
      <c r="ER39" s="42" t="str">
        <f>IF(H39="сх","ноль",IF(H39&gt;0,H39,"Ноль"))</f>
        <v>Ноль</v>
      </c>
      <c r="ES39" s="42"/>
      <c r="ET39" s="42">
        <f>MIN(EQ39,ER39)</f>
        <v>0</v>
      </c>
      <c r="EU39" s="42" t="e">
        <f>IF(J39=#REF!,IF(H39&lt;#REF!,#REF!,EY39),#REF!)</f>
        <v>#REF!</v>
      </c>
      <c r="EV39" s="42" t="e">
        <f>IF(J39=#REF!,IF(H39&lt;#REF!,0,1))</f>
        <v>#REF!</v>
      </c>
      <c r="EW39" s="42" t="e">
        <f>IF(AND(ET39&gt;=21,ET39&lt;&gt;0),ET39,IF(J39&lt;#REF!,"СТОП",EU39+EV39))</f>
        <v>#REF!</v>
      </c>
      <c r="EX39" s="42"/>
      <c r="EY39" s="42">
        <v>15</v>
      </c>
      <c r="EZ39" s="42">
        <v>16</v>
      </c>
      <c r="FA39" s="42"/>
      <c r="FB39" s="44">
        <f>IF(F39=1,25,0)</f>
        <v>0</v>
      </c>
      <c r="FC39" s="44">
        <f>IF(F39=2,22,0)</f>
        <v>0</v>
      </c>
      <c r="FD39" s="44">
        <f>IF(F39=3,20,0)</f>
        <v>0</v>
      </c>
      <c r="FE39" s="44">
        <f>IF(F39=4,18,0)</f>
        <v>0</v>
      </c>
      <c r="FF39" s="44">
        <f>IF(F39=5,16,0)</f>
        <v>0</v>
      </c>
      <c r="FG39" s="44">
        <f>IF(F39=6,15,0)</f>
        <v>0</v>
      </c>
      <c r="FH39" s="44">
        <f>IF(F39=7,14,0)</f>
        <v>0</v>
      </c>
      <c r="FI39" s="44">
        <f>IF(F39=8,13,0)</f>
        <v>0</v>
      </c>
      <c r="FJ39" s="44">
        <f>IF(F39=9,12,0)</f>
        <v>0</v>
      </c>
      <c r="FK39" s="44">
        <f>IF(F39=10,11,0)</f>
        <v>0</v>
      </c>
      <c r="FL39" s="44">
        <f>IF(F39=11,10,0)</f>
        <v>0</v>
      </c>
      <c r="FM39" s="44">
        <f>IF(F39=12,9,0)</f>
        <v>0</v>
      </c>
      <c r="FN39" s="44">
        <f>IF(F39=13,8,0)</f>
        <v>0</v>
      </c>
      <c r="FO39" s="44">
        <f>IF(F39=14,7,0)</f>
        <v>0</v>
      </c>
      <c r="FP39" s="44">
        <f>IF(F39=15,6,0)</f>
        <v>0</v>
      </c>
      <c r="FQ39" s="44">
        <f>IF(F39=16,5,0)</f>
        <v>0</v>
      </c>
      <c r="FR39" s="44">
        <f>IF(F39=17,4,0)</f>
        <v>0</v>
      </c>
      <c r="FS39" s="44">
        <f>IF(F39=18,3,0)</f>
        <v>0</v>
      </c>
      <c r="FT39" s="44">
        <f>IF(F39=19,2,0)</f>
        <v>0</v>
      </c>
      <c r="FU39" s="44">
        <f>IF(F39=20,1,0)</f>
        <v>0</v>
      </c>
      <c r="FV39" s="44">
        <f>IF(F39&gt;20,0,0)</f>
        <v>0</v>
      </c>
      <c r="FW39" s="44">
        <f>IF(F39="сх",0,0)</f>
        <v>0</v>
      </c>
      <c r="FX39" s="44">
        <f>SUM(FB39:FW39)</f>
        <v>0</v>
      </c>
      <c r="FY39" s="44">
        <f>IF(H39=1,25,0)</f>
        <v>0</v>
      </c>
      <c r="FZ39" s="44">
        <f>IF(H39=2,22,0)</f>
        <v>0</v>
      </c>
      <c r="GA39" s="44">
        <f>IF(H39=3,20,0)</f>
        <v>0</v>
      </c>
      <c r="GB39" s="44">
        <f>IF(H39=4,18,0)</f>
        <v>0</v>
      </c>
      <c r="GC39" s="44">
        <f>IF(H39=5,16,0)</f>
        <v>0</v>
      </c>
      <c r="GD39" s="44">
        <f>IF(H39=6,15,0)</f>
        <v>0</v>
      </c>
      <c r="GE39" s="44">
        <f>IF(H39=7,14,0)</f>
        <v>0</v>
      </c>
      <c r="GF39" s="44">
        <f>IF(H39=8,13,0)</f>
        <v>0</v>
      </c>
      <c r="GG39" s="44">
        <f>IF(H39=9,12,0)</f>
        <v>0</v>
      </c>
      <c r="GH39" s="44">
        <f>IF(H39=10,11,0)</f>
        <v>0</v>
      </c>
      <c r="GI39" s="44">
        <f>IF(H39=11,10,0)</f>
        <v>0</v>
      </c>
      <c r="GJ39" s="44">
        <f>IF(H39=12,9,0)</f>
        <v>0</v>
      </c>
      <c r="GK39" s="44">
        <f>IF(H39=13,8,0)</f>
        <v>0</v>
      </c>
      <c r="GL39" s="44">
        <f>IF(H39=14,7,0)</f>
        <v>0</v>
      </c>
      <c r="GM39" s="44">
        <f>IF(H39=15,6,0)</f>
        <v>0</v>
      </c>
      <c r="GN39" s="44">
        <f>IF(H39=16,5,0)</f>
        <v>0</v>
      </c>
      <c r="GO39" s="44">
        <f>IF(H39=17,4,0)</f>
        <v>0</v>
      </c>
      <c r="GP39" s="44">
        <f>IF(H39=18,3,0)</f>
        <v>0</v>
      </c>
      <c r="GQ39" s="44">
        <f>IF(H39=19,2,0)</f>
        <v>0</v>
      </c>
      <c r="GR39" s="44">
        <f>IF(H39=20,1,0)</f>
        <v>0</v>
      </c>
      <c r="GS39" s="44">
        <f>IF(H39&gt;20,0,0)</f>
        <v>0</v>
      </c>
      <c r="GT39" s="44">
        <f>IF(H39="сх",0,0)</f>
        <v>0</v>
      </c>
      <c r="GU39" s="44">
        <f>SUM(FY39:GT39)</f>
        <v>0</v>
      </c>
      <c r="GV39" s="44">
        <f>IF(F39=1,100,0)</f>
        <v>0</v>
      </c>
      <c r="GW39" s="44">
        <f>IF(F39=2,98,0)</f>
        <v>0</v>
      </c>
      <c r="GX39" s="44">
        <f>IF(F39=3,95,0)</f>
        <v>0</v>
      </c>
      <c r="GY39" s="44">
        <f>IF(F39=4,93,0)</f>
        <v>0</v>
      </c>
      <c r="GZ39" s="44">
        <f>IF(F39=5,90,0)</f>
        <v>0</v>
      </c>
      <c r="HA39" s="44">
        <f>IF(F39=6,88,0)</f>
        <v>0</v>
      </c>
      <c r="HB39" s="44">
        <f>IF(F39=7,85,0)</f>
        <v>0</v>
      </c>
      <c r="HC39" s="44">
        <f>IF(F39=8,83,0)</f>
        <v>0</v>
      </c>
      <c r="HD39" s="44">
        <f>IF(F39=9,80,0)</f>
        <v>0</v>
      </c>
      <c r="HE39" s="44">
        <f>IF(F39=10,78,0)</f>
        <v>0</v>
      </c>
      <c r="HF39" s="44">
        <f>IF(F39=11,75,0)</f>
        <v>0</v>
      </c>
      <c r="HG39" s="44">
        <f>IF(F39=12,73,0)</f>
        <v>0</v>
      </c>
      <c r="HH39" s="44">
        <f>IF(F39=13,70,0)</f>
        <v>0</v>
      </c>
      <c r="HI39" s="44">
        <f>IF(F39=14,68,0)</f>
        <v>0</v>
      </c>
      <c r="HJ39" s="44">
        <f>IF(F39=15,65,0)</f>
        <v>0</v>
      </c>
      <c r="HK39" s="44">
        <f>IF(F39=16,63,0)</f>
        <v>0</v>
      </c>
      <c r="HL39" s="44">
        <f>IF(F39=17,60,0)</f>
        <v>0</v>
      </c>
      <c r="HM39" s="44">
        <f>IF(F39=18,58,0)</f>
        <v>0</v>
      </c>
      <c r="HN39" s="44">
        <f>IF(F39=19,55,0)</f>
        <v>0</v>
      </c>
      <c r="HO39" s="44">
        <f>IF(F39=20,53,0)</f>
        <v>0</v>
      </c>
      <c r="HP39" s="44">
        <f>IF(F39&gt;20,0,0)</f>
        <v>0</v>
      </c>
      <c r="HQ39" s="44">
        <f>IF(F39="сх",0,0)</f>
        <v>0</v>
      </c>
      <c r="HR39" s="44">
        <f>SUM(GV39:HQ39)</f>
        <v>0</v>
      </c>
      <c r="HS39" s="44">
        <f>IF(H39=1,100,0)</f>
        <v>0</v>
      </c>
      <c r="HT39" s="44">
        <f>IF(H39=2,98,0)</f>
        <v>0</v>
      </c>
      <c r="HU39" s="44">
        <f>IF(H39=3,95,0)</f>
        <v>0</v>
      </c>
      <c r="HV39" s="44">
        <f>IF(H39=4,93,0)</f>
        <v>0</v>
      </c>
      <c r="HW39" s="44">
        <f>IF(H39=5,90,0)</f>
        <v>0</v>
      </c>
      <c r="HX39" s="44">
        <f>IF(H39=6,88,0)</f>
        <v>0</v>
      </c>
      <c r="HY39" s="44">
        <f>IF(H39=7,85,0)</f>
        <v>0</v>
      </c>
      <c r="HZ39" s="44">
        <f>IF(H39=8,83,0)</f>
        <v>0</v>
      </c>
      <c r="IA39" s="44">
        <f>IF(H39=9,80,0)</f>
        <v>0</v>
      </c>
      <c r="IB39" s="44">
        <f>IF(H39=10,78,0)</f>
        <v>0</v>
      </c>
      <c r="IC39" s="44">
        <f>IF(H39=11,75,0)</f>
        <v>0</v>
      </c>
      <c r="ID39" s="44">
        <f>IF(H39=12,73,0)</f>
        <v>0</v>
      </c>
      <c r="IE39" s="44">
        <f>IF(H39=13,70,0)</f>
        <v>0</v>
      </c>
      <c r="IF39" s="44">
        <f>IF(H39=14,68,0)</f>
        <v>0</v>
      </c>
      <c r="IG39" s="44">
        <f>IF(H39=15,65,0)</f>
        <v>0</v>
      </c>
      <c r="IH39" s="44">
        <f>IF(H39=16,63,0)</f>
        <v>0</v>
      </c>
      <c r="II39" s="44">
        <f>IF(H39=17,60,0)</f>
        <v>0</v>
      </c>
      <c r="IJ39" s="44">
        <f>IF(H39=18,58,0)</f>
        <v>0</v>
      </c>
      <c r="IK39" s="44">
        <f>IF(H39=19,55,0)</f>
        <v>0</v>
      </c>
      <c r="IL39" s="44">
        <f>IF(H39=20,53,0)</f>
        <v>0</v>
      </c>
      <c r="IM39" s="44">
        <f>IF(H39&gt;20,0,0)</f>
        <v>0</v>
      </c>
      <c r="IN39" s="44">
        <f>IF(H39="сх",0,0)</f>
        <v>0</v>
      </c>
      <c r="IO39" s="44">
        <f>SUM(HS39:IN39)</f>
        <v>0</v>
      </c>
      <c r="IP39" s="42"/>
      <c r="IQ39" s="42"/>
      <c r="IR39" s="42"/>
      <c r="IS39" s="42"/>
      <c r="IT39" s="42"/>
      <c r="IU39" s="42"/>
      <c r="IV39" s="70"/>
      <c r="IW39" s="71"/>
    </row>
    <row r="40" spans="1:257" s="3" customFormat="1" ht="115.2" thickBot="1" x14ac:dyDescent="0.3">
      <c r="A40" s="72"/>
      <c r="B40" s="78"/>
      <c r="C40" s="79"/>
      <c r="D40" s="80"/>
      <c r="E40" s="60"/>
      <c r="F40" s="46"/>
      <c r="G40" s="39">
        <f>AJ40</f>
        <v>0</v>
      </c>
      <c r="H40" s="47"/>
      <c r="I40" s="39">
        <f>BG40</f>
        <v>0</v>
      </c>
      <c r="J40" s="45">
        <f>SUM(G40+I40)</f>
        <v>0</v>
      </c>
      <c r="K40" s="41">
        <f>G40+I40</f>
        <v>0</v>
      </c>
      <c r="L40" s="42"/>
      <c r="M40" s="43"/>
      <c r="N40" s="42">
        <f>IF(F40=1,25,0)</f>
        <v>0</v>
      </c>
      <c r="O40" s="42">
        <f>IF(F40=2,22,0)</f>
        <v>0</v>
      </c>
      <c r="P40" s="42">
        <f>IF(F40=3,20,0)</f>
        <v>0</v>
      </c>
      <c r="Q40" s="42">
        <f>IF(F40=4,18,0)</f>
        <v>0</v>
      </c>
      <c r="R40" s="42">
        <f>IF(F40=5,16,0)</f>
        <v>0</v>
      </c>
      <c r="S40" s="42">
        <f>IF(F40=6,15,0)</f>
        <v>0</v>
      </c>
      <c r="T40" s="42">
        <f>IF(F40=7,14,0)</f>
        <v>0</v>
      </c>
      <c r="U40" s="42">
        <f>IF(F40=8,13,0)</f>
        <v>0</v>
      </c>
      <c r="V40" s="42">
        <f>IF(F40=9,12,0)</f>
        <v>0</v>
      </c>
      <c r="W40" s="42">
        <f>IF(F40=10,11,0)</f>
        <v>0</v>
      </c>
      <c r="X40" s="42">
        <f>IF(F40=11,10,0)</f>
        <v>0</v>
      </c>
      <c r="Y40" s="42">
        <f>IF(F40=12,9,0)</f>
        <v>0</v>
      </c>
      <c r="Z40" s="42">
        <f>IF(F40=13,8,0)</f>
        <v>0</v>
      </c>
      <c r="AA40" s="42">
        <f>IF(F40=14,7,0)</f>
        <v>0</v>
      </c>
      <c r="AB40" s="42">
        <f>IF(F40=15,6,0)</f>
        <v>0</v>
      </c>
      <c r="AC40" s="42">
        <f>IF(F40=16,5,0)</f>
        <v>0</v>
      </c>
      <c r="AD40" s="42">
        <f>IF(F40=17,4,0)</f>
        <v>0</v>
      </c>
      <c r="AE40" s="42">
        <f>IF(F40=18,3,0)</f>
        <v>0</v>
      </c>
      <c r="AF40" s="42">
        <f>IF(F40=19,2,0)</f>
        <v>0</v>
      </c>
      <c r="AG40" s="42">
        <f>IF(F40=20,1,0)</f>
        <v>0</v>
      </c>
      <c r="AH40" s="42">
        <f>IF(F40&gt;20,0,0)</f>
        <v>0</v>
      </c>
      <c r="AI40" s="42">
        <f>IF(F40="сх",0,0)</f>
        <v>0</v>
      </c>
      <c r="AJ40" s="42">
        <f>SUM(N40:AH40)</f>
        <v>0</v>
      </c>
      <c r="AK40" s="42">
        <f>IF(H40=1,25,0)</f>
        <v>0</v>
      </c>
      <c r="AL40" s="42">
        <f>IF(H40=2,22,0)</f>
        <v>0</v>
      </c>
      <c r="AM40" s="42">
        <f>IF(H40=3,20,0)</f>
        <v>0</v>
      </c>
      <c r="AN40" s="42">
        <f>IF(H40=4,18,0)</f>
        <v>0</v>
      </c>
      <c r="AO40" s="42">
        <f>IF(H40=5,16,0)</f>
        <v>0</v>
      </c>
      <c r="AP40" s="42">
        <f>IF(H40=6,15,0)</f>
        <v>0</v>
      </c>
      <c r="AQ40" s="42">
        <f>IF(H40=7,14,0)</f>
        <v>0</v>
      </c>
      <c r="AR40" s="42">
        <f>IF(H40=8,13,0)</f>
        <v>0</v>
      </c>
      <c r="AS40" s="42">
        <f>IF(H40=9,12,0)</f>
        <v>0</v>
      </c>
      <c r="AT40" s="42">
        <f>IF(H40=10,11,0)</f>
        <v>0</v>
      </c>
      <c r="AU40" s="42">
        <f>IF(H40=11,10,0)</f>
        <v>0</v>
      </c>
      <c r="AV40" s="42">
        <f>IF(H40=12,9,0)</f>
        <v>0</v>
      </c>
      <c r="AW40" s="42">
        <f>IF(H40=13,8,0)</f>
        <v>0</v>
      </c>
      <c r="AX40" s="42">
        <f>IF(H40=14,7,0)</f>
        <v>0</v>
      </c>
      <c r="AY40" s="42">
        <f>IF(H40=15,6,0)</f>
        <v>0</v>
      </c>
      <c r="AZ40" s="42">
        <f>IF(H40=16,5,0)</f>
        <v>0</v>
      </c>
      <c r="BA40" s="42">
        <f>IF(H40=17,4,0)</f>
        <v>0</v>
      </c>
      <c r="BB40" s="42">
        <f>IF(H40=18,3,0)</f>
        <v>0</v>
      </c>
      <c r="BC40" s="42">
        <f>IF(H40=19,2,0)</f>
        <v>0</v>
      </c>
      <c r="BD40" s="42">
        <f>IF(H40=20,1,0)</f>
        <v>0</v>
      </c>
      <c r="BE40" s="42">
        <f>IF(H40&gt;20,0,0)</f>
        <v>0</v>
      </c>
      <c r="BF40" s="42">
        <f>IF(H40="сх",0,0)</f>
        <v>0</v>
      </c>
      <c r="BG40" s="42">
        <f>SUM(AK40:BE40)</f>
        <v>0</v>
      </c>
      <c r="BH40" s="42">
        <f>IF(F40=1,45,0)</f>
        <v>0</v>
      </c>
      <c r="BI40" s="42">
        <f>IF(F40=2,42,0)</f>
        <v>0</v>
      </c>
      <c r="BJ40" s="42">
        <f>IF(F40=3,40,0)</f>
        <v>0</v>
      </c>
      <c r="BK40" s="42">
        <f>IF(F40=4,38,0)</f>
        <v>0</v>
      </c>
      <c r="BL40" s="42">
        <f>IF(F40=5,36,0)</f>
        <v>0</v>
      </c>
      <c r="BM40" s="42">
        <f>IF(F40=6,35,0)</f>
        <v>0</v>
      </c>
      <c r="BN40" s="42">
        <f>IF(F40=7,34,0)</f>
        <v>0</v>
      </c>
      <c r="BO40" s="42">
        <f>IF(F40=8,33,0)</f>
        <v>0</v>
      </c>
      <c r="BP40" s="42">
        <f>IF(F40=9,32,0)</f>
        <v>0</v>
      </c>
      <c r="BQ40" s="42">
        <f>IF(F40=10,31,0)</f>
        <v>0</v>
      </c>
      <c r="BR40" s="42">
        <f>IF(F40=11,30,0)</f>
        <v>0</v>
      </c>
      <c r="BS40" s="42">
        <f>IF(F40=12,29,0)</f>
        <v>0</v>
      </c>
      <c r="BT40" s="42">
        <f>IF(F40=13,28,0)</f>
        <v>0</v>
      </c>
      <c r="BU40" s="42">
        <f>IF(F40=14,27,0)</f>
        <v>0</v>
      </c>
      <c r="BV40" s="42">
        <f>IF(F40=15,26,0)</f>
        <v>0</v>
      </c>
      <c r="BW40" s="42">
        <f>IF(F40=16,25,0)</f>
        <v>0</v>
      </c>
      <c r="BX40" s="42">
        <f>IF(F40=17,24,0)</f>
        <v>0</v>
      </c>
      <c r="BY40" s="42">
        <f>IF(F40=18,23,0)</f>
        <v>0</v>
      </c>
      <c r="BZ40" s="42">
        <f>IF(F40=19,22,0)</f>
        <v>0</v>
      </c>
      <c r="CA40" s="42">
        <f>IF(F40=20,21,0)</f>
        <v>0</v>
      </c>
      <c r="CB40" s="42">
        <f>IF(F40=21,20,0)</f>
        <v>0</v>
      </c>
      <c r="CC40" s="42">
        <f>IF(F40=22,19,0)</f>
        <v>0</v>
      </c>
      <c r="CD40" s="42">
        <f>IF(F40=23,18,0)</f>
        <v>0</v>
      </c>
      <c r="CE40" s="42">
        <f>IF(F40=24,17,0)</f>
        <v>0</v>
      </c>
      <c r="CF40" s="42">
        <f>IF(F40=25,16,0)</f>
        <v>0</v>
      </c>
      <c r="CG40" s="42">
        <f>IF(F40=26,15,0)</f>
        <v>0</v>
      </c>
      <c r="CH40" s="42">
        <f>IF(F40=27,14,0)</f>
        <v>0</v>
      </c>
      <c r="CI40" s="42">
        <f>IF(F40=28,13,0)</f>
        <v>0</v>
      </c>
      <c r="CJ40" s="42">
        <f>IF(F40=29,12,0)</f>
        <v>0</v>
      </c>
      <c r="CK40" s="42">
        <f>IF(F40=30,11,0)</f>
        <v>0</v>
      </c>
      <c r="CL40" s="42">
        <f>IF(F40=31,10,0)</f>
        <v>0</v>
      </c>
      <c r="CM40" s="42">
        <f>IF(F40=32,9,0)</f>
        <v>0</v>
      </c>
      <c r="CN40" s="42">
        <f>IF(F40=33,8,0)</f>
        <v>0</v>
      </c>
      <c r="CO40" s="42">
        <f>IF(F40=34,7,0)</f>
        <v>0</v>
      </c>
      <c r="CP40" s="42">
        <f>IF(F40=35,6,0)</f>
        <v>0</v>
      </c>
      <c r="CQ40" s="42">
        <f>IF(F40=36,5,0)</f>
        <v>0</v>
      </c>
      <c r="CR40" s="42">
        <f>IF(F40=37,4,0)</f>
        <v>0</v>
      </c>
      <c r="CS40" s="42">
        <f>IF(F40=38,3,0)</f>
        <v>0</v>
      </c>
      <c r="CT40" s="42">
        <f>IF(F40=39,2,0)</f>
        <v>0</v>
      </c>
      <c r="CU40" s="42">
        <f>IF(F40=40,1,0)</f>
        <v>0</v>
      </c>
      <c r="CV40" s="42">
        <f>IF(F40&gt;20,0,0)</f>
        <v>0</v>
      </c>
      <c r="CW40" s="42">
        <f>IF(F40="сх",0,0)</f>
        <v>0</v>
      </c>
      <c r="CX40" s="42">
        <f>SUM(BH40:CW40)</f>
        <v>0</v>
      </c>
      <c r="CY40" s="42">
        <f>IF(H40=1,45,0)</f>
        <v>0</v>
      </c>
      <c r="CZ40" s="42">
        <f>IF(H40=2,42,0)</f>
        <v>0</v>
      </c>
      <c r="DA40" s="42">
        <f>IF(H40=3,40,0)</f>
        <v>0</v>
      </c>
      <c r="DB40" s="42">
        <f>IF(H40=4,38,0)</f>
        <v>0</v>
      </c>
      <c r="DC40" s="42">
        <f>IF(H40=5,36,0)</f>
        <v>0</v>
      </c>
      <c r="DD40" s="42">
        <f>IF(H40=6,35,0)</f>
        <v>0</v>
      </c>
      <c r="DE40" s="42">
        <f>IF(H40=7,34,0)</f>
        <v>0</v>
      </c>
      <c r="DF40" s="42">
        <f>IF(H40=8,33,0)</f>
        <v>0</v>
      </c>
      <c r="DG40" s="42">
        <f>IF(H40=9,32,0)</f>
        <v>0</v>
      </c>
      <c r="DH40" s="42">
        <f>IF(H40=10,31,0)</f>
        <v>0</v>
      </c>
      <c r="DI40" s="42">
        <f>IF(H40=11,30,0)</f>
        <v>0</v>
      </c>
      <c r="DJ40" s="42">
        <f>IF(H40=12,29,0)</f>
        <v>0</v>
      </c>
      <c r="DK40" s="42">
        <f>IF(H40=13,28,0)</f>
        <v>0</v>
      </c>
      <c r="DL40" s="42">
        <f>IF(H40=14,27,0)</f>
        <v>0</v>
      </c>
      <c r="DM40" s="42">
        <f>IF(H40=15,26,0)</f>
        <v>0</v>
      </c>
      <c r="DN40" s="42">
        <f>IF(H40=16,25,0)</f>
        <v>0</v>
      </c>
      <c r="DO40" s="42">
        <f>IF(H40=17,24,0)</f>
        <v>0</v>
      </c>
      <c r="DP40" s="42">
        <f>IF(H40=18,23,0)</f>
        <v>0</v>
      </c>
      <c r="DQ40" s="42">
        <f>IF(H40=19,22,0)</f>
        <v>0</v>
      </c>
      <c r="DR40" s="42">
        <f>IF(H40=20,21,0)</f>
        <v>0</v>
      </c>
      <c r="DS40" s="42">
        <f>IF(H40=21,20,0)</f>
        <v>0</v>
      </c>
      <c r="DT40" s="42">
        <f>IF(H40=22,19,0)</f>
        <v>0</v>
      </c>
      <c r="DU40" s="42">
        <f>IF(H40=23,18,0)</f>
        <v>0</v>
      </c>
      <c r="DV40" s="42">
        <f>IF(H40=24,17,0)</f>
        <v>0</v>
      </c>
      <c r="DW40" s="42">
        <f>IF(H40=25,16,0)</f>
        <v>0</v>
      </c>
      <c r="DX40" s="42">
        <f>IF(H40=26,15,0)</f>
        <v>0</v>
      </c>
      <c r="DY40" s="42">
        <f>IF(H40=27,14,0)</f>
        <v>0</v>
      </c>
      <c r="DZ40" s="42">
        <f>IF(H40=28,13,0)</f>
        <v>0</v>
      </c>
      <c r="EA40" s="42">
        <f>IF(H40=29,12,0)</f>
        <v>0</v>
      </c>
      <c r="EB40" s="42">
        <f>IF(H40=30,11,0)</f>
        <v>0</v>
      </c>
      <c r="EC40" s="42">
        <f>IF(H40=31,10,0)</f>
        <v>0</v>
      </c>
      <c r="ED40" s="42">
        <f>IF(H40=32,9,0)</f>
        <v>0</v>
      </c>
      <c r="EE40" s="42">
        <f>IF(H40=33,8,0)</f>
        <v>0</v>
      </c>
      <c r="EF40" s="42">
        <f>IF(H40=34,7,0)</f>
        <v>0</v>
      </c>
      <c r="EG40" s="42">
        <f>IF(H40=35,6,0)</f>
        <v>0</v>
      </c>
      <c r="EH40" s="42">
        <f>IF(H40=36,5,0)</f>
        <v>0</v>
      </c>
      <c r="EI40" s="42">
        <f>IF(H40=37,4,0)</f>
        <v>0</v>
      </c>
      <c r="EJ40" s="42">
        <f>IF(H40=38,3,0)</f>
        <v>0</v>
      </c>
      <c r="EK40" s="42">
        <f>IF(H40=39,2,0)</f>
        <v>0</v>
      </c>
      <c r="EL40" s="42">
        <f>IF(H40=40,1,0)</f>
        <v>0</v>
      </c>
      <c r="EM40" s="42">
        <f>IF(H40&gt;20,0,0)</f>
        <v>0</v>
      </c>
      <c r="EN40" s="42">
        <f>IF(H40="сх",0,0)</f>
        <v>0</v>
      </c>
      <c r="EO40" s="42">
        <f>SUM(CY40:EN40)</f>
        <v>0</v>
      </c>
      <c r="EP40" s="42"/>
      <c r="EQ40" s="42" t="str">
        <f>IF(F40="сх","ноль",IF(F40&gt;0,F40,"Ноль"))</f>
        <v>Ноль</v>
      </c>
      <c r="ER40" s="42" t="str">
        <f>IF(H40="сх","ноль",IF(H40&gt;0,H40,"Ноль"))</f>
        <v>Ноль</v>
      </c>
      <c r="ES40" s="42"/>
      <c r="ET40" s="42">
        <f>MIN(EQ40,ER40)</f>
        <v>0</v>
      </c>
      <c r="EU40" s="42" t="e">
        <f>IF(J40=#REF!,IF(H40&lt;#REF!,#REF!,EY40),#REF!)</f>
        <v>#REF!</v>
      </c>
      <c r="EV40" s="42" t="e">
        <f>IF(J40=#REF!,IF(H40&lt;#REF!,0,1))</f>
        <v>#REF!</v>
      </c>
      <c r="EW40" s="42" t="e">
        <f>IF(AND(ET40&gt;=21,ET40&lt;&gt;0),ET40,IF(J40&lt;#REF!,"СТОП",EU40+EV40))</f>
        <v>#REF!</v>
      </c>
      <c r="EX40" s="42"/>
      <c r="EY40" s="42">
        <v>15</v>
      </c>
      <c r="EZ40" s="42">
        <v>16</v>
      </c>
      <c r="FA40" s="42"/>
      <c r="FB40" s="44">
        <f>IF(F40=1,25,0)</f>
        <v>0</v>
      </c>
      <c r="FC40" s="44">
        <f>IF(F40=2,22,0)</f>
        <v>0</v>
      </c>
      <c r="FD40" s="44">
        <f>IF(F40=3,20,0)</f>
        <v>0</v>
      </c>
      <c r="FE40" s="44">
        <f>IF(F40=4,18,0)</f>
        <v>0</v>
      </c>
      <c r="FF40" s="44">
        <f>IF(F40=5,16,0)</f>
        <v>0</v>
      </c>
      <c r="FG40" s="44">
        <f>IF(F40=6,15,0)</f>
        <v>0</v>
      </c>
      <c r="FH40" s="44">
        <f>IF(F40=7,14,0)</f>
        <v>0</v>
      </c>
      <c r="FI40" s="44">
        <f>IF(F40=8,13,0)</f>
        <v>0</v>
      </c>
      <c r="FJ40" s="44">
        <f>IF(F40=9,12,0)</f>
        <v>0</v>
      </c>
      <c r="FK40" s="44">
        <f>IF(F40=10,11,0)</f>
        <v>0</v>
      </c>
      <c r="FL40" s="44">
        <f>IF(F40=11,10,0)</f>
        <v>0</v>
      </c>
      <c r="FM40" s="44">
        <f>IF(F40=12,9,0)</f>
        <v>0</v>
      </c>
      <c r="FN40" s="44">
        <f>IF(F40=13,8,0)</f>
        <v>0</v>
      </c>
      <c r="FO40" s="44">
        <f>IF(F40=14,7,0)</f>
        <v>0</v>
      </c>
      <c r="FP40" s="44">
        <f>IF(F40=15,6,0)</f>
        <v>0</v>
      </c>
      <c r="FQ40" s="44">
        <f>IF(F40=16,5,0)</f>
        <v>0</v>
      </c>
      <c r="FR40" s="44">
        <f>IF(F40=17,4,0)</f>
        <v>0</v>
      </c>
      <c r="FS40" s="44">
        <f>IF(F40=18,3,0)</f>
        <v>0</v>
      </c>
      <c r="FT40" s="44">
        <f>IF(F40=19,2,0)</f>
        <v>0</v>
      </c>
      <c r="FU40" s="44">
        <f>IF(F40=20,1,0)</f>
        <v>0</v>
      </c>
      <c r="FV40" s="44">
        <f>IF(F40&gt;20,0,0)</f>
        <v>0</v>
      </c>
      <c r="FW40" s="44">
        <f>IF(F40="сх",0,0)</f>
        <v>0</v>
      </c>
      <c r="FX40" s="44">
        <f>SUM(FB40:FW40)</f>
        <v>0</v>
      </c>
      <c r="FY40" s="44">
        <f>IF(H40=1,25,0)</f>
        <v>0</v>
      </c>
      <c r="FZ40" s="44">
        <f>IF(H40=2,22,0)</f>
        <v>0</v>
      </c>
      <c r="GA40" s="44">
        <f>IF(H40=3,20,0)</f>
        <v>0</v>
      </c>
      <c r="GB40" s="44">
        <f>IF(H40=4,18,0)</f>
        <v>0</v>
      </c>
      <c r="GC40" s="44">
        <f>IF(H40=5,16,0)</f>
        <v>0</v>
      </c>
      <c r="GD40" s="44">
        <f>IF(H40=6,15,0)</f>
        <v>0</v>
      </c>
      <c r="GE40" s="44">
        <f>IF(H40=7,14,0)</f>
        <v>0</v>
      </c>
      <c r="GF40" s="44">
        <f>IF(H40=8,13,0)</f>
        <v>0</v>
      </c>
      <c r="GG40" s="44">
        <f>IF(H40=9,12,0)</f>
        <v>0</v>
      </c>
      <c r="GH40" s="44">
        <f>IF(H40=10,11,0)</f>
        <v>0</v>
      </c>
      <c r="GI40" s="44">
        <f>IF(H40=11,10,0)</f>
        <v>0</v>
      </c>
      <c r="GJ40" s="44">
        <f>IF(H40=12,9,0)</f>
        <v>0</v>
      </c>
      <c r="GK40" s="44">
        <f>IF(H40=13,8,0)</f>
        <v>0</v>
      </c>
      <c r="GL40" s="44">
        <f>IF(H40=14,7,0)</f>
        <v>0</v>
      </c>
      <c r="GM40" s="44">
        <f>IF(H40=15,6,0)</f>
        <v>0</v>
      </c>
      <c r="GN40" s="44">
        <f>IF(H40=16,5,0)</f>
        <v>0</v>
      </c>
      <c r="GO40" s="44">
        <f>IF(H40=17,4,0)</f>
        <v>0</v>
      </c>
      <c r="GP40" s="44">
        <f>IF(H40=18,3,0)</f>
        <v>0</v>
      </c>
      <c r="GQ40" s="44">
        <f>IF(H40=19,2,0)</f>
        <v>0</v>
      </c>
      <c r="GR40" s="44">
        <f>IF(H40=20,1,0)</f>
        <v>0</v>
      </c>
      <c r="GS40" s="44">
        <f>IF(H40&gt;20,0,0)</f>
        <v>0</v>
      </c>
      <c r="GT40" s="44">
        <f>IF(H40="сх",0,0)</f>
        <v>0</v>
      </c>
      <c r="GU40" s="44">
        <f>SUM(FY40:GT40)</f>
        <v>0</v>
      </c>
      <c r="GV40" s="44">
        <f>IF(F40=1,100,0)</f>
        <v>0</v>
      </c>
      <c r="GW40" s="44">
        <f>IF(F40=2,98,0)</f>
        <v>0</v>
      </c>
      <c r="GX40" s="44">
        <f>IF(F40=3,95,0)</f>
        <v>0</v>
      </c>
      <c r="GY40" s="44">
        <f>IF(F40=4,93,0)</f>
        <v>0</v>
      </c>
      <c r="GZ40" s="44">
        <f>IF(F40=5,90,0)</f>
        <v>0</v>
      </c>
      <c r="HA40" s="44">
        <f>IF(F40=6,88,0)</f>
        <v>0</v>
      </c>
      <c r="HB40" s="44">
        <f>IF(F40=7,85,0)</f>
        <v>0</v>
      </c>
      <c r="HC40" s="44">
        <f>IF(F40=8,83,0)</f>
        <v>0</v>
      </c>
      <c r="HD40" s="44">
        <f>IF(F40=9,80,0)</f>
        <v>0</v>
      </c>
      <c r="HE40" s="44">
        <f>IF(F40=10,78,0)</f>
        <v>0</v>
      </c>
      <c r="HF40" s="44">
        <f>IF(F40=11,75,0)</f>
        <v>0</v>
      </c>
      <c r="HG40" s="44">
        <f>IF(F40=12,73,0)</f>
        <v>0</v>
      </c>
      <c r="HH40" s="44">
        <f>IF(F40=13,70,0)</f>
        <v>0</v>
      </c>
      <c r="HI40" s="44">
        <f>IF(F40=14,68,0)</f>
        <v>0</v>
      </c>
      <c r="HJ40" s="44">
        <f>IF(F40=15,65,0)</f>
        <v>0</v>
      </c>
      <c r="HK40" s="44">
        <f>IF(F40=16,63,0)</f>
        <v>0</v>
      </c>
      <c r="HL40" s="44">
        <f>IF(F40=17,60,0)</f>
        <v>0</v>
      </c>
      <c r="HM40" s="44">
        <f>IF(F40=18,58,0)</f>
        <v>0</v>
      </c>
      <c r="HN40" s="44">
        <f>IF(F40=19,55,0)</f>
        <v>0</v>
      </c>
      <c r="HO40" s="44">
        <f>IF(F40=20,53,0)</f>
        <v>0</v>
      </c>
      <c r="HP40" s="44">
        <f>IF(F40&gt;20,0,0)</f>
        <v>0</v>
      </c>
      <c r="HQ40" s="44">
        <f>IF(F40="сх",0,0)</f>
        <v>0</v>
      </c>
      <c r="HR40" s="44">
        <f>SUM(GV40:HQ40)</f>
        <v>0</v>
      </c>
      <c r="HS40" s="44">
        <f>IF(H40=1,100,0)</f>
        <v>0</v>
      </c>
      <c r="HT40" s="44">
        <f>IF(H40=2,98,0)</f>
        <v>0</v>
      </c>
      <c r="HU40" s="44">
        <f>IF(H40=3,95,0)</f>
        <v>0</v>
      </c>
      <c r="HV40" s="44">
        <f>IF(H40=4,93,0)</f>
        <v>0</v>
      </c>
      <c r="HW40" s="44">
        <f>IF(H40=5,90,0)</f>
        <v>0</v>
      </c>
      <c r="HX40" s="44">
        <f>IF(H40=6,88,0)</f>
        <v>0</v>
      </c>
      <c r="HY40" s="44">
        <f>IF(H40=7,85,0)</f>
        <v>0</v>
      </c>
      <c r="HZ40" s="44">
        <f>IF(H40=8,83,0)</f>
        <v>0</v>
      </c>
      <c r="IA40" s="44">
        <f>IF(H40=9,80,0)</f>
        <v>0</v>
      </c>
      <c r="IB40" s="44">
        <f>IF(H40=10,78,0)</f>
        <v>0</v>
      </c>
      <c r="IC40" s="44">
        <f>IF(H40=11,75,0)</f>
        <v>0</v>
      </c>
      <c r="ID40" s="44">
        <f>IF(H40=12,73,0)</f>
        <v>0</v>
      </c>
      <c r="IE40" s="44">
        <f>IF(H40=13,70,0)</f>
        <v>0</v>
      </c>
      <c r="IF40" s="44">
        <f>IF(H40=14,68,0)</f>
        <v>0</v>
      </c>
      <c r="IG40" s="44">
        <f>IF(H40=15,65,0)</f>
        <v>0</v>
      </c>
      <c r="IH40" s="44">
        <f>IF(H40=16,63,0)</f>
        <v>0</v>
      </c>
      <c r="II40" s="44">
        <f>IF(H40=17,60,0)</f>
        <v>0</v>
      </c>
      <c r="IJ40" s="44">
        <f>IF(H40=18,58,0)</f>
        <v>0</v>
      </c>
      <c r="IK40" s="44">
        <f>IF(H40=19,55,0)</f>
        <v>0</v>
      </c>
      <c r="IL40" s="44">
        <f>IF(H40=20,53,0)</f>
        <v>0</v>
      </c>
      <c r="IM40" s="44">
        <f>IF(H40&gt;20,0,0)</f>
        <v>0</v>
      </c>
      <c r="IN40" s="44">
        <f>IF(H40="сх",0,0)</f>
        <v>0</v>
      </c>
      <c r="IO40" s="44">
        <f>SUM(HS40:IN40)</f>
        <v>0</v>
      </c>
      <c r="IP40" s="42"/>
      <c r="IQ40" s="42"/>
      <c r="IR40" s="42"/>
      <c r="IS40" s="42"/>
      <c r="IT40" s="42"/>
      <c r="IU40" s="42"/>
      <c r="IV40" s="70"/>
      <c r="IW40" s="71"/>
    </row>
    <row r="41" spans="1:257" s="3" customFormat="1" ht="115.2" thickBot="1" x14ac:dyDescent="0.3">
      <c r="A41" s="74"/>
      <c r="B41" s="78"/>
      <c r="C41" s="79"/>
      <c r="D41" s="80"/>
      <c r="E41" s="60"/>
      <c r="F41" s="46"/>
      <c r="G41" s="39">
        <f>AJ41</f>
        <v>0</v>
      </c>
      <c r="H41" s="47"/>
      <c r="I41" s="39">
        <f>BG41</f>
        <v>0</v>
      </c>
      <c r="J41" s="45">
        <f>SUM(G41+I41)</f>
        <v>0</v>
      </c>
      <c r="K41" s="41">
        <f>G41+I41</f>
        <v>0</v>
      </c>
      <c r="L41" s="42"/>
      <c r="M41" s="43"/>
      <c r="N41" s="42">
        <f>IF(F41=1,25,0)</f>
        <v>0</v>
      </c>
      <c r="O41" s="42">
        <f>IF(F41=2,22,0)</f>
        <v>0</v>
      </c>
      <c r="P41" s="42">
        <f>IF(F41=3,20,0)</f>
        <v>0</v>
      </c>
      <c r="Q41" s="42">
        <f>IF(F41=4,18,0)</f>
        <v>0</v>
      </c>
      <c r="R41" s="42">
        <f>IF(F41=5,16,0)</f>
        <v>0</v>
      </c>
      <c r="S41" s="42">
        <f>IF(F41=6,15,0)</f>
        <v>0</v>
      </c>
      <c r="T41" s="42">
        <f>IF(F41=7,14,0)</f>
        <v>0</v>
      </c>
      <c r="U41" s="42">
        <f>IF(F41=8,13,0)</f>
        <v>0</v>
      </c>
      <c r="V41" s="42">
        <f>IF(F41=9,12,0)</f>
        <v>0</v>
      </c>
      <c r="W41" s="42">
        <f>IF(F41=10,11,0)</f>
        <v>0</v>
      </c>
      <c r="X41" s="42">
        <f>IF(F41=11,10,0)</f>
        <v>0</v>
      </c>
      <c r="Y41" s="42">
        <f>IF(F41=12,9,0)</f>
        <v>0</v>
      </c>
      <c r="Z41" s="42">
        <f>IF(F41=13,8,0)</f>
        <v>0</v>
      </c>
      <c r="AA41" s="42">
        <f>IF(F41=14,7,0)</f>
        <v>0</v>
      </c>
      <c r="AB41" s="42">
        <f>IF(F41=15,6,0)</f>
        <v>0</v>
      </c>
      <c r="AC41" s="42">
        <f>IF(F41=16,5,0)</f>
        <v>0</v>
      </c>
      <c r="AD41" s="42">
        <f>IF(F41=17,4,0)</f>
        <v>0</v>
      </c>
      <c r="AE41" s="42">
        <f>IF(F41=18,3,0)</f>
        <v>0</v>
      </c>
      <c r="AF41" s="42">
        <f>IF(F41=19,2,0)</f>
        <v>0</v>
      </c>
      <c r="AG41" s="42">
        <f>IF(F41=20,1,0)</f>
        <v>0</v>
      </c>
      <c r="AH41" s="42">
        <f>IF(F41&gt;20,0,0)</f>
        <v>0</v>
      </c>
      <c r="AI41" s="42">
        <f>IF(F41="сх",0,0)</f>
        <v>0</v>
      </c>
      <c r="AJ41" s="42">
        <f>SUM(N41:AH41)</f>
        <v>0</v>
      </c>
      <c r="AK41" s="42">
        <f>IF(H41=1,25,0)</f>
        <v>0</v>
      </c>
      <c r="AL41" s="42">
        <f>IF(H41=2,22,0)</f>
        <v>0</v>
      </c>
      <c r="AM41" s="42">
        <f>IF(H41=3,20,0)</f>
        <v>0</v>
      </c>
      <c r="AN41" s="42">
        <f>IF(H41=4,18,0)</f>
        <v>0</v>
      </c>
      <c r="AO41" s="42">
        <f>IF(H41=5,16,0)</f>
        <v>0</v>
      </c>
      <c r="AP41" s="42">
        <f>IF(H41=6,15,0)</f>
        <v>0</v>
      </c>
      <c r="AQ41" s="42">
        <f>IF(H41=7,14,0)</f>
        <v>0</v>
      </c>
      <c r="AR41" s="42">
        <f>IF(H41=8,13,0)</f>
        <v>0</v>
      </c>
      <c r="AS41" s="42">
        <f>IF(H41=9,12,0)</f>
        <v>0</v>
      </c>
      <c r="AT41" s="42">
        <f>IF(H41=10,11,0)</f>
        <v>0</v>
      </c>
      <c r="AU41" s="42">
        <f>IF(H41=11,10,0)</f>
        <v>0</v>
      </c>
      <c r="AV41" s="42">
        <f>IF(H41=12,9,0)</f>
        <v>0</v>
      </c>
      <c r="AW41" s="42">
        <f>IF(H41=13,8,0)</f>
        <v>0</v>
      </c>
      <c r="AX41" s="42">
        <f>IF(H41=14,7,0)</f>
        <v>0</v>
      </c>
      <c r="AY41" s="42">
        <f>IF(H41=15,6,0)</f>
        <v>0</v>
      </c>
      <c r="AZ41" s="42">
        <f>IF(H41=16,5,0)</f>
        <v>0</v>
      </c>
      <c r="BA41" s="42">
        <f>IF(H41=17,4,0)</f>
        <v>0</v>
      </c>
      <c r="BB41" s="42">
        <f>IF(H41=18,3,0)</f>
        <v>0</v>
      </c>
      <c r="BC41" s="42">
        <f>IF(H41=19,2,0)</f>
        <v>0</v>
      </c>
      <c r="BD41" s="42">
        <f>IF(H41=20,1,0)</f>
        <v>0</v>
      </c>
      <c r="BE41" s="42">
        <f>IF(H41&gt;20,0,0)</f>
        <v>0</v>
      </c>
      <c r="BF41" s="42">
        <f>IF(H41="сх",0,0)</f>
        <v>0</v>
      </c>
      <c r="BG41" s="42">
        <f>SUM(AK41:BE41)</f>
        <v>0</v>
      </c>
      <c r="BH41" s="42">
        <f>IF(F41=1,45,0)</f>
        <v>0</v>
      </c>
      <c r="BI41" s="42">
        <f>IF(F41=2,42,0)</f>
        <v>0</v>
      </c>
      <c r="BJ41" s="42">
        <f>IF(F41=3,40,0)</f>
        <v>0</v>
      </c>
      <c r="BK41" s="42">
        <f>IF(F41=4,38,0)</f>
        <v>0</v>
      </c>
      <c r="BL41" s="42">
        <f>IF(F41=5,36,0)</f>
        <v>0</v>
      </c>
      <c r="BM41" s="42">
        <f>IF(F41=6,35,0)</f>
        <v>0</v>
      </c>
      <c r="BN41" s="42">
        <f>IF(F41=7,34,0)</f>
        <v>0</v>
      </c>
      <c r="BO41" s="42">
        <f>IF(F41=8,33,0)</f>
        <v>0</v>
      </c>
      <c r="BP41" s="42">
        <f>IF(F41=9,32,0)</f>
        <v>0</v>
      </c>
      <c r="BQ41" s="42">
        <f>IF(F41=10,31,0)</f>
        <v>0</v>
      </c>
      <c r="BR41" s="42">
        <f>IF(F41=11,30,0)</f>
        <v>0</v>
      </c>
      <c r="BS41" s="42">
        <f>IF(F41=12,29,0)</f>
        <v>0</v>
      </c>
      <c r="BT41" s="42">
        <f>IF(F41=13,28,0)</f>
        <v>0</v>
      </c>
      <c r="BU41" s="42">
        <f>IF(F41=14,27,0)</f>
        <v>0</v>
      </c>
      <c r="BV41" s="42">
        <f>IF(F41=15,26,0)</f>
        <v>0</v>
      </c>
      <c r="BW41" s="42">
        <f>IF(F41=16,25,0)</f>
        <v>0</v>
      </c>
      <c r="BX41" s="42">
        <f>IF(F41=17,24,0)</f>
        <v>0</v>
      </c>
      <c r="BY41" s="42">
        <f>IF(F41=18,23,0)</f>
        <v>0</v>
      </c>
      <c r="BZ41" s="42">
        <f>IF(F41=19,22,0)</f>
        <v>0</v>
      </c>
      <c r="CA41" s="42">
        <f>IF(F41=20,21,0)</f>
        <v>0</v>
      </c>
      <c r="CB41" s="42">
        <f>IF(F41=21,20,0)</f>
        <v>0</v>
      </c>
      <c r="CC41" s="42">
        <f>IF(F41=22,19,0)</f>
        <v>0</v>
      </c>
      <c r="CD41" s="42">
        <f>IF(F41=23,18,0)</f>
        <v>0</v>
      </c>
      <c r="CE41" s="42">
        <f>IF(F41=24,17,0)</f>
        <v>0</v>
      </c>
      <c r="CF41" s="42">
        <f>IF(F41=25,16,0)</f>
        <v>0</v>
      </c>
      <c r="CG41" s="42">
        <f>IF(F41=26,15,0)</f>
        <v>0</v>
      </c>
      <c r="CH41" s="42">
        <f>IF(F41=27,14,0)</f>
        <v>0</v>
      </c>
      <c r="CI41" s="42">
        <f>IF(F41=28,13,0)</f>
        <v>0</v>
      </c>
      <c r="CJ41" s="42">
        <f>IF(F41=29,12,0)</f>
        <v>0</v>
      </c>
      <c r="CK41" s="42">
        <f>IF(F41=30,11,0)</f>
        <v>0</v>
      </c>
      <c r="CL41" s="42">
        <f>IF(F41=31,10,0)</f>
        <v>0</v>
      </c>
      <c r="CM41" s="42">
        <f>IF(F41=32,9,0)</f>
        <v>0</v>
      </c>
      <c r="CN41" s="42">
        <f>IF(F41=33,8,0)</f>
        <v>0</v>
      </c>
      <c r="CO41" s="42">
        <f>IF(F41=34,7,0)</f>
        <v>0</v>
      </c>
      <c r="CP41" s="42">
        <f>IF(F41=35,6,0)</f>
        <v>0</v>
      </c>
      <c r="CQ41" s="42">
        <f>IF(F41=36,5,0)</f>
        <v>0</v>
      </c>
      <c r="CR41" s="42">
        <f>IF(F41=37,4,0)</f>
        <v>0</v>
      </c>
      <c r="CS41" s="42">
        <f>IF(F41=38,3,0)</f>
        <v>0</v>
      </c>
      <c r="CT41" s="42">
        <f>IF(F41=39,2,0)</f>
        <v>0</v>
      </c>
      <c r="CU41" s="42">
        <f>IF(F41=40,1,0)</f>
        <v>0</v>
      </c>
      <c r="CV41" s="42">
        <f>IF(F41&gt;20,0,0)</f>
        <v>0</v>
      </c>
      <c r="CW41" s="42">
        <f>IF(F41="сх",0,0)</f>
        <v>0</v>
      </c>
      <c r="CX41" s="42">
        <f>SUM(BH41:CW41)</f>
        <v>0</v>
      </c>
      <c r="CY41" s="42">
        <f>IF(H41=1,45,0)</f>
        <v>0</v>
      </c>
      <c r="CZ41" s="42">
        <f>IF(H41=2,42,0)</f>
        <v>0</v>
      </c>
      <c r="DA41" s="42">
        <f>IF(H41=3,40,0)</f>
        <v>0</v>
      </c>
      <c r="DB41" s="42">
        <f>IF(H41=4,38,0)</f>
        <v>0</v>
      </c>
      <c r="DC41" s="42">
        <f>IF(H41=5,36,0)</f>
        <v>0</v>
      </c>
      <c r="DD41" s="42">
        <f>IF(H41=6,35,0)</f>
        <v>0</v>
      </c>
      <c r="DE41" s="42">
        <f>IF(H41=7,34,0)</f>
        <v>0</v>
      </c>
      <c r="DF41" s="42">
        <f>IF(H41=8,33,0)</f>
        <v>0</v>
      </c>
      <c r="DG41" s="42">
        <f>IF(H41=9,32,0)</f>
        <v>0</v>
      </c>
      <c r="DH41" s="42">
        <f>IF(H41=10,31,0)</f>
        <v>0</v>
      </c>
      <c r="DI41" s="42">
        <f>IF(H41=11,30,0)</f>
        <v>0</v>
      </c>
      <c r="DJ41" s="42">
        <f>IF(H41=12,29,0)</f>
        <v>0</v>
      </c>
      <c r="DK41" s="42">
        <f>IF(H41=13,28,0)</f>
        <v>0</v>
      </c>
      <c r="DL41" s="42">
        <f>IF(H41=14,27,0)</f>
        <v>0</v>
      </c>
      <c r="DM41" s="42">
        <f>IF(H41=15,26,0)</f>
        <v>0</v>
      </c>
      <c r="DN41" s="42">
        <f>IF(H41=16,25,0)</f>
        <v>0</v>
      </c>
      <c r="DO41" s="42">
        <f>IF(H41=17,24,0)</f>
        <v>0</v>
      </c>
      <c r="DP41" s="42">
        <f>IF(H41=18,23,0)</f>
        <v>0</v>
      </c>
      <c r="DQ41" s="42">
        <f>IF(H41=19,22,0)</f>
        <v>0</v>
      </c>
      <c r="DR41" s="42">
        <f>IF(H41=20,21,0)</f>
        <v>0</v>
      </c>
      <c r="DS41" s="42">
        <f>IF(H41=21,20,0)</f>
        <v>0</v>
      </c>
      <c r="DT41" s="42">
        <f>IF(H41=22,19,0)</f>
        <v>0</v>
      </c>
      <c r="DU41" s="42">
        <f>IF(H41=23,18,0)</f>
        <v>0</v>
      </c>
      <c r="DV41" s="42">
        <f>IF(H41=24,17,0)</f>
        <v>0</v>
      </c>
      <c r="DW41" s="42">
        <f>IF(H41=25,16,0)</f>
        <v>0</v>
      </c>
      <c r="DX41" s="42">
        <f>IF(H41=26,15,0)</f>
        <v>0</v>
      </c>
      <c r="DY41" s="42">
        <f>IF(H41=27,14,0)</f>
        <v>0</v>
      </c>
      <c r="DZ41" s="42">
        <f>IF(H41=28,13,0)</f>
        <v>0</v>
      </c>
      <c r="EA41" s="42">
        <f>IF(H41=29,12,0)</f>
        <v>0</v>
      </c>
      <c r="EB41" s="42">
        <f>IF(H41=30,11,0)</f>
        <v>0</v>
      </c>
      <c r="EC41" s="42">
        <f>IF(H41=31,10,0)</f>
        <v>0</v>
      </c>
      <c r="ED41" s="42">
        <f>IF(H41=32,9,0)</f>
        <v>0</v>
      </c>
      <c r="EE41" s="42">
        <f>IF(H41=33,8,0)</f>
        <v>0</v>
      </c>
      <c r="EF41" s="42">
        <f>IF(H41=34,7,0)</f>
        <v>0</v>
      </c>
      <c r="EG41" s="42">
        <f>IF(H41=35,6,0)</f>
        <v>0</v>
      </c>
      <c r="EH41" s="42">
        <f>IF(H41=36,5,0)</f>
        <v>0</v>
      </c>
      <c r="EI41" s="42">
        <f>IF(H41=37,4,0)</f>
        <v>0</v>
      </c>
      <c r="EJ41" s="42">
        <f>IF(H41=38,3,0)</f>
        <v>0</v>
      </c>
      <c r="EK41" s="42">
        <f>IF(H41=39,2,0)</f>
        <v>0</v>
      </c>
      <c r="EL41" s="42">
        <f>IF(H41=40,1,0)</f>
        <v>0</v>
      </c>
      <c r="EM41" s="42">
        <f>IF(H41&gt;20,0,0)</f>
        <v>0</v>
      </c>
      <c r="EN41" s="42">
        <f>IF(H41="сх",0,0)</f>
        <v>0</v>
      </c>
      <c r="EO41" s="42">
        <f>SUM(CY41:EN41)</f>
        <v>0</v>
      </c>
      <c r="EP41" s="42"/>
      <c r="EQ41" s="42" t="str">
        <f>IF(F41="сх","ноль",IF(F41&gt;0,F41,"Ноль"))</f>
        <v>Ноль</v>
      </c>
      <c r="ER41" s="42" t="str">
        <f>IF(H41="сх","ноль",IF(H41&gt;0,H41,"Ноль"))</f>
        <v>Ноль</v>
      </c>
      <c r="ES41" s="42"/>
      <c r="ET41" s="42">
        <f>MIN(EQ41,ER41)</f>
        <v>0</v>
      </c>
      <c r="EU41" s="42" t="e">
        <f>IF(J41=#REF!,IF(H41&lt;#REF!,#REF!,EY41),#REF!)</f>
        <v>#REF!</v>
      </c>
      <c r="EV41" s="42" t="e">
        <f>IF(J41=#REF!,IF(H41&lt;#REF!,0,1))</f>
        <v>#REF!</v>
      </c>
      <c r="EW41" s="42" t="e">
        <f>IF(AND(ET41&gt;=21,ET41&lt;&gt;0),ET41,IF(J41&lt;#REF!,"СТОП",EU41+EV41))</f>
        <v>#REF!</v>
      </c>
      <c r="EX41" s="42"/>
      <c r="EY41" s="42">
        <v>15</v>
      </c>
      <c r="EZ41" s="42">
        <v>16</v>
      </c>
      <c r="FA41" s="42"/>
      <c r="FB41" s="44">
        <f>IF(F41=1,25,0)</f>
        <v>0</v>
      </c>
      <c r="FC41" s="44">
        <f>IF(F41=2,22,0)</f>
        <v>0</v>
      </c>
      <c r="FD41" s="44">
        <f>IF(F41=3,20,0)</f>
        <v>0</v>
      </c>
      <c r="FE41" s="44">
        <f>IF(F41=4,18,0)</f>
        <v>0</v>
      </c>
      <c r="FF41" s="44">
        <f>IF(F41=5,16,0)</f>
        <v>0</v>
      </c>
      <c r="FG41" s="44">
        <f>IF(F41=6,15,0)</f>
        <v>0</v>
      </c>
      <c r="FH41" s="44">
        <f>IF(F41=7,14,0)</f>
        <v>0</v>
      </c>
      <c r="FI41" s="44">
        <f>IF(F41=8,13,0)</f>
        <v>0</v>
      </c>
      <c r="FJ41" s="44">
        <f>IF(F41=9,12,0)</f>
        <v>0</v>
      </c>
      <c r="FK41" s="44">
        <f>IF(F41=10,11,0)</f>
        <v>0</v>
      </c>
      <c r="FL41" s="44">
        <f>IF(F41=11,10,0)</f>
        <v>0</v>
      </c>
      <c r="FM41" s="44">
        <f>IF(F41=12,9,0)</f>
        <v>0</v>
      </c>
      <c r="FN41" s="44">
        <f>IF(F41=13,8,0)</f>
        <v>0</v>
      </c>
      <c r="FO41" s="44">
        <f>IF(F41=14,7,0)</f>
        <v>0</v>
      </c>
      <c r="FP41" s="44">
        <f>IF(F41=15,6,0)</f>
        <v>0</v>
      </c>
      <c r="FQ41" s="44">
        <f>IF(F41=16,5,0)</f>
        <v>0</v>
      </c>
      <c r="FR41" s="44">
        <f>IF(F41=17,4,0)</f>
        <v>0</v>
      </c>
      <c r="FS41" s="44">
        <f>IF(F41=18,3,0)</f>
        <v>0</v>
      </c>
      <c r="FT41" s="44">
        <f>IF(F41=19,2,0)</f>
        <v>0</v>
      </c>
      <c r="FU41" s="44">
        <f>IF(F41=20,1,0)</f>
        <v>0</v>
      </c>
      <c r="FV41" s="44">
        <f>IF(F41&gt;20,0,0)</f>
        <v>0</v>
      </c>
      <c r="FW41" s="44">
        <f>IF(F41="сх",0,0)</f>
        <v>0</v>
      </c>
      <c r="FX41" s="44">
        <f>SUM(FB41:FW41)</f>
        <v>0</v>
      </c>
      <c r="FY41" s="44">
        <f>IF(H41=1,25,0)</f>
        <v>0</v>
      </c>
      <c r="FZ41" s="44">
        <f>IF(H41=2,22,0)</f>
        <v>0</v>
      </c>
      <c r="GA41" s="44">
        <f>IF(H41=3,20,0)</f>
        <v>0</v>
      </c>
      <c r="GB41" s="44">
        <f>IF(H41=4,18,0)</f>
        <v>0</v>
      </c>
      <c r="GC41" s="44">
        <f>IF(H41=5,16,0)</f>
        <v>0</v>
      </c>
      <c r="GD41" s="44">
        <f>IF(H41=6,15,0)</f>
        <v>0</v>
      </c>
      <c r="GE41" s="44">
        <f>IF(H41=7,14,0)</f>
        <v>0</v>
      </c>
      <c r="GF41" s="44">
        <f>IF(H41=8,13,0)</f>
        <v>0</v>
      </c>
      <c r="GG41" s="44">
        <f>IF(H41=9,12,0)</f>
        <v>0</v>
      </c>
      <c r="GH41" s="44">
        <f>IF(H41=10,11,0)</f>
        <v>0</v>
      </c>
      <c r="GI41" s="44">
        <f>IF(H41=11,10,0)</f>
        <v>0</v>
      </c>
      <c r="GJ41" s="44">
        <f>IF(H41=12,9,0)</f>
        <v>0</v>
      </c>
      <c r="GK41" s="44">
        <f>IF(H41=13,8,0)</f>
        <v>0</v>
      </c>
      <c r="GL41" s="44">
        <f>IF(H41=14,7,0)</f>
        <v>0</v>
      </c>
      <c r="GM41" s="44">
        <f>IF(H41=15,6,0)</f>
        <v>0</v>
      </c>
      <c r="GN41" s="44">
        <f>IF(H41=16,5,0)</f>
        <v>0</v>
      </c>
      <c r="GO41" s="44">
        <f>IF(H41=17,4,0)</f>
        <v>0</v>
      </c>
      <c r="GP41" s="44">
        <f>IF(H41=18,3,0)</f>
        <v>0</v>
      </c>
      <c r="GQ41" s="44">
        <f>IF(H41=19,2,0)</f>
        <v>0</v>
      </c>
      <c r="GR41" s="44">
        <f>IF(H41=20,1,0)</f>
        <v>0</v>
      </c>
      <c r="GS41" s="44">
        <f>IF(H41&gt;20,0,0)</f>
        <v>0</v>
      </c>
      <c r="GT41" s="44">
        <f>IF(H41="сх",0,0)</f>
        <v>0</v>
      </c>
      <c r="GU41" s="44">
        <f>SUM(FY41:GT41)</f>
        <v>0</v>
      </c>
      <c r="GV41" s="44">
        <f>IF(F41=1,100,0)</f>
        <v>0</v>
      </c>
      <c r="GW41" s="44">
        <f>IF(F41=2,98,0)</f>
        <v>0</v>
      </c>
      <c r="GX41" s="44">
        <f>IF(F41=3,95,0)</f>
        <v>0</v>
      </c>
      <c r="GY41" s="44">
        <f>IF(F41=4,93,0)</f>
        <v>0</v>
      </c>
      <c r="GZ41" s="44">
        <f>IF(F41=5,90,0)</f>
        <v>0</v>
      </c>
      <c r="HA41" s="44">
        <f>IF(F41=6,88,0)</f>
        <v>0</v>
      </c>
      <c r="HB41" s="44">
        <f>IF(F41=7,85,0)</f>
        <v>0</v>
      </c>
      <c r="HC41" s="44">
        <f>IF(F41=8,83,0)</f>
        <v>0</v>
      </c>
      <c r="HD41" s="44">
        <f>IF(F41=9,80,0)</f>
        <v>0</v>
      </c>
      <c r="HE41" s="44">
        <f>IF(F41=10,78,0)</f>
        <v>0</v>
      </c>
      <c r="HF41" s="44">
        <f>IF(F41=11,75,0)</f>
        <v>0</v>
      </c>
      <c r="HG41" s="44">
        <f>IF(F41=12,73,0)</f>
        <v>0</v>
      </c>
      <c r="HH41" s="44">
        <f>IF(F41=13,70,0)</f>
        <v>0</v>
      </c>
      <c r="HI41" s="44">
        <f>IF(F41=14,68,0)</f>
        <v>0</v>
      </c>
      <c r="HJ41" s="44">
        <f>IF(F41=15,65,0)</f>
        <v>0</v>
      </c>
      <c r="HK41" s="44">
        <f>IF(F41=16,63,0)</f>
        <v>0</v>
      </c>
      <c r="HL41" s="44">
        <f>IF(F41=17,60,0)</f>
        <v>0</v>
      </c>
      <c r="HM41" s="44">
        <f>IF(F41=18,58,0)</f>
        <v>0</v>
      </c>
      <c r="HN41" s="44">
        <f>IF(F41=19,55,0)</f>
        <v>0</v>
      </c>
      <c r="HO41" s="44">
        <f>IF(F41=20,53,0)</f>
        <v>0</v>
      </c>
      <c r="HP41" s="44">
        <f>IF(F41&gt;20,0,0)</f>
        <v>0</v>
      </c>
      <c r="HQ41" s="44">
        <f>IF(F41="сх",0,0)</f>
        <v>0</v>
      </c>
      <c r="HR41" s="44">
        <f>SUM(GV41:HQ41)</f>
        <v>0</v>
      </c>
      <c r="HS41" s="44">
        <f>IF(H41=1,100,0)</f>
        <v>0</v>
      </c>
      <c r="HT41" s="44">
        <f>IF(H41=2,98,0)</f>
        <v>0</v>
      </c>
      <c r="HU41" s="44">
        <f>IF(H41=3,95,0)</f>
        <v>0</v>
      </c>
      <c r="HV41" s="44">
        <f>IF(H41=4,93,0)</f>
        <v>0</v>
      </c>
      <c r="HW41" s="44">
        <f>IF(H41=5,90,0)</f>
        <v>0</v>
      </c>
      <c r="HX41" s="44">
        <f>IF(H41=6,88,0)</f>
        <v>0</v>
      </c>
      <c r="HY41" s="44">
        <f>IF(H41=7,85,0)</f>
        <v>0</v>
      </c>
      <c r="HZ41" s="44">
        <f>IF(H41=8,83,0)</f>
        <v>0</v>
      </c>
      <c r="IA41" s="44">
        <f>IF(H41=9,80,0)</f>
        <v>0</v>
      </c>
      <c r="IB41" s="44">
        <f>IF(H41=10,78,0)</f>
        <v>0</v>
      </c>
      <c r="IC41" s="44">
        <f>IF(H41=11,75,0)</f>
        <v>0</v>
      </c>
      <c r="ID41" s="44">
        <f>IF(H41=12,73,0)</f>
        <v>0</v>
      </c>
      <c r="IE41" s="44">
        <f>IF(H41=13,70,0)</f>
        <v>0</v>
      </c>
      <c r="IF41" s="44">
        <f>IF(H41=14,68,0)</f>
        <v>0</v>
      </c>
      <c r="IG41" s="44">
        <f>IF(H41=15,65,0)</f>
        <v>0</v>
      </c>
      <c r="IH41" s="44">
        <f>IF(H41=16,63,0)</f>
        <v>0</v>
      </c>
      <c r="II41" s="44">
        <f>IF(H41=17,60,0)</f>
        <v>0</v>
      </c>
      <c r="IJ41" s="44">
        <f>IF(H41=18,58,0)</f>
        <v>0</v>
      </c>
      <c r="IK41" s="44">
        <f>IF(H41=19,55,0)</f>
        <v>0</v>
      </c>
      <c r="IL41" s="44">
        <f>IF(H41=20,53,0)</f>
        <v>0</v>
      </c>
      <c r="IM41" s="44">
        <f>IF(H41&gt;20,0,0)</f>
        <v>0</v>
      </c>
      <c r="IN41" s="44">
        <f>IF(H41="сх",0,0)</f>
        <v>0</v>
      </c>
      <c r="IO41" s="44">
        <f>SUM(HS41:IN41)</f>
        <v>0</v>
      </c>
      <c r="IP41" s="42"/>
      <c r="IQ41" s="42"/>
      <c r="IR41" s="42"/>
      <c r="IS41" s="42"/>
      <c r="IT41" s="42"/>
      <c r="IU41" s="42"/>
      <c r="IV41" s="70"/>
      <c r="IW41" s="71"/>
    </row>
    <row r="42" spans="1:257" s="3" customFormat="1" ht="115.2" thickBot="1" x14ac:dyDescent="0.3">
      <c r="A42" s="72"/>
      <c r="B42" s="78"/>
      <c r="C42" s="79"/>
      <c r="D42" s="80"/>
      <c r="E42" s="60"/>
      <c r="F42" s="46"/>
      <c r="G42" s="39">
        <f>AJ42</f>
        <v>0</v>
      </c>
      <c r="H42" s="47"/>
      <c r="I42" s="39">
        <f>BG42</f>
        <v>0</v>
      </c>
      <c r="J42" s="45">
        <f>SUM(G42+I42)</f>
        <v>0</v>
      </c>
      <c r="K42" s="41">
        <f>G42+I42</f>
        <v>0</v>
      </c>
      <c r="L42" s="42"/>
      <c r="M42" s="43"/>
      <c r="N42" s="42">
        <f>IF(F42=1,25,0)</f>
        <v>0</v>
      </c>
      <c r="O42" s="42">
        <f>IF(F42=2,22,0)</f>
        <v>0</v>
      </c>
      <c r="P42" s="42">
        <f>IF(F42=3,20,0)</f>
        <v>0</v>
      </c>
      <c r="Q42" s="42">
        <f>IF(F42=4,18,0)</f>
        <v>0</v>
      </c>
      <c r="R42" s="42">
        <f>IF(F42=5,16,0)</f>
        <v>0</v>
      </c>
      <c r="S42" s="42">
        <f>IF(F42=6,15,0)</f>
        <v>0</v>
      </c>
      <c r="T42" s="42">
        <f>IF(F42=7,14,0)</f>
        <v>0</v>
      </c>
      <c r="U42" s="42">
        <f>IF(F42=8,13,0)</f>
        <v>0</v>
      </c>
      <c r="V42" s="42">
        <f>IF(F42=9,12,0)</f>
        <v>0</v>
      </c>
      <c r="W42" s="42">
        <f>IF(F42=10,11,0)</f>
        <v>0</v>
      </c>
      <c r="X42" s="42">
        <f>IF(F42=11,10,0)</f>
        <v>0</v>
      </c>
      <c r="Y42" s="42">
        <f>IF(F42=12,9,0)</f>
        <v>0</v>
      </c>
      <c r="Z42" s="42">
        <f>IF(F42=13,8,0)</f>
        <v>0</v>
      </c>
      <c r="AA42" s="42">
        <f>IF(F42=14,7,0)</f>
        <v>0</v>
      </c>
      <c r="AB42" s="42">
        <f>IF(F42=15,6,0)</f>
        <v>0</v>
      </c>
      <c r="AC42" s="42">
        <f>IF(F42=16,5,0)</f>
        <v>0</v>
      </c>
      <c r="AD42" s="42">
        <f>IF(F42=17,4,0)</f>
        <v>0</v>
      </c>
      <c r="AE42" s="42">
        <f>IF(F42=18,3,0)</f>
        <v>0</v>
      </c>
      <c r="AF42" s="42">
        <f>IF(F42=19,2,0)</f>
        <v>0</v>
      </c>
      <c r="AG42" s="42">
        <f>IF(F42=20,1,0)</f>
        <v>0</v>
      </c>
      <c r="AH42" s="42">
        <f>IF(F42&gt;20,0,0)</f>
        <v>0</v>
      </c>
      <c r="AI42" s="42">
        <f>IF(F42="сх",0,0)</f>
        <v>0</v>
      </c>
      <c r="AJ42" s="42">
        <f>SUM(N42:AH42)</f>
        <v>0</v>
      </c>
      <c r="AK42" s="42">
        <f>IF(H42=1,25,0)</f>
        <v>0</v>
      </c>
      <c r="AL42" s="42">
        <f>IF(H42=2,22,0)</f>
        <v>0</v>
      </c>
      <c r="AM42" s="42">
        <f>IF(H42=3,20,0)</f>
        <v>0</v>
      </c>
      <c r="AN42" s="42">
        <f>IF(H42=4,18,0)</f>
        <v>0</v>
      </c>
      <c r="AO42" s="42">
        <f>IF(H42=5,16,0)</f>
        <v>0</v>
      </c>
      <c r="AP42" s="42">
        <f>IF(H42=6,15,0)</f>
        <v>0</v>
      </c>
      <c r="AQ42" s="42">
        <f>IF(H42=7,14,0)</f>
        <v>0</v>
      </c>
      <c r="AR42" s="42">
        <f>IF(H42=8,13,0)</f>
        <v>0</v>
      </c>
      <c r="AS42" s="42">
        <f>IF(H42=9,12,0)</f>
        <v>0</v>
      </c>
      <c r="AT42" s="42">
        <f>IF(H42=10,11,0)</f>
        <v>0</v>
      </c>
      <c r="AU42" s="42">
        <f>IF(H42=11,10,0)</f>
        <v>0</v>
      </c>
      <c r="AV42" s="42">
        <f>IF(H42=12,9,0)</f>
        <v>0</v>
      </c>
      <c r="AW42" s="42">
        <f>IF(H42=13,8,0)</f>
        <v>0</v>
      </c>
      <c r="AX42" s="42">
        <f>IF(H42=14,7,0)</f>
        <v>0</v>
      </c>
      <c r="AY42" s="42">
        <f>IF(H42=15,6,0)</f>
        <v>0</v>
      </c>
      <c r="AZ42" s="42">
        <f>IF(H42=16,5,0)</f>
        <v>0</v>
      </c>
      <c r="BA42" s="42">
        <f>IF(H42=17,4,0)</f>
        <v>0</v>
      </c>
      <c r="BB42" s="42">
        <f>IF(H42=18,3,0)</f>
        <v>0</v>
      </c>
      <c r="BC42" s="42">
        <f>IF(H42=19,2,0)</f>
        <v>0</v>
      </c>
      <c r="BD42" s="42">
        <f>IF(H42=20,1,0)</f>
        <v>0</v>
      </c>
      <c r="BE42" s="42">
        <f>IF(H42&gt;20,0,0)</f>
        <v>0</v>
      </c>
      <c r="BF42" s="42">
        <f>IF(H42="сх",0,0)</f>
        <v>0</v>
      </c>
      <c r="BG42" s="42">
        <f>SUM(AK42:BE42)</f>
        <v>0</v>
      </c>
      <c r="BH42" s="42">
        <f>IF(F42=1,45,0)</f>
        <v>0</v>
      </c>
      <c r="BI42" s="42">
        <f>IF(F42=2,42,0)</f>
        <v>0</v>
      </c>
      <c r="BJ42" s="42">
        <f>IF(F42=3,40,0)</f>
        <v>0</v>
      </c>
      <c r="BK42" s="42">
        <f>IF(F42=4,38,0)</f>
        <v>0</v>
      </c>
      <c r="BL42" s="42">
        <f>IF(F42=5,36,0)</f>
        <v>0</v>
      </c>
      <c r="BM42" s="42">
        <f>IF(F42=6,35,0)</f>
        <v>0</v>
      </c>
      <c r="BN42" s="42">
        <f>IF(F42=7,34,0)</f>
        <v>0</v>
      </c>
      <c r="BO42" s="42">
        <f>IF(F42=8,33,0)</f>
        <v>0</v>
      </c>
      <c r="BP42" s="42">
        <f>IF(F42=9,32,0)</f>
        <v>0</v>
      </c>
      <c r="BQ42" s="42">
        <f>IF(F42=10,31,0)</f>
        <v>0</v>
      </c>
      <c r="BR42" s="42">
        <f>IF(F42=11,30,0)</f>
        <v>0</v>
      </c>
      <c r="BS42" s="42">
        <f>IF(F42=12,29,0)</f>
        <v>0</v>
      </c>
      <c r="BT42" s="42">
        <f>IF(F42=13,28,0)</f>
        <v>0</v>
      </c>
      <c r="BU42" s="42">
        <f>IF(F42=14,27,0)</f>
        <v>0</v>
      </c>
      <c r="BV42" s="42">
        <f>IF(F42=15,26,0)</f>
        <v>0</v>
      </c>
      <c r="BW42" s="42">
        <f>IF(F42=16,25,0)</f>
        <v>0</v>
      </c>
      <c r="BX42" s="42">
        <f>IF(F42=17,24,0)</f>
        <v>0</v>
      </c>
      <c r="BY42" s="42">
        <f>IF(F42=18,23,0)</f>
        <v>0</v>
      </c>
      <c r="BZ42" s="42">
        <f>IF(F42=19,22,0)</f>
        <v>0</v>
      </c>
      <c r="CA42" s="42">
        <f>IF(F42=20,21,0)</f>
        <v>0</v>
      </c>
      <c r="CB42" s="42">
        <f>IF(F42=21,20,0)</f>
        <v>0</v>
      </c>
      <c r="CC42" s="42">
        <f>IF(F42=22,19,0)</f>
        <v>0</v>
      </c>
      <c r="CD42" s="42">
        <f>IF(F42=23,18,0)</f>
        <v>0</v>
      </c>
      <c r="CE42" s="42">
        <f>IF(F42=24,17,0)</f>
        <v>0</v>
      </c>
      <c r="CF42" s="42">
        <f>IF(F42=25,16,0)</f>
        <v>0</v>
      </c>
      <c r="CG42" s="42">
        <f>IF(F42=26,15,0)</f>
        <v>0</v>
      </c>
      <c r="CH42" s="42">
        <f>IF(F42=27,14,0)</f>
        <v>0</v>
      </c>
      <c r="CI42" s="42">
        <f>IF(F42=28,13,0)</f>
        <v>0</v>
      </c>
      <c r="CJ42" s="42">
        <f>IF(F42=29,12,0)</f>
        <v>0</v>
      </c>
      <c r="CK42" s="42">
        <f>IF(F42=30,11,0)</f>
        <v>0</v>
      </c>
      <c r="CL42" s="42">
        <f>IF(F42=31,10,0)</f>
        <v>0</v>
      </c>
      <c r="CM42" s="42">
        <f>IF(F42=32,9,0)</f>
        <v>0</v>
      </c>
      <c r="CN42" s="42">
        <f>IF(F42=33,8,0)</f>
        <v>0</v>
      </c>
      <c r="CO42" s="42">
        <f>IF(F42=34,7,0)</f>
        <v>0</v>
      </c>
      <c r="CP42" s="42">
        <f>IF(F42=35,6,0)</f>
        <v>0</v>
      </c>
      <c r="CQ42" s="42">
        <f>IF(F42=36,5,0)</f>
        <v>0</v>
      </c>
      <c r="CR42" s="42">
        <f>IF(F42=37,4,0)</f>
        <v>0</v>
      </c>
      <c r="CS42" s="42">
        <f>IF(F42=38,3,0)</f>
        <v>0</v>
      </c>
      <c r="CT42" s="42">
        <f>IF(F42=39,2,0)</f>
        <v>0</v>
      </c>
      <c r="CU42" s="42">
        <f>IF(F42=40,1,0)</f>
        <v>0</v>
      </c>
      <c r="CV42" s="42">
        <f>IF(F42&gt;20,0,0)</f>
        <v>0</v>
      </c>
      <c r="CW42" s="42">
        <f>IF(F42="сх",0,0)</f>
        <v>0</v>
      </c>
      <c r="CX42" s="42">
        <f>SUM(BH42:CW42)</f>
        <v>0</v>
      </c>
      <c r="CY42" s="42">
        <f>IF(H42=1,45,0)</f>
        <v>0</v>
      </c>
      <c r="CZ42" s="42">
        <f>IF(H42=2,42,0)</f>
        <v>0</v>
      </c>
      <c r="DA42" s="42">
        <f>IF(H42=3,40,0)</f>
        <v>0</v>
      </c>
      <c r="DB42" s="42">
        <f>IF(H42=4,38,0)</f>
        <v>0</v>
      </c>
      <c r="DC42" s="42">
        <f>IF(H42=5,36,0)</f>
        <v>0</v>
      </c>
      <c r="DD42" s="42">
        <f>IF(H42=6,35,0)</f>
        <v>0</v>
      </c>
      <c r="DE42" s="42">
        <f>IF(H42=7,34,0)</f>
        <v>0</v>
      </c>
      <c r="DF42" s="42">
        <f>IF(H42=8,33,0)</f>
        <v>0</v>
      </c>
      <c r="DG42" s="42">
        <f>IF(H42=9,32,0)</f>
        <v>0</v>
      </c>
      <c r="DH42" s="42">
        <f>IF(H42=10,31,0)</f>
        <v>0</v>
      </c>
      <c r="DI42" s="42">
        <f>IF(H42=11,30,0)</f>
        <v>0</v>
      </c>
      <c r="DJ42" s="42">
        <f>IF(H42=12,29,0)</f>
        <v>0</v>
      </c>
      <c r="DK42" s="42">
        <f>IF(H42=13,28,0)</f>
        <v>0</v>
      </c>
      <c r="DL42" s="42">
        <f>IF(H42=14,27,0)</f>
        <v>0</v>
      </c>
      <c r="DM42" s="42">
        <f>IF(H42=15,26,0)</f>
        <v>0</v>
      </c>
      <c r="DN42" s="42">
        <f>IF(H42=16,25,0)</f>
        <v>0</v>
      </c>
      <c r="DO42" s="42">
        <f>IF(H42=17,24,0)</f>
        <v>0</v>
      </c>
      <c r="DP42" s="42">
        <f>IF(H42=18,23,0)</f>
        <v>0</v>
      </c>
      <c r="DQ42" s="42">
        <f>IF(H42=19,22,0)</f>
        <v>0</v>
      </c>
      <c r="DR42" s="42">
        <f>IF(H42=20,21,0)</f>
        <v>0</v>
      </c>
      <c r="DS42" s="42">
        <f>IF(H42=21,20,0)</f>
        <v>0</v>
      </c>
      <c r="DT42" s="42">
        <f>IF(H42=22,19,0)</f>
        <v>0</v>
      </c>
      <c r="DU42" s="42">
        <f>IF(H42=23,18,0)</f>
        <v>0</v>
      </c>
      <c r="DV42" s="42">
        <f>IF(H42=24,17,0)</f>
        <v>0</v>
      </c>
      <c r="DW42" s="42">
        <f>IF(H42=25,16,0)</f>
        <v>0</v>
      </c>
      <c r="DX42" s="42">
        <f>IF(H42=26,15,0)</f>
        <v>0</v>
      </c>
      <c r="DY42" s="42">
        <f>IF(H42=27,14,0)</f>
        <v>0</v>
      </c>
      <c r="DZ42" s="42">
        <f>IF(H42=28,13,0)</f>
        <v>0</v>
      </c>
      <c r="EA42" s="42">
        <f>IF(H42=29,12,0)</f>
        <v>0</v>
      </c>
      <c r="EB42" s="42">
        <f>IF(H42=30,11,0)</f>
        <v>0</v>
      </c>
      <c r="EC42" s="42">
        <f>IF(H42=31,10,0)</f>
        <v>0</v>
      </c>
      <c r="ED42" s="42">
        <f>IF(H42=32,9,0)</f>
        <v>0</v>
      </c>
      <c r="EE42" s="42">
        <f>IF(H42=33,8,0)</f>
        <v>0</v>
      </c>
      <c r="EF42" s="42">
        <f>IF(H42=34,7,0)</f>
        <v>0</v>
      </c>
      <c r="EG42" s="42">
        <f>IF(H42=35,6,0)</f>
        <v>0</v>
      </c>
      <c r="EH42" s="42">
        <f>IF(H42=36,5,0)</f>
        <v>0</v>
      </c>
      <c r="EI42" s="42">
        <f>IF(H42=37,4,0)</f>
        <v>0</v>
      </c>
      <c r="EJ42" s="42">
        <f>IF(H42=38,3,0)</f>
        <v>0</v>
      </c>
      <c r="EK42" s="42">
        <f>IF(H42=39,2,0)</f>
        <v>0</v>
      </c>
      <c r="EL42" s="42">
        <f>IF(H42=40,1,0)</f>
        <v>0</v>
      </c>
      <c r="EM42" s="42">
        <f>IF(H42&gt;20,0,0)</f>
        <v>0</v>
      </c>
      <c r="EN42" s="42">
        <f>IF(H42="сх",0,0)</f>
        <v>0</v>
      </c>
      <c r="EO42" s="42">
        <f>SUM(CY42:EN42)</f>
        <v>0</v>
      </c>
      <c r="EP42" s="42"/>
      <c r="EQ42" s="42" t="str">
        <f>IF(F42="сх","ноль",IF(F42&gt;0,F42,"Ноль"))</f>
        <v>Ноль</v>
      </c>
      <c r="ER42" s="42" t="str">
        <f>IF(H42="сх","ноль",IF(H42&gt;0,H42,"Ноль"))</f>
        <v>Ноль</v>
      </c>
      <c r="ES42" s="42"/>
      <c r="ET42" s="42">
        <f>MIN(EQ42,ER42)</f>
        <v>0</v>
      </c>
      <c r="EU42" s="42" t="e">
        <f>IF(J42=#REF!,IF(H42&lt;#REF!,#REF!,EY42),#REF!)</f>
        <v>#REF!</v>
      </c>
      <c r="EV42" s="42" t="e">
        <f>IF(J42=#REF!,IF(H42&lt;#REF!,0,1))</f>
        <v>#REF!</v>
      </c>
      <c r="EW42" s="42" t="e">
        <f>IF(AND(ET42&gt;=21,ET42&lt;&gt;0),ET42,IF(J42&lt;#REF!,"СТОП",EU42+EV42))</f>
        <v>#REF!</v>
      </c>
      <c r="EX42" s="42"/>
      <c r="EY42" s="42">
        <v>15</v>
      </c>
      <c r="EZ42" s="42">
        <v>16</v>
      </c>
      <c r="FA42" s="42"/>
      <c r="FB42" s="44">
        <f>IF(F42=1,25,0)</f>
        <v>0</v>
      </c>
      <c r="FC42" s="44">
        <f>IF(F42=2,22,0)</f>
        <v>0</v>
      </c>
      <c r="FD42" s="44">
        <f>IF(F42=3,20,0)</f>
        <v>0</v>
      </c>
      <c r="FE42" s="44">
        <f>IF(F42=4,18,0)</f>
        <v>0</v>
      </c>
      <c r="FF42" s="44">
        <f>IF(F42=5,16,0)</f>
        <v>0</v>
      </c>
      <c r="FG42" s="44">
        <f>IF(F42=6,15,0)</f>
        <v>0</v>
      </c>
      <c r="FH42" s="44">
        <f>IF(F42=7,14,0)</f>
        <v>0</v>
      </c>
      <c r="FI42" s="44">
        <f>IF(F42=8,13,0)</f>
        <v>0</v>
      </c>
      <c r="FJ42" s="44">
        <f>IF(F42=9,12,0)</f>
        <v>0</v>
      </c>
      <c r="FK42" s="44">
        <f>IF(F42=10,11,0)</f>
        <v>0</v>
      </c>
      <c r="FL42" s="44">
        <f>IF(F42=11,10,0)</f>
        <v>0</v>
      </c>
      <c r="FM42" s="44">
        <f>IF(F42=12,9,0)</f>
        <v>0</v>
      </c>
      <c r="FN42" s="44">
        <f>IF(F42=13,8,0)</f>
        <v>0</v>
      </c>
      <c r="FO42" s="44">
        <f>IF(F42=14,7,0)</f>
        <v>0</v>
      </c>
      <c r="FP42" s="44">
        <f>IF(F42=15,6,0)</f>
        <v>0</v>
      </c>
      <c r="FQ42" s="44">
        <f>IF(F42=16,5,0)</f>
        <v>0</v>
      </c>
      <c r="FR42" s="44">
        <f>IF(F42=17,4,0)</f>
        <v>0</v>
      </c>
      <c r="FS42" s="44">
        <f>IF(F42=18,3,0)</f>
        <v>0</v>
      </c>
      <c r="FT42" s="44">
        <f>IF(F42=19,2,0)</f>
        <v>0</v>
      </c>
      <c r="FU42" s="44">
        <f>IF(F42=20,1,0)</f>
        <v>0</v>
      </c>
      <c r="FV42" s="44">
        <f>IF(F42&gt;20,0,0)</f>
        <v>0</v>
      </c>
      <c r="FW42" s="44">
        <f>IF(F42="сх",0,0)</f>
        <v>0</v>
      </c>
      <c r="FX42" s="44">
        <f>SUM(FB42:FW42)</f>
        <v>0</v>
      </c>
      <c r="FY42" s="44">
        <f>IF(H42=1,25,0)</f>
        <v>0</v>
      </c>
      <c r="FZ42" s="44">
        <f>IF(H42=2,22,0)</f>
        <v>0</v>
      </c>
      <c r="GA42" s="44">
        <f>IF(H42=3,20,0)</f>
        <v>0</v>
      </c>
      <c r="GB42" s="44">
        <f>IF(H42=4,18,0)</f>
        <v>0</v>
      </c>
      <c r="GC42" s="44">
        <f>IF(H42=5,16,0)</f>
        <v>0</v>
      </c>
      <c r="GD42" s="44">
        <f>IF(H42=6,15,0)</f>
        <v>0</v>
      </c>
      <c r="GE42" s="44">
        <f>IF(H42=7,14,0)</f>
        <v>0</v>
      </c>
      <c r="GF42" s="44">
        <f>IF(H42=8,13,0)</f>
        <v>0</v>
      </c>
      <c r="GG42" s="44">
        <f>IF(H42=9,12,0)</f>
        <v>0</v>
      </c>
      <c r="GH42" s="44">
        <f>IF(H42=10,11,0)</f>
        <v>0</v>
      </c>
      <c r="GI42" s="44">
        <f>IF(H42=11,10,0)</f>
        <v>0</v>
      </c>
      <c r="GJ42" s="44">
        <f>IF(H42=12,9,0)</f>
        <v>0</v>
      </c>
      <c r="GK42" s="44">
        <f>IF(H42=13,8,0)</f>
        <v>0</v>
      </c>
      <c r="GL42" s="44">
        <f>IF(H42=14,7,0)</f>
        <v>0</v>
      </c>
      <c r="GM42" s="44">
        <f>IF(H42=15,6,0)</f>
        <v>0</v>
      </c>
      <c r="GN42" s="44">
        <f>IF(H42=16,5,0)</f>
        <v>0</v>
      </c>
      <c r="GO42" s="44">
        <f>IF(H42=17,4,0)</f>
        <v>0</v>
      </c>
      <c r="GP42" s="44">
        <f>IF(H42=18,3,0)</f>
        <v>0</v>
      </c>
      <c r="GQ42" s="44">
        <f>IF(H42=19,2,0)</f>
        <v>0</v>
      </c>
      <c r="GR42" s="44">
        <f>IF(H42=20,1,0)</f>
        <v>0</v>
      </c>
      <c r="GS42" s="44">
        <f>IF(H42&gt;20,0,0)</f>
        <v>0</v>
      </c>
      <c r="GT42" s="44">
        <f>IF(H42="сх",0,0)</f>
        <v>0</v>
      </c>
      <c r="GU42" s="44">
        <f>SUM(FY42:GT42)</f>
        <v>0</v>
      </c>
      <c r="GV42" s="44">
        <f>IF(F42=1,100,0)</f>
        <v>0</v>
      </c>
      <c r="GW42" s="44">
        <f>IF(F42=2,98,0)</f>
        <v>0</v>
      </c>
      <c r="GX42" s="44">
        <f>IF(F42=3,95,0)</f>
        <v>0</v>
      </c>
      <c r="GY42" s="44">
        <f>IF(F42=4,93,0)</f>
        <v>0</v>
      </c>
      <c r="GZ42" s="44">
        <f>IF(F42=5,90,0)</f>
        <v>0</v>
      </c>
      <c r="HA42" s="44">
        <f>IF(F42=6,88,0)</f>
        <v>0</v>
      </c>
      <c r="HB42" s="44">
        <f>IF(F42=7,85,0)</f>
        <v>0</v>
      </c>
      <c r="HC42" s="44">
        <f>IF(F42=8,83,0)</f>
        <v>0</v>
      </c>
      <c r="HD42" s="44">
        <f>IF(F42=9,80,0)</f>
        <v>0</v>
      </c>
      <c r="HE42" s="44">
        <f>IF(F42=10,78,0)</f>
        <v>0</v>
      </c>
      <c r="HF42" s="44">
        <f>IF(F42=11,75,0)</f>
        <v>0</v>
      </c>
      <c r="HG42" s="44">
        <f>IF(F42=12,73,0)</f>
        <v>0</v>
      </c>
      <c r="HH42" s="44">
        <f>IF(F42=13,70,0)</f>
        <v>0</v>
      </c>
      <c r="HI42" s="44">
        <f>IF(F42=14,68,0)</f>
        <v>0</v>
      </c>
      <c r="HJ42" s="44">
        <f>IF(F42=15,65,0)</f>
        <v>0</v>
      </c>
      <c r="HK42" s="44">
        <f>IF(F42=16,63,0)</f>
        <v>0</v>
      </c>
      <c r="HL42" s="44">
        <f>IF(F42=17,60,0)</f>
        <v>0</v>
      </c>
      <c r="HM42" s="44">
        <f>IF(F42=18,58,0)</f>
        <v>0</v>
      </c>
      <c r="HN42" s="44">
        <f>IF(F42=19,55,0)</f>
        <v>0</v>
      </c>
      <c r="HO42" s="44">
        <f>IF(F42=20,53,0)</f>
        <v>0</v>
      </c>
      <c r="HP42" s="44">
        <f>IF(F42&gt;20,0,0)</f>
        <v>0</v>
      </c>
      <c r="HQ42" s="44">
        <f>IF(F42="сх",0,0)</f>
        <v>0</v>
      </c>
      <c r="HR42" s="44">
        <f>SUM(GV42:HQ42)</f>
        <v>0</v>
      </c>
      <c r="HS42" s="44">
        <f>IF(H42=1,100,0)</f>
        <v>0</v>
      </c>
      <c r="HT42" s="44">
        <f>IF(H42=2,98,0)</f>
        <v>0</v>
      </c>
      <c r="HU42" s="44">
        <f>IF(H42=3,95,0)</f>
        <v>0</v>
      </c>
      <c r="HV42" s="44">
        <f>IF(H42=4,93,0)</f>
        <v>0</v>
      </c>
      <c r="HW42" s="44">
        <f>IF(H42=5,90,0)</f>
        <v>0</v>
      </c>
      <c r="HX42" s="44">
        <f>IF(H42=6,88,0)</f>
        <v>0</v>
      </c>
      <c r="HY42" s="44">
        <f>IF(H42=7,85,0)</f>
        <v>0</v>
      </c>
      <c r="HZ42" s="44">
        <f>IF(H42=8,83,0)</f>
        <v>0</v>
      </c>
      <c r="IA42" s="44">
        <f>IF(H42=9,80,0)</f>
        <v>0</v>
      </c>
      <c r="IB42" s="44">
        <f>IF(H42=10,78,0)</f>
        <v>0</v>
      </c>
      <c r="IC42" s="44">
        <f>IF(H42=11,75,0)</f>
        <v>0</v>
      </c>
      <c r="ID42" s="44">
        <f>IF(H42=12,73,0)</f>
        <v>0</v>
      </c>
      <c r="IE42" s="44">
        <f>IF(H42=13,70,0)</f>
        <v>0</v>
      </c>
      <c r="IF42" s="44">
        <f>IF(H42=14,68,0)</f>
        <v>0</v>
      </c>
      <c r="IG42" s="44">
        <f>IF(H42=15,65,0)</f>
        <v>0</v>
      </c>
      <c r="IH42" s="44">
        <f>IF(H42=16,63,0)</f>
        <v>0</v>
      </c>
      <c r="II42" s="44">
        <f>IF(H42=17,60,0)</f>
        <v>0</v>
      </c>
      <c r="IJ42" s="44">
        <f>IF(H42=18,58,0)</f>
        <v>0</v>
      </c>
      <c r="IK42" s="44">
        <f>IF(H42=19,55,0)</f>
        <v>0</v>
      </c>
      <c r="IL42" s="44">
        <f>IF(H42=20,53,0)</f>
        <v>0</v>
      </c>
      <c r="IM42" s="44">
        <f>IF(H42&gt;20,0,0)</f>
        <v>0</v>
      </c>
      <c r="IN42" s="44">
        <f>IF(H42="сх",0,0)</f>
        <v>0</v>
      </c>
      <c r="IO42" s="44">
        <f>SUM(HS42:IN42)</f>
        <v>0</v>
      </c>
      <c r="IP42" s="42"/>
      <c r="IQ42" s="42"/>
      <c r="IR42" s="42"/>
      <c r="IS42" s="42"/>
      <c r="IT42" s="42"/>
      <c r="IU42" s="42"/>
      <c r="IV42" s="70"/>
      <c r="IW42" s="71"/>
    </row>
    <row r="43" spans="1:257" s="6" customFormat="1" ht="93" x14ac:dyDescent="1.45">
      <c r="A43" s="48"/>
      <c r="B43" s="61"/>
      <c r="C43" s="48"/>
      <c r="D43" s="48"/>
      <c r="E43" s="48"/>
      <c r="F43" s="48"/>
      <c r="G43" s="48"/>
      <c r="H43" s="48"/>
      <c r="I43" s="39"/>
      <c r="J43" s="49"/>
      <c r="K43" s="50"/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1"/>
      <c r="DW43" s="51"/>
      <c r="DX43" s="51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2"/>
      <c r="EQ43" s="52"/>
      <c r="ER43" s="52"/>
      <c r="ES43" s="52"/>
      <c r="ET43" s="52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</row>
    <row r="44" spans="1:257" s="6" customFormat="1" ht="149.25" customHeight="1" x14ac:dyDescent="1.75">
      <c r="A44" s="48"/>
      <c r="B44" s="67"/>
      <c r="C44" s="48"/>
      <c r="D44" s="48"/>
      <c r="E44" s="48"/>
      <c r="F44" s="48"/>
      <c r="G44" s="48"/>
      <c r="H44" s="48"/>
      <c r="I44" s="49"/>
      <c r="J44" s="49"/>
      <c r="K44" s="50"/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1"/>
      <c r="DW44" s="51"/>
      <c r="DX44" s="51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2"/>
      <c r="EQ44" s="52"/>
      <c r="ER44" s="52"/>
      <c r="ES44" s="52"/>
      <c r="ET44" s="52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</row>
    <row r="45" spans="1:257" s="6" customFormat="1" ht="95.25" customHeight="1" x14ac:dyDescent="1.65">
      <c r="A45" s="48" t="s">
        <v>29</v>
      </c>
      <c r="B45" s="68" t="s">
        <v>22</v>
      </c>
      <c r="C45" s="68"/>
      <c r="D45" s="48"/>
      <c r="E45" s="48"/>
      <c r="F45" s="53"/>
      <c r="G45" s="48"/>
      <c r="H45" s="48"/>
      <c r="I45" s="49"/>
      <c r="J45" s="49"/>
      <c r="K45" s="50"/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1"/>
      <c r="DW45" s="51"/>
      <c r="DX45" s="51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2"/>
      <c r="EQ45" s="52"/>
      <c r="ER45" s="52"/>
      <c r="ES45" s="52"/>
      <c r="ET45" s="52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</row>
    <row r="46" spans="1:257" x14ac:dyDescent="0.25">
      <c r="A46" s="10" t="s">
        <v>26</v>
      </c>
      <c r="B46" s="62"/>
      <c r="C46" s="10"/>
      <c r="D46" s="65"/>
      <c r="E46" s="10"/>
      <c r="F46" s="10"/>
      <c r="G46" s="10"/>
      <c r="H46" s="10"/>
      <c r="I46" s="10"/>
      <c r="J46" s="10"/>
      <c r="K46" s="8"/>
      <c r="L46" s="7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7"/>
      <c r="DW46" s="7"/>
      <c r="DX46" s="7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9"/>
      <c r="EQ46" s="9"/>
      <c r="ER46" s="9"/>
      <c r="ES46" s="9"/>
      <c r="ET46" s="9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1:257" x14ac:dyDescent="0.25">
      <c r="A47" s="10"/>
      <c r="B47" s="62"/>
      <c r="C47" s="10"/>
      <c r="D47" s="65"/>
      <c r="E47" s="10"/>
      <c r="F47" s="10"/>
      <c r="G47" s="10"/>
      <c r="H47" s="10"/>
      <c r="I47" s="10"/>
      <c r="J47" s="10"/>
      <c r="K47" s="8"/>
      <c r="L47" s="7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7"/>
      <c r="DW47" s="7"/>
      <c r="DX47" s="7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9"/>
      <c r="EQ47" s="9"/>
      <c r="ER47" s="9"/>
      <c r="ES47" s="9"/>
      <c r="ET47" s="9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7" x14ac:dyDescent="0.25">
      <c r="A48" s="10"/>
      <c r="B48" s="62"/>
      <c r="C48" s="10"/>
      <c r="D48" s="65"/>
      <c r="E48" s="10"/>
      <c r="F48" s="10"/>
      <c r="G48" s="10"/>
      <c r="H48" s="10"/>
      <c r="I48" s="10"/>
      <c r="J48" s="10"/>
      <c r="K48" s="8"/>
      <c r="L48" s="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7"/>
      <c r="DW48" s="7"/>
      <c r="DX48" s="7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9"/>
      <c r="EQ48" s="9"/>
      <c r="ER48" s="9"/>
      <c r="ES48" s="9"/>
      <c r="ET48" s="9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x14ac:dyDescent="0.25">
      <c r="A49" s="10"/>
      <c r="B49" s="62"/>
      <c r="C49" s="10"/>
      <c r="D49" s="65"/>
      <c r="E49" s="10"/>
      <c r="F49" s="10"/>
      <c r="G49" s="10"/>
      <c r="H49" s="10"/>
      <c r="I49" s="10"/>
      <c r="J49" s="10"/>
      <c r="K49" s="8"/>
      <c r="L49" s="7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7"/>
      <c r="DW49" s="7"/>
      <c r="DX49" s="7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9"/>
      <c r="EQ49" s="9"/>
      <c r="ER49" s="9"/>
      <c r="ES49" s="9"/>
      <c r="ET49" s="9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ht="114" customHeight="1" x14ac:dyDescent="1.65">
      <c r="A50" s="10"/>
      <c r="B50" s="69" t="s">
        <v>30</v>
      </c>
      <c r="C50" s="10"/>
      <c r="D50" s="65"/>
      <c r="E50" s="10"/>
      <c r="F50" s="10"/>
      <c r="G50" s="10"/>
      <c r="H50" s="10"/>
      <c r="I50" s="10"/>
      <c r="J50" s="10"/>
      <c r="K50" s="8"/>
      <c r="L50" s="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7"/>
      <c r="DW50" s="7"/>
      <c r="DX50" s="7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9"/>
      <c r="EQ50" s="9"/>
      <c r="ER50" s="9"/>
      <c r="ES50" s="9"/>
      <c r="ET50" s="9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x14ac:dyDescent="0.25">
      <c r="A51" s="10"/>
      <c r="B51" s="62"/>
      <c r="C51" s="10"/>
      <c r="D51" s="65"/>
      <c r="E51" s="10"/>
      <c r="F51" s="10"/>
      <c r="G51" s="10"/>
      <c r="H51" s="10"/>
      <c r="I51" s="10"/>
      <c r="J51" s="10"/>
      <c r="K51" s="8"/>
      <c r="L51" s="7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7"/>
      <c r="DW51" s="7"/>
      <c r="DX51" s="7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9"/>
      <c r="EQ51" s="9"/>
      <c r="ER51" s="9"/>
      <c r="ES51" s="9"/>
      <c r="ET51" s="9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x14ac:dyDescent="0.25">
      <c r="A52" s="10"/>
      <c r="B52" s="62" t="s">
        <v>26</v>
      </c>
      <c r="C52" s="10"/>
      <c r="D52" s="65"/>
      <c r="E52" s="10"/>
      <c r="F52" s="10"/>
      <c r="G52" s="10"/>
      <c r="H52" s="10"/>
      <c r="I52" s="10"/>
      <c r="J52" s="10"/>
      <c r="K52" s="8"/>
      <c r="L52" s="7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7"/>
      <c r="DW52" s="7"/>
      <c r="DX52" s="7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9"/>
      <c r="EQ52" s="9"/>
      <c r="ER52" s="9"/>
      <c r="ES52" s="9"/>
      <c r="ET52" s="9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x14ac:dyDescent="0.25">
      <c r="A53" s="10"/>
      <c r="B53" s="62"/>
      <c r="C53" s="10"/>
      <c r="D53" s="65"/>
      <c r="E53" s="10"/>
      <c r="F53" s="10"/>
      <c r="G53" s="10"/>
      <c r="H53" s="10"/>
      <c r="I53" s="10"/>
      <c r="J53" s="10"/>
      <c r="K53" s="8"/>
      <c r="L53" s="7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7"/>
      <c r="DW53" s="7"/>
      <c r="DX53" s="7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9"/>
      <c r="EQ53" s="9"/>
      <c r="ER53" s="9"/>
      <c r="ES53" s="9"/>
      <c r="ET53" s="9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x14ac:dyDescent="0.25">
      <c r="A54" s="10"/>
      <c r="B54" s="62"/>
      <c r="C54" s="10"/>
      <c r="D54" s="65"/>
      <c r="E54" s="10"/>
      <c r="F54" s="10"/>
      <c r="G54" s="10"/>
      <c r="H54" s="10"/>
      <c r="I54" s="10"/>
      <c r="J54" s="10"/>
      <c r="K54" s="8"/>
      <c r="L54" s="7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7"/>
      <c r="DW54" s="7"/>
      <c r="DX54" s="7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9"/>
      <c r="EQ54" s="9"/>
      <c r="ER54" s="9"/>
      <c r="ES54" s="9"/>
      <c r="ET54" s="9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x14ac:dyDescent="0.25">
      <c r="A55" s="10"/>
      <c r="B55" s="62"/>
      <c r="C55" s="10"/>
      <c r="D55" s="65"/>
      <c r="E55" s="10"/>
      <c r="F55" s="10"/>
      <c r="G55" s="10"/>
      <c r="H55" s="10"/>
      <c r="I55" s="10"/>
      <c r="J55" s="10"/>
      <c r="K55" s="8"/>
      <c r="L55" s="7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7"/>
      <c r="DW55" s="7"/>
      <c r="DX55" s="7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9"/>
      <c r="EQ55" s="9"/>
      <c r="ER55" s="9"/>
      <c r="ES55" s="9"/>
      <c r="ET55" s="9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</sheetData>
  <sheetProtection formatCells="0" formatColumns="0" formatRows="0" insertColumns="0" insertRows="0" insertHyperlinks="0" deleteColumns="0" deleteRows="0" autoFilter="0" pivotTables="0"/>
  <autoFilter ref="A6:IW43">
    <filterColumn colId="5" showButton="0"/>
    <filterColumn colId="7" showButton="0"/>
    <sortState ref="A11:IW43">
      <sortCondition ref="A6:A43"/>
    </sortState>
  </autoFilter>
  <mergeCells count="18">
    <mergeCell ref="A6:A8"/>
    <mergeCell ref="B6:B8"/>
    <mergeCell ref="C6:C8"/>
    <mergeCell ref="D6:D8"/>
    <mergeCell ref="E6:E8"/>
    <mergeCell ref="A1:I1"/>
    <mergeCell ref="K1:K3"/>
    <mergeCell ref="A2:I2"/>
    <mergeCell ref="A3:J3"/>
    <mergeCell ref="A4:J4"/>
    <mergeCell ref="F6:G6"/>
    <mergeCell ref="H6:I6"/>
    <mergeCell ref="J6:J8"/>
    <mergeCell ref="K6:K8"/>
    <mergeCell ref="F7:F8"/>
    <mergeCell ref="G7:G8"/>
    <mergeCell ref="H7:H8"/>
    <mergeCell ref="I7:I8"/>
  </mergeCells>
  <dataValidations count="2">
    <dataValidation type="whole" errorStyle="warning" showInputMessage="1" showErrorMessage="1" error="Укажите правильно занимаемое мотокроссменом место_x000a_Место должно быть  от 1 до 60" sqref="H9:H42">
      <formula1>1</formula1>
      <formula2>60</formula2>
    </dataValidation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F9:F42">
      <formula1>1</formula1>
      <formula2>60</formula2>
    </dataValidation>
  </dataValidations>
  <printOptions horizontalCentered="1"/>
  <pageMargins left="0.35" right="0.23622047244094491" top="0.15748031496062992" bottom="0.35433070866141736" header="0.51181102362204722" footer="0.51181102362204722"/>
  <pageSetup paperSize="9" scale="13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50</vt:lpstr>
      <vt:lpstr>65</vt:lpstr>
      <vt:lpstr>85</vt:lpstr>
      <vt:lpstr>125 </vt:lpstr>
      <vt:lpstr>125(1)</vt:lpstr>
      <vt:lpstr>250 </vt:lpstr>
      <vt:lpstr>250(1)</vt:lpstr>
      <vt:lpstr>хобби 1 </vt:lpstr>
      <vt:lpstr>хобби 1(1)</vt:lpstr>
      <vt:lpstr>хобби 2</vt:lpstr>
      <vt:lpstr>хобби 2(1)</vt:lpstr>
      <vt:lpstr>'125 '!Область_печати</vt:lpstr>
      <vt:lpstr>'125(1)'!Область_печати</vt:lpstr>
      <vt:lpstr>'250 '!Область_печати</vt:lpstr>
      <vt:lpstr>'250(1)'!Область_печати</vt:lpstr>
      <vt:lpstr>'50'!Область_печати</vt:lpstr>
      <vt:lpstr>'65'!Область_печати</vt:lpstr>
      <vt:lpstr>'85'!Область_печати</vt:lpstr>
      <vt:lpstr>'хобби 1 '!Область_печати</vt:lpstr>
      <vt:lpstr>'хобби 1(1)'!Область_печати</vt:lpstr>
      <vt:lpstr>'хобби 2'!Область_печати</vt:lpstr>
      <vt:lpstr>'хобби 2(1)'!Область_печати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2020-12-26T19:01:02Z</cp:lastPrinted>
  <dcterms:created xsi:type="dcterms:W3CDTF">1996-10-08T23:32:33Z</dcterms:created>
  <dcterms:modified xsi:type="dcterms:W3CDTF">2020-12-26T19:02:18Z</dcterms:modified>
</cp:coreProperties>
</file>